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Y:\ReferenceTrainingMaterial\Resources_White_Papers\Best Good LIFO Candidates\"/>
    </mc:Choice>
  </mc:AlternateContent>
  <xr:revisionPtr revIDLastSave="0" documentId="13_ncr:1_{4359C800-29E7-47AA-8762-8A7E309F5A2A}" xr6:coauthVersionLast="47" xr6:coauthVersionMax="47" xr10:uidLastSave="{00000000-0000-0000-0000-000000000000}"/>
  <bookViews>
    <workbookView xWindow="-120" yWindow="-120" windowWidth="38640" windowHeight="16440" tabRatio="978" xr2:uid="{970F1CCD-8273-4FAA-AB9F-63EAA3AC52A1}"/>
  </bookViews>
  <sheets>
    <sheet name="Table of Contents" sheetId="43" r:id="rId1"/>
    <sheet name="Top 2023 Candidates - Commodity" sheetId="44" r:id="rId2"/>
    <sheet name="Top 2023 Candidates - Industry" sheetId="40" r:id="rId3"/>
    <sheet name="Good LIFO Candidate Overview" sheetId="42" r:id="rId4"/>
    <sheet name="PPI Hierarchy Overview" sheetId="23" r:id="rId5"/>
    <sheet name="Election Candidate ID Tool Comm" sheetId="22" r:id="rId6"/>
    <sheet name="Election Candidate ID Tool Ind" sheetId="30" r:id="rId7"/>
    <sheet name="Multi-company ID StepsCommodity" sheetId="31" r:id="rId8"/>
    <sheet name="Multi-company ID Steps Industry" sheetId="33" r:id="rId9"/>
  </sheets>
  <definedNames>
    <definedName name="_xlnm._FilterDatabase" localSheetId="5" hidden="1">'Election Candidate ID Tool Comm'!$A$3:$P$278</definedName>
    <definedName name="_xlnm._FilterDatabase" localSheetId="6" hidden="1">'Election Candidate ID Tool Ind'!$A$3:$O$278</definedName>
    <definedName name="_xlnm._FilterDatabase" localSheetId="3" hidden="1">'Good LIFO Candidate Overview'!$A$2:$A$6064</definedName>
    <definedName name="_xlnm._FilterDatabase" localSheetId="4" hidden="1">'PPI Hierarchy Overview'!$A$27:$A$6092</definedName>
    <definedName name="_xlnm._FilterDatabase" localSheetId="1" hidden="1">'Top 2023 Candidates - Commodity'!$A$3:$N$471</definedName>
    <definedName name="_xlnm._FilterDatabase" localSheetId="2" hidden="1">'Top 2023 Candidates - Industry'!$A$3:$N$481</definedName>
    <definedName name="_Order1" hidden="1">255</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40332.6175115741</definedName>
    <definedName name="IQ_NTM" hidden="1">6000</definedName>
    <definedName name="IQ_TODAY" hidden="1">0</definedName>
    <definedName name="IQ_WEEK" hidden="1">50000</definedName>
    <definedName name="IQ_YTD" hidden="1">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78" i="30" l="1"/>
  <c r="N277" i="30"/>
  <c r="N276" i="30"/>
  <c r="N275" i="30"/>
  <c r="N274" i="30"/>
  <c r="N273" i="30"/>
  <c r="N272" i="30"/>
  <c r="N271" i="30"/>
  <c r="N270" i="30"/>
  <c r="N269" i="30"/>
  <c r="N268" i="30"/>
  <c r="N267" i="30"/>
  <c r="N266" i="30"/>
  <c r="N265" i="30"/>
  <c r="N264" i="30"/>
  <c r="N263" i="30"/>
  <c r="N262" i="30"/>
  <c r="N261" i="30"/>
  <c r="N260" i="30"/>
  <c r="N259" i="30"/>
  <c r="N258" i="30"/>
  <c r="N257" i="30"/>
  <c r="N256" i="30"/>
  <c r="N255" i="30"/>
  <c r="N254" i="30"/>
  <c r="N253" i="30"/>
  <c r="N252" i="30"/>
  <c r="N251" i="30"/>
  <c r="N250" i="30"/>
  <c r="N249" i="30"/>
  <c r="N248" i="30"/>
  <c r="N247" i="30"/>
  <c r="N246" i="30"/>
  <c r="N245" i="30"/>
  <c r="N244" i="30"/>
  <c r="N243" i="30"/>
  <c r="N242" i="30"/>
  <c r="N241" i="30"/>
  <c r="N240" i="30"/>
  <c r="N239" i="30"/>
  <c r="N238" i="30"/>
  <c r="N237" i="30"/>
  <c r="N236" i="30"/>
  <c r="N235" i="30"/>
  <c r="N234" i="30"/>
  <c r="N233" i="30"/>
  <c r="N232" i="30"/>
  <c r="N231" i="30"/>
  <c r="N230" i="30"/>
  <c r="N229" i="30"/>
  <c r="N228" i="30"/>
  <c r="N227" i="30"/>
  <c r="N226" i="30"/>
  <c r="N225" i="30"/>
  <c r="N224" i="30"/>
  <c r="N223" i="30"/>
  <c r="N222" i="30"/>
  <c r="N221" i="30"/>
  <c r="N220" i="30"/>
  <c r="N219" i="30"/>
  <c r="N218" i="30"/>
  <c r="N217" i="30"/>
  <c r="N216" i="30"/>
  <c r="N215" i="30"/>
  <c r="N214" i="30"/>
  <c r="N213" i="30"/>
  <c r="N212" i="30"/>
  <c r="N211" i="30"/>
  <c r="N210" i="30"/>
  <c r="N209" i="30"/>
  <c r="N208" i="30"/>
  <c r="N207" i="30"/>
  <c r="N206" i="30"/>
  <c r="N205" i="30"/>
  <c r="N204" i="30"/>
  <c r="N203" i="30"/>
  <c r="N202" i="30"/>
  <c r="N201" i="30"/>
  <c r="N200" i="30"/>
  <c r="N199" i="30"/>
  <c r="N198" i="30"/>
  <c r="N197" i="30"/>
  <c r="N196" i="30"/>
  <c r="N195" i="30"/>
  <c r="N194" i="30"/>
  <c r="N193" i="30"/>
  <c r="N192" i="30"/>
  <c r="N191" i="30"/>
  <c r="N190" i="30"/>
  <c r="N189" i="30"/>
  <c r="N188" i="30"/>
  <c r="N187" i="30"/>
  <c r="N186" i="30"/>
  <c r="N185" i="30"/>
  <c r="N184" i="30"/>
  <c r="N183" i="30"/>
  <c r="N182" i="30"/>
  <c r="N181" i="30"/>
  <c r="N180" i="30"/>
  <c r="N179" i="30"/>
  <c r="N178" i="30"/>
  <c r="N177" i="30"/>
  <c r="N176" i="30"/>
  <c r="N175" i="30"/>
  <c r="N174" i="30"/>
  <c r="N173" i="30"/>
  <c r="N172" i="30"/>
  <c r="N171" i="30"/>
  <c r="N170" i="30"/>
  <c r="N169" i="30"/>
  <c r="N168" i="30"/>
  <c r="N167" i="30"/>
  <c r="N166" i="30"/>
  <c r="N165" i="30"/>
  <c r="N164" i="30"/>
  <c r="N163" i="30"/>
  <c r="N162" i="30"/>
  <c r="N161" i="30"/>
  <c r="N160" i="30"/>
  <c r="N159" i="30"/>
  <c r="N158" i="30"/>
  <c r="N157" i="30"/>
  <c r="N156" i="30"/>
  <c r="N155" i="30"/>
  <c r="N154" i="30"/>
  <c r="N153" i="30"/>
  <c r="N152" i="30"/>
  <c r="N151" i="30"/>
  <c r="N150" i="30"/>
  <c r="N149" i="30"/>
  <c r="N148" i="30"/>
  <c r="N147" i="30"/>
  <c r="N146" i="30"/>
  <c r="N145" i="30"/>
  <c r="N144" i="30"/>
  <c r="N143" i="30"/>
  <c r="N142" i="30"/>
  <c r="N141" i="30"/>
  <c r="N140" i="30"/>
  <c r="N139" i="30"/>
  <c r="N138" i="30"/>
  <c r="N137" i="30"/>
  <c r="N136" i="30"/>
  <c r="N135" i="30"/>
  <c r="N134" i="30"/>
  <c r="N133" i="30"/>
  <c r="N132" i="30"/>
  <c r="N131" i="30"/>
  <c r="N130" i="30"/>
  <c r="N129" i="30"/>
  <c r="N128" i="30"/>
  <c r="N127" i="30"/>
  <c r="N126" i="30"/>
  <c r="N125" i="30"/>
  <c r="N124" i="30"/>
  <c r="N123" i="30"/>
  <c r="N122" i="30"/>
  <c r="N121" i="30"/>
  <c r="N120" i="30"/>
  <c r="N119" i="30"/>
  <c r="N118" i="30"/>
  <c r="N117" i="30"/>
  <c r="N116" i="30"/>
  <c r="N115" i="30"/>
  <c r="N114" i="30"/>
  <c r="N113" i="30"/>
  <c r="N112" i="30"/>
  <c r="N111" i="30"/>
  <c r="N110" i="30"/>
  <c r="N109" i="30"/>
  <c r="N108" i="30"/>
  <c r="N107" i="30"/>
  <c r="N106" i="30"/>
  <c r="N105" i="30"/>
  <c r="N104" i="30"/>
  <c r="N103" i="30"/>
  <c r="N102" i="30"/>
  <c r="N101" i="30"/>
  <c r="N100" i="30"/>
  <c r="N99" i="30"/>
  <c r="N98" i="30"/>
  <c r="N97" i="30"/>
  <c r="N96" i="30"/>
  <c r="N95" i="30"/>
  <c r="N94" i="30"/>
  <c r="N93" i="30"/>
  <c r="N92" i="30"/>
  <c r="N91" i="30"/>
  <c r="N90" i="30"/>
  <c r="N89" i="30"/>
  <c r="N88" i="30"/>
  <c r="N87" i="30"/>
  <c r="N86" i="30"/>
  <c r="N85" i="30"/>
  <c r="N84" i="30"/>
  <c r="N83" i="30"/>
  <c r="N82" i="30"/>
  <c r="N81" i="30"/>
  <c r="N80" i="30"/>
  <c r="N79" i="30"/>
  <c r="N78" i="30"/>
  <c r="N77" i="30"/>
  <c r="N76" i="30"/>
  <c r="N75" i="30"/>
  <c r="N74" i="30"/>
  <c r="N73" i="30"/>
  <c r="N72" i="30"/>
  <c r="N71" i="30"/>
  <c r="N70" i="30"/>
  <c r="N69" i="30"/>
  <c r="N68" i="30"/>
  <c r="N67" i="30"/>
  <c r="N66" i="30"/>
  <c r="N65" i="30"/>
  <c r="N64" i="30"/>
  <c r="N63" i="30"/>
  <c r="N62" i="30"/>
  <c r="N61" i="30"/>
  <c r="N60" i="30"/>
  <c r="N59" i="30"/>
  <c r="N58" i="30"/>
  <c r="N57" i="30"/>
  <c r="N56" i="30"/>
  <c r="N55" i="30"/>
  <c r="N54" i="30"/>
  <c r="N53" i="30"/>
  <c r="N52" i="30"/>
  <c r="N51" i="30"/>
  <c r="N50" i="30"/>
  <c r="N49" i="30"/>
  <c r="N48" i="30"/>
  <c r="N47" i="30"/>
  <c r="N46" i="30"/>
  <c r="N45" i="30"/>
  <c r="N44" i="30"/>
  <c r="N43" i="30"/>
  <c r="N42" i="30"/>
  <c r="N41" i="30"/>
  <c r="N40" i="30"/>
  <c r="N39" i="30"/>
  <c r="N38" i="30"/>
  <c r="N37" i="30"/>
  <c r="N36" i="30"/>
  <c r="N35" i="30"/>
  <c r="N34" i="30"/>
  <c r="N33" i="30"/>
  <c r="N32" i="30"/>
  <c r="N31" i="30"/>
  <c r="N30" i="30"/>
  <c r="N29" i="30"/>
  <c r="N28" i="30"/>
  <c r="N27" i="30"/>
  <c r="N26" i="30"/>
  <c r="N25" i="30"/>
  <c r="N24" i="30"/>
  <c r="N23" i="30"/>
  <c r="N22" i="30"/>
  <c r="N21" i="30"/>
  <c r="N20" i="30"/>
  <c r="N19" i="30"/>
  <c r="N18" i="30"/>
  <c r="N17" i="30"/>
  <c r="N16" i="30"/>
  <c r="N15" i="30"/>
  <c r="N14" i="30"/>
  <c r="N13" i="30"/>
  <c r="N12" i="30"/>
  <c r="N11" i="30"/>
  <c r="N10" i="30"/>
  <c r="N9" i="30"/>
  <c r="N8" i="30"/>
  <c r="N7" i="30"/>
  <c r="N6" i="30"/>
  <c r="N5" i="30"/>
  <c r="O278" i="30"/>
  <c r="M278" i="30"/>
  <c r="L278" i="30"/>
  <c r="K278" i="30"/>
  <c r="J278" i="30"/>
  <c r="H278" i="30" s="1"/>
  <c r="I278" i="30" s="1"/>
  <c r="G278" i="30"/>
  <c r="F278" i="30"/>
  <c r="E278" i="30"/>
  <c r="O277" i="30"/>
  <c r="M277" i="30"/>
  <c r="L277" i="30"/>
  <c r="K277" i="30"/>
  <c r="J277" i="30"/>
  <c r="H277" i="30" s="1"/>
  <c r="I277" i="30" s="1"/>
  <c r="G277" i="30"/>
  <c r="F277" i="30"/>
  <c r="E277" i="30"/>
  <c r="O276" i="30"/>
  <c r="M276" i="30"/>
  <c r="L276" i="30"/>
  <c r="K276" i="30"/>
  <c r="J276" i="30"/>
  <c r="H276" i="30" s="1"/>
  <c r="I276" i="30" s="1"/>
  <c r="G276" i="30"/>
  <c r="F276" i="30"/>
  <c r="E276" i="30"/>
  <c r="O275" i="30"/>
  <c r="M275" i="30"/>
  <c r="L275" i="30"/>
  <c r="K275" i="30"/>
  <c r="J275" i="30"/>
  <c r="H275" i="30" s="1"/>
  <c r="I275" i="30" s="1"/>
  <c r="G275" i="30"/>
  <c r="F275" i="30"/>
  <c r="E275" i="30"/>
  <c r="O274" i="30"/>
  <c r="M274" i="30"/>
  <c r="L274" i="30"/>
  <c r="K274" i="30"/>
  <c r="J274" i="30"/>
  <c r="H274" i="30" s="1"/>
  <c r="I274" i="30" s="1"/>
  <c r="G274" i="30"/>
  <c r="F274" i="30"/>
  <c r="E274" i="30"/>
  <c r="O273" i="30"/>
  <c r="M273" i="30"/>
  <c r="L273" i="30"/>
  <c r="K273" i="30"/>
  <c r="J273" i="30"/>
  <c r="H273" i="30" s="1"/>
  <c r="I273" i="30" s="1"/>
  <c r="G273" i="30"/>
  <c r="F273" i="30"/>
  <c r="E273" i="30"/>
  <c r="O272" i="30"/>
  <c r="M272" i="30"/>
  <c r="L272" i="30"/>
  <c r="K272" i="30"/>
  <c r="J272" i="30"/>
  <c r="H272" i="30" s="1"/>
  <c r="I272" i="30" s="1"/>
  <c r="G272" i="30"/>
  <c r="F272" i="30"/>
  <c r="E272" i="30"/>
  <c r="O271" i="30"/>
  <c r="M271" i="30"/>
  <c r="L271" i="30"/>
  <c r="K271" i="30"/>
  <c r="J271" i="30"/>
  <c r="H271" i="30" s="1"/>
  <c r="I271" i="30" s="1"/>
  <c r="G271" i="30"/>
  <c r="F271" i="30"/>
  <c r="E271" i="30"/>
  <c r="O270" i="30"/>
  <c r="M270" i="30"/>
  <c r="L270" i="30"/>
  <c r="K270" i="30"/>
  <c r="J270" i="30"/>
  <c r="H270" i="30" s="1"/>
  <c r="I270" i="30" s="1"/>
  <c r="G270" i="30"/>
  <c r="F270" i="30"/>
  <c r="E270" i="30"/>
  <c r="O269" i="30"/>
  <c r="M269" i="30"/>
  <c r="L269" i="30"/>
  <c r="K269" i="30"/>
  <c r="J269" i="30"/>
  <c r="H269" i="30" s="1"/>
  <c r="I269" i="30" s="1"/>
  <c r="G269" i="30"/>
  <c r="F269" i="30"/>
  <c r="E269" i="30"/>
  <c r="O268" i="30"/>
  <c r="M268" i="30"/>
  <c r="L268" i="30"/>
  <c r="K268" i="30"/>
  <c r="J268" i="30"/>
  <c r="H268" i="30" s="1"/>
  <c r="I268" i="30" s="1"/>
  <c r="G268" i="30"/>
  <c r="F268" i="30"/>
  <c r="E268" i="30"/>
  <c r="O267" i="30"/>
  <c r="M267" i="30"/>
  <c r="L267" i="30"/>
  <c r="K267" i="30"/>
  <c r="J267" i="30"/>
  <c r="H267" i="30" s="1"/>
  <c r="I267" i="30" s="1"/>
  <c r="G267" i="30"/>
  <c r="F267" i="30"/>
  <c r="E267" i="30"/>
  <c r="O266" i="30"/>
  <c r="M266" i="30"/>
  <c r="L266" i="30"/>
  <c r="K266" i="30"/>
  <c r="J266" i="30"/>
  <c r="H266" i="30" s="1"/>
  <c r="I266" i="30" s="1"/>
  <c r="G266" i="30"/>
  <c r="F266" i="30"/>
  <c r="E266" i="30"/>
  <c r="O265" i="30"/>
  <c r="M265" i="30"/>
  <c r="L265" i="30"/>
  <c r="K265" i="30"/>
  <c r="J265" i="30"/>
  <c r="H265" i="30" s="1"/>
  <c r="I265" i="30" s="1"/>
  <c r="G265" i="30"/>
  <c r="F265" i="30"/>
  <c r="E265" i="30"/>
  <c r="O264" i="30"/>
  <c r="M264" i="30"/>
  <c r="L264" i="30"/>
  <c r="K264" i="30"/>
  <c r="J264" i="30"/>
  <c r="H264" i="30" s="1"/>
  <c r="I264" i="30" s="1"/>
  <c r="G264" i="30"/>
  <c r="F264" i="30"/>
  <c r="E264" i="30"/>
  <c r="O263" i="30"/>
  <c r="M263" i="30"/>
  <c r="L263" i="30"/>
  <c r="K263" i="30"/>
  <c r="J263" i="30"/>
  <c r="H263" i="30" s="1"/>
  <c r="I263" i="30" s="1"/>
  <c r="G263" i="30"/>
  <c r="F263" i="30"/>
  <c r="E263" i="30"/>
  <c r="O262" i="30"/>
  <c r="M262" i="30"/>
  <c r="L262" i="30"/>
  <c r="K262" i="30"/>
  <c r="J262" i="30"/>
  <c r="H262" i="30" s="1"/>
  <c r="I262" i="30" s="1"/>
  <c r="G262" i="30"/>
  <c r="F262" i="30"/>
  <c r="E262" i="30"/>
  <c r="O261" i="30"/>
  <c r="M261" i="30"/>
  <c r="L261" i="30"/>
  <c r="K261" i="30"/>
  <c r="J261" i="30"/>
  <c r="H261" i="30" s="1"/>
  <c r="I261" i="30" s="1"/>
  <c r="G261" i="30"/>
  <c r="F261" i="30"/>
  <c r="E261" i="30"/>
  <c r="O260" i="30"/>
  <c r="M260" i="30"/>
  <c r="L260" i="30"/>
  <c r="K260" i="30"/>
  <c r="J260" i="30"/>
  <c r="H260" i="30" s="1"/>
  <c r="I260" i="30" s="1"/>
  <c r="G260" i="30"/>
  <c r="F260" i="30"/>
  <c r="E260" i="30"/>
  <c r="O259" i="30"/>
  <c r="M259" i="30"/>
  <c r="L259" i="30"/>
  <c r="K259" i="30"/>
  <c r="J259" i="30"/>
  <c r="H259" i="30" s="1"/>
  <c r="I259" i="30" s="1"/>
  <c r="G259" i="30"/>
  <c r="F259" i="30"/>
  <c r="E259" i="30"/>
  <c r="O258" i="30"/>
  <c r="M258" i="30"/>
  <c r="L258" i="30"/>
  <c r="K258" i="30"/>
  <c r="J258" i="30"/>
  <c r="H258" i="30" s="1"/>
  <c r="I258" i="30" s="1"/>
  <c r="G258" i="30"/>
  <c r="F258" i="30"/>
  <c r="E258" i="30"/>
  <c r="O257" i="30"/>
  <c r="M257" i="30"/>
  <c r="L257" i="30"/>
  <c r="K257" i="30"/>
  <c r="J257" i="30"/>
  <c r="H257" i="30" s="1"/>
  <c r="I257" i="30" s="1"/>
  <c r="G257" i="30"/>
  <c r="F257" i="30"/>
  <c r="E257" i="30"/>
  <c r="O256" i="30"/>
  <c r="M256" i="30"/>
  <c r="L256" i="30"/>
  <c r="K256" i="30"/>
  <c r="J256" i="30"/>
  <c r="H256" i="30" s="1"/>
  <c r="I256" i="30" s="1"/>
  <c r="G256" i="30"/>
  <c r="F256" i="30"/>
  <c r="E256" i="30"/>
  <c r="O255" i="30"/>
  <c r="M255" i="30"/>
  <c r="L255" i="30"/>
  <c r="K255" i="30"/>
  <c r="J255" i="30"/>
  <c r="H255" i="30" s="1"/>
  <c r="I255" i="30" s="1"/>
  <c r="G255" i="30"/>
  <c r="F255" i="30"/>
  <c r="E255" i="30"/>
  <c r="O254" i="30"/>
  <c r="M254" i="30"/>
  <c r="L254" i="30"/>
  <c r="K254" i="30"/>
  <c r="J254" i="30"/>
  <c r="H254" i="30"/>
  <c r="I254" i="30" s="1"/>
  <c r="G254" i="30"/>
  <c r="F254" i="30"/>
  <c r="E254" i="30"/>
  <c r="O253" i="30"/>
  <c r="M253" i="30"/>
  <c r="L253" i="30"/>
  <c r="K253" i="30"/>
  <c r="J253" i="30"/>
  <c r="H253" i="30" s="1"/>
  <c r="I253" i="30" s="1"/>
  <c r="G253" i="30"/>
  <c r="F253" i="30"/>
  <c r="E253" i="30"/>
  <c r="O252" i="30"/>
  <c r="M252" i="30"/>
  <c r="L252" i="30"/>
  <c r="K252" i="30"/>
  <c r="J252" i="30"/>
  <c r="H252" i="30" s="1"/>
  <c r="I252" i="30" s="1"/>
  <c r="G252" i="30"/>
  <c r="F252" i="30"/>
  <c r="E252" i="30"/>
  <c r="O251" i="30"/>
  <c r="M251" i="30"/>
  <c r="L251" i="30"/>
  <c r="K251" i="30"/>
  <c r="J251" i="30"/>
  <c r="H251" i="30" s="1"/>
  <c r="I251" i="30" s="1"/>
  <c r="G251" i="30"/>
  <c r="F251" i="30"/>
  <c r="E251" i="30"/>
  <c r="O250" i="30"/>
  <c r="M250" i="30"/>
  <c r="L250" i="30"/>
  <c r="K250" i="30"/>
  <c r="J250" i="30"/>
  <c r="H250" i="30"/>
  <c r="I250" i="30" s="1"/>
  <c r="G250" i="30"/>
  <c r="F250" i="30"/>
  <c r="E250" i="30"/>
  <c r="O249" i="30"/>
  <c r="M249" i="30"/>
  <c r="L249" i="30"/>
  <c r="K249" i="30"/>
  <c r="J249" i="30"/>
  <c r="H249" i="30" s="1"/>
  <c r="I249" i="30" s="1"/>
  <c r="G249" i="30"/>
  <c r="F249" i="30"/>
  <c r="E249" i="30"/>
  <c r="O248" i="30"/>
  <c r="M248" i="30"/>
  <c r="L248" i="30"/>
  <c r="K248" i="30"/>
  <c r="J248" i="30"/>
  <c r="H248" i="30" s="1"/>
  <c r="I248" i="30" s="1"/>
  <c r="G248" i="30"/>
  <c r="F248" i="30"/>
  <c r="E248" i="30"/>
  <c r="O247" i="30"/>
  <c r="M247" i="30"/>
  <c r="L247" i="30"/>
  <c r="K247" i="30"/>
  <c r="J247" i="30"/>
  <c r="H247" i="30" s="1"/>
  <c r="I247" i="30" s="1"/>
  <c r="G247" i="30"/>
  <c r="F247" i="30"/>
  <c r="E247" i="30"/>
  <c r="O246" i="30"/>
  <c r="M246" i="30"/>
  <c r="L246" i="30"/>
  <c r="K246" i="30"/>
  <c r="J246" i="30"/>
  <c r="H246" i="30" s="1"/>
  <c r="I246" i="30" s="1"/>
  <c r="G246" i="30"/>
  <c r="F246" i="30"/>
  <c r="E246" i="30"/>
  <c r="O245" i="30"/>
  <c r="M245" i="30"/>
  <c r="L245" i="30"/>
  <c r="K245" i="30"/>
  <c r="J245" i="30"/>
  <c r="H245" i="30" s="1"/>
  <c r="I245" i="30" s="1"/>
  <c r="G245" i="30"/>
  <c r="F245" i="30"/>
  <c r="E245" i="30"/>
  <c r="O244" i="30"/>
  <c r="M244" i="30"/>
  <c r="L244" i="30"/>
  <c r="K244" i="30"/>
  <c r="J244" i="30"/>
  <c r="H244" i="30" s="1"/>
  <c r="I244" i="30" s="1"/>
  <c r="G244" i="30"/>
  <c r="F244" i="30"/>
  <c r="E244" i="30"/>
  <c r="O243" i="30"/>
  <c r="M243" i="30"/>
  <c r="L243" i="30"/>
  <c r="K243" i="30"/>
  <c r="J243" i="30"/>
  <c r="H243" i="30"/>
  <c r="I243" i="30" s="1"/>
  <c r="G243" i="30"/>
  <c r="F243" i="30"/>
  <c r="E243" i="30"/>
  <c r="O242" i="30"/>
  <c r="M242" i="30"/>
  <c r="L242" i="30"/>
  <c r="K242" i="30"/>
  <c r="J242" i="30"/>
  <c r="H242" i="30" s="1"/>
  <c r="I242" i="30" s="1"/>
  <c r="G242" i="30"/>
  <c r="F242" i="30"/>
  <c r="E242" i="30"/>
  <c r="O241" i="30"/>
  <c r="M241" i="30"/>
  <c r="L241" i="30"/>
  <c r="K241" i="30"/>
  <c r="J241" i="30"/>
  <c r="H241" i="30"/>
  <c r="I241" i="30" s="1"/>
  <c r="G241" i="30"/>
  <c r="F241" i="30"/>
  <c r="E241" i="30"/>
  <c r="O240" i="30"/>
  <c r="M240" i="30"/>
  <c r="L240" i="30"/>
  <c r="K240" i="30"/>
  <c r="J240" i="30"/>
  <c r="H240" i="30" s="1"/>
  <c r="I240" i="30" s="1"/>
  <c r="G240" i="30"/>
  <c r="F240" i="30"/>
  <c r="E240" i="30"/>
  <c r="O239" i="30"/>
  <c r="M239" i="30"/>
  <c r="L239" i="30"/>
  <c r="K239" i="30"/>
  <c r="J239" i="30"/>
  <c r="H239" i="30" s="1"/>
  <c r="I239" i="30" s="1"/>
  <c r="G239" i="30"/>
  <c r="F239" i="30"/>
  <c r="E239" i="30"/>
  <c r="O238" i="30"/>
  <c r="M238" i="30"/>
  <c r="L238" i="30"/>
  <c r="K238" i="30"/>
  <c r="J238" i="30"/>
  <c r="H238" i="30" s="1"/>
  <c r="I238" i="30" s="1"/>
  <c r="G238" i="30"/>
  <c r="F238" i="30"/>
  <c r="E238" i="30"/>
  <c r="O237" i="30"/>
  <c r="M237" i="30"/>
  <c r="L237" i="30"/>
  <c r="K237" i="30"/>
  <c r="J237" i="30"/>
  <c r="H237" i="30" s="1"/>
  <c r="I237" i="30" s="1"/>
  <c r="G237" i="30"/>
  <c r="F237" i="30"/>
  <c r="E237" i="30"/>
  <c r="O236" i="30"/>
  <c r="M236" i="30"/>
  <c r="L236" i="30"/>
  <c r="K236" i="30"/>
  <c r="J236" i="30"/>
  <c r="H236" i="30" s="1"/>
  <c r="I236" i="30" s="1"/>
  <c r="G236" i="30"/>
  <c r="F236" i="30"/>
  <c r="E236" i="30"/>
  <c r="O235" i="30"/>
  <c r="M235" i="30"/>
  <c r="L235" i="30"/>
  <c r="K235" i="30"/>
  <c r="J235" i="30"/>
  <c r="H235" i="30" s="1"/>
  <c r="I235" i="30" s="1"/>
  <c r="G235" i="30"/>
  <c r="F235" i="30"/>
  <c r="E235" i="30"/>
  <c r="O234" i="30"/>
  <c r="M234" i="30"/>
  <c r="L234" i="30"/>
  <c r="K234" i="30"/>
  <c r="J234" i="30"/>
  <c r="H234" i="30" s="1"/>
  <c r="I234" i="30" s="1"/>
  <c r="G234" i="30"/>
  <c r="F234" i="30"/>
  <c r="E234" i="30"/>
  <c r="O233" i="30"/>
  <c r="M233" i="30"/>
  <c r="L233" i="30"/>
  <c r="K233" i="30"/>
  <c r="J233" i="30"/>
  <c r="H233" i="30" s="1"/>
  <c r="I233" i="30" s="1"/>
  <c r="G233" i="30"/>
  <c r="F233" i="30"/>
  <c r="E233" i="30"/>
  <c r="O232" i="30"/>
  <c r="M232" i="30"/>
  <c r="L232" i="30"/>
  <c r="K232" i="30"/>
  <c r="J232" i="30"/>
  <c r="H232" i="30" s="1"/>
  <c r="I232" i="30" s="1"/>
  <c r="G232" i="30"/>
  <c r="F232" i="30"/>
  <c r="E232" i="30"/>
  <c r="O231" i="30"/>
  <c r="M231" i="30"/>
  <c r="L231" i="30"/>
  <c r="K231" i="30"/>
  <c r="J231" i="30"/>
  <c r="H231" i="30" s="1"/>
  <c r="I231" i="30" s="1"/>
  <c r="G231" i="30"/>
  <c r="F231" i="30"/>
  <c r="E231" i="30"/>
  <c r="O230" i="30"/>
  <c r="M230" i="30"/>
  <c r="L230" i="30"/>
  <c r="K230" i="30"/>
  <c r="J230" i="30"/>
  <c r="H230" i="30"/>
  <c r="I230" i="30" s="1"/>
  <c r="G230" i="30"/>
  <c r="F230" i="30"/>
  <c r="E230" i="30"/>
  <c r="O229" i="30"/>
  <c r="M229" i="30"/>
  <c r="L229" i="30"/>
  <c r="K229" i="30"/>
  <c r="J229" i="30"/>
  <c r="H229" i="30" s="1"/>
  <c r="I229" i="30" s="1"/>
  <c r="G229" i="30"/>
  <c r="F229" i="30"/>
  <c r="E229" i="30"/>
  <c r="O228" i="30"/>
  <c r="M228" i="30"/>
  <c r="L228" i="30"/>
  <c r="K228" i="30"/>
  <c r="J228" i="30"/>
  <c r="H228" i="30" s="1"/>
  <c r="I228" i="30" s="1"/>
  <c r="G228" i="30"/>
  <c r="F228" i="30"/>
  <c r="E228" i="30"/>
  <c r="O227" i="30"/>
  <c r="M227" i="30"/>
  <c r="L227" i="30"/>
  <c r="K227" i="30"/>
  <c r="J227" i="30"/>
  <c r="H227" i="30" s="1"/>
  <c r="I227" i="30" s="1"/>
  <c r="G227" i="30"/>
  <c r="F227" i="30"/>
  <c r="E227" i="30"/>
  <c r="O226" i="30"/>
  <c r="M226" i="30"/>
  <c r="L226" i="30"/>
  <c r="K226" i="30"/>
  <c r="J226" i="30"/>
  <c r="H226" i="30" s="1"/>
  <c r="I226" i="30" s="1"/>
  <c r="G226" i="30"/>
  <c r="F226" i="30"/>
  <c r="E226" i="30"/>
  <c r="O225" i="30"/>
  <c r="M225" i="30"/>
  <c r="L225" i="30"/>
  <c r="K225" i="30"/>
  <c r="J225" i="30"/>
  <c r="H225" i="30" s="1"/>
  <c r="I225" i="30" s="1"/>
  <c r="G225" i="30"/>
  <c r="F225" i="30"/>
  <c r="E225" i="30"/>
  <c r="O224" i="30"/>
  <c r="M224" i="30"/>
  <c r="L224" i="30"/>
  <c r="K224" i="30"/>
  <c r="J224" i="30"/>
  <c r="H224" i="30" s="1"/>
  <c r="I224" i="30" s="1"/>
  <c r="G224" i="30"/>
  <c r="F224" i="30"/>
  <c r="E224" i="30"/>
  <c r="O223" i="30"/>
  <c r="M223" i="30"/>
  <c r="L223" i="30"/>
  <c r="K223" i="30"/>
  <c r="J223" i="30"/>
  <c r="H223" i="30" s="1"/>
  <c r="I223" i="30" s="1"/>
  <c r="G223" i="30"/>
  <c r="F223" i="30"/>
  <c r="E223" i="30"/>
  <c r="O222" i="30"/>
  <c r="M222" i="30"/>
  <c r="L222" i="30"/>
  <c r="K222" i="30"/>
  <c r="J222" i="30"/>
  <c r="H222" i="30" s="1"/>
  <c r="I222" i="30" s="1"/>
  <c r="G222" i="30"/>
  <c r="F222" i="30"/>
  <c r="E222" i="30"/>
  <c r="O221" i="30"/>
  <c r="M221" i="30"/>
  <c r="L221" i="30"/>
  <c r="K221" i="30"/>
  <c r="J221" i="30"/>
  <c r="H221" i="30" s="1"/>
  <c r="I221" i="30" s="1"/>
  <c r="G221" i="30"/>
  <c r="F221" i="30"/>
  <c r="E221" i="30"/>
  <c r="O220" i="30"/>
  <c r="M220" i="30"/>
  <c r="L220" i="30"/>
  <c r="K220" i="30"/>
  <c r="J220" i="30"/>
  <c r="H220" i="30" s="1"/>
  <c r="I220" i="30" s="1"/>
  <c r="G220" i="30"/>
  <c r="F220" i="30"/>
  <c r="E220" i="30"/>
  <c r="O219" i="30"/>
  <c r="M219" i="30"/>
  <c r="L219" i="30"/>
  <c r="K219" i="30"/>
  <c r="J219" i="30"/>
  <c r="H219" i="30"/>
  <c r="I219" i="30" s="1"/>
  <c r="G219" i="30"/>
  <c r="F219" i="30"/>
  <c r="E219" i="30"/>
  <c r="O218" i="30"/>
  <c r="M218" i="30"/>
  <c r="L218" i="30"/>
  <c r="K218" i="30"/>
  <c r="J218" i="30"/>
  <c r="H218" i="30" s="1"/>
  <c r="I218" i="30" s="1"/>
  <c r="G218" i="30"/>
  <c r="F218" i="30"/>
  <c r="E218" i="30"/>
  <c r="O217" i="30"/>
  <c r="M217" i="30"/>
  <c r="L217" i="30"/>
  <c r="K217" i="30"/>
  <c r="J217" i="30"/>
  <c r="H217" i="30" s="1"/>
  <c r="I217" i="30" s="1"/>
  <c r="G217" i="30"/>
  <c r="F217" i="30"/>
  <c r="E217" i="30"/>
  <c r="O216" i="30"/>
  <c r="M216" i="30"/>
  <c r="L216" i="30"/>
  <c r="K216" i="30"/>
  <c r="J216" i="30"/>
  <c r="H216" i="30" s="1"/>
  <c r="I216" i="30" s="1"/>
  <c r="G216" i="30"/>
  <c r="F216" i="30"/>
  <c r="E216" i="30"/>
  <c r="O215" i="30"/>
  <c r="M215" i="30"/>
  <c r="L215" i="30"/>
  <c r="K215" i="30"/>
  <c r="J215" i="30"/>
  <c r="H215" i="30" s="1"/>
  <c r="I215" i="30" s="1"/>
  <c r="G215" i="30"/>
  <c r="F215" i="30"/>
  <c r="E215" i="30"/>
  <c r="O214" i="30"/>
  <c r="M214" i="30"/>
  <c r="L214" i="30"/>
  <c r="K214" i="30"/>
  <c r="J214" i="30"/>
  <c r="H214" i="30" s="1"/>
  <c r="I214" i="30" s="1"/>
  <c r="G214" i="30"/>
  <c r="F214" i="30"/>
  <c r="E214" i="30"/>
  <c r="O213" i="30"/>
  <c r="M213" i="30"/>
  <c r="L213" i="30"/>
  <c r="K213" i="30"/>
  <c r="J213" i="30"/>
  <c r="H213" i="30" s="1"/>
  <c r="I213" i="30" s="1"/>
  <c r="G213" i="30"/>
  <c r="F213" i="30"/>
  <c r="E213" i="30"/>
  <c r="O212" i="30"/>
  <c r="M212" i="30"/>
  <c r="L212" i="30"/>
  <c r="K212" i="30"/>
  <c r="J212" i="30"/>
  <c r="H212" i="30" s="1"/>
  <c r="I212" i="30" s="1"/>
  <c r="G212" i="30"/>
  <c r="F212" i="30"/>
  <c r="E212" i="30"/>
  <c r="O211" i="30"/>
  <c r="M211" i="30"/>
  <c r="L211" i="30"/>
  <c r="K211" i="30"/>
  <c r="J211" i="30"/>
  <c r="H211" i="30" s="1"/>
  <c r="I211" i="30" s="1"/>
  <c r="G211" i="30"/>
  <c r="F211" i="30"/>
  <c r="E211" i="30"/>
  <c r="O210" i="30"/>
  <c r="M210" i="30"/>
  <c r="L210" i="30"/>
  <c r="K210" i="30"/>
  <c r="J210" i="30"/>
  <c r="H210" i="30" s="1"/>
  <c r="I210" i="30" s="1"/>
  <c r="G210" i="30"/>
  <c r="F210" i="30"/>
  <c r="E210" i="30"/>
  <c r="O209" i="30"/>
  <c r="M209" i="30"/>
  <c r="L209" i="30"/>
  <c r="K209" i="30"/>
  <c r="J209" i="30"/>
  <c r="H209" i="30" s="1"/>
  <c r="I209" i="30" s="1"/>
  <c r="G209" i="30"/>
  <c r="F209" i="30"/>
  <c r="E209" i="30"/>
  <c r="O208" i="30"/>
  <c r="M208" i="30"/>
  <c r="L208" i="30"/>
  <c r="K208" i="30"/>
  <c r="J208" i="30"/>
  <c r="H208" i="30" s="1"/>
  <c r="I208" i="30" s="1"/>
  <c r="G208" i="30"/>
  <c r="F208" i="30"/>
  <c r="E208" i="30"/>
  <c r="O207" i="30"/>
  <c r="M207" i="30"/>
  <c r="L207" i="30"/>
  <c r="K207" i="30"/>
  <c r="J207" i="30"/>
  <c r="H207" i="30" s="1"/>
  <c r="I207" i="30" s="1"/>
  <c r="G207" i="30"/>
  <c r="F207" i="30"/>
  <c r="E207" i="30"/>
  <c r="O206" i="30"/>
  <c r="M206" i="30"/>
  <c r="L206" i="30"/>
  <c r="K206" i="30"/>
  <c r="J206" i="30"/>
  <c r="H206" i="30" s="1"/>
  <c r="I206" i="30" s="1"/>
  <c r="G206" i="30"/>
  <c r="F206" i="30"/>
  <c r="E206" i="30"/>
  <c r="O205" i="30"/>
  <c r="M205" i="30"/>
  <c r="L205" i="30"/>
  <c r="K205" i="30"/>
  <c r="J205" i="30"/>
  <c r="H205" i="30" s="1"/>
  <c r="I205" i="30" s="1"/>
  <c r="G205" i="30"/>
  <c r="F205" i="30"/>
  <c r="E205" i="30"/>
  <c r="O204" i="30"/>
  <c r="M204" i="30"/>
  <c r="L204" i="30"/>
  <c r="K204" i="30"/>
  <c r="J204" i="30"/>
  <c r="H204" i="30" s="1"/>
  <c r="I204" i="30" s="1"/>
  <c r="G204" i="30"/>
  <c r="F204" i="30"/>
  <c r="E204" i="30"/>
  <c r="O203" i="30"/>
  <c r="M203" i="30"/>
  <c r="L203" i="30"/>
  <c r="K203" i="30"/>
  <c r="J203" i="30"/>
  <c r="H203" i="30" s="1"/>
  <c r="I203" i="30" s="1"/>
  <c r="G203" i="30"/>
  <c r="F203" i="30"/>
  <c r="E203" i="30"/>
  <c r="O202" i="30"/>
  <c r="M202" i="30"/>
  <c r="L202" i="30"/>
  <c r="K202" i="30"/>
  <c r="J202" i="30"/>
  <c r="H202" i="30"/>
  <c r="I202" i="30" s="1"/>
  <c r="G202" i="30"/>
  <c r="F202" i="30"/>
  <c r="E202" i="30"/>
  <c r="O201" i="30"/>
  <c r="M201" i="30"/>
  <c r="L201" i="30"/>
  <c r="K201" i="30"/>
  <c r="J201" i="30"/>
  <c r="H201" i="30" s="1"/>
  <c r="I201" i="30" s="1"/>
  <c r="G201" i="30"/>
  <c r="F201" i="30"/>
  <c r="E201" i="30"/>
  <c r="O200" i="30"/>
  <c r="M200" i="30"/>
  <c r="L200" i="30"/>
  <c r="K200" i="30"/>
  <c r="J200" i="30"/>
  <c r="H200" i="30" s="1"/>
  <c r="I200" i="30" s="1"/>
  <c r="G200" i="30"/>
  <c r="F200" i="30"/>
  <c r="E200" i="30"/>
  <c r="O199" i="30"/>
  <c r="M199" i="30"/>
  <c r="L199" i="30"/>
  <c r="K199" i="30"/>
  <c r="J199" i="30"/>
  <c r="H199" i="30" s="1"/>
  <c r="I199" i="30" s="1"/>
  <c r="G199" i="30"/>
  <c r="F199" i="30"/>
  <c r="E199" i="30"/>
  <c r="O198" i="30"/>
  <c r="M198" i="30"/>
  <c r="L198" i="30"/>
  <c r="K198" i="30"/>
  <c r="J198" i="30"/>
  <c r="H198" i="30" s="1"/>
  <c r="I198" i="30" s="1"/>
  <c r="G198" i="30"/>
  <c r="F198" i="30"/>
  <c r="E198" i="30"/>
  <c r="O197" i="30"/>
  <c r="M197" i="30"/>
  <c r="L197" i="30"/>
  <c r="K197" i="30"/>
  <c r="J197" i="30"/>
  <c r="H197" i="30" s="1"/>
  <c r="I197" i="30" s="1"/>
  <c r="G197" i="30"/>
  <c r="F197" i="30"/>
  <c r="E197" i="30"/>
  <c r="O196" i="30"/>
  <c r="M196" i="30"/>
  <c r="L196" i="30"/>
  <c r="K196" i="30"/>
  <c r="J196" i="30"/>
  <c r="H196" i="30" s="1"/>
  <c r="I196" i="30" s="1"/>
  <c r="G196" i="30"/>
  <c r="F196" i="30"/>
  <c r="E196" i="30"/>
  <c r="O195" i="30"/>
  <c r="M195" i="30"/>
  <c r="L195" i="30"/>
  <c r="K195" i="30"/>
  <c r="J195" i="30"/>
  <c r="H195" i="30" s="1"/>
  <c r="I195" i="30" s="1"/>
  <c r="G195" i="30"/>
  <c r="F195" i="30"/>
  <c r="E195" i="30"/>
  <c r="O194" i="30"/>
  <c r="M194" i="30"/>
  <c r="L194" i="30"/>
  <c r="K194" i="30"/>
  <c r="J194" i="30"/>
  <c r="H194" i="30" s="1"/>
  <c r="I194" i="30" s="1"/>
  <c r="G194" i="30"/>
  <c r="F194" i="30"/>
  <c r="E194" i="30"/>
  <c r="O193" i="30"/>
  <c r="M193" i="30"/>
  <c r="L193" i="30"/>
  <c r="K193" i="30"/>
  <c r="J193" i="30"/>
  <c r="H193" i="30" s="1"/>
  <c r="I193" i="30" s="1"/>
  <c r="G193" i="30"/>
  <c r="F193" i="30"/>
  <c r="E193" i="30"/>
  <c r="O192" i="30"/>
  <c r="M192" i="30"/>
  <c r="L192" i="30"/>
  <c r="K192" i="30"/>
  <c r="J192" i="30"/>
  <c r="H192" i="30" s="1"/>
  <c r="I192" i="30" s="1"/>
  <c r="G192" i="30"/>
  <c r="F192" i="30"/>
  <c r="E192" i="30"/>
  <c r="O191" i="30"/>
  <c r="M191" i="30"/>
  <c r="L191" i="30"/>
  <c r="K191" i="30"/>
  <c r="J191" i="30"/>
  <c r="H191" i="30" s="1"/>
  <c r="I191" i="30" s="1"/>
  <c r="G191" i="30"/>
  <c r="F191" i="30"/>
  <c r="E191" i="30"/>
  <c r="O190" i="30"/>
  <c r="M190" i="30"/>
  <c r="L190" i="30"/>
  <c r="K190" i="30"/>
  <c r="J190" i="30"/>
  <c r="H190" i="30"/>
  <c r="I190" i="30" s="1"/>
  <c r="G190" i="30"/>
  <c r="F190" i="30"/>
  <c r="E190" i="30"/>
  <c r="O189" i="30"/>
  <c r="M189" i="30"/>
  <c r="L189" i="30"/>
  <c r="K189" i="30"/>
  <c r="J189" i="30"/>
  <c r="H189" i="30" s="1"/>
  <c r="I189" i="30" s="1"/>
  <c r="G189" i="30"/>
  <c r="F189" i="30"/>
  <c r="E189" i="30"/>
  <c r="O188" i="30"/>
  <c r="M188" i="30"/>
  <c r="L188" i="30"/>
  <c r="K188" i="30"/>
  <c r="J188" i="30"/>
  <c r="H188" i="30" s="1"/>
  <c r="I188" i="30" s="1"/>
  <c r="G188" i="30"/>
  <c r="F188" i="30"/>
  <c r="E188" i="30"/>
  <c r="O187" i="30"/>
  <c r="M187" i="30"/>
  <c r="L187" i="30"/>
  <c r="K187" i="30"/>
  <c r="J187" i="30"/>
  <c r="H187" i="30" s="1"/>
  <c r="I187" i="30" s="1"/>
  <c r="G187" i="30"/>
  <c r="F187" i="30"/>
  <c r="E187" i="30"/>
  <c r="O186" i="30"/>
  <c r="M186" i="30"/>
  <c r="L186" i="30"/>
  <c r="K186" i="30"/>
  <c r="J186" i="30"/>
  <c r="H186" i="30"/>
  <c r="I186" i="30" s="1"/>
  <c r="G186" i="30"/>
  <c r="F186" i="30"/>
  <c r="E186" i="30"/>
  <c r="O185" i="30"/>
  <c r="M185" i="30"/>
  <c r="L185" i="30"/>
  <c r="K185" i="30"/>
  <c r="J185" i="30"/>
  <c r="H185" i="30"/>
  <c r="I185" i="30" s="1"/>
  <c r="G185" i="30"/>
  <c r="F185" i="30"/>
  <c r="E185" i="30"/>
  <c r="O184" i="30"/>
  <c r="M184" i="30"/>
  <c r="L184" i="30"/>
  <c r="K184" i="30"/>
  <c r="J184" i="30"/>
  <c r="H184" i="30" s="1"/>
  <c r="I184" i="30" s="1"/>
  <c r="G184" i="30"/>
  <c r="F184" i="30"/>
  <c r="E184" i="30"/>
  <c r="O183" i="30"/>
  <c r="M183" i="30"/>
  <c r="L183" i="30"/>
  <c r="K183" i="30"/>
  <c r="J183" i="30"/>
  <c r="H183" i="30" s="1"/>
  <c r="I183" i="30" s="1"/>
  <c r="G183" i="30"/>
  <c r="F183" i="30"/>
  <c r="E183" i="30"/>
  <c r="O182" i="30"/>
  <c r="M182" i="30"/>
  <c r="L182" i="30"/>
  <c r="K182" i="30"/>
  <c r="J182" i="30"/>
  <c r="H182" i="30" s="1"/>
  <c r="I182" i="30" s="1"/>
  <c r="G182" i="30"/>
  <c r="F182" i="30"/>
  <c r="E182" i="30"/>
  <c r="O181" i="30"/>
  <c r="M181" i="30"/>
  <c r="L181" i="30"/>
  <c r="K181" i="30"/>
  <c r="J181" i="30"/>
  <c r="H181" i="30" s="1"/>
  <c r="I181" i="30" s="1"/>
  <c r="G181" i="30"/>
  <c r="F181" i="30"/>
  <c r="E181" i="30"/>
  <c r="O180" i="30"/>
  <c r="M180" i="30"/>
  <c r="L180" i="30"/>
  <c r="K180" i="30"/>
  <c r="J180" i="30"/>
  <c r="H180" i="30" s="1"/>
  <c r="I180" i="30" s="1"/>
  <c r="G180" i="30"/>
  <c r="F180" i="30"/>
  <c r="E180" i="30"/>
  <c r="O179" i="30"/>
  <c r="M179" i="30"/>
  <c r="L179" i="30"/>
  <c r="K179" i="30"/>
  <c r="J179" i="30"/>
  <c r="H179" i="30" s="1"/>
  <c r="I179" i="30" s="1"/>
  <c r="G179" i="30"/>
  <c r="F179" i="30"/>
  <c r="E179" i="30"/>
  <c r="O178" i="30"/>
  <c r="M178" i="30"/>
  <c r="L178" i="30"/>
  <c r="K178" i="30"/>
  <c r="J178" i="30"/>
  <c r="H178" i="30" s="1"/>
  <c r="I178" i="30" s="1"/>
  <c r="G178" i="30"/>
  <c r="F178" i="30"/>
  <c r="E178" i="30"/>
  <c r="O177" i="30"/>
  <c r="M177" i="30"/>
  <c r="L177" i="30"/>
  <c r="K177" i="30"/>
  <c r="J177" i="30"/>
  <c r="H177" i="30" s="1"/>
  <c r="I177" i="30" s="1"/>
  <c r="G177" i="30"/>
  <c r="F177" i="30"/>
  <c r="E177" i="30"/>
  <c r="O176" i="30"/>
  <c r="M176" i="30"/>
  <c r="L176" i="30"/>
  <c r="K176" i="30"/>
  <c r="J176" i="30"/>
  <c r="H176" i="30" s="1"/>
  <c r="I176" i="30" s="1"/>
  <c r="G176" i="30"/>
  <c r="F176" i="30"/>
  <c r="E176" i="30"/>
  <c r="O175" i="30"/>
  <c r="M175" i="30"/>
  <c r="L175" i="30"/>
  <c r="K175" i="30"/>
  <c r="J175" i="30"/>
  <c r="H175" i="30" s="1"/>
  <c r="I175" i="30" s="1"/>
  <c r="G175" i="30"/>
  <c r="F175" i="30"/>
  <c r="E175" i="30"/>
  <c r="O174" i="30"/>
  <c r="M174" i="30"/>
  <c r="L174" i="30"/>
  <c r="K174" i="30"/>
  <c r="J174" i="30"/>
  <c r="H174" i="30" s="1"/>
  <c r="I174" i="30" s="1"/>
  <c r="G174" i="30"/>
  <c r="F174" i="30"/>
  <c r="E174" i="30"/>
  <c r="O173" i="30"/>
  <c r="M173" i="30"/>
  <c r="L173" i="30"/>
  <c r="K173" i="30"/>
  <c r="J173" i="30"/>
  <c r="H173" i="30" s="1"/>
  <c r="I173" i="30" s="1"/>
  <c r="G173" i="30"/>
  <c r="F173" i="30"/>
  <c r="E173" i="30"/>
  <c r="O172" i="30"/>
  <c r="M172" i="30"/>
  <c r="L172" i="30"/>
  <c r="K172" i="30"/>
  <c r="J172" i="30"/>
  <c r="H172" i="30" s="1"/>
  <c r="I172" i="30" s="1"/>
  <c r="G172" i="30"/>
  <c r="F172" i="30"/>
  <c r="E172" i="30"/>
  <c r="O171" i="30"/>
  <c r="M171" i="30"/>
  <c r="L171" i="30"/>
  <c r="K171" i="30"/>
  <c r="J171" i="30"/>
  <c r="H171" i="30"/>
  <c r="I171" i="30" s="1"/>
  <c r="G171" i="30"/>
  <c r="F171" i="30"/>
  <c r="E171" i="30"/>
  <c r="O170" i="30"/>
  <c r="M170" i="30"/>
  <c r="L170" i="30"/>
  <c r="K170" i="30"/>
  <c r="J170" i="30"/>
  <c r="H170" i="30" s="1"/>
  <c r="I170" i="30" s="1"/>
  <c r="G170" i="30"/>
  <c r="F170" i="30"/>
  <c r="E170" i="30"/>
  <c r="O169" i="30"/>
  <c r="M169" i="30"/>
  <c r="L169" i="30"/>
  <c r="K169" i="30"/>
  <c r="J169" i="30"/>
  <c r="H169" i="30" s="1"/>
  <c r="I169" i="30" s="1"/>
  <c r="G169" i="30"/>
  <c r="F169" i="30"/>
  <c r="E169" i="30"/>
  <c r="O168" i="30"/>
  <c r="M168" i="30"/>
  <c r="L168" i="30"/>
  <c r="K168" i="30"/>
  <c r="J168" i="30"/>
  <c r="H168" i="30" s="1"/>
  <c r="I168" i="30" s="1"/>
  <c r="G168" i="30"/>
  <c r="F168" i="30"/>
  <c r="E168" i="30"/>
  <c r="O167" i="30"/>
  <c r="M167" i="30"/>
  <c r="L167" i="30"/>
  <c r="K167" i="30"/>
  <c r="J167" i="30"/>
  <c r="H167" i="30" s="1"/>
  <c r="I167" i="30" s="1"/>
  <c r="G167" i="30"/>
  <c r="F167" i="30"/>
  <c r="E167" i="30"/>
  <c r="O166" i="30"/>
  <c r="M166" i="30"/>
  <c r="L166" i="30"/>
  <c r="K166" i="30"/>
  <c r="J166" i="30"/>
  <c r="H166" i="30" s="1"/>
  <c r="I166" i="30" s="1"/>
  <c r="G166" i="30"/>
  <c r="F166" i="30"/>
  <c r="E166" i="30"/>
  <c r="O165" i="30"/>
  <c r="M165" i="30"/>
  <c r="L165" i="30"/>
  <c r="K165" i="30"/>
  <c r="J165" i="30"/>
  <c r="H165" i="30" s="1"/>
  <c r="I165" i="30" s="1"/>
  <c r="G165" i="30"/>
  <c r="F165" i="30"/>
  <c r="E165" i="30"/>
  <c r="O164" i="30"/>
  <c r="M164" i="30"/>
  <c r="L164" i="30"/>
  <c r="K164" i="30"/>
  <c r="J164" i="30"/>
  <c r="H164" i="30" s="1"/>
  <c r="I164" i="30" s="1"/>
  <c r="G164" i="30"/>
  <c r="F164" i="30"/>
  <c r="E164" i="30"/>
  <c r="O163" i="30"/>
  <c r="M163" i="30"/>
  <c r="L163" i="30"/>
  <c r="K163" i="30"/>
  <c r="J163" i="30"/>
  <c r="H163" i="30" s="1"/>
  <c r="I163" i="30" s="1"/>
  <c r="G163" i="30"/>
  <c r="F163" i="30"/>
  <c r="E163" i="30"/>
  <c r="O162" i="30"/>
  <c r="M162" i="30"/>
  <c r="L162" i="30"/>
  <c r="K162" i="30"/>
  <c r="J162" i="30"/>
  <c r="H162" i="30"/>
  <c r="I162" i="30"/>
  <c r="G162" i="30"/>
  <c r="F162" i="30"/>
  <c r="E162" i="30"/>
  <c r="O161" i="30"/>
  <c r="M161" i="30"/>
  <c r="L161" i="30"/>
  <c r="K161" i="30"/>
  <c r="J161" i="30"/>
  <c r="H161" i="30" s="1"/>
  <c r="I161" i="30" s="1"/>
  <c r="G161" i="30"/>
  <c r="F161" i="30"/>
  <c r="E161" i="30"/>
  <c r="O160" i="30"/>
  <c r="M160" i="30"/>
  <c r="L160" i="30"/>
  <c r="K160" i="30"/>
  <c r="J160" i="30"/>
  <c r="H160" i="30" s="1"/>
  <c r="I160" i="30" s="1"/>
  <c r="G160" i="30"/>
  <c r="F160" i="30"/>
  <c r="E160" i="30"/>
  <c r="O159" i="30"/>
  <c r="M159" i="30"/>
  <c r="L159" i="30"/>
  <c r="K159" i="30"/>
  <c r="J159" i="30"/>
  <c r="H159" i="30" s="1"/>
  <c r="I159" i="30" s="1"/>
  <c r="G159" i="30"/>
  <c r="F159" i="30"/>
  <c r="E159" i="30"/>
  <c r="O158" i="30"/>
  <c r="M158" i="30"/>
  <c r="L158" i="30"/>
  <c r="K158" i="30"/>
  <c r="J158" i="30"/>
  <c r="H158" i="30" s="1"/>
  <c r="I158" i="30" s="1"/>
  <c r="G158" i="30"/>
  <c r="F158" i="30"/>
  <c r="E158" i="30"/>
  <c r="O157" i="30"/>
  <c r="M157" i="30"/>
  <c r="L157" i="30"/>
  <c r="K157" i="30"/>
  <c r="J157" i="30"/>
  <c r="H157" i="30" s="1"/>
  <c r="I157" i="30" s="1"/>
  <c r="G157" i="30"/>
  <c r="F157" i="30"/>
  <c r="E157" i="30"/>
  <c r="O156" i="30"/>
  <c r="M156" i="30"/>
  <c r="L156" i="30"/>
  <c r="K156" i="30"/>
  <c r="J156" i="30"/>
  <c r="H156" i="30" s="1"/>
  <c r="I156" i="30" s="1"/>
  <c r="G156" i="30"/>
  <c r="F156" i="30"/>
  <c r="E156" i="30"/>
  <c r="O155" i="30"/>
  <c r="M155" i="30"/>
  <c r="L155" i="30"/>
  <c r="K155" i="30"/>
  <c r="J155" i="30"/>
  <c r="H155" i="30"/>
  <c r="I155" i="30" s="1"/>
  <c r="G155" i="30"/>
  <c r="F155" i="30"/>
  <c r="E155" i="30"/>
  <c r="O154" i="30"/>
  <c r="M154" i="30"/>
  <c r="L154" i="30"/>
  <c r="K154" i="30"/>
  <c r="J154" i="30"/>
  <c r="H154" i="30" s="1"/>
  <c r="I154" i="30" s="1"/>
  <c r="G154" i="30"/>
  <c r="F154" i="30"/>
  <c r="E154" i="30"/>
  <c r="O153" i="30"/>
  <c r="M153" i="30"/>
  <c r="L153" i="30"/>
  <c r="K153" i="30"/>
  <c r="J153" i="30"/>
  <c r="H153" i="30" s="1"/>
  <c r="I153" i="30" s="1"/>
  <c r="G153" i="30"/>
  <c r="F153" i="30"/>
  <c r="E153" i="30"/>
  <c r="O152" i="30"/>
  <c r="M152" i="30"/>
  <c r="L152" i="30"/>
  <c r="K152" i="30"/>
  <c r="J152" i="30"/>
  <c r="H152" i="30" s="1"/>
  <c r="I152" i="30" s="1"/>
  <c r="G152" i="30"/>
  <c r="F152" i="30"/>
  <c r="E152" i="30"/>
  <c r="O151" i="30"/>
  <c r="M151" i="30"/>
  <c r="L151" i="30"/>
  <c r="K151" i="30"/>
  <c r="J151" i="30"/>
  <c r="H151" i="30" s="1"/>
  <c r="I151" i="30" s="1"/>
  <c r="G151" i="30"/>
  <c r="F151" i="30"/>
  <c r="E151" i="30"/>
  <c r="O150" i="30"/>
  <c r="M150" i="30"/>
  <c r="L150" i="30"/>
  <c r="K150" i="30"/>
  <c r="J150" i="30"/>
  <c r="H150" i="30" s="1"/>
  <c r="I150" i="30" s="1"/>
  <c r="G150" i="30"/>
  <c r="F150" i="30"/>
  <c r="E150" i="30"/>
  <c r="O149" i="30"/>
  <c r="M149" i="30"/>
  <c r="L149" i="30"/>
  <c r="K149" i="30"/>
  <c r="J149" i="30"/>
  <c r="H149" i="30" s="1"/>
  <c r="I149" i="30" s="1"/>
  <c r="G149" i="30"/>
  <c r="F149" i="30"/>
  <c r="E149" i="30"/>
  <c r="O148" i="30"/>
  <c r="M148" i="30"/>
  <c r="L148" i="30"/>
  <c r="K148" i="30"/>
  <c r="J148" i="30"/>
  <c r="H148" i="30" s="1"/>
  <c r="I148" i="30" s="1"/>
  <c r="G148" i="30"/>
  <c r="F148" i="30"/>
  <c r="E148" i="30"/>
  <c r="O147" i="30"/>
  <c r="M147" i="30"/>
  <c r="L147" i="30"/>
  <c r="K147" i="30"/>
  <c r="J147" i="30"/>
  <c r="H147" i="30" s="1"/>
  <c r="I147" i="30" s="1"/>
  <c r="G147" i="30"/>
  <c r="F147" i="30"/>
  <c r="E147" i="30"/>
  <c r="O146" i="30"/>
  <c r="M146" i="30"/>
  <c r="L146" i="30"/>
  <c r="K146" i="30"/>
  <c r="J146" i="30"/>
  <c r="H146" i="30" s="1"/>
  <c r="I146" i="30" s="1"/>
  <c r="G146" i="30"/>
  <c r="F146" i="30"/>
  <c r="E146" i="30"/>
  <c r="O145" i="30"/>
  <c r="M145" i="30"/>
  <c r="L145" i="30"/>
  <c r="K145" i="30"/>
  <c r="J145" i="30"/>
  <c r="H145" i="30" s="1"/>
  <c r="I145" i="30" s="1"/>
  <c r="G145" i="30"/>
  <c r="F145" i="30"/>
  <c r="E145" i="30"/>
  <c r="O144" i="30"/>
  <c r="M144" i="30"/>
  <c r="L144" i="30"/>
  <c r="K144" i="30"/>
  <c r="J144" i="30"/>
  <c r="H144" i="30" s="1"/>
  <c r="I144" i="30" s="1"/>
  <c r="G144" i="30"/>
  <c r="F144" i="30"/>
  <c r="E144" i="30"/>
  <c r="O143" i="30"/>
  <c r="M143" i="30"/>
  <c r="L143" i="30"/>
  <c r="K143" i="30"/>
  <c r="J143" i="30"/>
  <c r="H143" i="30" s="1"/>
  <c r="I143" i="30" s="1"/>
  <c r="G143" i="30"/>
  <c r="F143" i="30"/>
  <c r="E143" i="30"/>
  <c r="O142" i="30"/>
  <c r="M142" i="30"/>
  <c r="L142" i="30"/>
  <c r="K142" i="30"/>
  <c r="J142" i="30"/>
  <c r="H142" i="30" s="1"/>
  <c r="I142" i="30" s="1"/>
  <c r="G142" i="30"/>
  <c r="F142" i="30"/>
  <c r="E142" i="30"/>
  <c r="O141" i="30"/>
  <c r="M141" i="30"/>
  <c r="L141" i="30"/>
  <c r="K141" i="30"/>
  <c r="J141" i="30"/>
  <c r="H141" i="30" s="1"/>
  <c r="I141" i="30" s="1"/>
  <c r="G141" i="30"/>
  <c r="F141" i="30"/>
  <c r="E141" i="30"/>
  <c r="O140" i="30"/>
  <c r="M140" i="30"/>
  <c r="L140" i="30"/>
  <c r="K140" i="30"/>
  <c r="J140" i="30"/>
  <c r="H140" i="30" s="1"/>
  <c r="I140" i="30" s="1"/>
  <c r="G140" i="30"/>
  <c r="F140" i="30"/>
  <c r="E140" i="30"/>
  <c r="O139" i="30"/>
  <c r="M139" i="30"/>
  <c r="L139" i="30"/>
  <c r="K139" i="30"/>
  <c r="J139" i="30"/>
  <c r="H139" i="30" s="1"/>
  <c r="I139" i="30" s="1"/>
  <c r="G139" i="30"/>
  <c r="F139" i="30"/>
  <c r="E139" i="30"/>
  <c r="O138" i="30"/>
  <c r="M138" i="30"/>
  <c r="L138" i="30"/>
  <c r="K138" i="30"/>
  <c r="J138" i="30"/>
  <c r="H138" i="30"/>
  <c r="I138" i="30" s="1"/>
  <c r="G138" i="30"/>
  <c r="F138" i="30"/>
  <c r="E138" i="30"/>
  <c r="O137" i="30"/>
  <c r="M137" i="30"/>
  <c r="L137" i="30"/>
  <c r="K137" i="30"/>
  <c r="J137" i="30"/>
  <c r="H137" i="30" s="1"/>
  <c r="I137" i="30" s="1"/>
  <c r="G137" i="30"/>
  <c r="F137" i="30"/>
  <c r="E137" i="30"/>
  <c r="O136" i="30"/>
  <c r="M136" i="30"/>
  <c r="L136" i="30"/>
  <c r="K136" i="30"/>
  <c r="J136" i="30"/>
  <c r="H136" i="30" s="1"/>
  <c r="I136" i="30" s="1"/>
  <c r="G136" i="30"/>
  <c r="F136" i="30"/>
  <c r="E136" i="30"/>
  <c r="O135" i="30"/>
  <c r="M135" i="30"/>
  <c r="L135" i="30"/>
  <c r="K135" i="30"/>
  <c r="J135" i="30"/>
  <c r="H135" i="30" s="1"/>
  <c r="I135" i="30" s="1"/>
  <c r="G135" i="30"/>
  <c r="F135" i="30"/>
  <c r="E135" i="30"/>
  <c r="O134" i="30"/>
  <c r="M134" i="30"/>
  <c r="L134" i="30"/>
  <c r="K134" i="30"/>
  <c r="J134" i="30"/>
  <c r="H134" i="30" s="1"/>
  <c r="I134" i="30" s="1"/>
  <c r="G134" i="30"/>
  <c r="F134" i="30"/>
  <c r="E134" i="30"/>
  <c r="O133" i="30"/>
  <c r="M133" i="30"/>
  <c r="L133" i="30"/>
  <c r="K133" i="30"/>
  <c r="J133" i="30"/>
  <c r="H133" i="30" s="1"/>
  <c r="I133" i="30" s="1"/>
  <c r="G133" i="30"/>
  <c r="F133" i="30"/>
  <c r="E133" i="30"/>
  <c r="O132" i="30"/>
  <c r="M132" i="30"/>
  <c r="L132" i="30"/>
  <c r="K132" i="30"/>
  <c r="J132" i="30"/>
  <c r="H132" i="30" s="1"/>
  <c r="I132" i="30" s="1"/>
  <c r="G132" i="30"/>
  <c r="F132" i="30"/>
  <c r="E132" i="30"/>
  <c r="O131" i="30"/>
  <c r="M131" i="30"/>
  <c r="L131" i="30"/>
  <c r="K131" i="30"/>
  <c r="J131" i="30"/>
  <c r="H131" i="30" s="1"/>
  <c r="I131" i="30" s="1"/>
  <c r="G131" i="30"/>
  <c r="F131" i="30"/>
  <c r="E131" i="30"/>
  <c r="O130" i="30"/>
  <c r="M130" i="30"/>
  <c r="L130" i="30"/>
  <c r="K130" i="30"/>
  <c r="J130" i="30"/>
  <c r="H130" i="30"/>
  <c r="I130" i="30" s="1"/>
  <c r="G130" i="30"/>
  <c r="F130" i="30"/>
  <c r="E130" i="30"/>
  <c r="O129" i="30"/>
  <c r="M129" i="30"/>
  <c r="L129" i="30"/>
  <c r="K129" i="30"/>
  <c r="J129" i="30"/>
  <c r="H129" i="30" s="1"/>
  <c r="I129" i="30" s="1"/>
  <c r="G129" i="30"/>
  <c r="F129" i="30"/>
  <c r="E129" i="30"/>
  <c r="O128" i="30"/>
  <c r="M128" i="30"/>
  <c r="L128" i="30"/>
  <c r="K128" i="30"/>
  <c r="J128" i="30"/>
  <c r="H128" i="30" s="1"/>
  <c r="I128" i="30" s="1"/>
  <c r="G128" i="30"/>
  <c r="F128" i="30"/>
  <c r="E128" i="30"/>
  <c r="O127" i="30"/>
  <c r="M127" i="30"/>
  <c r="L127" i="30"/>
  <c r="K127" i="30"/>
  <c r="J127" i="30"/>
  <c r="H127" i="30" s="1"/>
  <c r="I127" i="30" s="1"/>
  <c r="G127" i="30"/>
  <c r="F127" i="30"/>
  <c r="E127" i="30"/>
  <c r="O126" i="30"/>
  <c r="M126" i="30"/>
  <c r="L126" i="30"/>
  <c r="K126" i="30"/>
  <c r="J126" i="30"/>
  <c r="H126" i="30" s="1"/>
  <c r="I126" i="30" s="1"/>
  <c r="G126" i="30"/>
  <c r="F126" i="30"/>
  <c r="E126" i="30"/>
  <c r="O125" i="30"/>
  <c r="M125" i="30"/>
  <c r="L125" i="30"/>
  <c r="K125" i="30"/>
  <c r="J125" i="30"/>
  <c r="H125" i="30" s="1"/>
  <c r="I125" i="30" s="1"/>
  <c r="G125" i="30"/>
  <c r="F125" i="30"/>
  <c r="E125" i="30"/>
  <c r="O124" i="30"/>
  <c r="M124" i="30"/>
  <c r="L124" i="30"/>
  <c r="K124" i="30"/>
  <c r="J124" i="30"/>
  <c r="H124" i="30" s="1"/>
  <c r="I124" i="30" s="1"/>
  <c r="G124" i="30"/>
  <c r="F124" i="30"/>
  <c r="E124" i="30"/>
  <c r="O123" i="30"/>
  <c r="M123" i="30"/>
  <c r="L123" i="30"/>
  <c r="K123" i="30"/>
  <c r="J123" i="30"/>
  <c r="H123" i="30"/>
  <c r="I123" i="30" s="1"/>
  <c r="G123" i="30"/>
  <c r="F123" i="30"/>
  <c r="E123" i="30"/>
  <c r="O122" i="30"/>
  <c r="M122" i="30"/>
  <c r="L122" i="30"/>
  <c r="K122" i="30"/>
  <c r="J122" i="30"/>
  <c r="H122" i="30"/>
  <c r="I122" i="30" s="1"/>
  <c r="G122" i="30"/>
  <c r="F122" i="30"/>
  <c r="E122" i="30"/>
  <c r="O121" i="30"/>
  <c r="M121" i="30"/>
  <c r="L121" i="30"/>
  <c r="K121" i="30"/>
  <c r="J121" i="30"/>
  <c r="H121" i="30"/>
  <c r="I121" i="30" s="1"/>
  <c r="G121" i="30"/>
  <c r="F121" i="30"/>
  <c r="E121" i="30"/>
  <c r="O120" i="30"/>
  <c r="M120" i="30"/>
  <c r="L120" i="30"/>
  <c r="K120" i="30"/>
  <c r="J120" i="30"/>
  <c r="H120" i="30" s="1"/>
  <c r="I120" i="30" s="1"/>
  <c r="G120" i="30"/>
  <c r="F120" i="30"/>
  <c r="E120" i="30"/>
  <c r="O119" i="30"/>
  <c r="M119" i="30"/>
  <c r="L119" i="30"/>
  <c r="K119" i="30"/>
  <c r="J119" i="30"/>
  <c r="H119" i="30" s="1"/>
  <c r="I119" i="30" s="1"/>
  <c r="G119" i="30"/>
  <c r="F119" i="30"/>
  <c r="E119" i="30"/>
  <c r="O118" i="30"/>
  <c r="M118" i="30"/>
  <c r="L118" i="30"/>
  <c r="K118" i="30"/>
  <c r="J118" i="30"/>
  <c r="H118" i="30"/>
  <c r="I118" i="30"/>
  <c r="G118" i="30"/>
  <c r="F118" i="30"/>
  <c r="E118" i="30"/>
  <c r="O117" i="30"/>
  <c r="M117" i="30"/>
  <c r="L117" i="30"/>
  <c r="K117" i="30"/>
  <c r="J117" i="30"/>
  <c r="H117" i="30" s="1"/>
  <c r="I117" i="30" s="1"/>
  <c r="G117" i="30"/>
  <c r="F117" i="30"/>
  <c r="E117" i="30"/>
  <c r="O116" i="30"/>
  <c r="M116" i="30"/>
  <c r="L116" i="30"/>
  <c r="K116" i="30"/>
  <c r="J116" i="30"/>
  <c r="H116" i="30" s="1"/>
  <c r="I116" i="30" s="1"/>
  <c r="G116" i="30"/>
  <c r="F116" i="30"/>
  <c r="E116" i="30"/>
  <c r="O115" i="30"/>
  <c r="M115" i="30"/>
  <c r="L115" i="30"/>
  <c r="K115" i="30"/>
  <c r="J115" i="30"/>
  <c r="H115" i="30"/>
  <c r="I115" i="30" s="1"/>
  <c r="G115" i="30"/>
  <c r="F115" i="30"/>
  <c r="E115" i="30"/>
  <c r="O114" i="30"/>
  <c r="M114" i="30"/>
  <c r="L114" i="30"/>
  <c r="K114" i="30"/>
  <c r="J114" i="30"/>
  <c r="H114" i="30" s="1"/>
  <c r="I114" i="30" s="1"/>
  <c r="G114" i="30"/>
  <c r="F114" i="30"/>
  <c r="E114" i="30"/>
  <c r="O113" i="30"/>
  <c r="M113" i="30"/>
  <c r="L113" i="30"/>
  <c r="K113" i="30"/>
  <c r="J113" i="30"/>
  <c r="H113" i="30" s="1"/>
  <c r="I113" i="30" s="1"/>
  <c r="G113" i="30"/>
  <c r="F113" i="30"/>
  <c r="E113" i="30"/>
  <c r="O112" i="30"/>
  <c r="M112" i="30"/>
  <c r="L112" i="30"/>
  <c r="K112" i="30"/>
  <c r="J112" i="30"/>
  <c r="H112" i="30" s="1"/>
  <c r="I112" i="30" s="1"/>
  <c r="G112" i="30"/>
  <c r="F112" i="30"/>
  <c r="E112" i="30"/>
  <c r="O111" i="30"/>
  <c r="M111" i="30"/>
  <c r="L111" i="30"/>
  <c r="K111" i="30"/>
  <c r="J111" i="30"/>
  <c r="H111" i="30" s="1"/>
  <c r="I111" i="30" s="1"/>
  <c r="G111" i="30"/>
  <c r="F111" i="30"/>
  <c r="E111" i="30"/>
  <c r="O110" i="30"/>
  <c r="M110" i="30"/>
  <c r="L110" i="30"/>
  <c r="K110" i="30"/>
  <c r="J110" i="30"/>
  <c r="H110" i="30" s="1"/>
  <c r="I110" i="30" s="1"/>
  <c r="G110" i="30"/>
  <c r="F110" i="30"/>
  <c r="E110" i="30"/>
  <c r="O109" i="30"/>
  <c r="M109" i="30"/>
  <c r="L109" i="30"/>
  <c r="K109" i="30"/>
  <c r="J109" i="30"/>
  <c r="H109" i="30" s="1"/>
  <c r="I109" i="30" s="1"/>
  <c r="G109" i="30"/>
  <c r="F109" i="30"/>
  <c r="E109" i="30"/>
  <c r="O108" i="30"/>
  <c r="M108" i="30"/>
  <c r="L108" i="30"/>
  <c r="K108" i="30"/>
  <c r="J108" i="30"/>
  <c r="H108" i="30" s="1"/>
  <c r="I108" i="30" s="1"/>
  <c r="G108" i="30"/>
  <c r="F108" i="30"/>
  <c r="E108" i="30"/>
  <c r="O107" i="30"/>
  <c r="M107" i="30"/>
  <c r="L107" i="30"/>
  <c r="K107" i="30"/>
  <c r="J107" i="30"/>
  <c r="H107" i="30"/>
  <c r="I107" i="30" s="1"/>
  <c r="G107" i="30"/>
  <c r="F107" i="30"/>
  <c r="E107" i="30"/>
  <c r="O106" i="30"/>
  <c r="M106" i="30"/>
  <c r="L106" i="30"/>
  <c r="K106" i="30"/>
  <c r="J106" i="30"/>
  <c r="H106" i="30" s="1"/>
  <c r="I106" i="30" s="1"/>
  <c r="G106" i="30"/>
  <c r="F106" i="30"/>
  <c r="E106" i="30"/>
  <c r="O105" i="30"/>
  <c r="M105" i="30"/>
  <c r="L105" i="30"/>
  <c r="K105" i="30"/>
  <c r="J105" i="30"/>
  <c r="H105" i="30" s="1"/>
  <c r="I105" i="30" s="1"/>
  <c r="G105" i="30"/>
  <c r="F105" i="30"/>
  <c r="E105" i="30"/>
  <c r="O104" i="30"/>
  <c r="M104" i="30"/>
  <c r="L104" i="30"/>
  <c r="K104" i="30"/>
  <c r="J104" i="30"/>
  <c r="H104" i="30" s="1"/>
  <c r="I104" i="30" s="1"/>
  <c r="G104" i="30"/>
  <c r="F104" i="30"/>
  <c r="E104" i="30"/>
  <c r="O103" i="30"/>
  <c r="M103" i="30"/>
  <c r="L103" i="30"/>
  <c r="K103" i="30"/>
  <c r="J103" i="30"/>
  <c r="H103" i="30" s="1"/>
  <c r="I103" i="30" s="1"/>
  <c r="G103" i="30"/>
  <c r="F103" i="30"/>
  <c r="E103" i="30"/>
  <c r="O102" i="30"/>
  <c r="M102" i="30"/>
  <c r="L102" i="30"/>
  <c r="K102" i="30"/>
  <c r="J102" i="30"/>
  <c r="H102" i="30"/>
  <c r="I102" i="30" s="1"/>
  <c r="G102" i="30"/>
  <c r="F102" i="30"/>
  <c r="E102" i="30"/>
  <c r="O101" i="30"/>
  <c r="M101" i="30"/>
  <c r="L101" i="30"/>
  <c r="K101" i="30"/>
  <c r="J101" i="30"/>
  <c r="H101" i="30" s="1"/>
  <c r="I101" i="30" s="1"/>
  <c r="G101" i="30"/>
  <c r="F101" i="30"/>
  <c r="E101" i="30"/>
  <c r="O100" i="30"/>
  <c r="M100" i="30"/>
  <c r="L100" i="30"/>
  <c r="K100" i="30"/>
  <c r="J100" i="30"/>
  <c r="H100" i="30" s="1"/>
  <c r="I100" i="30" s="1"/>
  <c r="G100" i="30"/>
  <c r="F100" i="30"/>
  <c r="E100" i="30"/>
  <c r="O99" i="30"/>
  <c r="M99" i="30"/>
  <c r="L99" i="30"/>
  <c r="K99" i="30"/>
  <c r="J99" i="30"/>
  <c r="H99" i="30" s="1"/>
  <c r="I99" i="30" s="1"/>
  <c r="G99" i="30"/>
  <c r="F99" i="30"/>
  <c r="E99" i="30"/>
  <c r="O98" i="30"/>
  <c r="M98" i="30"/>
  <c r="L98" i="30"/>
  <c r="K98" i="30"/>
  <c r="J98" i="30"/>
  <c r="H98" i="30"/>
  <c r="I98" i="30" s="1"/>
  <c r="G98" i="30"/>
  <c r="F98" i="30"/>
  <c r="E98" i="30"/>
  <c r="O97" i="30"/>
  <c r="M97" i="30"/>
  <c r="L97" i="30"/>
  <c r="K97" i="30"/>
  <c r="J97" i="30"/>
  <c r="H97" i="30" s="1"/>
  <c r="I97" i="30" s="1"/>
  <c r="G97" i="30"/>
  <c r="F97" i="30"/>
  <c r="E97" i="30"/>
  <c r="O96" i="30"/>
  <c r="M96" i="30"/>
  <c r="L96" i="30"/>
  <c r="K96" i="30"/>
  <c r="J96" i="30"/>
  <c r="H96" i="30" s="1"/>
  <c r="I96" i="30" s="1"/>
  <c r="G96" i="30"/>
  <c r="F96" i="30"/>
  <c r="E96" i="30"/>
  <c r="O95" i="30"/>
  <c r="M95" i="30"/>
  <c r="L95" i="30"/>
  <c r="K95" i="30"/>
  <c r="J95" i="30"/>
  <c r="H95" i="30" s="1"/>
  <c r="I95" i="30" s="1"/>
  <c r="G95" i="30"/>
  <c r="F95" i="30"/>
  <c r="E95" i="30"/>
  <c r="O94" i="30"/>
  <c r="M94" i="30"/>
  <c r="L94" i="30"/>
  <c r="K94" i="30"/>
  <c r="J94" i="30"/>
  <c r="H94" i="30" s="1"/>
  <c r="I94" i="30" s="1"/>
  <c r="G94" i="30"/>
  <c r="F94" i="30"/>
  <c r="E94" i="30"/>
  <c r="O93" i="30"/>
  <c r="M93" i="30"/>
  <c r="L93" i="30"/>
  <c r="K93" i="30"/>
  <c r="J93" i="30"/>
  <c r="H93" i="30" s="1"/>
  <c r="I93" i="30" s="1"/>
  <c r="G93" i="30"/>
  <c r="F93" i="30"/>
  <c r="E93" i="30"/>
  <c r="O92" i="30"/>
  <c r="M92" i="30"/>
  <c r="L92" i="30"/>
  <c r="K92" i="30"/>
  <c r="J92" i="30"/>
  <c r="H92" i="30" s="1"/>
  <c r="I92" i="30" s="1"/>
  <c r="G92" i="30"/>
  <c r="F92" i="30"/>
  <c r="E92" i="30"/>
  <c r="O91" i="30"/>
  <c r="M91" i="30"/>
  <c r="L91" i="30"/>
  <c r="K91" i="30"/>
  <c r="J91" i="30"/>
  <c r="H91" i="30"/>
  <c r="I91" i="30" s="1"/>
  <c r="G91" i="30"/>
  <c r="F91" i="30"/>
  <c r="E91" i="30"/>
  <c r="O90" i="30"/>
  <c r="M90" i="30"/>
  <c r="L90" i="30"/>
  <c r="K90" i="30"/>
  <c r="J90" i="30"/>
  <c r="H90" i="30" s="1"/>
  <c r="I90" i="30" s="1"/>
  <c r="G90" i="30"/>
  <c r="F90" i="30"/>
  <c r="E90" i="30"/>
  <c r="O89" i="30"/>
  <c r="M89" i="30"/>
  <c r="L89" i="30"/>
  <c r="K89" i="30"/>
  <c r="J89" i="30"/>
  <c r="H89" i="30" s="1"/>
  <c r="I89" i="30" s="1"/>
  <c r="G89" i="30"/>
  <c r="F89" i="30"/>
  <c r="E89" i="30"/>
  <c r="O88" i="30"/>
  <c r="M88" i="30"/>
  <c r="L88" i="30"/>
  <c r="K88" i="30"/>
  <c r="J88" i="30"/>
  <c r="H88" i="30" s="1"/>
  <c r="I88" i="30" s="1"/>
  <c r="G88" i="30"/>
  <c r="F88" i="30"/>
  <c r="E88" i="30"/>
  <c r="O87" i="30"/>
  <c r="M87" i="30"/>
  <c r="L87" i="30"/>
  <c r="K87" i="30"/>
  <c r="J87" i="30"/>
  <c r="H87" i="30" s="1"/>
  <c r="I87" i="30" s="1"/>
  <c r="G87" i="30"/>
  <c r="F87" i="30"/>
  <c r="E87" i="30"/>
  <c r="O86" i="30"/>
  <c r="M86" i="30"/>
  <c r="L86" i="30"/>
  <c r="K86" i="30"/>
  <c r="J86" i="30"/>
  <c r="H86" i="30" s="1"/>
  <c r="I86" i="30" s="1"/>
  <c r="G86" i="30"/>
  <c r="F86" i="30"/>
  <c r="E86" i="30"/>
  <c r="O85" i="30"/>
  <c r="M85" i="30"/>
  <c r="L85" i="30"/>
  <c r="K85" i="30"/>
  <c r="J85" i="30"/>
  <c r="H85" i="30" s="1"/>
  <c r="I85" i="30" s="1"/>
  <c r="G85" i="30"/>
  <c r="F85" i="30"/>
  <c r="E85" i="30"/>
  <c r="O84" i="30"/>
  <c r="M84" i="30"/>
  <c r="L84" i="30"/>
  <c r="K84" i="30"/>
  <c r="J84" i="30"/>
  <c r="H84" i="30" s="1"/>
  <c r="I84" i="30" s="1"/>
  <c r="G84" i="30"/>
  <c r="F84" i="30"/>
  <c r="E84" i="30"/>
  <c r="O83" i="30"/>
  <c r="M83" i="30"/>
  <c r="L83" i="30"/>
  <c r="K83" i="30"/>
  <c r="J83" i="30"/>
  <c r="H83" i="30" s="1"/>
  <c r="I83" i="30" s="1"/>
  <c r="G83" i="30"/>
  <c r="F83" i="30"/>
  <c r="E83" i="30"/>
  <c r="O82" i="30"/>
  <c r="M82" i="30"/>
  <c r="L82" i="30"/>
  <c r="K82" i="30"/>
  <c r="J82" i="30"/>
  <c r="H82" i="30" s="1"/>
  <c r="I82" i="30" s="1"/>
  <c r="G82" i="30"/>
  <c r="F82" i="30"/>
  <c r="E82" i="30"/>
  <c r="O81" i="30"/>
  <c r="M81" i="30"/>
  <c r="L81" i="30"/>
  <c r="K81" i="30"/>
  <c r="J81" i="30"/>
  <c r="H81" i="30"/>
  <c r="I81" i="30" s="1"/>
  <c r="G81" i="30"/>
  <c r="F81" i="30"/>
  <c r="E81" i="30"/>
  <c r="O80" i="30"/>
  <c r="M80" i="30"/>
  <c r="L80" i="30"/>
  <c r="K80" i="30"/>
  <c r="J80" i="30"/>
  <c r="H80" i="30" s="1"/>
  <c r="I80" i="30" s="1"/>
  <c r="G80" i="30"/>
  <c r="F80" i="30"/>
  <c r="E80" i="30"/>
  <c r="O79" i="30"/>
  <c r="M79" i="30"/>
  <c r="L79" i="30"/>
  <c r="K79" i="30"/>
  <c r="J79" i="30"/>
  <c r="H79" i="30" s="1"/>
  <c r="I79" i="30" s="1"/>
  <c r="G79" i="30"/>
  <c r="F79" i="30"/>
  <c r="E79" i="30"/>
  <c r="O78" i="30"/>
  <c r="M78" i="30"/>
  <c r="L78" i="30"/>
  <c r="K78" i="30"/>
  <c r="J78" i="30"/>
  <c r="H78" i="30" s="1"/>
  <c r="I78" i="30" s="1"/>
  <c r="G78" i="30"/>
  <c r="F78" i="30"/>
  <c r="E78" i="30"/>
  <c r="O77" i="30"/>
  <c r="M77" i="30"/>
  <c r="L77" i="30"/>
  <c r="K77" i="30"/>
  <c r="J77" i="30"/>
  <c r="H77" i="30" s="1"/>
  <c r="I77" i="30" s="1"/>
  <c r="G77" i="30"/>
  <c r="F77" i="30"/>
  <c r="E77" i="30"/>
  <c r="O76" i="30"/>
  <c r="M76" i="30"/>
  <c r="L76" i="30"/>
  <c r="K76" i="30"/>
  <c r="J76" i="30"/>
  <c r="H76" i="30" s="1"/>
  <c r="I76" i="30" s="1"/>
  <c r="G76" i="30"/>
  <c r="F76" i="30"/>
  <c r="E76" i="30"/>
  <c r="O75" i="30"/>
  <c r="M75" i="30"/>
  <c r="L75" i="30"/>
  <c r="K75" i="30"/>
  <c r="J75" i="30"/>
  <c r="H75" i="30" s="1"/>
  <c r="I75" i="30" s="1"/>
  <c r="G75" i="30"/>
  <c r="F75" i="30"/>
  <c r="E75" i="30"/>
  <c r="O74" i="30"/>
  <c r="M74" i="30"/>
  <c r="L74" i="30"/>
  <c r="K74" i="30"/>
  <c r="J74" i="30"/>
  <c r="H74" i="30"/>
  <c r="I74" i="30" s="1"/>
  <c r="G74" i="30"/>
  <c r="F74" i="30"/>
  <c r="E74" i="30"/>
  <c r="O73" i="30"/>
  <c r="M73" i="30"/>
  <c r="L73" i="30"/>
  <c r="K73" i="30"/>
  <c r="J73" i="30"/>
  <c r="H73" i="30" s="1"/>
  <c r="I73" i="30" s="1"/>
  <c r="G73" i="30"/>
  <c r="F73" i="30"/>
  <c r="E73" i="30"/>
  <c r="O72" i="30"/>
  <c r="M72" i="30"/>
  <c r="L72" i="30"/>
  <c r="K72" i="30"/>
  <c r="J72" i="30"/>
  <c r="H72" i="30" s="1"/>
  <c r="I72" i="30" s="1"/>
  <c r="G72" i="30"/>
  <c r="F72" i="30"/>
  <c r="E72" i="30"/>
  <c r="O71" i="30"/>
  <c r="M71" i="30"/>
  <c r="L71" i="30"/>
  <c r="K71" i="30"/>
  <c r="J71" i="30"/>
  <c r="H71" i="30" s="1"/>
  <c r="I71" i="30" s="1"/>
  <c r="G71" i="30"/>
  <c r="F71" i="30"/>
  <c r="E71" i="30"/>
  <c r="O70" i="30"/>
  <c r="M70" i="30"/>
  <c r="L70" i="30"/>
  <c r="K70" i="30"/>
  <c r="J70" i="30"/>
  <c r="H70" i="30"/>
  <c r="I70" i="30"/>
  <c r="G70" i="30"/>
  <c r="F70" i="30"/>
  <c r="E70" i="30"/>
  <c r="O69" i="30"/>
  <c r="M69" i="30"/>
  <c r="L69" i="30"/>
  <c r="K69" i="30"/>
  <c r="J69" i="30"/>
  <c r="H69" i="30" s="1"/>
  <c r="I69" i="30" s="1"/>
  <c r="G69" i="30"/>
  <c r="F69" i="30"/>
  <c r="E69" i="30"/>
  <c r="O68" i="30"/>
  <c r="M68" i="30"/>
  <c r="L68" i="30"/>
  <c r="K68" i="30"/>
  <c r="J68" i="30"/>
  <c r="H68" i="30" s="1"/>
  <c r="I68" i="30" s="1"/>
  <c r="G68" i="30"/>
  <c r="F68" i="30"/>
  <c r="E68" i="30"/>
  <c r="O67" i="30"/>
  <c r="M67" i="30"/>
  <c r="L67" i="30"/>
  <c r="K67" i="30"/>
  <c r="J67" i="30"/>
  <c r="H67" i="30" s="1"/>
  <c r="I67" i="30" s="1"/>
  <c r="G67" i="30"/>
  <c r="F67" i="30"/>
  <c r="E67" i="30"/>
  <c r="O66" i="30"/>
  <c r="M66" i="30"/>
  <c r="L66" i="30"/>
  <c r="K66" i="30"/>
  <c r="J66" i="30"/>
  <c r="H66" i="30" s="1"/>
  <c r="I66" i="30" s="1"/>
  <c r="G66" i="30"/>
  <c r="F66" i="30"/>
  <c r="E66" i="30"/>
  <c r="O65" i="30"/>
  <c r="M65" i="30"/>
  <c r="L65" i="30"/>
  <c r="K65" i="30"/>
  <c r="J65" i="30"/>
  <c r="H65" i="30"/>
  <c r="I65" i="30" s="1"/>
  <c r="G65" i="30"/>
  <c r="F65" i="30"/>
  <c r="E65" i="30"/>
  <c r="O64" i="30"/>
  <c r="M64" i="30"/>
  <c r="L64" i="30"/>
  <c r="K64" i="30"/>
  <c r="J64" i="30"/>
  <c r="H64" i="30" s="1"/>
  <c r="I64" i="30" s="1"/>
  <c r="G64" i="30"/>
  <c r="F64" i="30"/>
  <c r="E64" i="30"/>
  <c r="O63" i="30"/>
  <c r="M63" i="30"/>
  <c r="L63" i="30"/>
  <c r="K63" i="30"/>
  <c r="J63" i="30"/>
  <c r="H63" i="30" s="1"/>
  <c r="I63" i="30" s="1"/>
  <c r="G63" i="30"/>
  <c r="F63" i="30"/>
  <c r="E63" i="30"/>
  <c r="O62" i="30"/>
  <c r="M62" i="30"/>
  <c r="L62" i="30"/>
  <c r="K62" i="30"/>
  <c r="J62" i="30"/>
  <c r="H62" i="30"/>
  <c r="I62" i="30" s="1"/>
  <c r="G62" i="30"/>
  <c r="F62" i="30"/>
  <c r="E62" i="30"/>
  <c r="O61" i="30"/>
  <c r="M61" i="30"/>
  <c r="L61" i="30"/>
  <c r="K61" i="30"/>
  <c r="J61" i="30"/>
  <c r="H61" i="30" s="1"/>
  <c r="I61" i="30" s="1"/>
  <c r="G61" i="30"/>
  <c r="F61" i="30"/>
  <c r="E61" i="30"/>
  <c r="O60" i="30"/>
  <c r="M60" i="30"/>
  <c r="L60" i="30"/>
  <c r="K60" i="30"/>
  <c r="J60" i="30"/>
  <c r="H60" i="30" s="1"/>
  <c r="I60" i="30" s="1"/>
  <c r="G60" i="30"/>
  <c r="F60" i="30"/>
  <c r="E60" i="30"/>
  <c r="O59" i="30"/>
  <c r="M59" i="30"/>
  <c r="L59" i="30"/>
  <c r="K59" i="30"/>
  <c r="J59" i="30"/>
  <c r="H59" i="30"/>
  <c r="I59" i="30" s="1"/>
  <c r="G59" i="30"/>
  <c r="F59" i="30"/>
  <c r="E59" i="30"/>
  <c r="O58" i="30"/>
  <c r="M58" i="30"/>
  <c r="L58" i="30"/>
  <c r="K58" i="30"/>
  <c r="J58" i="30"/>
  <c r="H58" i="30"/>
  <c r="I58" i="30" s="1"/>
  <c r="G58" i="30"/>
  <c r="F58" i="30"/>
  <c r="E58" i="30"/>
  <c r="O57" i="30"/>
  <c r="M57" i="30"/>
  <c r="L57" i="30"/>
  <c r="K57" i="30"/>
  <c r="J57" i="30"/>
  <c r="H57" i="30"/>
  <c r="I57" i="30" s="1"/>
  <c r="G57" i="30"/>
  <c r="F57" i="30"/>
  <c r="E57" i="30"/>
  <c r="O56" i="30"/>
  <c r="M56" i="30"/>
  <c r="L56" i="30"/>
  <c r="K56" i="30"/>
  <c r="J56" i="30"/>
  <c r="H56" i="30" s="1"/>
  <c r="I56" i="30" s="1"/>
  <c r="G56" i="30"/>
  <c r="F56" i="30"/>
  <c r="E56" i="30"/>
  <c r="O55" i="30"/>
  <c r="M55" i="30"/>
  <c r="L55" i="30"/>
  <c r="K55" i="30"/>
  <c r="J55" i="30"/>
  <c r="H55" i="30" s="1"/>
  <c r="I55" i="30" s="1"/>
  <c r="G55" i="30"/>
  <c r="F55" i="30"/>
  <c r="E55" i="30"/>
  <c r="O54" i="30"/>
  <c r="M54" i="30"/>
  <c r="L54" i="30"/>
  <c r="K54" i="30"/>
  <c r="J54" i="30"/>
  <c r="H54" i="30" s="1"/>
  <c r="I54" i="30" s="1"/>
  <c r="G54" i="30"/>
  <c r="F54" i="30"/>
  <c r="E54" i="30"/>
  <c r="O53" i="30"/>
  <c r="M53" i="30"/>
  <c r="L53" i="30"/>
  <c r="K53" i="30"/>
  <c r="J53" i="30"/>
  <c r="H53" i="30" s="1"/>
  <c r="I53" i="30" s="1"/>
  <c r="G53" i="30"/>
  <c r="F53" i="30"/>
  <c r="E53" i="30"/>
  <c r="O52" i="30"/>
  <c r="M52" i="30"/>
  <c r="L52" i="30"/>
  <c r="K52" i="30"/>
  <c r="J52" i="30"/>
  <c r="H52" i="30" s="1"/>
  <c r="I52" i="30" s="1"/>
  <c r="G52" i="30"/>
  <c r="F52" i="30"/>
  <c r="E52" i="30"/>
  <c r="O51" i="30"/>
  <c r="M51" i="30"/>
  <c r="L51" i="30"/>
  <c r="K51" i="30"/>
  <c r="J51" i="30"/>
  <c r="H51" i="30"/>
  <c r="I51" i="30" s="1"/>
  <c r="G51" i="30"/>
  <c r="F51" i="30"/>
  <c r="E51" i="30"/>
  <c r="O50" i="30"/>
  <c r="M50" i="30"/>
  <c r="L50" i="30"/>
  <c r="K50" i="30"/>
  <c r="J50" i="30"/>
  <c r="H50" i="30" s="1"/>
  <c r="I50" i="30" s="1"/>
  <c r="G50" i="30"/>
  <c r="F50" i="30"/>
  <c r="E50" i="30"/>
  <c r="O49" i="30"/>
  <c r="M49" i="30"/>
  <c r="L49" i="30"/>
  <c r="K49" i="30"/>
  <c r="J49" i="30"/>
  <c r="H49" i="30" s="1"/>
  <c r="I49" i="30" s="1"/>
  <c r="G49" i="30"/>
  <c r="F49" i="30"/>
  <c r="E49" i="30"/>
  <c r="O48" i="30"/>
  <c r="M48" i="30"/>
  <c r="L48" i="30"/>
  <c r="K48" i="30"/>
  <c r="J48" i="30"/>
  <c r="H48" i="30" s="1"/>
  <c r="I48" i="30" s="1"/>
  <c r="G48" i="30"/>
  <c r="F48" i="30"/>
  <c r="E48" i="30"/>
  <c r="O47" i="30"/>
  <c r="M47" i="30"/>
  <c r="L47" i="30"/>
  <c r="K47" i="30"/>
  <c r="J47" i="30"/>
  <c r="H47" i="30" s="1"/>
  <c r="I47" i="30" s="1"/>
  <c r="G47" i="30"/>
  <c r="F47" i="30"/>
  <c r="E47" i="30"/>
  <c r="O46" i="30"/>
  <c r="M46" i="30"/>
  <c r="L46" i="30"/>
  <c r="K46" i="30"/>
  <c r="J46" i="30"/>
  <c r="H46" i="30" s="1"/>
  <c r="I46" i="30" s="1"/>
  <c r="G46" i="30"/>
  <c r="F46" i="30"/>
  <c r="E46" i="30"/>
  <c r="O45" i="30"/>
  <c r="M45" i="30"/>
  <c r="L45" i="30"/>
  <c r="K45" i="30"/>
  <c r="J45" i="30"/>
  <c r="H45" i="30" s="1"/>
  <c r="I45" i="30" s="1"/>
  <c r="G45" i="30"/>
  <c r="F45" i="30"/>
  <c r="E45" i="30"/>
  <c r="O44" i="30"/>
  <c r="M44" i="30"/>
  <c r="L44" i="30"/>
  <c r="K44" i="30"/>
  <c r="J44" i="30"/>
  <c r="H44" i="30" s="1"/>
  <c r="I44" i="30" s="1"/>
  <c r="G44" i="30"/>
  <c r="F44" i="30"/>
  <c r="E44" i="30"/>
  <c r="O43" i="30"/>
  <c r="M43" i="30"/>
  <c r="L43" i="30"/>
  <c r="K43" i="30"/>
  <c r="J43" i="30"/>
  <c r="H43" i="30"/>
  <c r="I43" i="30" s="1"/>
  <c r="G43" i="30"/>
  <c r="F43" i="30"/>
  <c r="E43" i="30"/>
  <c r="O42" i="30"/>
  <c r="M42" i="30"/>
  <c r="L42" i="30"/>
  <c r="K42" i="30"/>
  <c r="J42" i="30"/>
  <c r="H42" i="30" s="1"/>
  <c r="I42" i="30" s="1"/>
  <c r="G42" i="30"/>
  <c r="F42" i="30"/>
  <c r="E42" i="30"/>
  <c r="O41" i="30"/>
  <c r="M41" i="30"/>
  <c r="L41" i="30"/>
  <c r="K41" i="30"/>
  <c r="J41" i="30"/>
  <c r="H41" i="30"/>
  <c r="I41" i="30" s="1"/>
  <c r="G41" i="30"/>
  <c r="F41" i="30"/>
  <c r="E41" i="30"/>
  <c r="O40" i="30"/>
  <c r="M40" i="30"/>
  <c r="L40" i="30"/>
  <c r="K40" i="30"/>
  <c r="J40" i="30"/>
  <c r="H40" i="30" s="1"/>
  <c r="I40" i="30" s="1"/>
  <c r="G40" i="30"/>
  <c r="F40" i="30"/>
  <c r="E40" i="30"/>
  <c r="O39" i="30"/>
  <c r="M39" i="30"/>
  <c r="L39" i="30"/>
  <c r="K39" i="30"/>
  <c r="J39" i="30"/>
  <c r="H39" i="30" s="1"/>
  <c r="I39" i="30" s="1"/>
  <c r="G39" i="30"/>
  <c r="F39" i="30"/>
  <c r="E39" i="30"/>
  <c r="O38" i="30"/>
  <c r="M38" i="30"/>
  <c r="L38" i="30"/>
  <c r="K38" i="30"/>
  <c r="J38" i="30"/>
  <c r="H38" i="30"/>
  <c r="I38" i="30"/>
  <c r="G38" i="30"/>
  <c r="F38" i="30"/>
  <c r="E38" i="30"/>
  <c r="O37" i="30"/>
  <c r="M37" i="30"/>
  <c r="L37" i="30"/>
  <c r="K37" i="30"/>
  <c r="J37" i="30"/>
  <c r="H37" i="30" s="1"/>
  <c r="I37" i="30" s="1"/>
  <c r="G37" i="30"/>
  <c r="F37" i="30"/>
  <c r="E37" i="30"/>
  <c r="O36" i="30"/>
  <c r="M36" i="30"/>
  <c r="L36" i="30"/>
  <c r="K36" i="30"/>
  <c r="J36" i="30"/>
  <c r="H36" i="30" s="1"/>
  <c r="I36" i="30" s="1"/>
  <c r="G36" i="30"/>
  <c r="F36" i="30"/>
  <c r="E36" i="30"/>
  <c r="O35" i="30"/>
  <c r="M35" i="30"/>
  <c r="L35" i="30"/>
  <c r="K35" i="30"/>
  <c r="J35" i="30"/>
  <c r="H35" i="30" s="1"/>
  <c r="I35" i="30" s="1"/>
  <c r="G35" i="30"/>
  <c r="F35" i="30"/>
  <c r="E35" i="30"/>
  <c r="O34" i="30"/>
  <c r="M34" i="30"/>
  <c r="L34" i="30"/>
  <c r="K34" i="30"/>
  <c r="J34" i="30"/>
  <c r="H34" i="30"/>
  <c r="I34" i="30"/>
  <c r="G34" i="30"/>
  <c r="F34" i="30"/>
  <c r="E34" i="30"/>
  <c r="O33" i="30"/>
  <c r="M33" i="30"/>
  <c r="L33" i="30"/>
  <c r="K33" i="30"/>
  <c r="J33" i="30"/>
  <c r="H33" i="30" s="1"/>
  <c r="I33" i="30" s="1"/>
  <c r="G33" i="30"/>
  <c r="F33" i="30"/>
  <c r="E33" i="30"/>
  <c r="O32" i="30"/>
  <c r="M32" i="30"/>
  <c r="L32" i="30"/>
  <c r="K32" i="30"/>
  <c r="J32" i="30"/>
  <c r="H32" i="30" s="1"/>
  <c r="I32" i="30" s="1"/>
  <c r="G32" i="30"/>
  <c r="F32" i="30"/>
  <c r="E32" i="30"/>
  <c r="O31" i="30"/>
  <c r="M31" i="30"/>
  <c r="L31" i="30"/>
  <c r="K31" i="30"/>
  <c r="J31" i="30"/>
  <c r="H31" i="30" s="1"/>
  <c r="I31" i="30" s="1"/>
  <c r="G31" i="30"/>
  <c r="F31" i="30"/>
  <c r="E31" i="30"/>
  <c r="O30" i="30"/>
  <c r="M30" i="30"/>
  <c r="L30" i="30"/>
  <c r="K30" i="30"/>
  <c r="J30" i="30"/>
  <c r="H30" i="30" s="1"/>
  <c r="I30" i="30" s="1"/>
  <c r="G30" i="30"/>
  <c r="F30" i="30"/>
  <c r="E30" i="30"/>
  <c r="O29" i="30"/>
  <c r="M29" i="30"/>
  <c r="L29" i="30"/>
  <c r="K29" i="30"/>
  <c r="J29" i="30"/>
  <c r="H29" i="30" s="1"/>
  <c r="I29" i="30" s="1"/>
  <c r="G29" i="30"/>
  <c r="F29" i="30"/>
  <c r="E29" i="30"/>
  <c r="O28" i="30"/>
  <c r="M28" i="30"/>
  <c r="L28" i="30"/>
  <c r="K28" i="30"/>
  <c r="J28" i="30"/>
  <c r="H28" i="30" s="1"/>
  <c r="I28" i="30" s="1"/>
  <c r="G28" i="30"/>
  <c r="F28" i="30"/>
  <c r="E28" i="30"/>
  <c r="O27" i="30"/>
  <c r="M27" i="30"/>
  <c r="L27" i="30"/>
  <c r="K27" i="30"/>
  <c r="J27" i="30"/>
  <c r="H27" i="30" s="1"/>
  <c r="I27" i="30" s="1"/>
  <c r="G27" i="30"/>
  <c r="F27" i="30"/>
  <c r="E27" i="30"/>
  <c r="O26" i="30"/>
  <c r="M26" i="30"/>
  <c r="L26" i="30"/>
  <c r="K26" i="30"/>
  <c r="J26" i="30"/>
  <c r="H26" i="30"/>
  <c r="I26" i="30" s="1"/>
  <c r="G26" i="30"/>
  <c r="F26" i="30"/>
  <c r="E26" i="30"/>
  <c r="O25" i="30"/>
  <c r="M25" i="30"/>
  <c r="L25" i="30"/>
  <c r="K25" i="30"/>
  <c r="J25" i="30"/>
  <c r="H25" i="30" s="1"/>
  <c r="I25" i="30" s="1"/>
  <c r="G25" i="30"/>
  <c r="F25" i="30"/>
  <c r="E25" i="30"/>
  <c r="O24" i="30"/>
  <c r="M24" i="30"/>
  <c r="L24" i="30"/>
  <c r="K24" i="30"/>
  <c r="J24" i="30"/>
  <c r="H24" i="30" s="1"/>
  <c r="I24" i="30" s="1"/>
  <c r="G24" i="30"/>
  <c r="F24" i="30"/>
  <c r="E24" i="30"/>
  <c r="O23" i="30"/>
  <c r="M23" i="30"/>
  <c r="L23" i="30"/>
  <c r="K23" i="30"/>
  <c r="J23" i="30"/>
  <c r="H23" i="30" s="1"/>
  <c r="I23" i="30" s="1"/>
  <c r="G23" i="30"/>
  <c r="F23" i="30"/>
  <c r="E23" i="30"/>
  <c r="O22" i="30"/>
  <c r="M22" i="30"/>
  <c r="L22" i="30"/>
  <c r="K22" i="30"/>
  <c r="J22" i="30"/>
  <c r="H22" i="30" s="1"/>
  <c r="I22" i="30" s="1"/>
  <c r="G22" i="30"/>
  <c r="F22" i="30"/>
  <c r="E22" i="30"/>
  <c r="O21" i="30"/>
  <c r="M21" i="30"/>
  <c r="L21" i="30"/>
  <c r="K21" i="30"/>
  <c r="J21" i="30"/>
  <c r="H21" i="30" s="1"/>
  <c r="I21" i="30" s="1"/>
  <c r="G21" i="30"/>
  <c r="F21" i="30"/>
  <c r="E21" i="30"/>
  <c r="O20" i="30"/>
  <c r="M20" i="30"/>
  <c r="L20" i="30"/>
  <c r="K20" i="30"/>
  <c r="J20" i="30"/>
  <c r="H20" i="30" s="1"/>
  <c r="I20" i="30" s="1"/>
  <c r="G20" i="30"/>
  <c r="F20" i="30"/>
  <c r="E20" i="30"/>
  <c r="O19" i="30"/>
  <c r="M19" i="30"/>
  <c r="L19" i="30"/>
  <c r="K19" i="30"/>
  <c r="J19" i="30"/>
  <c r="H19" i="30" s="1"/>
  <c r="I19" i="30" s="1"/>
  <c r="G19" i="30"/>
  <c r="F19" i="30"/>
  <c r="E19" i="30"/>
  <c r="O18" i="30"/>
  <c r="M18" i="30"/>
  <c r="L18" i="30"/>
  <c r="K18" i="30"/>
  <c r="J18" i="30"/>
  <c r="H18" i="30" s="1"/>
  <c r="I18" i="30" s="1"/>
  <c r="G18" i="30"/>
  <c r="F18" i="30"/>
  <c r="E18" i="30"/>
  <c r="O17" i="30"/>
  <c r="M17" i="30"/>
  <c r="L17" i="30"/>
  <c r="K17" i="30"/>
  <c r="J17" i="30"/>
  <c r="H17" i="30"/>
  <c r="I17" i="30" s="1"/>
  <c r="G17" i="30"/>
  <c r="F17" i="30"/>
  <c r="E17" i="30"/>
  <c r="O16" i="30"/>
  <c r="M16" i="30"/>
  <c r="L16" i="30"/>
  <c r="K16" i="30"/>
  <c r="J16" i="30"/>
  <c r="H16" i="30" s="1"/>
  <c r="I16" i="30" s="1"/>
  <c r="G16" i="30"/>
  <c r="F16" i="30"/>
  <c r="E16" i="30"/>
  <c r="O15" i="30"/>
  <c r="M15" i="30"/>
  <c r="L15" i="30"/>
  <c r="K15" i="30"/>
  <c r="J15" i="30"/>
  <c r="H15" i="30" s="1"/>
  <c r="I15" i="30" s="1"/>
  <c r="G15" i="30"/>
  <c r="F15" i="30"/>
  <c r="E15" i="30"/>
  <c r="O14" i="30"/>
  <c r="M14" i="30"/>
  <c r="L14" i="30"/>
  <c r="K14" i="30"/>
  <c r="J14" i="30"/>
  <c r="H14" i="30" s="1"/>
  <c r="I14" i="30" s="1"/>
  <c r="G14" i="30"/>
  <c r="F14" i="30"/>
  <c r="E14" i="30"/>
  <c r="O13" i="30"/>
  <c r="M13" i="30"/>
  <c r="L13" i="30"/>
  <c r="K13" i="30"/>
  <c r="J13" i="30"/>
  <c r="H13" i="30" s="1"/>
  <c r="I13" i="30" s="1"/>
  <c r="G13" i="30"/>
  <c r="F13" i="30"/>
  <c r="E13" i="30"/>
  <c r="O12" i="30"/>
  <c r="M12" i="30"/>
  <c r="L12" i="30"/>
  <c r="K12" i="30"/>
  <c r="J12" i="30"/>
  <c r="H12" i="30" s="1"/>
  <c r="I12" i="30" s="1"/>
  <c r="G12" i="30"/>
  <c r="F12" i="30"/>
  <c r="E12" i="30"/>
  <c r="O11" i="30"/>
  <c r="M11" i="30"/>
  <c r="L11" i="30"/>
  <c r="K11" i="30"/>
  <c r="J11" i="30"/>
  <c r="H11" i="30" s="1"/>
  <c r="I11" i="30" s="1"/>
  <c r="G11" i="30"/>
  <c r="F11" i="30"/>
  <c r="E11" i="30"/>
  <c r="O10" i="30"/>
  <c r="M10" i="30"/>
  <c r="L10" i="30"/>
  <c r="K10" i="30"/>
  <c r="J10" i="30"/>
  <c r="H10" i="30" s="1"/>
  <c r="I10" i="30" s="1"/>
  <c r="G10" i="30"/>
  <c r="F10" i="30"/>
  <c r="E10" i="30"/>
  <c r="O9" i="30"/>
  <c r="M9" i="30"/>
  <c r="L9" i="30"/>
  <c r="K9" i="30"/>
  <c r="J9" i="30"/>
  <c r="H9" i="30" s="1"/>
  <c r="I9" i="30" s="1"/>
  <c r="G9" i="30"/>
  <c r="F9" i="30"/>
  <c r="E9" i="30"/>
  <c r="O8" i="30"/>
  <c r="M8" i="30"/>
  <c r="L8" i="30"/>
  <c r="K8" i="30"/>
  <c r="J8" i="30"/>
  <c r="H8" i="30" s="1"/>
  <c r="I8" i="30" s="1"/>
  <c r="G8" i="30"/>
  <c r="F8" i="30"/>
  <c r="E8" i="30"/>
  <c r="O7" i="30"/>
  <c r="M7" i="30"/>
  <c r="L7" i="30"/>
  <c r="K7" i="30"/>
  <c r="J7" i="30"/>
  <c r="H7" i="30" s="1"/>
  <c r="I7" i="30" s="1"/>
  <c r="G7" i="30"/>
  <c r="F7" i="30"/>
  <c r="E7" i="30"/>
  <c r="O6" i="30"/>
  <c r="M6" i="30"/>
  <c r="L6" i="30"/>
  <c r="K6" i="30"/>
  <c r="J6" i="30"/>
  <c r="H6" i="30" s="1"/>
  <c r="I6" i="30" s="1"/>
  <c r="G6" i="30"/>
  <c r="F6" i="30"/>
  <c r="E6" i="30"/>
  <c r="O5" i="30"/>
  <c r="M5" i="30"/>
  <c r="L5" i="30"/>
  <c r="K5" i="30"/>
  <c r="J5" i="30"/>
  <c r="H5" i="30" s="1"/>
  <c r="I5" i="30" s="1"/>
  <c r="G5" i="30"/>
  <c r="F5" i="30"/>
  <c r="E5" i="30"/>
  <c r="J4" i="30"/>
  <c r="H4" i="30" s="1"/>
  <c r="I4" i="30" s="1"/>
  <c r="K4" i="30"/>
  <c r="L4" i="30"/>
  <c r="O4" i="30"/>
  <c r="N4" i="30"/>
  <c r="M4" i="30"/>
  <c r="G4" i="30"/>
  <c r="F4" i="30"/>
  <c r="E4" i="30"/>
  <c r="G278" i="22"/>
  <c r="G277" i="22"/>
  <c r="G276" i="22"/>
  <c r="G275" i="22"/>
  <c r="G274" i="22"/>
  <c r="G273" i="22"/>
  <c r="G272" i="22"/>
  <c r="G271" i="22"/>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6" i="22"/>
  <c r="G235" i="22"/>
  <c r="G234"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9" i="22"/>
  <c r="G118" i="22"/>
  <c r="G117" i="22"/>
  <c r="G116" i="22"/>
  <c r="G115" i="22"/>
  <c r="G114" i="22"/>
  <c r="G113" i="22"/>
  <c r="G112" i="22"/>
  <c r="G111" i="22"/>
  <c r="G110" i="22"/>
  <c r="G109" i="22"/>
  <c r="G108" i="22"/>
  <c r="G107" i="22"/>
  <c r="G106" i="22"/>
  <c r="G105" i="22"/>
  <c r="G104" i="22"/>
  <c r="G103" i="22"/>
  <c r="G102" i="22"/>
  <c r="G101" i="22"/>
  <c r="G100" i="22"/>
  <c r="G99" i="22"/>
  <c r="G98" i="22"/>
  <c r="G97" i="22"/>
  <c r="G96" i="22"/>
  <c r="G95" i="22"/>
  <c r="G94" i="22"/>
  <c r="G93" i="22"/>
  <c r="G92" i="22"/>
  <c r="G91" i="22"/>
  <c r="G90" i="22"/>
  <c r="G89" i="22"/>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H4" i="22"/>
  <c r="P278" i="22"/>
  <c r="O278" i="22"/>
  <c r="N278" i="22"/>
  <c r="M278" i="22"/>
  <c r="L278" i="22"/>
  <c r="K278" i="22"/>
  <c r="I278" i="22"/>
  <c r="J278" i="22"/>
  <c r="P277" i="22"/>
  <c r="O277" i="22"/>
  <c r="N277" i="22"/>
  <c r="M277" i="22"/>
  <c r="L277" i="22"/>
  <c r="K277" i="22"/>
  <c r="I277" i="22"/>
  <c r="J277" i="22"/>
  <c r="P276" i="22"/>
  <c r="O276" i="22"/>
  <c r="N276" i="22"/>
  <c r="M276" i="22"/>
  <c r="L276" i="22"/>
  <c r="K276" i="22"/>
  <c r="I276" i="22"/>
  <c r="J276" i="22"/>
  <c r="P275" i="22"/>
  <c r="O275" i="22"/>
  <c r="N275" i="22"/>
  <c r="M275" i="22"/>
  <c r="L275" i="22"/>
  <c r="K275" i="22"/>
  <c r="I275" i="22"/>
  <c r="J275" i="22"/>
  <c r="P274" i="22"/>
  <c r="O274" i="22"/>
  <c r="N274" i="22"/>
  <c r="M274" i="22"/>
  <c r="L274" i="22"/>
  <c r="K274" i="22"/>
  <c r="I274" i="22"/>
  <c r="J274" i="22"/>
  <c r="P273" i="22"/>
  <c r="O273" i="22"/>
  <c r="N273" i="22"/>
  <c r="M273" i="22"/>
  <c r="L273" i="22"/>
  <c r="K273" i="22"/>
  <c r="I273" i="22"/>
  <c r="J273" i="22"/>
  <c r="P272" i="22"/>
  <c r="O272" i="22"/>
  <c r="N272" i="22"/>
  <c r="M272" i="22"/>
  <c r="L272" i="22"/>
  <c r="K272" i="22"/>
  <c r="I272" i="22"/>
  <c r="J272" i="22"/>
  <c r="P271" i="22"/>
  <c r="O271" i="22"/>
  <c r="N271" i="22"/>
  <c r="M271" i="22"/>
  <c r="L271" i="22"/>
  <c r="K271" i="22"/>
  <c r="I271" i="22"/>
  <c r="J271" i="22"/>
  <c r="P270" i="22"/>
  <c r="O270" i="22"/>
  <c r="N270" i="22"/>
  <c r="M270" i="22"/>
  <c r="L270" i="22"/>
  <c r="K270" i="22"/>
  <c r="I270" i="22"/>
  <c r="J270" i="22"/>
  <c r="P269" i="22"/>
  <c r="O269" i="22"/>
  <c r="N269" i="22"/>
  <c r="M269" i="22"/>
  <c r="L269" i="22"/>
  <c r="K269" i="22"/>
  <c r="I269" i="22"/>
  <c r="J269" i="22"/>
  <c r="P268" i="22"/>
  <c r="O268" i="22"/>
  <c r="N268" i="22"/>
  <c r="M268" i="22"/>
  <c r="L268" i="22"/>
  <c r="K268" i="22"/>
  <c r="I268" i="22"/>
  <c r="J268" i="22"/>
  <c r="P267" i="22"/>
  <c r="O267" i="22"/>
  <c r="N267" i="22"/>
  <c r="M267" i="22"/>
  <c r="L267" i="22"/>
  <c r="K267" i="22"/>
  <c r="I267" i="22"/>
  <c r="J267" i="22"/>
  <c r="P266" i="22"/>
  <c r="O266" i="22"/>
  <c r="N266" i="22"/>
  <c r="M266" i="22"/>
  <c r="L266" i="22"/>
  <c r="K266" i="22"/>
  <c r="I266" i="22"/>
  <c r="J266" i="22"/>
  <c r="P265" i="22"/>
  <c r="O265" i="22"/>
  <c r="N265" i="22"/>
  <c r="M265" i="22"/>
  <c r="L265" i="22"/>
  <c r="K265" i="22"/>
  <c r="I265" i="22"/>
  <c r="J265" i="22"/>
  <c r="P264" i="22"/>
  <c r="O264" i="22"/>
  <c r="N264" i="22"/>
  <c r="M264" i="22"/>
  <c r="L264" i="22"/>
  <c r="K264" i="22"/>
  <c r="I264" i="22"/>
  <c r="J264" i="22"/>
  <c r="P263" i="22"/>
  <c r="O263" i="22"/>
  <c r="N263" i="22"/>
  <c r="M263" i="22"/>
  <c r="L263" i="22"/>
  <c r="K263" i="22"/>
  <c r="I263" i="22"/>
  <c r="J263" i="22"/>
  <c r="P262" i="22"/>
  <c r="O262" i="22"/>
  <c r="N262" i="22"/>
  <c r="M262" i="22"/>
  <c r="L262" i="22"/>
  <c r="K262" i="22"/>
  <c r="I262" i="22"/>
  <c r="J262" i="22"/>
  <c r="P261" i="22"/>
  <c r="O261" i="22"/>
  <c r="N261" i="22"/>
  <c r="M261" i="22"/>
  <c r="L261" i="22"/>
  <c r="K261" i="22"/>
  <c r="I261" i="22"/>
  <c r="J261" i="22"/>
  <c r="P260" i="22"/>
  <c r="O260" i="22"/>
  <c r="N260" i="22"/>
  <c r="M260" i="22"/>
  <c r="L260" i="22"/>
  <c r="K260" i="22"/>
  <c r="I260" i="22"/>
  <c r="J260" i="22"/>
  <c r="P259" i="22"/>
  <c r="O259" i="22"/>
  <c r="N259" i="22"/>
  <c r="M259" i="22"/>
  <c r="L259" i="22"/>
  <c r="K259" i="22"/>
  <c r="I259" i="22"/>
  <c r="J259" i="22"/>
  <c r="P258" i="22"/>
  <c r="O258" i="22"/>
  <c r="N258" i="22"/>
  <c r="M258" i="22"/>
  <c r="L258" i="22"/>
  <c r="K258" i="22"/>
  <c r="I258" i="22"/>
  <c r="J258" i="22"/>
  <c r="P257" i="22"/>
  <c r="O257" i="22"/>
  <c r="N257" i="22"/>
  <c r="M257" i="22"/>
  <c r="L257" i="22"/>
  <c r="K257" i="22"/>
  <c r="I257" i="22"/>
  <c r="J257" i="22"/>
  <c r="P256" i="22"/>
  <c r="O256" i="22"/>
  <c r="N256" i="22"/>
  <c r="M256" i="22"/>
  <c r="L256" i="22"/>
  <c r="K256" i="22"/>
  <c r="I256" i="22"/>
  <c r="J256" i="22"/>
  <c r="P255" i="22"/>
  <c r="O255" i="22"/>
  <c r="N255" i="22"/>
  <c r="M255" i="22"/>
  <c r="L255" i="22"/>
  <c r="K255" i="22"/>
  <c r="I255" i="22"/>
  <c r="J255" i="22"/>
  <c r="P254" i="22"/>
  <c r="O254" i="22"/>
  <c r="N254" i="22"/>
  <c r="M254" i="22"/>
  <c r="L254" i="22"/>
  <c r="K254" i="22"/>
  <c r="I254" i="22"/>
  <c r="J254" i="22"/>
  <c r="P253" i="22"/>
  <c r="O253" i="22"/>
  <c r="N253" i="22"/>
  <c r="M253" i="22"/>
  <c r="L253" i="22"/>
  <c r="K253" i="22"/>
  <c r="I253" i="22"/>
  <c r="J253" i="22"/>
  <c r="P252" i="22"/>
  <c r="O252" i="22"/>
  <c r="N252" i="22"/>
  <c r="M252" i="22"/>
  <c r="L252" i="22"/>
  <c r="K252" i="22"/>
  <c r="I252" i="22"/>
  <c r="J252" i="22"/>
  <c r="P251" i="22"/>
  <c r="O251" i="22"/>
  <c r="N251" i="22"/>
  <c r="M251" i="22"/>
  <c r="L251" i="22"/>
  <c r="K251" i="22"/>
  <c r="I251" i="22"/>
  <c r="J251" i="22"/>
  <c r="P250" i="22"/>
  <c r="O250" i="22"/>
  <c r="N250" i="22"/>
  <c r="M250" i="22"/>
  <c r="L250" i="22"/>
  <c r="K250" i="22"/>
  <c r="I250" i="22"/>
  <c r="J250" i="22"/>
  <c r="P249" i="22"/>
  <c r="O249" i="22"/>
  <c r="N249" i="22"/>
  <c r="M249" i="22"/>
  <c r="L249" i="22"/>
  <c r="K249" i="22"/>
  <c r="I249" i="22"/>
  <c r="J249" i="22"/>
  <c r="P248" i="22"/>
  <c r="O248" i="22"/>
  <c r="N248" i="22"/>
  <c r="M248" i="22"/>
  <c r="L248" i="22"/>
  <c r="K248" i="22"/>
  <c r="I248" i="22"/>
  <c r="J248" i="22"/>
  <c r="P247" i="22"/>
  <c r="O247" i="22"/>
  <c r="N247" i="22"/>
  <c r="M247" i="22"/>
  <c r="L247" i="22"/>
  <c r="K247" i="22"/>
  <c r="I247" i="22"/>
  <c r="J247" i="22"/>
  <c r="P246" i="22"/>
  <c r="O246" i="22"/>
  <c r="N246" i="22"/>
  <c r="M246" i="22"/>
  <c r="L246" i="22"/>
  <c r="K246" i="22"/>
  <c r="I246" i="22"/>
  <c r="J246" i="22"/>
  <c r="P245" i="22"/>
  <c r="O245" i="22"/>
  <c r="N245" i="22"/>
  <c r="M245" i="22"/>
  <c r="L245" i="22"/>
  <c r="K245" i="22"/>
  <c r="I245" i="22"/>
  <c r="J245" i="22"/>
  <c r="P244" i="22"/>
  <c r="O244" i="22"/>
  <c r="N244" i="22"/>
  <c r="M244" i="22"/>
  <c r="L244" i="22"/>
  <c r="K244" i="22"/>
  <c r="I244" i="22"/>
  <c r="J244" i="22"/>
  <c r="P243" i="22"/>
  <c r="O243" i="22"/>
  <c r="N243" i="22"/>
  <c r="M243" i="22"/>
  <c r="L243" i="22"/>
  <c r="K243" i="22"/>
  <c r="I243" i="22"/>
  <c r="J243" i="22"/>
  <c r="P242" i="22"/>
  <c r="O242" i="22"/>
  <c r="N242" i="22"/>
  <c r="M242" i="22"/>
  <c r="L242" i="22"/>
  <c r="K242" i="22"/>
  <c r="I242" i="22"/>
  <c r="J242" i="22"/>
  <c r="P241" i="22"/>
  <c r="O241" i="22"/>
  <c r="N241" i="22"/>
  <c r="M241" i="22"/>
  <c r="L241" i="22"/>
  <c r="K241" i="22"/>
  <c r="I241" i="22"/>
  <c r="J241" i="22"/>
  <c r="P240" i="22"/>
  <c r="O240" i="22"/>
  <c r="N240" i="22"/>
  <c r="M240" i="22"/>
  <c r="L240" i="22"/>
  <c r="K240" i="22"/>
  <c r="I240" i="22"/>
  <c r="J240" i="22"/>
  <c r="P239" i="22"/>
  <c r="O239" i="22"/>
  <c r="N239" i="22"/>
  <c r="M239" i="22"/>
  <c r="L239" i="22"/>
  <c r="K239" i="22"/>
  <c r="I239" i="22"/>
  <c r="J239" i="22"/>
  <c r="P238" i="22"/>
  <c r="O238" i="22"/>
  <c r="N238" i="22"/>
  <c r="M238" i="22"/>
  <c r="L238" i="22"/>
  <c r="K238" i="22"/>
  <c r="I238" i="22"/>
  <c r="J238" i="22"/>
  <c r="P237" i="22"/>
  <c r="O237" i="22"/>
  <c r="N237" i="22"/>
  <c r="M237" i="22"/>
  <c r="L237" i="22"/>
  <c r="K237" i="22"/>
  <c r="I237" i="22"/>
  <c r="J237" i="22"/>
  <c r="P236" i="22"/>
  <c r="O236" i="22"/>
  <c r="N236" i="22"/>
  <c r="M236" i="22"/>
  <c r="L236" i="22"/>
  <c r="K236" i="22"/>
  <c r="I236" i="22"/>
  <c r="J236" i="22"/>
  <c r="P235" i="22"/>
  <c r="O235" i="22"/>
  <c r="N235" i="22"/>
  <c r="M235" i="22"/>
  <c r="L235" i="22"/>
  <c r="K235" i="22"/>
  <c r="I235" i="22"/>
  <c r="J235" i="22"/>
  <c r="P234" i="22"/>
  <c r="O234" i="22"/>
  <c r="N234" i="22"/>
  <c r="M234" i="22"/>
  <c r="L234" i="22"/>
  <c r="K234" i="22"/>
  <c r="I234" i="22"/>
  <c r="J234" i="22"/>
  <c r="P233" i="22"/>
  <c r="O233" i="22"/>
  <c r="N233" i="22"/>
  <c r="M233" i="22"/>
  <c r="L233" i="22"/>
  <c r="K233" i="22"/>
  <c r="I233" i="22"/>
  <c r="J233" i="22"/>
  <c r="P232" i="22"/>
  <c r="O232" i="22"/>
  <c r="N232" i="22"/>
  <c r="M232" i="22"/>
  <c r="L232" i="22"/>
  <c r="K232" i="22"/>
  <c r="I232" i="22"/>
  <c r="J232" i="22"/>
  <c r="P231" i="22"/>
  <c r="O231" i="22"/>
  <c r="N231" i="22"/>
  <c r="M231" i="22"/>
  <c r="L231" i="22"/>
  <c r="K231" i="22"/>
  <c r="I231" i="22"/>
  <c r="J231" i="22"/>
  <c r="P230" i="22"/>
  <c r="O230" i="22"/>
  <c r="N230" i="22"/>
  <c r="M230" i="22"/>
  <c r="L230" i="22"/>
  <c r="K230" i="22"/>
  <c r="I230" i="22"/>
  <c r="J230" i="22"/>
  <c r="P229" i="22"/>
  <c r="O229" i="22"/>
  <c r="N229" i="22"/>
  <c r="M229" i="22"/>
  <c r="L229" i="22"/>
  <c r="K229" i="22"/>
  <c r="I229" i="22"/>
  <c r="J229" i="22"/>
  <c r="P228" i="22"/>
  <c r="O228" i="22"/>
  <c r="N228" i="22"/>
  <c r="M228" i="22"/>
  <c r="L228" i="22"/>
  <c r="K228" i="22"/>
  <c r="I228" i="22"/>
  <c r="J228" i="22"/>
  <c r="P227" i="22"/>
  <c r="O227" i="22"/>
  <c r="N227" i="22"/>
  <c r="M227" i="22"/>
  <c r="L227" i="22"/>
  <c r="K227" i="22"/>
  <c r="I227" i="22"/>
  <c r="J227" i="22"/>
  <c r="P226" i="22"/>
  <c r="O226" i="22"/>
  <c r="N226" i="22"/>
  <c r="M226" i="22"/>
  <c r="L226" i="22"/>
  <c r="K226" i="22"/>
  <c r="I226" i="22"/>
  <c r="J226" i="22"/>
  <c r="P225" i="22"/>
  <c r="O225" i="22"/>
  <c r="N225" i="22"/>
  <c r="M225" i="22"/>
  <c r="L225" i="22"/>
  <c r="K225" i="22"/>
  <c r="I225" i="22"/>
  <c r="J225" i="22"/>
  <c r="P224" i="22"/>
  <c r="O224" i="22"/>
  <c r="N224" i="22"/>
  <c r="M224" i="22"/>
  <c r="L224" i="22"/>
  <c r="K224" i="22"/>
  <c r="I224" i="22"/>
  <c r="J224" i="22"/>
  <c r="P223" i="22"/>
  <c r="O223" i="22"/>
  <c r="N223" i="22"/>
  <c r="M223" i="22"/>
  <c r="L223" i="22"/>
  <c r="K223" i="22"/>
  <c r="I223" i="22"/>
  <c r="J223" i="22"/>
  <c r="P222" i="22"/>
  <c r="O222" i="22"/>
  <c r="N222" i="22"/>
  <c r="M222" i="22"/>
  <c r="L222" i="22"/>
  <c r="K222" i="22"/>
  <c r="I222" i="22"/>
  <c r="J222" i="22"/>
  <c r="P221" i="22"/>
  <c r="O221" i="22"/>
  <c r="N221" i="22"/>
  <c r="M221" i="22"/>
  <c r="L221" i="22"/>
  <c r="K221" i="22"/>
  <c r="I221" i="22"/>
  <c r="J221" i="22"/>
  <c r="P220" i="22"/>
  <c r="O220" i="22"/>
  <c r="N220" i="22"/>
  <c r="M220" i="22"/>
  <c r="L220" i="22"/>
  <c r="K220" i="22"/>
  <c r="I220" i="22"/>
  <c r="J220" i="22"/>
  <c r="P219" i="22"/>
  <c r="O219" i="22"/>
  <c r="N219" i="22"/>
  <c r="M219" i="22"/>
  <c r="L219" i="22"/>
  <c r="K219" i="22"/>
  <c r="I219" i="22"/>
  <c r="J219" i="22"/>
  <c r="P218" i="22"/>
  <c r="O218" i="22"/>
  <c r="N218" i="22"/>
  <c r="M218" i="22"/>
  <c r="L218" i="22"/>
  <c r="K218" i="22"/>
  <c r="I218" i="22"/>
  <c r="J218" i="22"/>
  <c r="P217" i="22"/>
  <c r="O217" i="22"/>
  <c r="N217" i="22"/>
  <c r="M217" i="22"/>
  <c r="L217" i="22"/>
  <c r="K217" i="22"/>
  <c r="I217" i="22"/>
  <c r="J217" i="22"/>
  <c r="P216" i="22"/>
  <c r="O216" i="22"/>
  <c r="N216" i="22"/>
  <c r="M216" i="22"/>
  <c r="L216" i="22"/>
  <c r="K216" i="22"/>
  <c r="I216" i="22"/>
  <c r="J216" i="22"/>
  <c r="P215" i="22"/>
  <c r="O215" i="22"/>
  <c r="N215" i="22"/>
  <c r="M215" i="22"/>
  <c r="L215" i="22"/>
  <c r="K215" i="22"/>
  <c r="I215" i="22"/>
  <c r="J215" i="22"/>
  <c r="P214" i="22"/>
  <c r="O214" i="22"/>
  <c r="N214" i="22"/>
  <c r="M214" i="22"/>
  <c r="L214" i="22"/>
  <c r="K214" i="22"/>
  <c r="I214" i="22"/>
  <c r="J214" i="22"/>
  <c r="P213" i="22"/>
  <c r="O213" i="22"/>
  <c r="N213" i="22"/>
  <c r="M213" i="22"/>
  <c r="L213" i="22"/>
  <c r="K213" i="22"/>
  <c r="I213" i="22"/>
  <c r="J213" i="22"/>
  <c r="P212" i="22"/>
  <c r="O212" i="22"/>
  <c r="N212" i="22"/>
  <c r="M212" i="22"/>
  <c r="L212" i="22"/>
  <c r="K212" i="22"/>
  <c r="I212" i="22"/>
  <c r="J212" i="22"/>
  <c r="P211" i="22"/>
  <c r="O211" i="22"/>
  <c r="N211" i="22"/>
  <c r="M211" i="22"/>
  <c r="L211" i="22"/>
  <c r="K211" i="22"/>
  <c r="I211" i="22"/>
  <c r="J211" i="22"/>
  <c r="P210" i="22"/>
  <c r="O210" i="22"/>
  <c r="N210" i="22"/>
  <c r="M210" i="22"/>
  <c r="L210" i="22"/>
  <c r="K210" i="22"/>
  <c r="I210" i="22"/>
  <c r="J210" i="22"/>
  <c r="P209" i="22"/>
  <c r="O209" i="22"/>
  <c r="N209" i="22"/>
  <c r="M209" i="22"/>
  <c r="L209" i="22"/>
  <c r="K209" i="22"/>
  <c r="I209" i="22"/>
  <c r="J209" i="22"/>
  <c r="P208" i="22"/>
  <c r="O208" i="22"/>
  <c r="N208" i="22"/>
  <c r="M208" i="22"/>
  <c r="L208" i="22"/>
  <c r="K208" i="22"/>
  <c r="I208" i="22"/>
  <c r="J208" i="22"/>
  <c r="P207" i="22"/>
  <c r="O207" i="22"/>
  <c r="N207" i="22"/>
  <c r="M207" i="22"/>
  <c r="L207" i="22"/>
  <c r="K207" i="22"/>
  <c r="I207" i="22"/>
  <c r="J207" i="22"/>
  <c r="P206" i="22"/>
  <c r="O206" i="22"/>
  <c r="N206" i="22"/>
  <c r="M206" i="22"/>
  <c r="L206" i="22"/>
  <c r="K206" i="22"/>
  <c r="I206" i="22"/>
  <c r="J206" i="22"/>
  <c r="P205" i="22"/>
  <c r="O205" i="22"/>
  <c r="N205" i="22"/>
  <c r="M205" i="22"/>
  <c r="L205" i="22"/>
  <c r="K205" i="22"/>
  <c r="I205" i="22"/>
  <c r="J205" i="22"/>
  <c r="P204" i="22"/>
  <c r="O204" i="22"/>
  <c r="N204" i="22"/>
  <c r="M204" i="22"/>
  <c r="L204" i="22"/>
  <c r="K204" i="22"/>
  <c r="I204" i="22"/>
  <c r="J204" i="22"/>
  <c r="P203" i="22"/>
  <c r="O203" i="22"/>
  <c r="N203" i="22"/>
  <c r="M203" i="22"/>
  <c r="L203" i="22"/>
  <c r="K203" i="22"/>
  <c r="I203" i="22"/>
  <c r="J203" i="22"/>
  <c r="P202" i="22"/>
  <c r="O202" i="22"/>
  <c r="N202" i="22"/>
  <c r="M202" i="22"/>
  <c r="L202" i="22"/>
  <c r="K202" i="22"/>
  <c r="I202" i="22"/>
  <c r="J202" i="22"/>
  <c r="P201" i="22"/>
  <c r="O201" i="22"/>
  <c r="N201" i="22"/>
  <c r="M201" i="22"/>
  <c r="L201" i="22"/>
  <c r="K201" i="22"/>
  <c r="I201" i="22"/>
  <c r="J201" i="22"/>
  <c r="P200" i="22"/>
  <c r="O200" i="22"/>
  <c r="N200" i="22"/>
  <c r="M200" i="22"/>
  <c r="L200" i="22"/>
  <c r="K200" i="22"/>
  <c r="I200" i="22"/>
  <c r="J200" i="22"/>
  <c r="P199" i="22"/>
  <c r="O199" i="22"/>
  <c r="N199" i="22"/>
  <c r="M199" i="22"/>
  <c r="L199" i="22"/>
  <c r="K199" i="22"/>
  <c r="I199" i="22"/>
  <c r="J199" i="22"/>
  <c r="P198" i="22"/>
  <c r="O198" i="22"/>
  <c r="N198" i="22"/>
  <c r="M198" i="22"/>
  <c r="L198" i="22"/>
  <c r="K198" i="22"/>
  <c r="I198" i="22"/>
  <c r="J198" i="22"/>
  <c r="P197" i="22"/>
  <c r="O197" i="22"/>
  <c r="N197" i="22"/>
  <c r="M197" i="22"/>
  <c r="L197" i="22"/>
  <c r="K197" i="22"/>
  <c r="I197" i="22"/>
  <c r="J197" i="22"/>
  <c r="P196" i="22"/>
  <c r="O196" i="22"/>
  <c r="N196" i="22"/>
  <c r="M196" i="22"/>
  <c r="L196" i="22"/>
  <c r="K196" i="22"/>
  <c r="I196" i="22"/>
  <c r="J196" i="22"/>
  <c r="P195" i="22"/>
  <c r="O195" i="22"/>
  <c r="N195" i="22"/>
  <c r="M195" i="22"/>
  <c r="L195" i="22"/>
  <c r="K195" i="22"/>
  <c r="I195" i="22"/>
  <c r="J195" i="22"/>
  <c r="P194" i="22"/>
  <c r="O194" i="22"/>
  <c r="N194" i="22"/>
  <c r="M194" i="22"/>
  <c r="L194" i="22"/>
  <c r="K194" i="22"/>
  <c r="I194" i="22"/>
  <c r="J194" i="22"/>
  <c r="P193" i="22"/>
  <c r="O193" i="22"/>
  <c r="N193" i="22"/>
  <c r="M193" i="22"/>
  <c r="L193" i="22"/>
  <c r="K193" i="22"/>
  <c r="I193" i="22"/>
  <c r="J193" i="22"/>
  <c r="P192" i="22"/>
  <c r="O192" i="22"/>
  <c r="N192" i="22"/>
  <c r="M192" i="22"/>
  <c r="L192" i="22"/>
  <c r="K192" i="22"/>
  <c r="I192" i="22"/>
  <c r="J192" i="22"/>
  <c r="P191" i="22"/>
  <c r="O191" i="22"/>
  <c r="N191" i="22"/>
  <c r="M191" i="22"/>
  <c r="L191" i="22"/>
  <c r="K191" i="22"/>
  <c r="I191" i="22"/>
  <c r="J191" i="22"/>
  <c r="P190" i="22"/>
  <c r="O190" i="22"/>
  <c r="N190" i="22"/>
  <c r="M190" i="22"/>
  <c r="L190" i="22"/>
  <c r="K190" i="22"/>
  <c r="I190" i="22"/>
  <c r="J190" i="22"/>
  <c r="P189" i="22"/>
  <c r="O189" i="22"/>
  <c r="N189" i="22"/>
  <c r="M189" i="22"/>
  <c r="L189" i="22"/>
  <c r="K189" i="22"/>
  <c r="I189" i="22"/>
  <c r="J189" i="22"/>
  <c r="P188" i="22"/>
  <c r="O188" i="22"/>
  <c r="N188" i="22"/>
  <c r="M188" i="22"/>
  <c r="L188" i="22"/>
  <c r="K188" i="22"/>
  <c r="I188" i="22"/>
  <c r="J188" i="22"/>
  <c r="P187" i="22"/>
  <c r="O187" i="22"/>
  <c r="N187" i="22"/>
  <c r="M187" i="22"/>
  <c r="L187" i="22"/>
  <c r="K187" i="22"/>
  <c r="I187" i="22"/>
  <c r="J187" i="22"/>
  <c r="P186" i="22"/>
  <c r="O186" i="22"/>
  <c r="N186" i="22"/>
  <c r="M186" i="22"/>
  <c r="L186" i="22"/>
  <c r="K186" i="22"/>
  <c r="I186" i="22"/>
  <c r="J186" i="22"/>
  <c r="P185" i="22"/>
  <c r="O185" i="22"/>
  <c r="N185" i="22"/>
  <c r="M185" i="22"/>
  <c r="L185" i="22"/>
  <c r="K185" i="22"/>
  <c r="I185" i="22"/>
  <c r="J185" i="22"/>
  <c r="P184" i="22"/>
  <c r="O184" i="22"/>
  <c r="N184" i="22"/>
  <c r="M184" i="22"/>
  <c r="L184" i="22"/>
  <c r="K184" i="22"/>
  <c r="I184" i="22"/>
  <c r="J184" i="22"/>
  <c r="P183" i="22"/>
  <c r="O183" i="22"/>
  <c r="N183" i="22"/>
  <c r="M183" i="22"/>
  <c r="L183" i="22"/>
  <c r="K183" i="22"/>
  <c r="I183" i="22"/>
  <c r="J183" i="22"/>
  <c r="P182" i="22"/>
  <c r="O182" i="22"/>
  <c r="N182" i="22"/>
  <c r="M182" i="22"/>
  <c r="L182" i="22"/>
  <c r="K182" i="22"/>
  <c r="I182" i="22"/>
  <c r="J182" i="22"/>
  <c r="P181" i="22"/>
  <c r="O181" i="22"/>
  <c r="N181" i="22"/>
  <c r="M181" i="22"/>
  <c r="L181" i="22"/>
  <c r="K181" i="22"/>
  <c r="I181" i="22"/>
  <c r="J181" i="22"/>
  <c r="P180" i="22"/>
  <c r="O180" i="22"/>
  <c r="N180" i="22"/>
  <c r="M180" i="22"/>
  <c r="L180" i="22"/>
  <c r="K180" i="22"/>
  <c r="I180" i="22"/>
  <c r="J180" i="22"/>
  <c r="P179" i="22"/>
  <c r="O179" i="22"/>
  <c r="N179" i="22"/>
  <c r="M179" i="22"/>
  <c r="L179" i="22"/>
  <c r="K179" i="22"/>
  <c r="I179" i="22"/>
  <c r="J179" i="22"/>
  <c r="P178" i="22"/>
  <c r="O178" i="22"/>
  <c r="N178" i="22"/>
  <c r="M178" i="22"/>
  <c r="L178" i="22"/>
  <c r="K178" i="22"/>
  <c r="I178" i="22"/>
  <c r="J178" i="22"/>
  <c r="P177" i="22"/>
  <c r="O177" i="22"/>
  <c r="N177" i="22"/>
  <c r="M177" i="22"/>
  <c r="L177" i="22"/>
  <c r="K177" i="22"/>
  <c r="I177" i="22"/>
  <c r="J177" i="22"/>
  <c r="P176" i="22"/>
  <c r="O176" i="22"/>
  <c r="N176" i="22"/>
  <c r="M176" i="22"/>
  <c r="L176" i="22"/>
  <c r="K176" i="22"/>
  <c r="I176" i="22"/>
  <c r="J176" i="22"/>
  <c r="P175" i="22"/>
  <c r="O175" i="22"/>
  <c r="N175" i="22"/>
  <c r="M175" i="22"/>
  <c r="L175" i="22"/>
  <c r="K175" i="22"/>
  <c r="I175" i="22"/>
  <c r="J175" i="22"/>
  <c r="P174" i="22"/>
  <c r="O174" i="22"/>
  <c r="N174" i="22"/>
  <c r="M174" i="22"/>
  <c r="L174" i="22"/>
  <c r="K174" i="22"/>
  <c r="I174" i="22"/>
  <c r="J174" i="22"/>
  <c r="P173" i="22"/>
  <c r="O173" i="22"/>
  <c r="N173" i="22"/>
  <c r="M173" i="22"/>
  <c r="L173" i="22"/>
  <c r="K173" i="22"/>
  <c r="I173" i="22"/>
  <c r="J173" i="22"/>
  <c r="P172" i="22"/>
  <c r="O172" i="22"/>
  <c r="N172" i="22"/>
  <c r="M172" i="22"/>
  <c r="L172" i="22"/>
  <c r="K172" i="22"/>
  <c r="I172" i="22"/>
  <c r="J172" i="22"/>
  <c r="P171" i="22"/>
  <c r="O171" i="22"/>
  <c r="N171" i="22"/>
  <c r="M171" i="22"/>
  <c r="L171" i="22"/>
  <c r="K171" i="22"/>
  <c r="I171" i="22"/>
  <c r="J171" i="22"/>
  <c r="P170" i="22"/>
  <c r="O170" i="22"/>
  <c r="N170" i="22"/>
  <c r="M170" i="22"/>
  <c r="L170" i="22"/>
  <c r="K170" i="22"/>
  <c r="I170" i="22"/>
  <c r="J170" i="22"/>
  <c r="P169" i="22"/>
  <c r="O169" i="22"/>
  <c r="N169" i="22"/>
  <c r="M169" i="22"/>
  <c r="L169" i="22"/>
  <c r="K169" i="22"/>
  <c r="I169" i="22"/>
  <c r="J169" i="22"/>
  <c r="P168" i="22"/>
  <c r="O168" i="22"/>
  <c r="N168" i="22"/>
  <c r="M168" i="22"/>
  <c r="L168" i="22"/>
  <c r="K168" i="22"/>
  <c r="I168" i="22"/>
  <c r="J168" i="22"/>
  <c r="P167" i="22"/>
  <c r="O167" i="22"/>
  <c r="N167" i="22"/>
  <c r="M167" i="22"/>
  <c r="L167" i="22"/>
  <c r="K167" i="22"/>
  <c r="I167" i="22"/>
  <c r="J167" i="22"/>
  <c r="P166" i="22"/>
  <c r="O166" i="22"/>
  <c r="N166" i="22"/>
  <c r="M166" i="22"/>
  <c r="L166" i="22"/>
  <c r="K166" i="22"/>
  <c r="I166" i="22"/>
  <c r="J166" i="22"/>
  <c r="P165" i="22"/>
  <c r="O165" i="22"/>
  <c r="N165" i="22"/>
  <c r="M165" i="22"/>
  <c r="L165" i="22"/>
  <c r="K165" i="22"/>
  <c r="I165" i="22"/>
  <c r="J165" i="22"/>
  <c r="P164" i="22"/>
  <c r="O164" i="22"/>
  <c r="N164" i="22"/>
  <c r="M164" i="22"/>
  <c r="L164" i="22"/>
  <c r="K164" i="22"/>
  <c r="I164" i="22"/>
  <c r="J164" i="22"/>
  <c r="P163" i="22"/>
  <c r="O163" i="22"/>
  <c r="N163" i="22"/>
  <c r="M163" i="22"/>
  <c r="L163" i="22"/>
  <c r="K163" i="22"/>
  <c r="I163" i="22"/>
  <c r="J163" i="22"/>
  <c r="P162" i="22"/>
  <c r="O162" i="22"/>
  <c r="N162" i="22"/>
  <c r="M162" i="22"/>
  <c r="L162" i="22"/>
  <c r="K162" i="22"/>
  <c r="I162" i="22"/>
  <c r="J162" i="22"/>
  <c r="P161" i="22"/>
  <c r="O161" i="22"/>
  <c r="N161" i="22"/>
  <c r="M161" i="22"/>
  <c r="L161" i="22"/>
  <c r="K161" i="22"/>
  <c r="I161" i="22"/>
  <c r="J161" i="22"/>
  <c r="P160" i="22"/>
  <c r="O160" i="22"/>
  <c r="N160" i="22"/>
  <c r="M160" i="22"/>
  <c r="L160" i="22"/>
  <c r="K160" i="22"/>
  <c r="I160" i="22"/>
  <c r="J160" i="22"/>
  <c r="P159" i="22"/>
  <c r="O159" i="22"/>
  <c r="N159" i="22"/>
  <c r="M159" i="22"/>
  <c r="L159" i="22"/>
  <c r="K159" i="22"/>
  <c r="I159" i="22"/>
  <c r="J159" i="22"/>
  <c r="P158" i="22"/>
  <c r="O158" i="22"/>
  <c r="N158" i="22"/>
  <c r="M158" i="22"/>
  <c r="L158" i="22"/>
  <c r="K158" i="22"/>
  <c r="I158" i="22"/>
  <c r="J158" i="22"/>
  <c r="P157" i="22"/>
  <c r="O157" i="22"/>
  <c r="N157" i="22"/>
  <c r="M157" i="22"/>
  <c r="L157" i="22"/>
  <c r="K157" i="22"/>
  <c r="I157" i="22"/>
  <c r="J157" i="22"/>
  <c r="P156" i="22"/>
  <c r="O156" i="22"/>
  <c r="N156" i="22"/>
  <c r="M156" i="22"/>
  <c r="L156" i="22"/>
  <c r="K156" i="22"/>
  <c r="I156" i="22"/>
  <c r="J156" i="22"/>
  <c r="P155" i="22"/>
  <c r="O155" i="22"/>
  <c r="N155" i="22"/>
  <c r="M155" i="22"/>
  <c r="L155" i="22"/>
  <c r="K155" i="22"/>
  <c r="I155" i="22"/>
  <c r="J155" i="22"/>
  <c r="P154" i="22"/>
  <c r="O154" i="22"/>
  <c r="N154" i="22"/>
  <c r="M154" i="22"/>
  <c r="L154" i="22"/>
  <c r="K154" i="22"/>
  <c r="I154" i="22"/>
  <c r="J154" i="22"/>
  <c r="P153" i="22"/>
  <c r="O153" i="22"/>
  <c r="N153" i="22"/>
  <c r="M153" i="22"/>
  <c r="L153" i="22"/>
  <c r="K153" i="22"/>
  <c r="I153" i="22"/>
  <c r="J153" i="22"/>
  <c r="P152" i="22"/>
  <c r="O152" i="22"/>
  <c r="N152" i="22"/>
  <c r="M152" i="22"/>
  <c r="L152" i="22"/>
  <c r="K152" i="22"/>
  <c r="I152" i="22"/>
  <c r="J152" i="22"/>
  <c r="P151" i="22"/>
  <c r="O151" i="22"/>
  <c r="N151" i="22"/>
  <c r="M151" i="22"/>
  <c r="L151" i="22"/>
  <c r="K151" i="22"/>
  <c r="I151" i="22"/>
  <c r="J151" i="22"/>
  <c r="P150" i="22"/>
  <c r="O150" i="22"/>
  <c r="N150" i="22"/>
  <c r="M150" i="22"/>
  <c r="L150" i="22"/>
  <c r="K150" i="22"/>
  <c r="I150" i="22"/>
  <c r="J150" i="22"/>
  <c r="P149" i="22"/>
  <c r="O149" i="22"/>
  <c r="N149" i="22"/>
  <c r="M149" i="22"/>
  <c r="L149" i="22"/>
  <c r="K149" i="22"/>
  <c r="I149" i="22"/>
  <c r="J149" i="22"/>
  <c r="P148" i="22"/>
  <c r="O148" i="22"/>
  <c r="N148" i="22"/>
  <c r="M148" i="22"/>
  <c r="L148" i="22"/>
  <c r="K148" i="22"/>
  <c r="I148" i="22"/>
  <c r="J148" i="22"/>
  <c r="P147" i="22"/>
  <c r="O147" i="22"/>
  <c r="N147" i="22"/>
  <c r="M147" i="22"/>
  <c r="L147" i="22"/>
  <c r="K147" i="22"/>
  <c r="I147" i="22"/>
  <c r="J147" i="22"/>
  <c r="P146" i="22"/>
  <c r="O146" i="22"/>
  <c r="N146" i="22"/>
  <c r="M146" i="22"/>
  <c r="L146" i="22"/>
  <c r="K146" i="22"/>
  <c r="I146" i="22"/>
  <c r="J146" i="22"/>
  <c r="P145" i="22"/>
  <c r="O145" i="22"/>
  <c r="N145" i="22"/>
  <c r="M145" i="22"/>
  <c r="L145" i="22"/>
  <c r="K145" i="22"/>
  <c r="I145" i="22"/>
  <c r="J145" i="22"/>
  <c r="P144" i="22"/>
  <c r="O144" i="22"/>
  <c r="N144" i="22"/>
  <c r="M144" i="22"/>
  <c r="L144" i="22"/>
  <c r="K144" i="22"/>
  <c r="I144" i="22"/>
  <c r="J144" i="22"/>
  <c r="P143" i="22"/>
  <c r="O143" i="22"/>
  <c r="N143" i="22"/>
  <c r="M143" i="22"/>
  <c r="L143" i="22"/>
  <c r="K143" i="22"/>
  <c r="I143" i="22"/>
  <c r="J143" i="22"/>
  <c r="P142" i="22"/>
  <c r="O142" i="22"/>
  <c r="N142" i="22"/>
  <c r="M142" i="22"/>
  <c r="L142" i="22"/>
  <c r="K142" i="22"/>
  <c r="I142" i="22"/>
  <c r="J142" i="22"/>
  <c r="P141" i="22"/>
  <c r="O141" i="22"/>
  <c r="N141" i="22"/>
  <c r="M141" i="22"/>
  <c r="L141" i="22"/>
  <c r="K141" i="22"/>
  <c r="I141" i="22"/>
  <c r="J141" i="22"/>
  <c r="P140" i="22"/>
  <c r="O140" i="22"/>
  <c r="N140" i="22"/>
  <c r="M140" i="22"/>
  <c r="L140" i="22"/>
  <c r="K140" i="22"/>
  <c r="I140" i="22"/>
  <c r="J140" i="22"/>
  <c r="P139" i="22"/>
  <c r="O139" i="22"/>
  <c r="N139" i="22"/>
  <c r="M139" i="22"/>
  <c r="L139" i="22"/>
  <c r="K139" i="22"/>
  <c r="I139" i="22"/>
  <c r="J139" i="22"/>
  <c r="P138" i="22"/>
  <c r="O138" i="22"/>
  <c r="N138" i="22"/>
  <c r="M138" i="22"/>
  <c r="L138" i="22"/>
  <c r="K138" i="22"/>
  <c r="I138" i="22"/>
  <c r="J138" i="22"/>
  <c r="P137" i="22"/>
  <c r="O137" i="22"/>
  <c r="N137" i="22"/>
  <c r="M137" i="22"/>
  <c r="L137" i="22"/>
  <c r="K137" i="22"/>
  <c r="I137" i="22"/>
  <c r="J137" i="22"/>
  <c r="P136" i="22"/>
  <c r="O136" i="22"/>
  <c r="N136" i="22"/>
  <c r="M136" i="22"/>
  <c r="L136" i="22"/>
  <c r="K136" i="22"/>
  <c r="I136" i="22"/>
  <c r="J136" i="22"/>
  <c r="P135" i="22"/>
  <c r="O135" i="22"/>
  <c r="N135" i="22"/>
  <c r="M135" i="22"/>
  <c r="L135" i="22"/>
  <c r="K135" i="22"/>
  <c r="I135" i="22"/>
  <c r="J135" i="22"/>
  <c r="P134" i="22"/>
  <c r="O134" i="22"/>
  <c r="N134" i="22"/>
  <c r="M134" i="22"/>
  <c r="L134" i="22"/>
  <c r="K134" i="22"/>
  <c r="I134" i="22"/>
  <c r="J134" i="22"/>
  <c r="P133" i="22"/>
  <c r="O133" i="22"/>
  <c r="N133" i="22"/>
  <c r="M133" i="22"/>
  <c r="L133" i="22"/>
  <c r="K133" i="22"/>
  <c r="I133" i="22"/>
  <c r="J133" i="22"/>
  <c r="P132" i="22"/>
  <c r="O132" i="22"/>
  <c r="N132" i="22"/>
  <c r="M132" i="22"/>
  <c r="L132" i="22"/>
  <c r="K132" i="22"/>
  <c r="I132" i="22"/>
  <c r="J132" i="22"/>
  <c r="P131" i="22"/>
  <c r="O131" i="22"/>
  <c r="N131" i="22"/>
  <c r="M131" i="22"/>
  <c r="L131" i="22"/>
  <c r="K131" i="22"/>
  <c r="I131" i="22"/>
  <c r="J131" i="22"/>
  <c r="P130" i="22"/>
  <c r="O130" i="22"/>
  <c r="N130" i="22"/>
  <c r="M130" i="22"/>
  <c r="L130" i="22"/>
  <c r="K130" i="22"/>
  <c r="I130" i="22"/>
  <c r="J130" i="22"/>
  <c r="P129" i="22"/>
  <c r="O129" i="22"/>
  <c r="N129" i="22"/>
  <c r="M129" i="22"/>
  <c r="L129" i="22"/>
  <c r="K129" i="22"/>
  <c r="I129" i="22"/>
  <c r="J129" i="22"/>
  <c r="P128" i="22"/>
  <c r="O128" i="22"/>
  <c r="N128" i="22"/>
  <c r="M128" i="22"/>
  <c r="L128" i="22"/>
  <c r="K128" i="22"/>
  <c r="I128" i="22"/>
  <c r="J128" i="22"/>
  <c r="P127" i="22"/>
  <c r="O127" i="22"/>
  <c r="N127" i="22"/>
  <c r="M127" i="22"/>
  <c r="L127" i="22"/>
  <c r="K127" i="22"/>
  <c r="I127" i="22"/>
  <c r="J127" i="22"/>
  <c r="P126" i="22"/>
  <c r="O126" i="22"/>
  <c r="N126" i="22"/>
  <c r="M126" i="22"/>
  <c r="L126" i="22"/>
  <c r="K126" i="22"/>
  <c r="I126" i="22"/>
  <c r="J126" i="22"/>
  <c r="P125" i="22"/>
  <c r="O125" i="22"/>
  <c r="N125" i="22"/>
  <c r="M125" i="22"/>
  <c r="L125" i="22"/>
  <c r="K125" i="22"/>
  <c r="I125" i="22"/>
  <c r="J125" i="22"/>
  <c r="P124" i="22"/>
  <c r="O124" i="22"/>
  <c r="N124" i="22"/>
  <c r="M124" i="22"/>
  <c r="L124" i="22"/>
  <c r="K124" i="22"/>
  <c r="I124" i="22"/>
  <c r="J124" i="22"/>
  <c r="P123" i="22"/>
  <c r="O123" i="22"/>
  <c r="N123" i="22"/>
  <c r="M123" i="22"/>
  <c r="L123" i="22"/>
  <c r="K123" i="22"/>
  <c r="I123" i="22"/>
  <c r="J123" i="22"/>
  <c r="P122" i="22"/>
  <c r="O122" i="22"/>
  <c r="N122" i="22"/>
  <c r="M122" i="22"/>
  <c r="L122" i="22"/>
  <c r="K122" i="22"/>
  <c r="I122" i="22"/>
  <c r="J122" i="22"/>
  <c r="P121" i="22"/>
  <c r="O121" i="22"/>
  <c r="N121" i="22"/>
  <c r="M121" i="22"/>
  <c r="L121" i="22"/>
  <c r="K121" i="22"/>
  <c r="I121" i="22"/>
  <c r="J121" i="22"/>
  <c r="P120" i="22"/>
  <c r="O120" i="22"/>
  <c r="N120" i="22"/>
  <c r="M120" i="22"/>
  <c r="L120" i="22"/>
  <c r="K120" i="22"/>
  <c r="I120" i="22"/>
  <c r="J120" i="22"/>
  <c r="P119" i="22"/>
  <c r="O119" i="22"/>
  <c r="N119" i="22"/>
  <c r="M119" i="22"/>
  <c r="L119" i="22"/>
  <c r="K119" i="22"/>
  <c r="I119" i="22"/>
  <c r="J119" i="22"/>
  <c r="P118" i="22"/>
  <c r="O118" i="22"/>
  <c r="N118" i="22"/>
  <c r="M118" i="22"/>
  <c r="L118" i="22"/>
  <c r="K118" i="22"/>
  <c r="I118" i="22"/>
  <c r="J118" i="22"/>
  <c r="P117" i="22"/>
  <c r="O117" i="22"/>
  <c r="N117" i="22"/>
  <c r="M117" i="22"/>
  <c r="L117" i="22"/>
  <c r="K117" i="22"/>
  <c r="I117" i="22"/>
  <c r="J117" i="22"/>
  <c r="P116" i="22"/>
  <c r="O116" i="22"/>
  <c r="N116" i="22"/>
  <c r="M116" i="22"/>
  <c r="L116" i="22"/>
  <c r="K116" i="22"/>
  <c r="I116" i="22"/>
  <c r="J116" i="22"/>
  <c r="P115" i="22"/>
  <c r="O115" i="22"/>
  <c r="N115" i="22"/>
  <c r="M115" i="22"/>
  <c r="L115" i="22"/>
  <c r="K115" i="22"/>
  <c r="I115" i="22"/>
  <c r="J115" i="22"/>
  <c r="P114" i="22"/>
  <c r="O114" i="22"/>
  <c r="N114" i="22"/>
  <c r="M114" i="22"/>
  <c r="L114" i="22"/>
  <c r="K114" i="22"/>
  <c r="I114" i="22"/>
  <c r="J114" i="22"/>
  <c r="P113" i="22"/>
  <c r="O113" i="22"/>
  <c r="N113" i="22"/>
  <c r="M113" i="22"/>
  <c r="L113" i="22"/>
  <c r="K113" i="22"/>
  <c r="I113" i="22"/>
  <c r="J113" i="22"/>
  <c r="P112" i="22"/>
  <c r="O112" i="22"/>
  <c r="N112" i="22"/>
  <c r="M112" i="22"/>
  <c r="L112" i="22"/>
  <c r="K112" i="22"/>
  <c r="I112" i="22"/>
  <c r="J112" i="22"/>
  <c r="P111" i="22"/>
  <c r="O111" i="22"/>
  <c r="N111" i="22"/>
  <c r="M111" i="22"/>
  <c r="L111" i="22"/>
  <c r="K111" i="22"/>
  <c r="I111" i="22"/>
  <c r="J111" i="22"/>
  <c r="P110" i="22"/>
  <c r="O110" i="22"/>
  <c r="N110" i="22"/>
  <c r="M110" i="22"/>
  <c r="L110" i="22"/>
  <c r="K110" i="22"/>
  <c r="I110" i="22"/>
  <c r="J110" i="22"/>
  <c r="P109" i="22"/>
  <c r="O109" i="22"/>
  <c r="N109" i="22"/>
  <c r="M109" i="22"/>
  <c r="L109" i="22"/>
  <c r="K109" i="22"/>
  <c r="I109" i="22"/>
  <c r="J109" i="22"/>
  <c r="P108" i="22"/>
  <c r="O108" i="22"/>
  <c r="N108" i="22"/>
  <c r="M108" i="22"/>
  <c r="L108" i="22"/>
  <c r="K108" i="22"/>
  <c r="I108" i="22"/>
  <c r="J108" i="22"/>
  <c r="P107" i="22"/>
  <c r="O107" i="22"/>
  <c r="N107" i="22"/>
  <c r="M107" i="22"/>
  <c r="L107" i="22"/>
  <c r="K107" i="22"/>
  <c r="I107" i="22"/>
  <c r="J107" i="22"/>
  <c r="P106" i="22"/>
  <c r="O106" i="22"/>
  <c r="N106" i="22"/>
  <c r="M106" i="22"/>
  <c r="L106" i="22"/>
  <c r="K106" i="22"/>
  <c r="I106" i="22"/>
  <c r="J106" i="22"/>
  <c r="P105" i="22"/>
  <c r="O105" i="22"/>
  <c r="N105" i="22"/>
  <c r="M105" i="22"/>
  <c r="L105" i="22"/>
  <c r="K105" i="22"/>
  <c r="I105" i="22"/>
  <c r="J105" i="22"/>
  <c r="P104" i="22"/>
  <c r="O104" i="22"/>
  <c r="N104" i="22"/>
  <c r="M104" i="22"/>
  <c r="L104" i="22"/>
  <c r="K104" i="22"/>
  <c r="I104" i="22"/>
  <c r="J104" i="22"/>
  <c r="P103" i="22"/>
  <c r="O103" i="22"/>
  <c r="N103" i="22"/>
  <c r="M103" i="22"/>
  <c r="L103" i="22"/>
  <c r="K103" i="22"/>
  <c r="I103" i="22"/>
  <c r="J103" i="22"/>
  <c r="P102" i="22"/>
  <c r="O102" i="22"/>
  <c r="N102" i="22"/>
  <c r="M102" i="22"/>
  <c r="L102" i="22"/>
  <c r="K102" i="22"/>
  <c r="I102" i="22"/>
  <c r="J102" i="22"/>
  <c r="P101" i="22"/>
  <c r="O101" i="22"/>
  <c r="N101" i="22"/>
  <c r="M101" i="22"/>
  <c r="L101" i="22"/>
  <c r="K101" i="22"/>
  <c r="I101" i="22"/>
  <c r="J101" i="22"/>
  <c r="P100" i="22"/>
  <c r="O100" i="22"/>
  <c r="N100" i="22"/>
  <c r="M100" i="22"/>
  <c r="L100" i="22"/>
  <c r="K100" i="22"/>
  <c r="I100" i="22"/>
  <c r="J100" i="22"/>
  <c r="P99" i="22"/>
  <c r="O99" i="22"/>
  <c r="N99" i="22"/>
  <c r="M99" i="22"/>
  <c r="L99" i="22"/>
  <c r="K99" i="22"/>
  <c r="I99" i="22"/>
  <c r="J99" i="22"/>
  <c r="P98" i="22"/>
  <c r="O98" i="22"/>
  <c r="N98" i="22"/>
  <c r="M98" i="22"/>
  <c r="L98" i="22"/>
  <c r="K98" i="22"/>
  <c r="I98" i="22"/>
  <c r="J98" i="22"/>
  <c r="P97" i="22"/>
  <c r="O97" i="22"/>
  <c r="N97" i="22"/>
  <c r="M97" i="22"/>
  <c r="L97" i="22"/>
  <c r="K97" i="22"/>
  <c r="I97" i="22"/>
  <c r="J97" i="22"/>
  <c r="P96" i="22"/>
  <c r="O96" i="22"/>
  <c r="N96" i="22"/>
  <c r="M96" i="22"/>
  <c r="L96" i="22"/>
  <c r="K96" i="22"/>
  <c r="I96" i="22"/>
  <c r="J96" i="22"/>
  <c r="P95" i="22"/>
  <c r="O95" i="22"/>
  <c r="N95" i="22"/>
  <c r="M95" i="22"/>
  <c r="L95" i="22"/>
  <c r="K95" i="22"/>
  <c r="I95" i="22"/>
  <c r="J95" i="22"/>
  <c r="P94" i="22"/>
  <c r="O94" i="22"/>
  <c r="N94" i="22"/>
  <c r="M94" i="22"/>
  <c r="L94" i="22"/>
  <c r="K94" i="22"/>
  <c r="I94" i="22"/>
  <c r="J94" i="22"/>
  <c r="P93" i="22"/>
  <c r="O93" i="22"/>
  <c r="N93" i="22"/>
  <c r="M93" i="22"/>
  <c r="L93" i="22"/>
  <c r="K93" i="22"/>
  <c r="I93" i="22"/>
  <c r="J93" i="22"/>
  <c r="P92" i="22"/>
  <c r="O92" i="22"/>
  <c r="N92" i="22"/>
  <c r="M92" i="22"/>
  <c r="L92" i="22"/>
  <c r="K92" i="22"/>
  <c r="I92" i="22"/>
  <c r="J92" i="22"/>
  <c r="P91" i="22"/>
  <c r="O91" i="22"/>
  <c r="N91" i="22"/>
  <c r="M91" i="22"/>
  <c r="L91" i="22"/>
  <c r="K91" i="22"/>
  <c r="I91" i="22"/>
  <c r="J91" i="22"/>
  <c r="P90" i="22"/>
  <c r="O90" i="22"/>
  <c r="N90" i="22"/>
  <c r="M90" i="22"/>
  <c r="L90" i="22"/>
  <c r="K90" i="22"/>
  <c r="I90" i="22"/>
  <c r="J90" i="22"/>
  <c r="P89" i="22"/>
  <c r="O89" i="22"/>
  <c r="N89" i="22"/>
  <c r="M89" i="22"/>
  <c r="L89" i="22"/>
  <c r="K89" i="22"/>
  <c r="I89" i="22"/>
  <c r="J89" i="22"/>
  <c r="P88" i="22"/>
  <c r="O88" i="22"/>
  <c r="N88" i="22"/>
  <c r="M88" i="22"/>
  <c r="L88" i="22"/>
  <c r="K88" i="22"/>
  <c r="I88" i="22"/>
  <c r="J88" i="22"/>
  <c r="P87" i="22"/>
  <c r="O87" i="22"/>
  <c r="N87" i="22"/>
  <c r="M87" i="22"/>
  <c r="L87" i="22"/>
  <c r="K87" i="22"/>
  <c r="I87" i="22"/>
  <c r="J87" i="22"/>
  <c r="P86" i="22"/>
  <c r="O86" i="22"/>
  <c r="N86" i="22"/>
  <c r="M86" i="22"/>
  <c r="L86" i="22"/>
  <c r="K86" i="22"/>
  <c r="I86" i="22"/>
  <c r="J86" i="22"/>
  <c r="P85" i="22"/>
  <c r="O85" i="22"/>
  <c r="N85" i="22"/>
  <c r="M85" i="22"/>
  <c r="L85" i="22"/>
  <c r="K85" i="22"/>
  <c r="I85" i="22"/>
  <c r="J85" i="22"/>
  <c r="P84" i="22"/>
  <c r="O84" i="22"/>
  <c r="N84" i="22"/>
  <c r="M84" i="22"/>
  <c r="L84" i="22"/>
  <c r="K84" i="22"/>
  <c r="I84" i="22"/>
  <c r="J84" i="22"/>
  <c r="P83" i="22"/>
  <c r="O83" i="22"/>
  <c r="N83" i="22"/>
  <c r="M83" i="22"/>
  <c r="L83" i="22"/>
  <c r="K83" i="22"/>
  <c r="I83" i="22"/>
  <c r="J83" i="22"/>
  <c r="P82" i="22"/>
  <c r="O82" i="22"/>
  <c r="N82" i="22"/>
  <c r="M82" i="22"/>
  <c r="L82" i="22"/>
  <c r="K82" i="22"/>
  <c r="I82" i="22"/>
  <c r="J82" i="22"/>
  <c r="P81" i="22"/>
  <c r="O81" i="22"/>
  <c r="N81" i="22"/>
  <c r="M81" i="22"/>
  <c r="L81" i="22"/>
  <c r="K81" i="22"/>
  <c r="I81" i="22"/>
  <c r="J81" i="22"/>
  <c r="P80" i="22"/>
  <c r="O80" i="22"/>
  <c r="N80" i="22"/>
  <c r="M80" i="22"/>
  <c r="L80" i="22"/>
  <c r="K80" i="22"/>
  <c r="I80" i="22"/>
  <c r="J80" i="22"/>
  <c r="P79" i="22"/>
  <c r="O79" i="22"/>
  <c r="N79" i="22"/>
  <c r="M79" i="22"/>
  <c r="L79" i="22"/>
  <c r="K79" i="22"/>
  <c r="I79" i="22"/>
  <c r="J79" i="22"/>
  <c r="P78" i="22"/>
  <c r="O78" i="22"/>
  <c r="N78" i="22"/>
  <c r="M78" i="22"/>
  <c r="L78" i="22"/>
  <c r="K78" i="22"/>
  <c r="I78" i="22"/>
  <c r="J78" i="22"/>
  <c r="P77" i="22"/>
  <c r="O77" i="22"/>
  <c r="N77" i="22"/>
  <c r="M77" i="22"/>
  <c r="L77" i="22"/>
  <c r="K77" i="22"/>
  <c r="I77" i="22"/>
  <c r="J77" i="22"/>
  <c r="P76" i="22"/>
  <c r="O76" i="22"/>
  <c r="N76" i="22"/>
  <c r="M76" i="22"/>
  <c r="L76" i="22"/>
  <c r="K76" i="22"/>
  <c r="I76" i="22"/>
  <c r="J76" i="22"/>
  <c r="P75" i="22"/>
  <c r="O75" i="22"/>
  <c r="N75" i="22"/>
  <c r="M75" i="22"/>
  <c r="L75" i="22"/>
  <c r="K75" i="22"/>
  <c r="I75" i="22"/>
  <c r="J75" i="22"/>
  <c r="P74" i="22"/>
  <c r="O74" i="22"/>
  <c r="N74" i="22"/>
  <c r="M74" i="22"/>
  <c r="L74" i="22"/>
  <c r="K74" i="22"/>
  <c r="I74" i="22"/>
  <c r="J74" i="22"/>
  <c r="P73" i="22"/>
  <c r="O73" i="22"/>
  <c r="N73" i="22"/>
  <c r="M73" i="22"/>
  <c r="L73" i="22"/>
  <c r="K73" i="22"/>
  <c r="I73" i="22"/>
  <c r="J73" i="22"/>
  <c r="P72" i="22"/>
  <c r="O72" i="22"/>
  <c r="N72" i="22"/>
  <c r="M72" i="22"/>
  <c r="L72" i="22"/>
  <c r="K72" i="22"/>
  <c r="I72" i="22"/>
  <c r="J72" i="22"/>
  <c r="P71" i="22"/>
  <c r="O71" i="22"/>
  <c r="N71" i="22"/>
  <c r="M71" i="22"/>
  <c r="L71" i="22"/>
  <c r="K71" i="22"/>
  <c r="I71" i="22"/>
  <c r="J71" i="22"/>
  <c r="P70" i="22"/>
  <c r="O70" i="22"/>
  <c r="N70" i="22"/>
  <c r="M70" i="22"/>
  <c r="L70" i="22"/>
  <c r="K70" i="22"/>
  <c r="I70" i="22"/>
  <c r="J70" i="22"/>
  <c r="P69" i="22"/>
  <c r="O69" i="22"/>
  <c r="N69" i="22"/>
  <c r="M69" i="22"/>
  <c r="L69" i="22"/>
  <c r="K69" i="22"/>
  <c r="I69" i="22"/>
  <c r="J69" i="22"/>
  <c r="P68" i="22"/>
  <c r="O68" i="22"/>
  <c r="N68" i="22"/>
  <c r="M68" i="22"/>
  <c r="L68" i="22"/>
  <c r="K68" i="22"/>
  <c r="I68" i="22"/>
  <c r="J68" i="22"/>
  <c r="P67" i="22"/>
  <c r="O67" i="22"/>
  <c r="N67" i="22"/>
  <c r="M67" i="22"/>
  <c r="L67" i="22"/>
  <c r="K67" i="22"/>
  <c r="I67" i="22"/>
  <c r="J67" i="22"/>
  <c r="P66" i="22"/>
  <c r="O66" i="22"/>
  <c r="N66" i="22"/>
  <c r="M66" i="22"/>
  <c r="L66" i="22"/>
  <c r="K66" i="22"/>
  <c r="I66" i="22"/>
  <c r="J66" i="22"/>
  <c r="P65" i="22"/>
  <c r="O65" i="22"/>
  <c r="N65" i="22"/>
  <c r="M65" i="22"/>
  <c r="L65" i="22"/>
  <c r="K65" i="22"/>
  <c r="I65" i="22"/>
  <c r="J65" i="22"/>
  <c r="P64" i="22"/>
  <c r="O64" i="22"/>
  <c r="N64" i="22"/>
  <c r="M64" i="22"/>
  <c r="L64" i="22"/>
  <c r="K64" i="22"/>
  <c r="I64" i="22"/>
  <c r="J64" i="22"/>
  <c r="P63" i="22"/>
  <c r="O63" i="22"/>
  <c r="N63" i="22"/>
  <c r="M63" i="22"/>
  <c r="L63" i="22"/>
  <c r="K63" i="22"/>
  <c r="I63" i="22"/>
  <c r="J63" i="22"/>
  <c r="P62" i="22"/>
  <c r="O62" i="22"/>
  <c r="N62" i="22"/>
  <c r="M62" i="22"/>
  <c r="L62" i="22"/>
  <c r="K62" i="22"/>
  <c r="I62" i="22"/>
  <c r="J62" i="22"/>
  <c r="P61" i="22"/>
  <c r="O61" i="22"/>
  <c r="N61" i="22"/>
  <c r="M61" i="22"/>
  <c r="L61" i="22"/>
  <c r="K61" i="22"/>
  <c r="I61" i="22"/>
  <c r="J61" i="22"/>
  <c r="P60" i="22"/>
  <c r="O60" i="22"/>
  <c r="N60" i="22"/>
  <c r="M60" i="22"/>
  <c r="L60" i="22"/>
  <c r="K60" i="22"/>
  <c r="I60" i="22"/>
  <c r="J60" i="22"/>
  <c r="P59" i="22"/>
  <c r="O59" i="22"/>
  <c r="N59" i="22"/>
  <c r="M59" i="22"/>
  <c r="L59" i="22"/>
  <c r="K59" i="22"/>
  <c r="I59" i="22"/>
  <c r="J59" i="22"/>
  <c r="P58" i="22"/>
  <c r="O58" i="22"/>
  <c r="N58" i="22"/>
  <c r="M58" i="22"/>
  <c r="L58" i="22"/>
  <c r="K58" i="22"/>
  <c r="I58" i="22"/>
  <c r="J58" i="22"/>
  <c r="P57" i="22"/>
  <c r="O57" i="22"/>
  <c r="N57" i="22"/>
  <c r="M57" i="22"/>
  <c r="L57" i="22"/>
  <c r="K57" i="22"/>
  <c r="I57" i="22"/>
  <c r="J57" i="22"/>
  <c r="P56" i="22"/>
  <c r="O56" i="22"/>
  <c r="N56" i="22"/>
  <c r="M56" i="22"/>
  <c r="L56" i="22"/>
  <c r="K56" i="22"/>
  <c r="I56" i="22"/>
  <c r="J56" i="22"/>
  <c r="P55" i="22"/>
  <c r="O55" i="22"/>
  <c r="N55" i="22"/>
  <c r="M55" i="22"/>
  <c r="L55" i="22"/>
  <c r="K55" i="22"/>
  <c r="I55" i="22"/>
  <c r="J55" i="22"/>
  <c r="P54" i="22"/>
  <c r="O54" i="22"/>
  <c r="N54" i="22"/>
  <c r="M54" i="22"/>
  <c r="L54" i="22"/>
  <c r="K54" i="22"/>
  <c r="I54" i="22"/>
  <c r="J54" i="22"/>
  <c r="P53" i="22"/>
  <c r="O53" i="22"/>
  <c r="N53" i="22"/>
  <c r="M53" i="22"/>
  <c r="L53" i="22"/>
  <c r="K53" i="22"/>
  <c r="I53" i="22"/>
  <c r="J53" i="22"/>
  <c r="P52" i="22"/>
  <c r="O52" i="22"/>
  <c r="N52" i="22"/>
  <c r="M52" i="22"/>
  <c r="L52" i="22"/>
  <c r="K52" i="22"/>
  <c r="I52" i="22"/>
  <c r="J52" i="22"/>
  <c r="P51" i="22"/>
  <c r="O51" i="22"/>
  <c r="N51" i="22"/>
  <c r="M51" i="22"/>
  <c r="L51" i="22"/>
  <c r="K51" i="22"/>
  <c r="I51" i="22"/>
  <c r="J51" i="22"/>
  <c r="P50" i="22"/>
  <c r="O50" i="22"/>
  <c r="N50" i="22"/>
  <c r="M50" i="22"/>
  <c r="L50" i="22"/>
  <c r="K50" i="22"/>
  <c r="I50" i="22"/>
  <c r="J50" i="22"/>
  <c r="P49" i="22"/>
  <c r="O49" i="22"/>
  <c r="N49" i="22"/>
  <c r="M49" i="22"/>
  <c r="L49" i="22"/>
  <c r="K49" i="22"/>
  <c r="I49" i="22"/>
  <c r="J49" i="22"/>
  <c r="P48" i="22"/>
  <c r="O48" i="22"/>
  <c r="N48" i="22"/>
  <c r="M48" i="22"/>
  <c r="L48" i="22"/>
  <c r="K48" i="22"/>
  <c r="I48" i="22"/>
  <c r="J48" i="22"/>
  <c r="P47" i="22"/>
  <c r="O47" i="22"/>
  <c r="N47" i="22"/>
  <c r="M47" i="22"/>
  <c r="L47" i="22"/>
  <c r="K47" i="22"/>
  <c r="I47" i="22"/>
  <c r="J47" i="22"/>
  <c r="P46" i="22"/>
  <c r="O46" i="22"/>
  <c r="N46" i="22"/>
  <c r="M46" i="22"/>
  <c r="L46" i="22"/>
  <c r="K46" i="22"/>
  <c r="I46" i="22"/>
  <c r="J46" i="22"/>
  <c r="P45" i="22"/>
  <c r="O45" i="22"/>
  <c r="N45" i="22"/>
  <c r="M45" i="22"/>
  <c r="L45" i="22"/>
  <c r="K45" i="22"/>
  <c r="I45" i="22"/>
  <c r="J45" i="22"/>
  <c r="P44" i="22"/>
  <c r="O44" i="22"/>
  <c r="N44" i="22"/>
  <c r="M44" i="22"/>
  <c r="L44" i="22"/>
  <c r="K44" i="22"/>
  <c r="I44" i="22"/>
  <c r="J44" i="22"/>
  <c r="P43" i="22"/>
  <c r="O43" i="22"/>
  <c r="N43" i="22"/>
  <c r="M43" i="22"/>
  <c r="L43" i="22"/>
  <c r="K43" i="22"/>
  <c r="I43" i="22"/>
  <c r="J43" i="22"/>
  <c r="P42" i="22"/>
  <c r="O42" i="22"/>
  <c r="N42" i="22"/>
  <c r="M42" i="22"/>
  <c r="L42" i="22"/>
  <c r="K42" i="22"/>
  <c r="I42" i="22"/>
  <c r="J42" i="22"/>
  <c r="P41" i="22"/>
  <c r="O41" i="22"/>
  <c r="N41" i="22"/>
  <c r="M41" i="22"/>
  <c r="L41" i="22"/>
  <c r="K41" i="22"/>
  <c r="I41" i="22"/>
  <c r="J41" i="22"/>
  <c r="P40" i="22"/>
  <c r="O40" i="22"/>
  <c r="N40" i="22"/>
  <c r="M40" i="22"/>
  <c r="L40" i="22"/>
  <c r="K40" i="22"/>
  <c r="I40" i="22"/>
  <c r="J40" i="22"/>
  <c r="P39" i="22"/>
  <c r="O39" i="22"/>
  <c r="N39" i="22"/>
  <c r="M39" i="22"/>
  <c r="L39" i="22"/>
  <c r="K39" i="22"/>
  <c r="I39" i="22"/>
  <c r="J39" i="22"/>
  <c r="P38" i="22"/>
  <c r="O38" i="22"/>
  <c r="N38" i="22"/>
  <c r="M38" i="22"/>
  <c r="L38" i="22"/>
  <c r="K38" i="22"/>
  <c r="I38" i="22"/>
  <c r="J38" i="22"/>
  <c r="P37" i="22"/>
  <c r="O37" i="22"/>
  <c r="N37" i="22"/>
  <c r="M37" i="22"/>
  <c r="L37" i="22"/>
  <c r="K37" i="22"/>
  <c r="I37" i="22"/>
  <c r="J37" i="22"/>
  <c r="P36" i="22"/>
  <c r="O36" i="22"/>
  <c r="N36" i="22"/>
  <c r="M36" i="22"/>
  <c r="L36" i="22"/>
  <c r="K36" i="22"/>
  <c r="I36" i="22"/>
  <c r="J36" i="22"/>
  <c r="P35" i="22"/>
  <c r="O35" i="22"/>
  <c r="N35" i="22"/>
  <c r="M35" i="22"/>
  <c r="L35" i="22"/>
  <c r="K35" i="22"/>
  <c r="I35" i="22"/>
  <c r="J35" i="22"/>
  <c r="P34" i="22"/>
  <c r="O34" i="22"/>
  <c r="N34" i="22"/>
  <c r="M34" i="22"/>
  <c r="L34" i="22"/>
  <c r="K34" i="22"/>
  <c r="I34" i="22"/>
  <c r="J34" i="22"/>
  <c r="P33" i="22"/>
  <c r="O33" i="22"/>
  <c r="N33" i="22"/>
  <c r="M33" i="22"/>
  <c r="L33" i="22"/>
  <c r="K33" i="22"/>
  <c r="I33" i="22"/>
  <c r="J33" i="22"/>
  <c r="P32" i="22"/>
  <c r="O32" i="22"/>
  <c r="N32" i="22"/>
  <c r="M32" i="22"/>
  <c r="L32" i="22"/>
  <c r="K32" i="22"/>
  <c r="I32" i="22"/>
  <c r="J32" i="22"/>
  <c r="P31" i="22"/>
  <c r="O31" i="22"/>
  <c r="N31" i="22"/>
  <c r="M31" i="22"/>
  <c r="L31" i="22"/>
  <c r="K31" i="22"/>
  <c r="I31" i="22"/>
  <c r="J31" i="22"/>
  <c r="P30" i="22"/>
  <c r="O30" i="22"/>
  <c r="N30" i="22"/>
  <c r="M30" i="22"/>
  <c r="L30" i="22"/>
  <c r="K30" i="22"/>
  <c r="I30" i="22"/>
  <c r="J30" i="22"/>
  <c r="P29" i="22"/>
  <c r="O29" i="22"/>
  <c r="N29" i="22"/>
  <c r="M29" i="22"/>
  <c r="L29" i="22"/>
  <c r="K29" i="22"/>
  <c r="I29" i="22"/>
  <c r="J29" i="22"/>
  <c r="P28" i="22"/>
  <c r="O28" i="22"/>
  <c r="N28" i="22"/>
  <c r="M28" i="22"/>
  <c r="L28" i="22"/>
  <c r="K28" i="22"/>
  <c r="I28" i="22"/>
  <c r="J28" i="22"/>
  <c r="P27" i="22"/>
  <c r="O27" i="22"/>
  <c r="N27" i="22"/>
  <c r="M27" i="22"/>
  <c r="L27" i="22"/>
  <c r="K27" i="22"/>
  <c r="I27" i="22"/>
  <c r="J27" i="22"/>
  <c r="P26" i="22"/>
  <c r="O26" i="22"/>
  <c r="N26" i="22"/>
  <c r="M26" i="22"/>
  <c r="L26" i="22"/>
  <c r="K26" i="22"/>
  <c r="I26" i="22"/>
  <c r="J26" i="22"/>
  <c r="P25" i="22"/>
  <c r="O25" i="22"/>
  <c r="N25" i="22"/>
  <c r="M25" i="22"/>
  <c r="L25" i="22"/>
  <c r="K25" i="22"/>
  <c r="I25" i="22"/>
  <c r="J25" i="22"/>
  <c r="P24" i="22"/>
  <c r="O24" i="22"/>
  <c r="N24" i="22"/>
  <c r="M24" i="22"/>
  <c r="L24" i="22"/>
  <c r="K24" i="22"/>
  <c r="I24" i="22"/>
  <c r="J24" i="22"/>
  <c r="P23" i="22"/>
  <c r="O23" i="22"/>
  <c r="N23" i="22"/>
  <c r="M23" i="22"/>
  <c r="L23" i="22"/>
  <c r="K23" i="22"/>
  <c r="I23" i="22"/>
  <c r="J23" i="22"/>
  <c r="P22" i="22"/>
  <c r="O22" i="22"/>
  <c r="N22" i="22"/>
  <c r="M22" i="22"/>
  <c r="L22" i="22"/>
  <c r="K22" i="22"/>
  <c r="I22" i="22"/>
  <c r="J22" i="22"/>
  <c r="P21" i="22"/>
  <c r="O21" i="22"/>
  <c r="N21" i="22"/>
  <c r="M21" i="22"/>
  <c r="L21" i="22"/>
  <c r="K21" i="22"/>
  <c r="I21" i="22"/>
  <c r="J21" i="22"/>
  <c r="P20" i="22"/>
  <c r="O20" i="22"/>
  <c r="N20" i="22"/>
  <c r="M20" i="22"/>
  <c r="L20" i="22"/>
  <c r="K20" i="22"/>
  <c r="I20" i="22"/>
  <c r="J20" i="22"/>
  <c r="P19" i="22"/>
  <c r="O19" i="22"/>
  <c r="N19" i="22"/>
  <c r="M19" i="22"/>
  <c r="L19" i="22"/>
  <c r="K19" i="22"/>
  <c r="I19" i="22"/>
  <c r="J19" i="22"/>
  <c r="P18" i="22"/>
  <c r="O18" i="22"/>
  <c r="N18" i="22"/>
  <c r="M18" i="22"/>
  <c r="L18" i="22"/>
  <c r="K18" i="22"/>
  <c r="I18" i="22"/>
  <c r="J18" i="22"/>
  <c r="P17" i="22"/>
  <c r="O17" i="22"/>
  <c r="N17" i="22"/>
  <c r="M17" i="22"/>
  <c r="L17" i="22"/>
  <c r="K17" i="22"/>
  <c r="I17" i="22"/>
  <c r="J17" i="22"/>
  <c r="P16" i="22"/>
  <c r="O16" i="22"/>
  <c r="N16" i="22"/>
  <c r="M16" i="22"/>
  <c r="L16" i="22"/>
  <c r="K16" i="22"/>
  <c r="I16" i="22"/>
  <c r="J16" i="22"/>
  <c r="P15" i="22"/>
  <c r="O15" i="22"/>
  <c r="N15" i="22"/>
  <c r="M15" i="22"/>
  <c r="L15" i="22"/>
  <c r="K15" i="22"/>
  <c r="I15" i="22"/>
  <c r="J15" i="22"/>
  <c r="P14" i="22"/>
  <c r="O14" i="22"/>
  <c r="N14" i="22"/>
  <c r="M14" i="22"/>
  <c r="L14" i="22"/>
  <c r="K14" i="22"/>
  <c r="I14" i="22"/>
  <c r="J14" i="22"/>
  <c r="P13" i="22"/>
  <c r="O13" i="22"/>
  <c r="N13" i="22"/>
  <c r="M13" i="22"/>
  <c r="L13" i="22"/>
  <c r="K13" i="22"/>
  <c r="I13" i="22"/>
  <c r="J13" i="22"/>
  <c r="P12" i="22"/>
  <c r="O12" i="22"/>
  <c r="N12" i="22"/>
  <c r="M12" i="22"/>
  <c r="L12" i="22"/>
  <c r="K12" i="22"/>
  <c r="I12" i="22"/>
  <c r="J12" i="22"/>
  <c r="P11" i="22"/>
  <c r="O11" i="22"/>
  <c r="N11" i="22"/>
  <c r="M11" i="22"/>
  <c r="L11" i="22"/>
  <c r="K11" i="22"/>
  <c r="I11" i="22"/>
  <c r="J11" i="22"/>
  <c r="P10" i="22"/>
  <c r="O10" i="22"/>
  <c r="N10" i="22"/>
  <c r="M10" i="22"/>
  <c r="L10" i="22"/>
  <c r="K10" i="22"/>
  <c r="I10" i="22"/>
  <c r="J10" i="22"/>
  <c r="P9" i="22"/>
  <c r="O9" i="22"/>
  <c r="N9" i="22"/>
  <c r="M9" i="22"/>
  <c r="L9" i="22"/>
  <c r="K9" i="22"/>
  <c r="I9" i="22"/>
  <c r="J9" i="22"/>
  <c r="P8" i="22"/>
  <c r="O8" i="22"/>
  <c r="N8" i="22"/>
  <c r="M8" i="22"/>
  <c r="L8" i="22"/>
  <c r="K8" i="22"/>
  <c r="I8" i="22"/>
  <c r="J8" i="22"/>
  <c r="P7" i="22"/>
  <c r="O7" i="22"/>
  <c r="N7" i="22"/>
  <c r="M7" i="22"/>
  <c r="L7" i="22"/>
  <c r="K7" i="22"/>
  <c r="I7" i="22"/>
  <c r="J7" i="22"/>
  <c r="P6" i="22"/>
  <c r="O6" i="22"/>
  <c r="N6" i="22"/>
  <c r="M6" i="22"/>
  <c r="L6" i="22"/>
  <c r="K6" i="22"/>
  <c r="I6" i="22"/>
  <c r="J6" i="22"/>
  <c r="P5" i="22"/>
  <c r="O5" i="22"/>
  <c r="N5" i="22"/>
  <c r="M5" i="22"/>
  <c r="L5" i="22"/>
  <c r="K5" i="22"/>
  <c r="I5" i="22"/>
  <c r="J5" i="22"/>
  <c r="O4" i="22"/>
  <c r="N4" i="22"/>
  <c r="M4" i="22"/>
  <c r="P4" i="22"/>
  <c r="F278" i="22"/>
  <c r="F277" i="22"/>
  <c r="F276" i="22"/>
  <c r="F275" i="22"/>
  <c r="F274" i="22"/>
  <c r="F273" i="22"/>
  <c r="F272" i="22"/>
  <c r="F271" i="22"/>
  <c r="F270" i="22"/>
  <c r="F269" i="22"/>
  <c r="F268" i="22"/>
  <c r="F267" i="22"/>
  <c r="F266" i="22"/>
  <c r="F265" i="22"/>
  <c r="F264" i="22"/>
  <c r="F263" i="22"/>
  <c r="F262" i="22"/>
  <c r="F261" i="22"/>
  <c r="F260" i="22"/>
  <c r="F259" i="22"/>
  <c r="F258" i="22"/>
  <c r="F257" i="22"/>
  <c r="F256" i="22"/>
  <c r="F255" i="22"/>
  <c r="F254" i="22"/>
  <c r="F253" i="22"/>
  <c r="F252" i="22"/>
  <c r="F251" i="22"/>
  <c r="F250" i="22"/>
  <c r="F249" i="22"/>
  <c r="F248" i="22"/>
  <c r="F247" i="22"/>
  <c r="F246" i="22"/>
  <c r="F245" i="22"/>
  <c r="F244" i="22"/>
  <c r="F243" i="22"/>
  <c r="F242" i="22"/>
  <c r="F241" i="22"/>
  <c r="F240" i="22"/>
  <c r="F239" i="22"/>
  <c r="F238" i="22"/>
  <c r="F237" i="22"/>
  <c r="F236" i="22"/>
  <c r="F235" i="22"/>
  <c r="F234" i="22"/>
  <c r="F233" i="22"/>
  <c r="F232" i="22"/>
  <c r="F231" i="22"/>
  <c r="F230" i="22"/>
  <c r="F229" i="22"/>
  <c r="F228" i="22"/>
  <c r="F227" i="22"/>
  <c r="F226" i="22"/>
  <c r="F225" i="22"/>
  <c r="F224" i="22"/>
  <c r="F223" i="22"/>
  <c r="F222" i="22"/>
  <c r="F221" i="22"/>
  <c r="F220" i="22"/>
  <c r="F219" i="22"/>
  <c r="F218" i="22"/>
  <c r="F217" i="22"/>
  <c r="F216" i="22"/>
  <c r="F215" i="22"/>
  <c r="F214" i="22"/>
  <c r="F213" i="22"/>
  <c r="F212" i="22"/>
  <c r="F211" i="22"/>
  <c r="F210" i="22"/>
  <c r="F209" i="22"/>
  <c r="F208" i="22"/>
  <c r="F207" i="22"/>
  <c r="F206" i="22"/>
  <c r="F205" i="22"/>
  <c r="F204" i="22"/>
  <c r="F203" i="22"/>
  <c r="F202" i="22"/>
  <c r="F201" i="22"/>
  <c r="F200" i="22"/>
  <c r="F199" i="22"/>
  <c r="F198" i="22"/>
  <c r="F197" i="22"/>
  <c r="F196" i="22"/>
  <c r="F195" i="22"/>
  <c r="F194" i="22"/>
  <c r="F193" i="22"/>
  <c r="F192" i="22"/>
  <c r="F191" i="22"/>
  <c r="F190" i="22"/>
  <c r="F189" i="22"/>
  <c r="F188" i="22"/>
  <c r="F187" i="22"/>
  <c r="F186" i="22"/>
  <c r="F185" i="22"/>
  <c r="F184" i="22"/>
  <c r="F183" i="22"/>
  <c r="F182" i="22"/>
  <c r="F181" i="22"/>
  <c r="F180" i="22"/>
  <c r="F179" i="22"/>
  <c r="F178" i="22"/>
  <c r="F177" i="22"/>
  <c r="F176" i="22"/>
  <c r="F175" i="22"/>
  <c r="F174" i="22"/>
  <c r="F173" i="22"/>
  <c r="F172" i="22"/>
  <c r="F171" i="22"/>
  <c r="F170" i="22"/>
  <c r="F169" i="22"/>
  <c r="F168" i="22"/>
  <c r="F167" i="22"/>
  <c r="F166" i="22"/>
  <c r="F165" i="22"/>
  <c r="F164" i="22"/>
  <c r="F163" i="22"/>
  <c r="F162" i="22"/>
  <c r="F161" i="22"/>
  <c r="F160" i="22"/>
  <c r="F159" i="22"/>
  <c r="F158" i="22"/>
  <c r="F157" i="22"/>
  <c r="F156" i="22"/>
  <c r="F155" i="22"/>
  <c r="F154" i="22"/>
  <c r="F153" i="22"/>
  <c r="F152" i="22"/>
  <c r="F151" i="22"/>
  <c r="F150" i="22"/>
  <c r="F149" i="22"/>
  <c r="F148" i="22"/>
  <c r="F147" i="22"/>
  <c r="F146" i="22"/>
  <c r="F145" i="22"/>
  <c r="F144" i="22"/>
  <c r="F143" i="22"/>
  <c r="F142" i="22"/>
  <c r="F141" i="22"/>
  <c r="F140" i="22"/>
  <c r="F139" i="22"/>
  <c r="F138" i="22"/>
  <c r="F137" i="22"/>
  <c r="F136" i="22"/>
  <c r="F135" i="22"/>
  <c r="F134" i="22"/>
  <c r="F133" i="22"/>
  <c r="F132" i="22"/>
  <c r="F131" i="22"/>
  <c r="F130" i="22"/>
  <c r="F129" i="22"/>
  <c r="F128" i="22"/>
  <c r="F127" i="22"/>
  <c r="F126" i="22"/>
  <c r="F125" i="22"/>
  <c r="F124" i="22"/>
  <c r="F123" i="22"/>
  <c r="F122" i="22"/>
  <c r="F121" i="22"/>
  <c r="F120" i="22"/>
  <c r="F119" i="22"/>
  <c r="F118" i="22"/>
  <c r="F117" i="22"/>
  <c r="F116" i="22"/>
  <c r="F115" i="22"/>
  <c r="F114" i="22"/>
  <c r="F113" i="22"/>
  <c r="F112" i="22"/>
  <c r="F111" i="22"/>
  <c r="F110" i="22"/>
  <c r="F109" i="22"/>
  <c r="F108" i="22"/>
  <c r="F107" i="22"/>
  <c r="F106" i="22"/>
  <c r="F105" i="22"/>
  <c r="F104" i="22"/>
  <c r="F103" i="22"/>
  <c r="F102" i="22"/>
  <c r="F101" i="22"/>
  <c r="F100" i="22"/>
  <c r="F99" i="22"/>
  <c r="F98" i="22"/>
  <c r="F97" i="22"/>
  <c r="F96" i="22"/>
  <c r="F95" i="22"/>
  <c r="F94" i="22"/>
  <c r="F93" i="22"/>
  <c r="F92" i="22"/>
  <c r="F91" i="22"/>
  <c r="F90" i="22"/>
  <c r="F89" i="22"/>
  <c r="F88" i="22"/>
  <c r="F87" i="22"/>
  <c r="F86" i="22"/>
  <c r="F85" i="22"/>
  <c r="F84" i="22"/>
  <c r="F83" i="22"/>
  <c r="F82" i="22"/>
  <c r="F81" i="22"/>
  <c r="F80" i="22"/>
  <c r="F79" i="22"/>
  <c r="F78" i="22"/>
  <c r="F77" i="22"/>
  <c r="F76" i="22"/>
  <c r="F75" i="22"/>
  <c r="F74" i="22"/>
  <c r="F73" i="22"/>
  <c r="F72" i="22"/>
  <c r="F71" i="22"/>
  <c r="F70" i="22"/>
  <c r="F69" i="22"/>
  <c r="F68" i="22"/>
  <c r="F67" i="22"/>
  <c r="F66" i="22"/>
  <c r="F65" i="22"/>
  <c r="F64" i="22"/>
  <c r="F63" i="22"/>
  <c r="F62" i="22"/>
  <c r="F61" i="22"/>
  <c r="F60" i="22"/>
  <c r="F59" i="22"/>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5" i="22"/>
  <c r="H278" i="22"/>
  <c r="H277" i="22"/>
  <c r="H276" i="22"/>
  <c r="H275" i="22"/>
  <c r="H274" i="22"/>
  <c r="H273" i="22"/>
  <c r="H272" i="22"/>
  <c r="H271" i="22"/>
  <c r="H270" i="22"/>
  <c r="H269" i="22"/>
  <c r="H268" i="22"/>
  <c r="H267" i="22"/>
  <c r="H266" i="22"/>
  <c r="H265" i="22"/>
  <c r="H264" i="22"/>
  <c r="H263" i="22"/>
  <c r="H262" i="22"/>
  <c r="H261" i="22"/>
  <c r="H260" i="22"/>
  <c r="H259" i="22"/>
  <c r="H258" i="22"/>
  <c r="H257" i="22"/>
  <c r="H256" i="22"/>
  <c r="H255" i="22"/>
  <c r="H254" i="22"/>
  <c r="H253" i="22"/>
  <c r="H252" i="22"/>
  <c r="H251" i="22"/>
  <c r="H250" i="22"/>
  <c r="H249" i="22"/>
  <c r="H248" i="22"/>
  <c r="H247" i="22"/>
  <c r="H246" i="22"/>
  <c r="H245" i="22"/>
  <c r="H244" i="22"/>
  <c r="H243" i="22"/>
  <c r="H242" i="22"/>
  <c r="H241" i="22"/>
  <c r="H240" i="22"/>
  <c r="H239" i="22"/>
  <c r="H238" i="22"/>
  <c r="H237" i="22"/>
  <c r="H236" i="22"/>
  <c r="H235" i="22"/>
  <c r="H234" i="22"/>
  <c r="H233" i="22"/>
  <c r="H232" i="22"/>
  <c r="H231" i="22"/>
  <c r="H230" i="22"/>
  <c r="H229" i="22"/>
  <c r="H228" i="22"/>
  <c r="H227" i="22"/>
  <c r="H226" i="22"/>
  <c r="H225" i="22"/>
  <c r="H224" i="22"/>
  <c r="H223" i="22"/>
  <c r="H222" i="22"/>
  <c r="H221" i="22"/>
  <c r="H220" i="22"/>
  <c r="H219" i="22"/>
  <c r="H218" i="22"/>
  <c r="H217" i="22"/>
  <c r="H216" i="22"/>
  <c r="H215" i="22"/>
  <c r="H214" i="22"/>
  <c r="H213" i="22"/>
  <c r="H212" i="22"/>
  <c r="H211" i="22"/>
  <c r="H210" i="22"/>
  <c r="H209" i="22"/>
  <c r="H208" i="22"/>
  <c r="H207" i="22"/>
  <c r="H206" i="22"/>
  <c r="H205" i="22"/>
  <c r="H204" i="22"/>
  <c r="H203" i="22"/>
  <c r="H202" i="22"/>
  <c r="H201" i="22"/>
  <c r="H200" i="22"/>
  <c r="H199" i="22"/>
  <c r="H198" i="22"/>
  <c r="H197" i="22"/>
  <c r="H196" i="22"/>
  <c r="H195" i="22"/>
  <c r="H194" i="22"/>
  <c r="H193" i="22"/>
  <c r="H192" i="22"/>
  <c r="H191" i="22"/>
  <c r="H190" i="22"/>
  <c r="H189" i="22"/>
  <c r="H188" i="22"/>
  <c r="H187" i="22"/>
  <c r="H186" i="22"/>
  <c r="H185" i="22"/>
  <c r="H184" i="22"/>
  <c r="H183" i="22"/>
  <c r="H182" i="22"/>
  <c r="H181" i="22"/>
  <c r="H180" i="22"/>
  <c r="H179" i="22"/>
  <c r="H178" i="22"/>
  <c r="H177" i="22"/>
  <c r="H176" i="22"/>
  <c r="H175" i="22"/>
  <c r="H174" i="22"/>
  <c r="H173" i="22"/>
  <c r="H172" i="22"/>
  <c r="H171" i="22"/>
  <c r="H170" i="22"/>
  <c r="H169" i="22"/>
  <c r="H168" i="22"/>
  <c r="H167" i="22"/>
  <c r="H166" i="22"/>
  <c r="H165" i="22"/>
  <c r="H164" i="22"/>
  <c r="H163" i="22"/>
  <c r="H162" i="22"/>
  <c r="H161" i="22"/>
  <c r="H160" i="22"/>
  <c r="H159" i="22"/>
  <c r="H158" i="22"/>
  <c r="H157" i="22"/>
  <c r="H156" i="22"/>
  <c r="H155" i="22"/>
  <c r="H154" i="22"/>
  <c r="H153" i="22"/>
  <c r="H152" i="22"/>
  <c r="H151" i="22"/>
  <c r="H150" i="22"/>
  <c r="H149" i="22"/>
  <c r="H148" i="22"/>
  <c r="H147" i="22"/>
  <c r="H146" i="22"/>
  <c r="H145" i="22"/>
  <c r="H144" i="22"/>
  <c r="H143" i="22"/>
  <c r="H142" i="22"/>
  <c r="H141" i="22"/>
  <c r="H140" i="22"/>
  <c r="H139" i="22"/>
  <c r="H138" i="22"/>
  <c r="H137" i="22"/>
  <c r="H136" i="22"/>
  <c r="H135" i="22"/>
  <c r="H134" i="22"/>
  <c r="H133" i="22"/>
  <c r="H132" i="22"/>
  <c r="H131" i="22"/>
  <c r="H130" i="22"/>
  <c r="H129" i="22"/>
  <c r="H128" i="22"/>
  <c r="H127" i="22"/>
  <c r="H126" i="22"/>
  <c r="H125" i="22"/>
  <c r="H124" i="22"/>
  <c r="H123" i="22"/>
  <c r="H122" i="22"/>
  <c r="H121" i="22"/>
  <c r="H120" i="22"/>
  <c r="H119" i="22"/>
  <c r="H118" i="22"/>
  <c r="H117" i="22"/>
  <c r="H116" i="22"/>
  <c r="H115" i="22"/>
  <c r="H114" i="22"/>
  <c r="H113" i="22"/>
  <c r="H112" i="22"/>
  <c r="H111" i="22"/>
  <c r="H110" i="22"/>
  <c r="H109" i="22"/>
  <c r="H108" i="22"/>
  <c r="H107" i="22"/>
  <c r="H106" i="22"/>
  <c r="H105" i="22"/>
  <c r="H104" i="22"/>
  <c r="H103" i="22"/>
  <c r="H102" i="22"/>
  <c r="H101" i="22"/>
  <c r="H100" i="22"/>
  <c r="H99" i="22"/>
  <c r="H98" i="22"/>
  <c r="H97" i="22"/>
  <c r="H96" i="22"/>
  <c r="H95" i="22"/>
  <c r="H94" i="22"/>
  <c r="H93" i="22"/>
  <c r="H92" i="22"/>
  <c r="H91" i="22"/>
  <c r="H90" i="22"/>
  <c r="H89" i="22"/>
  <c r="H88" i="22"/>
  <c r="H87" i="22"/>
  <c r="H86" i="22"/>
  <c r="H85" i="22"/>
  <c r="H84" i="22"/>
  <c r="H83" i="22"/>
  <c r="H82" i="22"/>
  <c r="H81" i="22"/>
  <c r="H80" i="22"/>
  <c r="H79" i="22"/>
  <c r="H78" i="22"/>
  <c r="H77" i="22"/>
  <c r="H76" i="22"/>
  <c r="H75" i="22"/>
  <c r="H74" i="22"/>
  <c r="H73" i="22"/>
  <c r="H72" i="22"/>
  <c r="H71" i="22"/>
  <c r="H70" i="22"/>
  <c r="H69" i="22"/>
  <c r="H68" i="22"/>
  <c r="H67" i="22"/>
  <c r="H66" i="22"/>
  <c r="H65" i="22"/>
  <c r="H64" i="22"/>
  <c r="H63" i="22"/>
  <c r="H62" i="22"/>
  <c r="H61" i="22"/>
  <c r="H60" i="22"/>
  <c r="H59" i="22"/>
  <c r="H58" i="22"/>
  <c r="H57" i="22"/>
  <c r="H56" i="22"/>
  <c r="H55" i="22"/>
  <c r="H54" i="22"/>
  <c r="H53" i="22"/>
  <c r="H52" i="22"/>
  <c r="H51" i="22"/>
  <c r="H50" i="22"/>
  <c r="H49" i="22"/>
  <c r="H48" i="22"/>
  <c r="H47" i="22"/>
  <c r="H46" i="22"/>
  <c r="H45" i="22"/>
  <c r="H44" i="22"/>
  <c r="H43" i="22"/>
  <c r="H42" i="22"/>
  <c r="H41" i="22"/>
  <c r="H40" i="22"/>
  <c r="H39" i="22"/>
  <c r="H38" i="22"/>
  <c r="H37" i="22"/>
  <c r="H36" i="22"/>
  <c r="H35" i="22"/>
  <c r="H34" i="22"/>
  <c r="H33" i="22"/>
  <c r="H32" i="22"/>
  <c r="H31" i="22"/>
  <c r="H30" i="22"/>
  <c r="H29" i="22"/>
  <c r="H28" i="22"/>
  <c r="H27" i="22"/>
  <c r="H26" i="22"/>
  <c r="H25" i="22"/>
  <c r="H24" i="22"/>
  <c r="H23" i="22"/>
  <c r="H22" i="22"/>
  <c r="H21" i="22"/>
  <c r="H20" i="22"/>
  <c r="H19" i="22"/>
  <c r="H18" i="22"/>
  <c r="H17" i="22"/>
  <c r="H16" i="22"/>
  <c r="H15" i="22"/>
  <c r="H14" i="22"/>
  <c r="H13" i="22"/>
  <c r="H12" i="22"/>
  <c r="H11" i="22"/>
  <c r="H10" i="22"/>
  <c r="H9" i="22"/>
  <c r="H8" i="22"/>
  <c r="H7" i="22"/>
  <c r="H6" i="22"/>
  <c r="H5" i="22"/>
  <c r="L4" i="22"/>
  <c r="K4" i="22"/>
  <c r="I4" i="22"/>
  <c r="J4" i="22"/>
  <c r="F4" i="22"/>
</calcChain>
</file>

<file path=xl/sharedStrings.xml><?xml version="1.0" encoding="utf-8"?>
<sst xmlns="http://schemas.openxmlformats.org/spreadsheetml/2006/main" count="4928" uniqueCount="2092">
  <si>
    <t>08</t>
  </si>
  <si>
    <t>10</t>
  </si>
  <si>
    <t>104</t>
  </si>
  <si>
    <t>105</t>
  </si>
  <si>
    <t>Fluid power equipment</t>
  </si>
  <si>
    <t>116</t>
  </si>
  <si>
    <t>12</t>
  </si>
  <si>
    <t>157</t>
  </si>
  <si>
    <t>155</t>
  </si>
  <si>
    <t>152</t>
  </si>
  <si>
    <t>Tobacco products, incl. stemmed &amp; redried</t>
  </si>
  <si>
    <t>132</t>
  </si>
  <si>
    <t>133</t>
  </si>
  <si>
    <t>Concrete products</t>
  </si>
  <si>
    <t>112</t>
  </si>
  <si>
    <t>13</t>
  </si>
  <si>
    <t>134</t>
  </si>
  <si>
    <t>Clay construction products ex. refractories</t>
  </si>
  <si>
    <t>136</t>
  </si>
  <si>
    <t>138</t>
  </si>
  <si>
    <t>Glass containers</t>
  </si>
  <si>
    <t>156</t>
  </si>
  <si>
    <t>Medical, surgical &amp; personal aid devices</t>
  </si>
  <si>
    <t>063</t>
  </si>
  <si>
    <t>02</t>
  </si>
  <si>
    <t>06</t>
  </si>
  <si>
    <t>07</t>
  </si>
  <si>
    <t>03</t>
  </si>
  <si>
    <t>021</t>
  </si>
  <si>
    <t>023</t>
  </si>
  <si>
    <t>024</t>
  </si>
  <si>
    <t>028</t>
  </si>
  <si>
    <t>029</t>
  </si>
  <si>
    <t>032</t>
  </si>
  <si>
    <t>033</t>
  </si>
  <si>
    <t>034</t>
  </si>
  <si>
    <t>038</t>
  </si>
  <si>
    <t>Apparel &amp; other fabricated textile prods</t>
  </si>
  <si>
    <t>043</t>
  </si>
  <si>
    <t>044</t>
  </si>
  <si>
    <t>057</t>
  </si>
  <si>
    <t>Petroleum products, refined</t>
  </si>
  <si>
    <t>061</t>
  </si>
  <si>
    <t>062</t>
  </si>
  <si>
    <t>065</t>
  </si>
  <si>
    <t>066</t>
  </si>
  <si>
    <t>071</t>
  </si>
  <si>
    <t>072</t>
  </si>
  <si>
    <t>082</t>
  </si>
  <si>
    <t>085</t>
  </si>
  <si>
    <t>086</t>
  </si>
  <si>
    <t>103</t>
  </si>
  <si>
    <t>106</t>
  </si>
  <si>
    <t>107</t>
  </si>
  <si>
    <t>108</t>
  </si>
  <si>
    <t>113</t>
  </si>
  <si>
    <t>114</t>
  </si>
  <si>
    <t>121</t>
  </si>
  <si>
    <t>122</t>
  </si>
  <si>
    <t>123</t>
  </si>
  <si>
    <t>124</t>
  </si>
  <si>
    <t>126</t>
  </si>
  <si>
    <t>131</t>
  </si>
  <si>
    <t>135</t>
  </si>
  <si>
    <t>137</t>
  </si>
  <si>
    <t>141</t>
  </si>
  <si>
    <t>149</t>
  </si>
  <si>
    <t>Transportation equipment, n.e.c.</t>
  </si>
  <si>
    <t>151</t>
  </si>
  <si>
    <t>Toys, sporting goods, small arms, etc.</t>
  </si>
  <si>
    <t>154</t>
  </si>
  <si>
    <t>Other industrial safety equipment</t>
  </si>
  <si>
    <t>Pressure-sensitive products</t>
  </si>
  <si>
    <t>Metal porch, lawn, outdoor &amp; casual furniture</t>
  </si>
  <si>
    <t>Prestressed concrete products</t>
  </si>
  <si>
    <t>Manufactured homes (mobile homes), all sizes (incl. multisection)</t>
  </si>
  <si>
    <t>11</t>
  </si>
  <si>
    <t>111</t>
  </si>
  <si>
    <t>022</t>
  </si>
  <si>
    <t>025</t>
  </si>
  <si>
    <t>026</t>
  </si>
  <si>
    <t>027</t>
  </si>
  <si>
    <t>039</t>
  </si>
  <si>
    <t>Miscellaneous textile products/services</t>
  </si>
  <si>
    <t>05</t>
  </si>
  <si>
    <t>053</t>
  </si>
  <si>
    <t>055</t>
  </si>
  <si>
    <t>056</t>
  </si>
  <si>
    <t>Crude petroleum (domestic production)</t>
  </si>
  <si>
    <t>058</t>
  </si>
  <si>
    <t>064</t>
  </si>
  <si>
    <t>067</t>
  </si>
  <si>
    <t>084</t>
  </si>
  <si>
    <t>09</t>
  </si>
  <si>
    <t>091</t>
  </si>
  <si>
    <t>118</t>
  </si>
  <si>
    <t>Miscellaneous instruments</t>
  </si>
  <si>
    <t>119</t>
  </si>
  <si>
    <t>Miscellaneous machinery</t>
  </si>
  <si>
    <t>Nonmetallic mineral products</t>
  </si>
  <si>
    <t>139</t>
  </si>
  <si>
    <t>14</t>
  </si>
  <si>
    <t>143</t>
  </si>
  <si>
    <t>15</t>
  </si>
  <si>
    <t>Miscellaneous products</t>
  </si>
  <si>
    <t>153</t>
  </si>
  <si>
    <t>159</t>
  </si>
  <si>
    <t>087</t>
  </si>
  <si>
    <t>142</t>
  </si>
  <si>
    <t>16 of 20</t>
  </si>
  <si>
    <t>15 of 20</t>
  </si>
  <si>
    <t>11 of 20</t>
  </si>
  <si>
    <t>14 of 20</t>
  </si>
  <si>
    <t>17 of 20</t>
  </si>
  <si>
    <t>20 of 20</t>
  </si>
  <si>
    <t>18 of 20</t>
  </si>
  <si>
    <t>19 of 20</t>
  </si>
  <si>
    <t>12 of 20</t>
  </si>
  <si>
    <t>13 of 20</t>
  </si>
  <si>
    <t>1141</t>
  </si>
  <si>
    <t>1142</t>
  </si>
  <si>
    <t>1143</t>
  </si>
  <si>
    <t>1144</t>
  </si>
  <si>
    <t>1145</t>
  </si>
  <si>
    <t>1146</t>
  </si>
  <si>
    <t>1147</t>
  </si>
  <si>
    <t>1148</t>
  </si>
  <si>
    <t>114902</t>
  </si>
  <si>
    <t>Pumps, compressors, and equipment</t>
  </si>
  <si>
    <t>Elevators, escalators, and other lifts</t>
  </si>
  <si>
    <t>Scales and balances</t>
  </si>
  <si>
    <t>Air conditioning and refrigeration equip</t>
  </si>
  <si>
    <t>Annual/Year-to-date Inflation Rates</t>
  </si>
  <si>
    <t>Client Name</t>
  </si>
  <si>
    <t>Client Industry Type</t>
  </si>
  <si>
    <t>Client Prior Year Inventory Balance</t>
  </si>
  <si>
    <t>159A04</t>
  </si>
  <si>
    <t>159A</t>
  </si>
  <si>
    <t>1597</t>
  </si>
  <si>
    <t>1595</t>
  </si>
  <si>
    <t>Costume jewelry and novelties</t>
  </si>
  <si>
    <t>159404</t>
  </si>
  <si>
    <t>1594</t>
  </si>
  <si>
    <t>1593</t>
  </si>
  <si>
    <t>1591</t>
  </si>
  <si>
    <t>Personal safety equipment and clothing</t>
  </si>
  <si>
    <t>1571</t>
  </si>
  <si>
    <t>1565</t>
  </si>
  <si>
    <t>1563</t>
  </si>
  <si>
    <t>156201</t>
  </si>
  <si>
    <t>1553</t>
  </si>
  <si>
    <t>Fasteners, zippers, buttons, needles, pins, and buckles</t>
  </si>
  <si>
    <t>1532</t>
  </si>
  <si>
    <t>1524</t>
  </si>
  <si>
    <t>Cigarettes, excluding electronic</t>
  </si>
  <si>
    <t>1521</t>
  </si>
  <si>
    <t>1513</t>
  </si>
  <si>
    <t>1512</t>
  </si>
  <si>
    <t>1511</t>
  </si>
  <si>
    <t>Transportation Equipment</t>
  </si>
  <si>
    <t>149111</t>
  </si>
  <si>
    <t>144</t>
  </si>
  <si>
    <t>All other boats (excluding military and commercial)</t>
  </si>
  <si>
    <t>143204</t>
  </si>
  <si>
    <t>143203</t>
  </si>
  <si>
    <t>143202</t>
  </si>
  <si>
    <t>1432</t>
  </si>
  <si>
    <t>1431</t>
  </si>
  <si>
    <t>1425</t>
  </si>
  <si>
    <t>1423</t>
  </si>
  <si>
    <t>142102</t>
  </si>
  <si>
    <t>Aircraft</t>
  </si>
  <si>
    <t>1421</t>
  </si>
  <si>
    <t>1416</t>
  </si>
  <si>
    <t>Motor homes, built on purchased chassis</t>
  </si>
  <si>
    <t>1415</t>
  </si>
  <si>
    <t>1414</t>
  </si>
  <si>
    <t>1413</t>
  </si>
  <si>
    <t>1412</t>
  </si>
  <si>
    <t>Motorcycles, including three-wheel motorbikes, motorscooters, mopeds, and parts</t>
  </si>
  <si>
    <t>141104</t>
  </si>
  <si>
    <t>1411</t>
  </si>
  <si>
    <t>Nonmetallic Mineral products</t>
  </si>
  <si>
    <t>Dimension stone mining and quarrying</t>
  </si>
  <si>
    <t>13990211</t>
  </si>
  <si>
    <t>Ground or treated minerals and earths</t>
  </si>
  <si>
    <t>13990209</t>
  </si>
  <si>
    <t>1399</t>
  </si>
  <si>
    <t>Molded packing and sealing devices</t>
  </si>
  <si>
    <t>13980212</t>
  </si>
  <si>
    <t>1398</t>
  </si>
  <si>
    <t>1395</t>
  </si>
  <si>
    <t>Paving mixtures and blocks</t>
  </si>
  <si>
    <t>1394</t>
  </si>
  <si>
    <t>Mineral wool for industrial, equipment, and appliance insulation</t>
  </si>
  <si>
    <t>139202</t>
  </si>
  <si>
    <t>1392</t>
  </si>
  <si>
    <t>Roofing asphalts, pitches, coatings, and cement</t>
  </si>
  <si>
    <t>1362</t>
  </si>
  <si>
    <t>Prepared asphalt and tar roofing and siding products</t>
  </si>
  <si>
    <t>1361</t>
  </si>
  <si>
    <t>Nonclay refractories</t>
  </si>
  <si>
    <t>1353</t>
  </si>
  <si>
    <t>Clay refractories</t>
  </si>
  <si>
    <t>1352</t>
  </si>
  <si>
    <t>1345</t>
  </si>
  <si>
    <t>Clay floor and wall tile, glazed and unglazed</t>
  </si>
  <si>
    <t>1344</t>
  </si>
  <si>
    <t>1342</t>
  </si>
  <si>
    <t>1335</t>
  </si>
  <si>
    <t>1334</t>
  </si>
  <si>
    <t>1333</t>
  </si>
  <si>
    <t>1332</t>
  </si>
  <si>
    <t>Concrete pavers</t>
  </si>
  <si>
    <t>133141</t>
  </si>
  <si>
    <t>Concrete brick</t>
  </si>
  <si>
    <t>133131</t>
  </si>
  <si>
    <t>Decorative concrete block</t>
  </si>
  <si>
    <t>133121</t>
  </si>
  <si>
    <t>133111</t>
  </si>
  <si>
    <t>1331</t>
  </si>
  <si>
    <t>Cement, hydraulic</t>
  </si>
  <si>
    <t>1322</t>
  </si>
  <si>
    <t>Construction sand, gravel and crushed stone</t>
  </si>
  <si>
    <t>132101</t>
  </si>
  <si>
    <t>1313</t>
  </si>
  <si>
    <t>1311</t>
  </si>
  <si>
    <t>Furniture and Household Durables</t>
  </si>
  <si>
    <t>1269</t>
  </si>
  <si>
    <t>1268</t>
  </si>
  <si>
    <t>1267</t>
  </si>
  <si>
    <t>1266</t>
  </si>
  <si>
    <t>Mirrors (decorated and undecorated)</t>
  </si>
  <si>
    <t>1265</t>
  </si>
  <si>
    <t>1261</t>
  </si>
  <si>
    <t>Speakers and commercial sound equipment</t>
  </si>
  <si>
    <t>1257</t>
  </si>
  <si>
    <t>125</t>
  </si>
  <si>
    <t>Portable residential lighting fixtures, including parts and accessories</t>
  </si>
  <si>
    <t>1245</t>
  </si>
  <si>
    <t>1244</t>
  </si>
  <si>
    <t>124101</t>
  </si>
  <si>
    <t>1241</t>
  </si>
  <si>
    <t>Resilient floor coverings</t>
  </si>
  <si>
    <t>1232</t>
  </si>
  <si>
    <t>1231</t>
  </si>
  <si>
    <t>1224</t>
  </si>
  <si>
    <t>1223</t>
  </si>
  <si>
    <t>1222</t>
  </si>
  <si>
    <t>1221</t>
  </si>
  <si>
    <t>1215</t>
  </si>
  <si>
    <t>1214</t>
  </si>
  <si>
    <t>1213</t>
  </si>
  <si>
    <t>1212</t>
  </si>
  <si>
    <t>1211</t>
  </si>
  <si>
    <t>Machinery and Equipment</t>
  </si>
  <si>
    <t>1197</t>
  </si>
  <si>
    <t>Machine shop products</t>
  </si>
  <si>
    <t>1195</t>
  </si>
  <si>
    <t>1194</t>
  </si>
  <si>
    <t>1192</t>
  </si>
  <si>
    <t>1191</t>
  </si>
  <si>
    <t>1189</t>
  </si>
  <si>
    <t>1186</t>
  </si>
  <si>
    <t>1185</t>
  </si>
  <si>
    <t>1184</t>
  </si>
  <si>
    <t>Industrial process control instruments</t>
  </si>
  <si>
    <t>1182</t>
  </si>
  <si>
    <t>Automatic environmental controls for monitoring residential, commercial, and appliance use</t>
  </si>
  <si>
    <t>1181</t>
  </si>
  <si>
    <t>1179</t>
  </si>
  <si>
    <t>Connectors for electronic circuitry</t>
  </si>
  <si>
    <t>117824</t>
  </si>
  <si>
    <t>Switches, mechanical (electronic applications)</t>
  </si>
  <si>
    <t>117822</t>
  </si>
  <si>
    <t>1178</t>
  </si>
  <si>
    <t>1177</t>
  </si>
  <si>
    <t>1176</t>
  </si>
  <si>
    <t>1175</t>
  </si>
  <si>
    <t>1174</t>
  </si>
  <si>
    <t>1173</t>
  </si>
  <si>
    <t>1172</t>
  </si>
  <si>
    <t>Current-carrying wire connectors for electrical circuitry</t>
  </si>
  <si>
    <t>11710144</t>
  </si>
  <si>
    <t>Current-carrying switches for electrical circuitry (including vehicular switches)</t>
  </si>
  <si>
    <t>11710143</t>
  </si>
  <si>
    <t>117101</t>
  </si>
  <si>
    <t>1171</t>
  </si>
  <si>
    <t>117</t>
  </si>
  <si>
    <t>1168</t>
  </si>
  <si>
    <t>1167</t>
  </si>
  <si>
    <t>116606</t>
  </si>
  <si>
    <t>1166</t>
  </si>
  <si>
    <t>1165</t>
  </si>
  <si>
    <t>1164</t>
  </si>
  <si>
    <t>1163</t>
  </si>
  <si>
    <t>1162</t>
  </si>
  <si>
    <t>Commercial food products machinery (except packaging and cooking equipment)</t>
  </si>
  <si>
    <t>116104</t>
  </si>
  <si>
    <t>1161</t>
  </si>
  <si>
    <t>1154</t>
  </si>
  <si>
    <t>1152</t>
  </si>
  <si>
    <t>1151</t>
  </si>
  <si>
    <t>115</t>
  </si>
  <si>
    <t>114911</t>
  </si>
  <si>
    <t>114908</t>
  </si>
  <si>
    <t>1149</t>
  </si>
  <si>
    <t>Work trucks not fitted with lifting &amp; handling equipment, electric or non-electric</t>
  </si>
  <si>
    <t>11440357</t>
  </si>
  <si>
    <t>Bulk material handling conveyors and conveying systems</t>
  </si>
  <si>
    <t>11440216</t>
  </si>
  <si>
    <t>Fluid power hose and tube fittings</t>
  </si>
  <si>
    <t>114304</t>
  </si>
  <si>
    <t>114301</t>
  </si>
  <si>
    <t>113A</t>
  </si>
  <si>
    <t>113903</t>
  </si>
  <si>
    <t>113901</t>
  </si>
  <si>
    <t>1139</t>
  </si>
  <si>
    <t>1138</t>
  </si>
  <si>
    <t>1137</t>
  </si>
  <si>
    <t>1136</t>
  </si>
  <si>
    <t>Other machine tool attachments and accessories</t>
  </si>
  <si>
    <t>113505</t>
  </si>
  <si>
    <t>113501</t>
  </si>
  <si>
    <t>1135</t>
  </si>
  <si>
    <t>1134</t>
  </si>
  <si>
    <t>Other welding equipment, components, and accessories (excluding arc, resistance, and gas)</t>
  </si>
  <si>
    <t>113306</t>
  </si>
  <si>
    <t>Gas welding and cutting equipment, parts, attachments, and accessories</t>
  </si>
  <si>
    <t>113304</t>
  </si>
  <si>
    <t>Resistance welders, components, accessories, and electrodes</t>
  </si>
  <si>
    <t>113302</t>
  </si>
  <si>
    <t>1133</t>
  </si>
  <si>
    <t>1132</t>
  </si>
  <si>
    <t>112D</t>
  </si>
  <si>
    <t>Mixers, pavers, and related equipment (excluding parts)</t>
  </si>
  <si>
    <t>112C</t>
  </si>
  <si>
    <t>112B05</t>
  </si>
  <si>
    <t>Power cranes, draglines, &amp; shovels (excavators) (incl. surface mining equipment) (excl. parts)</t>
  </si>
  <si>
    <t>112B</t>
  </si>
  <si>
    <t>Tractor shovel loaders (skid steer, wheel, crawler, and integral design backhoes)</t>
  </si>
  <si>
    <t>112A04</t>
  </si>
  <si>
    <t>Construction machinery for mounting (excluding parts, winches, snow clearing attachments)</t>
  </si>
  <si>
    <t>112A03</t>
  </si>
  <si>
    <t>112A</t>
  </si>
  <si>
    <t>Parts for farm machinery, for sale separately</t>
  </si>
  <si>
    <t>111409</t>
  </si>
  <si>
    <t>Metals and Metal products</t>
  </si>
  <si>
    <t>108905</t>
  </si>
  <si>
    <t>1089</t>
  </si>
  <si>
    <t>1088</t>
  </si>
  <si>
    <t>Ammunition, except for small arms</t>
  </si>
  <si>
    <t>1085</t>
  </si>
  <si>
    <t>1083</t>
  </si>
  <si>
    <t>108102</t>
  </si>
  <si>
    <t>1081</t>
  </si>
  <si>
    <t>1079</t>
  </si>
  <si>
    <t>Heat exchangers and steam condensers</t>
  </si>
  <si>
    <t>1075</t>
  </si>
  <si>
    <t>1074</t>
  </si>
  <si>
    <t>1073</t>
  </si>
  <si>
    <t>1072</t>
  </si>
  <si>
    <t>1071</t>
  </si>
  <si>
    <t>1066</t>
  </si>
  <si>
    <t>Domestic heating stoves</t>
  </si>
  <si>
    <t>1064</t>
  </si>
  <si>
    <t>Other heating equipment, non-electric, including parts</t>
  </si>
  <si>
    <t>1063</t>
  </si>
  <si>
    <t>Furnaces and heaters, including parts</t>
  </si>
  <si>
    <t>1062</t>
  </si>
  <si>
    <t>1061</t>
  </si>
  <si>
    <t>Enameled iron &amp; metal sanitary ware</t>
  </si>
  <si>
    <t>1056</t>
  </si>
  <si>
    <t>Lavatory and sink fittings</t>
  </si>
  <si>
    <t>10540218</t>
  </si>
  <si>
    <t>1054</t>
  </si>
  <si>
    <t>1042</t>
  </si>
  <si>
    <t>104103</t>
  </si>
  <si>
    <t>1041</t>
  </si>
  <si>
    <t>1032</t>
  </si>
  <si>
    <t>1031</t>
  </si>
  <si>
    <t>1028</t>
  </si>
  <si>
    <t>1026</t>
  </si>
  <si>
    <t>1025</t>
  </si>
  <si>
    <t>1024</t>
  </si>
  <si>
    <t>1023</t>
  </si>
  <si>
    <t>1022</t>
  </si>
  <si>
    <t>1021</t>
  </si>
  <si>
    <t>102</t>
  </si>
  <si>
    <t>1017</t>
  </si>
  <si>
    <t>1015</t>
  </si>
  <si>
    <t>1012</t>
  </si>
  <si>
    <t>Iron ores</t>
  </si>
  <si>
    <t>1011</t>
  </si>
  <si>
    <t>101</t>
  </si>
  <si>
    <t>Pulp, Paper, and Allied products</t>
  </si>
  <si>
    <t>0949</t>
  </si>
  <si>
    <t>0916</t>
  </si>
  <si>
    <t>0915</t>
  </si>
  <si>
    <t>0914</t>
  </si>
  <si>
    <t>0913</t>
  </si>
  <si>
    <t>0912</t>
  </si>
  <si>
    <t>Wood pulp</t>
  </si>
  <si>
    <t>0911</t>
  </si>
  <si>
    <t>Pulp, paper, and allied products</t>
  </si>
  <si>
    <t>Lumber and Wood products</t>
  </si>
  <si>
    <t>0849</t>
  </si>
  <si>
    <t>0842</t>
  </si>
  <si>
    <t>Wood pallets and pallet containers, wood and metal combination</t>
  </si>
  <si>
    <t>0841</t>
  </si>
  <si>
    <t>0831</t>
  </si>
  <si>
    <t>083</t>
  </si>
  <si>
    <t>0822</t>
  </si>
  <si>
    <t>Wood window units</t>
  </si>
  <si>
    <t>08210112</t>
  </si>
  <si>
    <t>0821</t>
  </si>
  <si>
    <t>0811</t>
  </si>
  <si>
    <t>081</t>
  </si>
  <si>
    <t>Rubber and Plastic products</t>
  </si>
  <si>
    <t>Recyclable plastics</t>
  </si>
  <si>
    <t>072C</t>
  </si>
  <si>
    <t>All other reinforced and fiberglass plastics products</t>
  </si>
  <si>
    <t>07290197</t>
  </si>
  <si>
    <t>0729</t>
  </si>
  <si>
    <t>0726</t>
  </si>
  <si>
    <t>Laminated plastic sheets, rods, and tubes</t>
  </si>
  <si>
    <t>0723</t>
  </si>
  <si>
    <t>Unsupported plastic film, sheet and other shapes</t>
  </si>
  <si>
    <t>0722</t>
  </si>
  <si>
    <t>0721</t>
  </si>
  <si>
    <t>0713</t>
  </si>
  <si>
    <t>0712</t>
  </si>
  <si>
    <t>Synthetic rubber, inc. styrene-butadiene rubber (SBR) and ethylene propylene</t>
  </si>
  <si>
    <t>0711</t>
  </si>
  <si>
    <t>Chemicals and Allied products</t>
  </si>
  <si>
    <t>0679</t>
  </si>
  <si>
    <t>Other cosmetics and toilet preparations</t>
  </si>
  <si>
    <t>067515</t>
  </si>
  <si>
    <t>Creams, lotions and oils, excluding shaving, hair, and deodorant</t>
  </si>
  <si>
    <t>067514</t>
  </si>
  <si>
    <t>067505</t>
  </si>
  <si>
    <t>Perfumes, toilet waters, and colognes</t>
  </si>
  <si>
    <t>067503</t>
  </si>
  <si>
    <t>0675</t>
  </si>
  <si>
    <t>0672</t>
  </si>
  <si>
    <t>0671</t>
  </si>
  <si>
    <t>Thermosetting resins and plastics materials</t>
  </si>
  <si>
    <t>0663</t>
  </si>
  <si>
    <t>Thermoplastic resins and plastics materials</t>
  </si>
  <si>
    <t>0662</t>
  </si>
  <si>
    <t>0653</t>
  </si>
  <si>
    <t>0652</t>
  </si>
  <si>
    <t>Mixed fertilizers</t>
  </si>
  <si>
    <t>0651</t>
  </si>
  <si>
    <t>063807</t>
  </si>
  <si>
    <t>0638</t>
  </si>
  <si>
    <t>0637</t>
  </si>
  <si>
    <t>Medicinal and botanical chemicals, drugs, and other products</t>
  </si>
  <si>
    <t>0631</t>
  </si>
  <si>
    <t>Allied and miscellaneous paint products</t>
  </si>
  <si>
    <t>0623</t>
  </si>
  <si>
    <t>0622</t>
  </si>
  <si>
    <t>0621</t>
  </si>
  <si>
    <t>0614</t>
  </si>
  <si>
    <t>0613</t>
  </si>
  <si>
    <t>Fuels and related products and power</t>
  </si>
  <si>
    <t>Lubricating oil base stocks</t>
  </si>
  <si>
    <t>0578</t>
  </si>
  <si>
    <t>0576</t>
  </si>
  <si>
    <t>0573</t>
  </si>
  <si>
    <t>0572</t>
  </si>
  <si>
    <t>0571</t>
  </si>
  <si>
    <t>Natural gas to electric power</t>
  </si>
  <si>
    <t>0554</t>
  </si>
  <si>
    <t>Industrial natural gas</t>
  </si>
  <si>
    <t>0553</t>
  </si>
  <si>
    <t>Commercial natural gas</t>
  </si>
  <si>
    <t>0552</t>
  </si>
  <si>
    <t>Residential natural gas</t>
  </si>
  <si>
    <t>0551</t>
  </si>
  <si>
    <t>0532</t>
  </si>
  <si>
    <t>Natural gas</t>
  </si>
  <si>
    <t>0531</t>
  </si>
  <si>
    <t>051</t>
  </si>
  <si>
    <t>04</t>
  </si>
  <si>
    <t>Hides, Skins, Leather, and related products</t>
  </si>
  <si>
    <t>0445</t>
  </si>
  <si>
    <t>0441</t>
  </si>
  <si>
    <t>Women's nonathletic footwear</t>
  </si>
  <si>
    <t>0432</t>
  </si>
  <si>
    <t>Men's nonathletic footwear</t>
  </si>
  <si>
    <t>0431</t>
  </si>
  <si>
    <t>0427</t>
  </si>
  <si>
    <t>Leather</t>
  </si>
  <si>
    <t>042</t>
  </si>
  <si>
    <t>Hides and skins, incl. cattle</t>
  </si>
  <si>
    <t>041</t>
  </si>
  <si>
    <t>Textile Products and Apparel</t>
  </si>
  <si>
    <t>All other fabricated textile products, excluding trimming and findings</t>
  </si>
  <si>
    <t>03830351</t>
  </si>
  <si>
    <t>0383</t>
  </si>
  <si>
    <t>0382</t>
  </si>
  <si>
    <t>038104</t>
  </si>
  <si>
    <t>0381</t>
  </si>
  <si>
    <t>0347</t>
  </si>
  <si>
    <t>0346</t>
  </si>
  <si>
    <t>0345</t>
  </si>
  <si>
    <t>0344</t>
  </si>
  <si>
    <t>0342</t>
  </si>
  <si>
    <t>Tire cord and tire fabric</t>
  </si>
  <si>
    <t>0339</t>
  </si>
  <si>
    <t>0338</t>
  </si>
  <si>
    <t>0337</t>
  </si>
  <si>
    <t>0326</t>
  </si>
  <si>
    <t>0315</t>
  </si>
  <si>
    <t>031</t>
  </si>
  <si>
    <t>Processed Foods and Feeds</t>
  </si>
  <si>
    <t>029402</t>
  </si>
  <si>
    <t>0294</t>
  </si>
  <si>
    <t>0293</t>
  </si>
  <si>
    <t>0292</t>
  </si>
  <si>
    <t>02890172</t>
  </si>
  <si>
    <t>Dry mix food preparations</t>
  </si>
  <si>
    <t>02890148</t>
  </si>
  <si>
    <t>0289</t>
  </si>
  <si>
    <t>028601</t>
  </si>
  <si>
    <t>Frozen dinners (beef, pork, and poultry pies) and nationality foods, incl. frozen pizza</t>
  </si>
  <si>
    <t>02850111</t>
  </si>
  <si>
    <t>Frozen cakes, pies, and other pastries</t>
  </si>
  <si>
    <t>02850109</t>
  </si>
  <si>
    <t>0285</t>
  </si>
  <si>
    <t>0284</t>
  </si>
  <si>
    <t>Pickles and other pickled products, including horseradish</t>
  </si>
  <si>
    <t>0282</t>
  </si>
  <si>
    <t>Canned jams, jellies, and preserves</t>
  </si>
  <si>
    <t>0281</t>
  </si>
  <si>
    <t>Corn oil, crude and refined</t>
  </si>
  <si>
    <t>027B</t>
  </si>
  <si>
    <t>0278</t>
  </si>
  <si>
    <t>0264</t>
  </si>
  <si>
    <t>Tea in consumer packages, exc. canned ice tea</t>
  </si>
  <si>
    <t>026303</t>
  </si>
  <si>
    <t>026301</t>
  </si>
  <si>
    <t>0263</t>
  </si>
  <si>
    <t>Soft drinks, non-carbonated</t>
  </si>
  <si>
    <t>02620609</t>
  </si>
  <si>
    <t>0262</t>
  </si>
  <si>
    <t>026104</t>
  </si>
  <si>
    <t>0261</t>
  </si>
  <si>
    <t>Other confectionery-type products</t>
  </si>
  <si>
    <t>02550305</t>
  </si>
  <si>
    <t>02550302</t>
  </si>
  <si>
    <t>0255</t>
  </si>
  <si>
    <t>0254</t>
  </si>
  <si>
    <t>0253</t>
  </si>
  <si>
    <t>0252</t>
  </si>
  <si>
    <t>0248</t>
  </si>
  <si>
    <t>Frozen potato products (French-fried, patties, puffs, etc.)</t>
  </si>
  <si>
    <t>024502</t>
  </si>
  <si>
    <t>0245</t>
  </si>
  <si>
    <t>0244</t>
  </si>
  <si>
    <t>0242</t>
  </si>
  <si>
    <t>Canned and fresh fruit juices, nectars, and concentrates</t>
  </si>
  <si>
    <t>024102</t>
  </si>
  <si>
    <t>Canned fruits, excluding baby foods</t>
  </si>
  <si>
    <t>024101</t>
  </si>
  <si>
    <t>0241</t>
  </si>
  <si>
    <t>0235</t>
  </si>
  <si>
    <t>Ice cream and frozen desserts</t>
  </si>
  <si>
    <t>0234</t>
  </si>
  <si>
    <t>0233</t>
  </si>
  <si>
    <t>Butter</t>
  </si>
  <si>
    <t>0232</t>
  </si>
  <si>
    <t>023105</t>
  </si>
  <si>
    <t>0231</t>
  </si>
  <si>
    <t>0223</t>
  </si>
  <si>
    <t>Canned, cooked, smoked or prepared poultry</t>
  </si>
  <si>
    <t>022208</t>
  </si>
  <si>
    <t>Young chickens, including bulk, chilled, frozen, whole, and in parts</t>
  </si>
  <si>
    <t>022203</t>
  </si>
  <si>
    <t>0222</t>
  </si>
  <si>
    <t>022105</t>
  </si>
  <si>
    <t>022104</t>
  </si>
  <si>
    <t>022101</t>
  </si>
  <si>
    <t>0221</t>
  </si>
  <si>
    <t>021409</t>
  </si>
  <si>
    <t>0214</t>
  </si>
  <si>
    <t>0213</t>
  </si>
  <si>
    <t>0212</t>
  </si>
  <si>
    <t>021121</t>
  </si>
  <si>
    <t>Soft cakes, excluding frozen</t>
  </si>
  <si>
    <t>021108</t>
  </si>
  <si>
    <t>Other sweet goods, excluding frozen</t>
  </si>
  <si>
    <t>021107</t>
  </si>
  <si>
    <t>0211</t>
  </si>
  <si>
    <t>01</t>
  </si>
  <si>
    <t>Farm Products</t>
  </si>
  <si>
    <t>0183</t>
  </si>
  <si>
    <t>Hay and hayseeds</t>
  </si>
  <si>
    <t>0181</t>
  </si>
  <si>
    <t>018</t>
  </si>
  <si>
    <t>017</t>
  </si>
  <si>
    <t>Raw milk</t>
  </si>
  <si>
    <t>016</t>
  </si>
  <si>
    <t>Raw cotton</t>
  </si>
  <si>
    <t>015</t>
  </si>
  <si>
    <t>Slaughter ducks</t>
  </si>
  <si>
    <t>0143</t>
  </si>
  <si>
    <t>Slaughter turkeys</t>
  </si>
  <si>
    <t>0142</t>
  </si>
  <si>
    <t>Slaughter chickens</t>
  </si>
  <si>
    <t>0141</t>
  </si>
  <si>
    <t>014</t>
  </si>
  <si>
    <t>0132</t>
  </si>
  <si>
    <t>0122</t>
  </si>
  <si>
    <t>0121</t>
  </si>
  <si>
    <t>012</t>
  </si>
  <si>
    <t>0119</t>
  </si>
  <si>
    <t>0113</t>
  </si>
  <si>
    <t>0111</t>
  </si>
  <si>
    <t>011</t>
  </si>
  <si>
    <t>Inflation Frequency Rate</t>
  </si>
  <si>
    <t>Year to Date vs. 20Y Avg. Inflation Multiplier</t>
  </si>
  <si>
    <t>Client Tax Rate</t>
  </si>
  <si>
    <t>2 Digit Code</t>
  </si>
  <si>
    <t>Estimated Election Year LIFO Expense</t>
  </si>
  <si>
    <t>Estimated Election Year Tax Savings</t>
  </si>
  <si>
    <t>Sheet Name</t>
  </si>
  <si>
    <t>Description</t>
  </si>
  <si>
    <t>Note: Download the PDF file of the steps here:</t>
  </si>
  <si>
    <t>BLS Code</t>
  </si>
  <si>
    <t>BLS Major Commodity Group Description</t>
  </si>
  <si>
    <t>Animal food mfg.</t>
  </si>
  <si>
    <t>Grain &amp; oilseed milling</t>
  </si>
  <si>
    <t>Sugar &amp; confectionery product mfg.</t>
  </si>
  <si>
    <t>Fruit &amp; vegetable preserving &amp; speciality food mfg.</t>
  </si>
  <si>
    <t>Dairy product mfg.</t>
  </si>
  <si>
    <t>Animal slaughtering &amp; processing</t>
  </si>
  <si>
    <t>Seafood product preparation &amp; packaging</t>
  </si>
  <si>
    <t>Beverage &amp; tobacco product mfg.</t>
  </si>
  <si>
    <t>Textile mills</t>
  </si>
  <si>
    <t>Textile product mills</t>
  </si>
  <si>
    <t>Apparel mfg.</t>
  </si>
  <si>
    <t>Leather &amp; hide tanning &amp; finishing</t>
  </si>
  <si>
    <t>Other leather &amp; allied product mfg.</t>
  </si>
  <si>
    <t>Wood product mfg.</t>
  </si>
  <si>
    <t>Paper mfg.</t>
  </si>
  <si>
    <t>Printing &amp; related support activities</t>
  </si>
  <si>
    <t>Petroleum &amp; coal products mfg.</t>
  </si>
  <si>
    <t>Basic chemical mfg.</t>
  </si>
  <si>
    <t>Pharmaceutical &amp; medicine mfg.</t>
  </si>
  <si>
    <t>Other chemical product &amp; preparation mfg.</t>
  </si>
  <si>
    <t>Plastics &amp; rubber products mfg.</t>
  </si>
  <si>
    <t>Clay product &amp; refractory mfg.</t>
  </si>
  <si>
    <t>Glass &amp; glass product mfg.</t>
  </si>
  <si>
    <t>Cement &amp; concrete product mfg.</t>
  </si>
  <si>
    <t>Lime &amp; gypsum product mfg.</t>
  </si>
  <si>
    <t>Other nonmetallic mineral product mfg.</t>
  </si>
  <si>
    <t>Primary metal mfg.</t>
  </si>
  <si>
    <t>Fabricated metal product mfg.</t>
  </si>
  <si>
    <t>Machinery mfg.</t>
  </si>
  <si>
    <t>Computer &amp; electronic product mfg.</t>
  </si>
  <si>
    <t>Transportation equipment mfg.</t>
  </si>
  <si>
    <t>Furniture &amp; related product mfg.</t>
  </si>
  <si>
    <t>Medical equipment &amp; supplies mfg.</t>
  </si>
  <si>
    <t>Other miscellaneous mfg.</t>
  </si>
  <si>
    <t>Furniture &amp; home furnishing</t>
  </si>
  <si>
    <t>Lumber &amp; other construction materials</t>
  </si>
  <si>
    <t>Professional &amp; commercial equipment &amp; supplies</t>
  </si>
  <si>
    <t>Sporting &amp; recreational goods &amp; supplies</t>
  </si>
  <si>
    <t>Toy &amp; hobby goods &amp; supplies</t>
  </si>
  <si>
    <t>Recyclable materials</t>
  </si>
  <si>
    <t>Drugs &amp; druggists' sundries</t>
  </si>
  <si>
    <t>Tobacco &amp; tobacco products</t>
  </si>
  <si>
    <t>Other miscellaneous nondurable goods</t>
  </si>
  <si>
    <t>New car dealers</t>
  </si>
  <si>
    <t>Used car dealers</t>
  </si>
  <si>
    <t>Recreational vehicle dealers (including motor home &amp; travel trailer dealers)</t>
  </si>
  <si>
    <t>Boat dealers</t>
  </si>
  <si>
    <t>Furniture stores</t>
  </si>
  <si>
    <t>Home furnishings stores</t>
  </si>
  <si>
    <t>Household appliance stores</t>
  </si>
  <si>
    <t>Paint &amp; wallpaper stores</t>
  </si>
  <si>
    <t>Hardware stores</t>
  </si>
  <si>
    <t>Other building materials dealers</t>
  </si>
  <si>
    <t>Lawn &amp; garden equipment &amp; supplies stores</t>
  </si>
  <si>
    <t>Grocery stores (including supermarkets &amp; convenience stores without gas)</t>
  </si>
  <si>
    <t>Meat markets</t>
  </si>
  <si>
    <t>Fish &amp; seafood markets</t>
  </si>
  <si>
    <t>Fruit &amp; vegetable markets</t>
  </si>
  <si>
    <t>Other specialty food stores</t>
  </si>
  <si>
    <t>Optical goods stores</t>
  </si>
  <si>
    <t>Other health &amp; personal care stores</t>
  </si>
  <si>
    <t>Gasoline stations (including convenience stores with gas)</t>
  </si>
  <si>
    <t>Men's clothing stores</t>
  </si>
  <si>
    <t>Women's clothing stores</t>
  </si>
  <si>
    <t>Children's &amp; infants' clothing stores</t>
  </si>
  <si>
    <t>Family clothing stores</t>
  </si>
  <si>
    <t>Clothing accessories stores</t>
  </si>
  <si>
    <t>Other clothing stores</t>
  </si>
  <si>
    <t>Shoe stores</t>
  </si>
  <si>
    <t>Jewelry stores</t>
  </si>
  <si>
    <t>Luggage &amp; leather goods stores</t>
  </si>
  <si>
    <t>Sporting goods stores</t>
  </si>
  <si>
    <t>Musical instrument &amp; supplies stores</t>
  </si>
  <si>
    <t>Book stores</t>
  </si>
  <si>
    <t>News dealers &amp; newsstands</t>
  </si>
  <si>
    <t>Florists</t>
  </si>
  <si>
    <t>Office supplies &amp; stationery stores</t>
  </si>
  <si>
    <t>Used merchandise stores</t>
  </si>
  <si>
    <t>Pet &amp; pet supplies stores</t>
  </si>
  <si>
    <t>Art dealers</t>
  </si>
  <si>
    <t>Manufactured (mobile) home dealers</t>
  </si>
  <si>
    <t>Electronic shopping and mail-order houses</t>
  </si>
  <si>
    <t>Vending machine operators</t>
  </si>
  <si>
    <t>9 of 20</t>
  </si>
  <si>
    <t>6 of 20</t>
  </si>
  <si>
    <t>10 of 20</t>
  </si>
  <si>
    <t>BLS Description</t>
  </si>
  <si>
    <t>NAICS PBA Industry Description</t>
  </si>
  <si>
    <t>NAICS PBA Description</t>
  </si>
  <si>
    <t>LIFOPro's Good LIFO Election Candidate Client Identification Tool Usage Steps: Using NAICS PBA Codes</t>
  </si>
  <si>
    <t>LIFOPro's Good LIFO Election Candidate Client Identification Tool Usage Steps: Using BLS CPI/PPI Codes</t>
  </si>
  <si>
    <t>LIFOPro's Good LIFO Election Candidate Target List Tool by NAICS PBA: See instructions in LIFO Election Candidate ID Steps for detailed usage steps &amp; illustrative examples.</t>
  </si>
  <si>
    <t>326000</t>
  </si>
  <si>
    <t>311110</t>
  </si>
  <si>
    <t>311200</t>
  </si>
  <si>
    <t>311300</t>
  </si>
  <si>
    <t>311400</t>
  </si>
  <si>
    <t>311500</t>
  </si>
  <si>
    <t>311610</t>
  </si>
  <si>
    <t>311710</t>
  </si>
  <si>
    <t>311800</t>
  </si>
  <si>
    <t>311900</t>
  </si>
  <si>
    <t>312000</t>
  </si>
  <si>
    <t>313000</t>
  </si>
  <si>
    <t>314000</t>
  </si>
  <si>
    <t>315000</t>
  </si>
  <si>
    <t>316110</t>
  </si>
  <si>
    <t>316210</t>
  </si>
  <si>
    <t>316990</t>
  </si>
  <si>
    <t>321000</t>
  </si>
  <si>
    <t>322000</t>
  </si>
  <si>
    <t>323100</t>
  </si>
  <si>
    <t>324100</t>
  </si>
  <si>
    <t>325100</t>
  </si>
  <si>
    <t>325200</t>
  </si>
  <si>
    <t>325300</t>
  </si>
  <si>
    <t>325410</t>
  </si>
  <si>
    <t>325500</t>
  </si>
  <si>
    <t>325600</t>
  </si>
  <si>
    <t>325900</t>
  </si>
  <si>
    <t>327100</t>
  </si>
  <si>
    <t>327210</t>
  </si>
  <si>
    <t>327300</t>
  </si>
  <si>
    <t>327400</t>
  </si>
  <si>
    <t>327900</t>
  </si>
  <si>
    <t>331000</t>
  </si>
  <si>
    <t>332000</t>
  </si>
  <si>
    <t>333000</t>
  </si>
  <si>
    <t>334000</t>
  </si>
  <si>
    <t>335000</t>
  </si>
  <si>
    <t>336000</t>
  </si>
  <si>
    <t>337000</t>
  </si>
  <si>
    <t>339110</t>
  </si>
  <si>
    <t>339900</t>
  </si>
  <si>
    <t>423100</t>
  </si>
  <si>
    <t>423200</t>
  </si>
  <si>
    <t>423300</t>
  </si>
  <si>
    <t>423400</t>
  </si>
  <si>
    <t>423500</t>
  </si>
  <si>
    <t>423600</t>
  </si>
  <si>
    <t>423700</t>
  </si>
  <si>
    <t>423800</t>
  </si>
  <si>
    <t>423910</t>
  </si>
  <si>
    <t>423920</t>
  </si>
  <si>
    <t>423930</t>
  </si>
  <si>
    <t>423940</t>
  </si>
  <si>
    <t>424100</t>
  </si>
  <si>
    <t>424210</t>
  </si>
  <si>
    <t>424300</t>
  </si>
  <si>
    <t>424400</t>
  </si>
  <si>
    <t>424500</t>
  </si>
  <si>
    <t>424600</t>
  </si>
  <si>
    <t>424700</t>
  </si>
  <si>
    <t>424800</t>
  </si>
  <si>
    <t>424920</t>
  </si>
  <si>
    <t>424930</t>
  </si>
  <si>
    <t>424940</t>
  </si>
  <si>
    <t>424950</t>
  </si>
  <si>
    <t>424990</t>
  </si>
  <si>
    <t>441110</t>
  </si>
  <si>
    <t>441120</t>
  </si>
  <si>
    <t>441210</t>
  </si>
  <si>
    <t>441222</t>
  </si>
  <si>
    <t>441228</t>
  </si>
  <si>
    <t>441300</t>
  </si>
  <si>
    <t>442110</t>
  </si>
  <si>
    <t>442200</t>
  </si>
  <si>
    <t>443141</t>
  </si>
  <si>
    <t>443142</t>
  </si>
  <si>
    <t>444120</t>
  </si>
  <si>
    <t>444130</t>
  </si>
  <si>
    <t>444190</t>
  </si>
  <si>
    <t>444200</t>
  </si>
  <si>
    <t>445100</t>
  </si>
  <si>
    <t>445210</t>
  </si>
  <si>
    <t>445220</t>
  </si>
  <si>
    <t>445230</t>
  </si>
  <si>
    <t>445290</t>
  </si>
  <si>
    <t>445310</t>
  </si>
  <si>
    <t>446110</t>
  </si>
  <si>
    <t>446120</t>
  </si>
  <si>
    <t>446130</t>
  </si>
  <si>
    <t>446190</t>
  </si>
  <si>
    <t>447100</t>
  </si>
  <si>
    <t>448110</t>
  </si>
  <si>
    <t>448120</t>
  </si>
  <si>
    <t>448130</t>
  </si>
  <si>
    <t>448140</t>
  </si>
  <si>
    <t>448150</t>
  </si>
  <si>
    <t>448190</t>
  </si>
  <si>
    <t>448210</t>
  </si>
  <si>
    <t>448310</t>
  </si>
  <si>
    <t>448320</t>
  </si>
  <si>
    <t>451110</t>
  </si>
  <si>
    <t>451120</t>
  </si>
  <si>
    <t>451130</t>
  </si>
  <si>
    <t>451140</t>
  </si>
  <si>
    <t>451211</t>
  </si>
  <si>
    <t>451212</t>
  </si>
  <si>
    <t>453110</t>
  </si>
  <si>
    <t>453210</t>
  </si>
  <si>
    <t>453220</t>
  </si>
  <si>
    <t>453310</t>
  </si>
  <si>
    <t>453910</t>
  </si>
  <si>
    <t>453920</t>
  </si>
  <si>
    <t>453930</t>
  </si>
  <si>
    <t>454110</t>
  </si>
  <si>
    <t>454210</t>
  </si>
  <si>
    <t>454310</t>
  </si>
  <si>
    <t>Plastics products mfg.</t>
  </si>
  <si>
    <t>327910</t>
  </si>
  <si>
    <t>Abrasive product manufacturing</t>
  </si>
  <si>
    <t>315990</t>
  </si>
  <si>
    <t>Accessories and other apparel manufacturing</t>
  </si>
  <si>
    <t>325520</t>
  </si>
  <si>
    <t>Adhesive manufacturing</t>
  </si>
  <si>
    <t>333912</t>
  </si>
  <si>
    <t>Air and gas compressor mfg</t>
  </si>
  <si>
    <t>333415</t>
  </si>
  <si>
    <t>Air-conditioning, refrigeration, and forced air heating equipment mfg</t>
  </si>
  <si>
    <t>336412</t>
  </si>
  <si>
    <t>Aircraft engine and engine parts mfg</t>
  </si>
  <si>
    <t>336411</t>
  </si>
  <si>
    <t>Aircraft mfg</t>
  </si>
  <si>
    <t>325199</t>
  </si>
  <si>
    <t>All other basic organic chemical manufacturing</t>
  </si>
  <si>
    <t>322299</t>
  </si>
  <si>
    <t>All other converted paper product mfg.</t>
  </si>
  <si>
    <t>316998</t>
  </si>
  <si>
    <t>All other leather and allied good mfg.</t>
  </si>
  <si>
    <t>311999</t>
  </si>
  <si>
    <t>All other miscellaneous food manufacturing</t>
  </si>
  <si>
    <t>333999</t>
  </si>
  <si>
    <t>All other miscellaneous general purpose machinery mfg</t>
  </si>
  <si>
    <t>339999</t>
  </si>
  <si>
    <t>All other miscellaneous mfg</t>
  </si>
  <si>
    <t>327999</t>
  </si>
  <si>
    <t>All other miscellaneous nonmetallic mineral product manufacturing</t>
  </si>
  <si>
    <t>314999</t>
  </si>
  <si>
    <t>All other miscellaneous textile product mills</t>
  </si>
  <si>
    <t>324199</t>
  </si>
  <si>
    <t>All other petroleum and coal products mfg.</t>
  </si>
  <si>
    <t>326199</t>
  </si>
  <si>
    <t>All other plastics product manufacturing</t>
  </si>
  <si>
    <t>326299</t>
  </si>
  <si>
    <t>All other rubber product manufacturing</t>
  </si>
  <si>
    <t>336999</t>
  </si>
  <si>
    <t>All other transportation equipment mfg</t>
  </si>
  <si>
    <t>331313</t>
  </si>
  <si>
    <t>Alumina refining and primary aluminum production</t>
  </si>
  <si>
    <t>331524</t>
  </si>
  <si>
    <t>Aluminum foundries, except die-casting</t>
  </si>
  <si>
    <t>331315</t>
  </si>
  <si>
    <t>Aluminum sheet, plate, and foil mfg</t>
  </si>
  <si>
    <t>332993</t>
  </si>
  <si>
    <t>Ammunition, except small arms, manufacturing</t>
  </si>
  <si>
    <t>334516</t>
  </si>
  <si>
    <t>Analytical laboratory instrument mfg</t>
  </si>
  <si>
    <t>311611</t>
  </si>
  <si>
    <t>Animal, except poultry, slaughtering</t>
  </si>
  <si>
    <t>Apparel and piece goods merchant wholesalers</t>
  </si>
  <si>
    <t>325220</t>
  </si>
  <si>
    <t>Artificial fibers and filaments manufacturing</t>
  </si>
  <si>
    <t>324121</t>
  </si>
  <si>
    <t>Asphalt paving mixture &amp; block manufacturing</t>
  </si>
  <si>
    <t>324122</t>
  </si>
  <si>
    <t>Asphalt shingle and coating materials manufacturing</t>
  </si>
  <si>
    <t>334310</t>
  </si>
  <si>
    <t>Audio and video equipment mfg</t>
  </si>
  <si>
    <t>334512</t>
  </si>
  <si>
    <t>Automatic environmental control mfg</t>
  </si>
  <si>
    <t>336110</t>
  </si>
  <si>
    <t>Automobile, light truck and utility vehicle mfg</t>
  </si>
  <si>
    <t>441310</t>
  </si>
  <si>
    <t>Automotive parts and accessories stores</t>
  </si>
  <si>
    <t>332991</t>
  </si>
  <si>
    <t>Ball and roller bearing mfg</t>
  </si>
  <si>
    <t>334412</t>
  </si>
  <si>
    <t>Bare printed circuit board mfg</t>
  </si>
  <si>
    <t>Beer, wine, and distilled alcoholic beverage merchant wholesalers</t>
  </si>
  <si>
    <t>Beer, wine, and liquor stores</t>
  </si>
  <si>
    <t>311313</t>
  </si>
  <si>
    <t>Beet sugar manufacturing</t>
  </si>
  <si>
    <t>337920</t>
  </si>
  <si>
    <t>Blind and shade mfg</t>
  </si>
  <si>
    <t>336612</t>
  </si>
  <si>
    <t>Boat building</t>
  </si>
  <si>
    <t>332722</t>
  </si>
  <si>
    <t>Bolt, nut, screw, rivet, and washer mfg</t>
  </si>
  <si>
    <t>323117</t>
  </si>
  <si>
    <t>Books printing</t>
  </si>
  <si>
    <t>312112</t>
  </si>
  <si>
    <t>Bottled water manufacturing</t>
  </si>
  <si>
    <t>311230</t>
  </si>
  <si>
    <t>Breakfast cereal manufacturing</t>
  </si>
  <si>
    <t>312120</t>
  </si>
  <si>
    <t>Breweries</t>
  </si>
  <si>
    <t>334220</t>
  </si>
  <si>
    <t>Broadcast and wireless communications equipment mfg</t>
  </si>
  <si>
    <t>313210</t>
  </si>
  <si>
    <t>Broadwoven fabric mills</t>
  </si>
  <si>
    <t>339994</t>
  </si>
  <si>
    <t>Broom, brush, and mop mfg</t>
  </si>
  <si>
    <t>444100</t>
  </si>
  <si>
    <t>Building materials and supplies dealers</t>
  </si>
  <si>
    <t>339995</t>
  </si>
  <si>
    <t>Burial casket mfg</t>
  </si>
  <si>
    <t>311314</t>
  </si>
  <si>
    <t>Cane sugar manufacturing</t>
  </si>
  <si>
    <t>335991</t>
  </si>
  <si>
    <t>Carbon and graphite product mfg</t>
  </si>
  <si>
    <t>314110</t>
  </si>
  <si>
    <t>Carpet and rug mills</t>
  </si>
  <si>
    <t>327310</t>
  </si>
  <si>
    <t>Cement manufacturing</t>
  </si>
  <si>
    <t>311513</t>
  </si>
  <si>
    <t>Cheese manufacturing</t>
  </si>
  <si>
    <t>Chemicals and allied products merchant wholesalers</t>
  </si>
  <si>
    <t>311351</t>
  </si>
  <si>
    <t>Chocolate and confectionery mfg. from cacao</t>
  </si>
  <si>
    <t>327120</t>
  </si>
  <si>
    <t>Clay building material and refractories mfg.</t>
  </si>
  <si>
    <t>448100</t>
  </si>
  <si>
    <t>Clothing stores</t>
  </si>
  <si>
    <t>311920</t>
  </si>
  <si>
    <t>Coffee and tea manufacturing</t>
  </si>
  <si>
    <t>311812</t>
  </si>
  <si>
    <t>Commercial bakeries</t>
  </si>
  <si>
    <t>323113</t>
  </si>
  <si>
    <t>Commercial screen printing</t>
  </si>
  <si>
    <t>334112</t>
  </si>
  <si>
    <t>Computer storage device mfg</t>
  </si>
  <si>
    <t>334118</t>
  </si>
  <si>
    <t>Computer terminal and other computer peripheral equipment mfg</t>
  </si>
  <si>
    <t>327331</t>
  </si>
  <si>
    <t>Concrete block and brick manufacturing</t>
  </si>
  <si>
    <t>327332</t>
  </si>
  <si>
    <t>Concrete pipe manufacturing</t>
  </si>
  <si>
    <t>311352</t>
  </si>
  <si>
    <t>Confectionery mfg. from purchased chocolate</t>
  </si>
  <si>
    <t>333120</t>
  </si>
  <si>
    <t>Construction machinery mfg</t>
  </si>
  <si>
    <t>333922</t>
  </si>
  <si>
    <t>Conveyor and conveying equipment mfg</t>
  </si>
  <si>
    <t>311821</t>
  </si>
  <si>
    <t>Cookie and cracker manufacturing</t>
  </si>
  <si>
    <t>331420</t>
  </si>
  <si>
    <t>Copper rolling, drawing, extruding, and alloying</t>
  </si>
  <si>
    <t>322211</t>
  </si>
  <si>
    <t>Corrugated and solid fiber box manufacturing</t>
  </si>
  <si>
    <t>311512</t>
  </si>
  <si>
    <t>Creamery butter manufacturing</t>
  </si>
  <si>
    <t>335931</t>
  </si>
  <si>
    <t>Current-carrying wiring device mfg</t>
  </si>
  <si>
    <t>314120</t>
  </si>
  <si>
    <t>Curtain and linen mills</t>
  </si>
  <si>
    <t>337212</t>
  </si>
  <si>
    <t>Custom architectural woodwork and millwork</t>
  </si>
  <si>
    <t>325991</t>
  </si>
  <si>
    <t>Custom compounding of purchased resins</t>
  </si>
  <si>
    <t>332114</t>
  </si>
  <si>
    <t>Custom roll forming</t>
  </si>
  <si>
    <t>315210</t>
  </si>
  <si>
    <t>Cut and sew apparel contractors</t>
  </si>
  <si>
    <t>321912</t>
  </si>
  <si>
    <t>Cut stock, resawing lumber, and planing</t>
  </si>
  <si>
    <t>327991</t>
  </si>
  <si>
    <t>Cut stone and stone product manufacturing</t>
  </si>
  <si>
    <t>333515</t>
  </si>
  <si>
    <t>Cutting tool and machine tool accessory mfg</t>
  </si>
  <si>
    <t>325194</t>
  </si>
  <si>
    <t>Cyclic crude, intermediate, and gum and wood chemical mfg</t>
  </si>
  <si>
    <t>339114</t>
  </si>
  <si>
    <t>Dental equipment and supplies mfg</t>
  </si>
  <si>
    <t>312140</t>
  </si>
  <si>
    <t>Distilleries</t>
  </si>
  <si>
    <t>311111</t>
  </si>
  <si>
    <t>Dog and cat food manufacturing</t>
  </si>
  <si>
    <t>339930</t>
  </si>
  <si>
    <t>Doll, toy, and game mfg</t>
  </si>
  <si>
    <t>311423</t>
  </si>
  <si>
    <t>Dried and dehydrated food manufacturing</t>
  </si>
  <si>
    <t>424200</t>
  </si>
  <si>
    <t>Drugs and druggists' sundries merchant wholesalers</t>
  </si>
  <si>
    <t>311824</t>
  </si>
  <si>
    <t>Dry pasta, dough, and flour mixes manufacturing from purchased flour</t>
  </si>
  <si>
    <t>311514</t>
  </si>
  <si>
    <t>Dry, condensed, and evaporated dairy products</t>
  </si>
  <si>
    <t>335110</t>
  </si>
  <si>
    <t>Electric lamp bulb and part mfg</t>
  </si>
  <si>
    <t>335311</t>
  </si>
  <si>
    <t>Electric power and specialty transformer mfg</t>
  </si>
  <si>
    <t>334515</t>
  </si>
  <si>
    <t>Electricity and signal testing instruments mfg</t>
  </si>
  <si>
    <t>334510</t>
  </si>
  <si>
    <t>Electromedical apparatus mfg</t>
  </si>
  <si>
    <t>334111</t>
  </si>
  <si>
    <t>Electronic computer manufacturing</t>
  </si>
  <si>
    <t>334417</t>
  </si>
  <si>
    <t>Electronic connector mfg</t>
  </si>
  <si>
    <t>443100</t>
  </si>
  <si>
    <t>Electronics and appliance stores</t>
  </si>
  <si>
    <t>332813</t>
  </si>
  <si>
    <t>Electroplating, anodizing and coloring metal</t>
  </si>
  <si>
    <t>333921</t>
  </si>
  <si>
    <t>Elevator and moving stairway mfg</t>
  </si>
  <si>
    <t>321213</t>
  </si>
  <si>
    <t>Engineered wood member manufacturing</t>
  </si>
  <si>
    <t>325193</t>
  </si>
  <si>
    <t>Ethyl alcohol manufacturing</t>
  </si>
  <si>
    <t>325920</t>
  </si>
  <si>
    <t>Explosives manufacturing</t>
  </si>
  <si>
    <t>313320</t>
  </si>
  <si>
    <t>Fabric coating mills</t>
  </si>
  <si>
    <t>332996</t>
  </si>
  <si>
    <t>Fabricated pipe and pipe fitting mfg</t>
  </si>
  <si>
    <t>332312</t>
  </si>
  <si>
    <t>Fabricated structural metal mfg</t>
  </si>
  <si>
    <t>333413</t>
  </si>
  <si>
    <t>Fan, blower, air purification equipment mfg</t>
  </si>
  <si>
    <t>333111</t>
  </si>
  <si>
    <t>Farm machinery and equipment mfg</t>
  </si>
  <si>
    <t>Farm product raw material merchant wholesalers</t>
  </si>
  <si>
    <t>339993</t>
  </si>
  <si>
    <t>Fastener, button, needle, and pin mfg</t>
  </si>
  <si>
    <t>311225</t>
  </si>
  <si>
    <t>Fats and oils refining and blending</t>
  </si>
  <si>
    <t>325314</t>
  </si>
  <si>
    <t>Fertilizer, mixing only, manufacturing</t>
  </si>
  <si>
    <t>335921</t>
  </si>
  <si>
    <t>Fiber optic cable mfg</t>
  </si>
  <si>
    <t>313110</t>
  </si>
  <si>
    <t>Fiber, yarn, and thread mills</t>
  </si>
  <si>
    <t>327211</t>
  </si>
  <si>
    <t>Flat glass manufacturing</t>
  </si>
  <si>
    <t>311930</t>
  </si>
  <si>
    <t>Flavoring syrup and concentrate manufacturing</t>
  </si>
  <si>
    <t>442210</t>
  </si>
  <si>
    <t>Floor covering stores</t>
  </si>
  <si>
    <t>311211</t>
  </si>
  <si>
    <t>Flour milling</t>
  </si>
  <si>
    <t>311511</t>
  </si>
  <si>
    <t>Fluid milk manufacturing</t>
  </si>
  <si>
    <t>333995</t>
  </si>
  <si>
    <t>Fluid power cylinder and actuator mfg</t>
  </si>
  <si>
    <t>333996</t>
  </si>
  <si>
    <t>Fluid power pump and motor mfg</t>
  </si>
  <si>
    <t>332912</t>
  </si>
  <si>
    <t>Fluid power valve and hose fitting mfg</t>
  </si>
  <si>
    <t>322212</t>
  </si>
  <si>
    <t>Folding paperboard box manufacturing</t>
  </si>
  <si>
    <t>333241</t>
  </si>
  <si>
    <t>Food product machinery mfg</t>
  </si>
  <si>
    <t>Footwear manufacturing</t>
  </si>
  <si>
    <t>311813</t>
  </si>
  <si>
    <t>Frozen cakes and other pastries manufacturing</t>
  </si>
  <si>
    <t>311411</t>
  </si>
  <si>
    <t>Frozen fruit and vegetable manufacturing</t>
  </si>
  <si>
    <t>311412</t>
  </si>
  <si>
    <t>Frozen specialty food manufacturing</t>
  </si>
  <si>
    <t>311421</t>
  </si>
  <si>
    <t>Fruit and vegetable canning</t>
  </si>
  <si>
    <t>Fuel dealers</t>
  </si>
  <si>
    <t>339991</t>
  </si>
  <si>
    <t>Gasket, packing, and sealing device mfg</t>
  </si>
  <si>
    <t>327213</t>
  </si>
  <si>
    <t>Glass container manufacturing</t>
  </si>
  <si>
    <t>327215</t>
  </si>
  <si>
    <t>Glass product mfg. made of purchased glass</t>
  </si>
  <si>
    <t>Grocery and related product merchant wholesalers</t>
  </si>
  <si>
    <t>327992</t>
  </si>
  <si>
    <t>Ground or treated minerals and earths mfg.</t>
  </si>
  <si>
    <t>327420</t>
  </si>
  <si>
    <t>Gypsum product manufacturing</t>
  </si>
  <si>
    <t>332510</t>
  </si>
  <si>
    <t>Hardware mfg</t>
  </si>
  <si>
    <t>Hardware, plumbing, and heating equipment and supplies merchant wholesalers</t>
  </si>
  <si>
    <t>321211</t>
  </si>
  <si>
    <t>Hardwood veneer and plywood manufacturing</t>
  </si>
  <si>
    <t>333414</t>
  </si>
  <si>
    <t>Heating equipment (except warm air furnaces) mfg</t>
  </si>
  <si>
    <t>336120</t>
  </si>
  <si>
    <t>Heavy duty truck mfg</t>
  </si>
  <si>
    <t>315110</t>
  </si>
  <si>
    <t>Hosiery and sock mills</t>
  </si>
  <si>
    <t>Household appliances and electrical and electronic goods merchant wholesalers</t>
  </si>
  <si>
    <t>337125</t>
  </si>
  <si>
    <t>Household furniture, except wood or metal, mfg</t>
  </si>
  <si>
    <t>311520</t>
  </si>
  <si>
    <t>Ice cream and frozen dessert manufacturing</t>
  </si>
  <si>
    <t>312113</t>
  </si>
  <si>
    <t>Ice manufacturing</t>
  </si>
  <si>
    <t>325120</t>
  </si>
  <si>
    <t>Industrial gas manufacturing</t>
  </si>
  <si>
    <t>333511</t>
  </si>
  <si>
    <t>Industrial mold mfg</t>
  </si>
  <si>
    <t>333994</t>
  </si>
  <si>
    <t>Industrial process furnace and oven mfg</t>
  </si>
  <si>
    <t>334513</t>
  </si>
  <si>
    <t>Industrial process variable instruments</t>
  </si>
  <si>
    <t>333924</t>
  </si>
  <si>
    <t>Industrial truck, trailer, and stacker mfg</t>
  </si>
  <si>
    <t>332911</t>
  </si>
  <si>
    <t>Industrial valve mfg</t>
  </si>
  <si>
    <t>337127</t>
  </si>
  <si>
    <t>Institutional furniture mfg</t>
  </si>
  <si>
    <t>325413</t>
  </si>
  <si>
    <t>In-vitro diagnostic substance manufacturing</t>
  </si>
  <si>
    <t>332111</t>
  </si>
  <si>
    <t>Iron and steel forging</t>
  </si>
  <si>
    <t>331110</t>
  </si>
  <si>
    <t>Iron and steel mills and ferroalloy mfg</t>
  </si>
  <si>
    <t>331210</t>
  </si>
  <si>
    <t>Iron and steel pipe and tube manufacturing from purchased steel</t>
  </si>
  <si>
    <t>331511</t>
  </si>
  <si>
    <t>Iron foundries</t>
  </si>
  <si>
    <t>334517</t>
  </si>
  <si>
    <t>Irradiation apparatus mfg</t>
  </si>
  <si>
    <t>339910</t>
  </si>
  <si>
    <t>Jewelry and silverware mfg</t>
  </si>
  <si>
    <t>313240</t>
  </si>
  <si>
    <t>Knit fabric mills</t>
  </si>
  <si>
    <t>326130</t>
  </si>
  <si>
    <t>Laminated plastics plate, sheet (except packaging), and shape manufacturing</t>
  </si>
  <si>
    <t>333112</t>
  </si>
  <si>
    <t>Lawn and garden equipment mfg</t>
  </si>
  <si>
    <t>327410</t>
  </si>
  <si>
    <t>Lime manufacturing</t>
  </si>
  <si>
    <t>332710</t>
  </si>
  <si>
    <t>Machine shops</t>
  </si>
  <si>
    <t>333517</t>
  </si>
  <si>
    <t>Machine tool mfg</t>
  </si>
  <si>
    <t>Machinery and supply merchant wholesalers</t>
  </si>
  <si>
    <t>335220</t>
  </si>
  <si>
    <t>Major household appliance mfg</t>
  </si>
  <si>
    <t>311213</t>
  </si>
  <si>
    <t>Malt manufacturing</t>
  </si>
  <si>
    <t>321991</t>
  </si>
  <si>
    <t>Manufactured home, mobile home, manufacturing</t>
  </si>
  <si>
    <t>334610</t>
  </si>
  <si>
    <t>Manufacturing and reproducing magnetic and optical media</t>
  </si>
  <si>
    <t>429930</t>
  </si>
  <si>
    <t>Material recyclers</t>
  </si>
  <si>
    <t>337910</t>
  </si>
  <si>
    <t>Mattress mfg</t>
  </si>
  <si>
    <t>311941</t>
  </si>
  <si>
    <t>Mayonnaise, dressing, and sauce manufacturing</t>
  </si>
  <si>
    <t>333914</t>
  </si>
  <si>
    <t>Measuring, dispensing, and other pumping   equipment mfg</t>
  </si>
  <si>
    <t>311612</t>
  </si>
  <si>
    <t>Meat processed from carcasses</t>
  </si>
  <si>
    <t>333613</t>
  </si>
  <si>
    <t>Mechanical power transmission equipment mfg</t>
  </si>
  <si>
    <t>325411</t>
  </si>
  <si>
    <t>Medicinal and botanical manufacturing</t>
  </si>
  <si>
    <t>315220</t>
  </si>
  <si>
    <t>Men's and boys' cut and sew apparel manufacturing</t>
  </si>
  <si>
    <t>Metal and mineral (except petroleum) merchant wholesalers</t>
  </si>
  <si>
    <t>332431</t>
  </si>
  <si>
    <t>Metal can mfg</t>
  </si>
  <si>
    <t>332812</t>
  </si>
  <si>
    <t>Metal coating and nonprecious engraving</t>
  </si>
  <si>
    <t>332215</t>
  </si>
  <si>
    <t>Metal cookware, cutlery, and flatware mfg</t>
  </si>
  <si>
    <t>332811</t>
  </si>
  <si>
    <t>Metal heat treating</t>
  </si>
  <si>
    <t>337124</t>
  </si>
  <si>
    <t>Metal household furniture mfg</t>
  </si>
  <si>
    <t>332420</t>
  </si>
  <si>
    <t>Metal tanks, heavy gauge, mfg</t>
  </si>
  <si>
    <t>332321</t>
  </si>
  <si>
    <t>Metal window and door mfg</t>
  </si>
  <si>
    <t>327993</t>
  </si>
  <si>
    <t>Mineral wool manufacturing</t>
  </si>
  <si>
    <t>333131</t>
  </si>
  <si>
    <t>Mining machinery and equipment mfg</t>
  </si>
  <si>
    <t>423900</t>
  </si>
  <si>
    <t>Miscellaneous durable goods, except recyclable material, merchant wholesalers</t>
  </si>
  <si>
    <t>335999</t>
  </si>
  <si>
    <t>Miscellaneous electrical equipment mfg</t>
  </si>
  <si>
    <t>332999</t>
  </si>
  <si>
    <t>Miscellaneous fabricated metal product mfg</t>
  </si>
  <si>
    <t>424900</t>
  </si>
  <si>
    <t>Miscellaneous nondurable goods merchant wholesalers</t>
  </si>
  <si>
    <t>321999</t>
  </si>
  <si>
    <t>Miscellaneous wood product manufacturing</t>
  </si>
  <si>
    <t>335312</t>
  </si>
  <si>
    <t>Motor and generator mfg</t>
  </si>
  <si>
    <t>336213</t>
  </si>
  <si>
    <t>Motor home mfg</t>
  </si>
  <si>
    <t>Motor vehicle and parts merchant wholesalers</t>
  </si>
  <si>
    <t>336211</t>
  </si>
  <si>
    <t>Motor vehicle body mfg</t>
  </si>
  <si>
    <t>336340</t>
  </si>
  <si>
    <t>Motor vehicle brake system mfg</t>
  </si>
  <si>
    <t>336320</t>
  </si>
  <si>
    <t>Motor vehicle electrical and electronic equipment mfg</t>
  </si>
  <si>
    <t>336310</t>
  </si>
  <si>
    <t>Motor vehicle gasoline engine and engine parts mfg</t>
  </si>
  <si>
    <t>336370</t>
  </si>
  <si>
    <t>Motor vehicle metal stamping</t>
  </si>
  <si>
    <t>336360</t>
  </si>
  <si>
    <t>Motor vehicle seating and interior trim mfg</t>
  </si>
  <si>
    <t>336330</t>
  </si>
  <si>
    <t>Motor vehicle steering and suspension components (except spring) manufacturing</t>
  </si>
  <si>
    <t>336350</t>
  </si>
  <si>
    <t>Motor vehicle transmission and power train parts manufacturing</t>
  </si>
  <si>
    <t>336991</t>
  </si>
  <si>
    <t>Motorcycle, bicycle, and parts mfg</t>
  </si>
  <si>
    <t>339992</t>
  </si>
  <si>
    <t>Musical instrument mfg</t>
  </si>
  <si>
    <t>313220</t>
  </si>
  <si>
    <t>Narrow fabric mills and schiffli embroidery</t>
  </si>
  <si>
    <t>322122</t>
  </si>
  <si>
    <t>Newsprint mills</t>
  </si>
  <si>
    <t>325311</t>
  </si>
  <si>
    <t>Nitrogenous fertilizer manufacturing</t>
  </si>
  <si>
    <t>311340</t>
  </si>
  <si>
    <t>Nonchocolate confectionery manufacturing</t>
  </si>
  <si>
    <t>335932</t>
  </si>
  <si>
    <t>Noncurrent-carrying wiring device mfg</t>
  </si>
  <si>
    <t>332112</t>
  </si>
  <si>
    <t>Nonferrous forging</t>
  </si>
  <si>
    <t>331410</t>
  </si>
  <si>
    <t>Nonferrous metal (except aluminum) smelting and refining</t>
  </si>
  <si>
    <t>331491</t>
  </si>
  <si>
    <t>Nonferrous metal (except copper and aluminum) rolling, drawing, and extruding</t>
  </si>
  <si>
    <t>331523</t>
  </si>
  <si>
    <t>Nonferrous metal die-casting foundries</t>
  </si>
  <si>
    <t>326113</t>
  </si>
  <si>
    <t>Nonpackaging plastics film and sheet mfg.</t>
  </si>
  <si>
    <t>335122</t>
  </si>
  <si>
    <t>Nonresidential electric lighting fixture mfg</t>
  </si>
  <si>
    <t>337122</t>
  </si>
  <si>
    <t>Nonupholstered wood household furniture mfg</t>
  </si>
  <si>
    <t>313230</t>
  </si>
  <si>
    <t>Nonwoven fabric mills</t>
  </si>
  <si>
    <t>444220</t>
  </si>
  <si>
    <t>Nursery, garden, and farm supply stores</t>
  </si>
  <si>
    <t>337214</t>
  </si>
  <si>
    <t>Office furniture, except wood, mfg</t>
  </si>
  <si>
    <t>339940</t>
  </si>
  <si>
    <t>Office supplies, except paper, mfg</t>
  </si>
  <si>
    <t>453200</t>
  </si>
  <si>
    <t>Office supplies, stationery, and gift stores</t>
  </si>
  <si>
    <t>333132</t>
  </si>
  <si>
    <t>Oil and gas field machinery and equipment mfg</t>
  </si>
  <si>
    <t>339115</t>
  </si>
  <si>
    <t>Ophthalmic goods mfg</t>
  </si>
  <si>
    <t>333314</t>
  </si>
  <si>
    <t>Optical instrument and lens mfg</t>
  </si>
  <si>
    <t>332323</t>
  </si>
  <si>
    <t>Ornamental and architectural metal work mfg</t>
  </si>
  <si>
    <t>336413</t>
  </si>
  <si>
    <t>Other aircraft parts and equipment mfg</t>
  </si>
  <si>
    <t>331318</t>
  </si>
  <si>
    <t>Other aluminum rolling, drawing, and extruding</t>
  </si>
  <si>
    <t>311119</t>
  </si>
  <si>
    <t>Other animal food manufacturing</t>
  </si>
  <si>
    <t>315190</t>
  </si>
  <si>
    <t>Other apparel knitting mills</t>
  </si>
  <si>
    <t>325180</t>
  </si>
  <si>
    <t>Other basic inorganic chemical manufacturing</t>
  </si>
  <si>
    <t>325414</t>
  </si>
  <si>
    <t>Other biological product manufacturing</t>
  </si>
  <si>
    <t>333318</t>
  </si>
  <si>
    <t>Other commercial and service industry machinery mfg</t>
  </si>
  <si>
    <t>335929</t>
  </si>
  <si>
    <t>Other communication and energy wire mfg</t>
  </si>
  <si>
    <t>334290</t>
  </si>
  <si>
    <t>Other communications equipment mfg</t>
  </si>
  <si>
    <t>327390</t>
  </si>
  <si>
    <t>Other concrete product manufacturing</t>
  </si>
  <si>
    <t>315280</t>
  </si>
  <si>
    <t>Other cut and sew apparel manufacturing</t>
  </si>
  <si>
    <t>334419</t>
  </si>
  <si>
    <t>Other electronic component mfg</t>
  </si>
  <si>
    <t>333618</t>
  </si>
  <si>
    <t>Other engine equipment mfg</t>
  </si>
  <si>
    <t>332618</t>
  </si>
  <si>
    <t>Other fabricated wire product mfg</t>
  </si>
  <si>
    <t>452310</t>
  </si>
  <si>
    <t>Other general merchandise stores</t>
  </si>
  <si>
    <t>333249</t>
  </si>
  <si>
    <t>Other industrial machinery mfg</t>
  </si>
  <si>
    <t>335129</t>
  </si>
  <si>
    <t>Other lighting equipment mfg</t>
  </si>
  <si>
    <t>334519</t>
  </si>
  <si>
    <t>Other measuring and controlling device mfg</t>
  </si>
  <si>
    <t>332439</t>
  </si>
  <si>
    <t>Other metal container mfg</t>
  </si>
  <si>
    <t>332119</t>
  </si>
  <si>
    <t>Other metal stamping, except automotive</t>
  </si>
  <si>
    <t>332919</t>
  </si>
  <si>
    <t>Other metal valve and pipe fitting mfg</t>
  </si>
  <si>
    <t>321918</t>
  </si>
  <si>
    <t>Other millwork, including flooring</t>
  </si>
  <si>
    <t>325998</t>
  </si>
  <si>
    <t>Other miscellaneous chemical product manufacturing</t>
  </si>
  <si>
    <t>336390</t>
  </si>
  <si>
    <t>Other motor vehicle parts mfg</t>
  </si>
  <si>
    <t>331529</t>
  </si>
  <si>
    <t>Other nonferrous metal foundries, except die-casting</t>
  </si>
  <si>
    <t>322219</t>
  </si>
  <si>
    <t>Other paperboard container manufacturing</t>
  </si>
  <si>
    <t>327212</t>
  </si>
  <si>
    <t>Other pressed and blown glass and glassware</t>
  </si>
  <si>
    <t>311919</t>
  </si>
  <si>
    <t>Other snack food manufacturing</t>
  </si>
  <si>
    <t>333923</t>
  </si>
  <si>
    <t>Overhead cranes, hoists and monorail systems mfg</t>
  </si>
  <si>
    <t>333993</t>
  </si>
  <si>
    <t>Packaging machinery mfg</t>
  </si>
  <si>
    <t>325510</t>
  </si>
  <si>
    <t>Paint and coating manufacturing</t>
  </si>
  <si>
    <t>Paper and paper product merchant wholesalers</t>
  </si>
  <si>
    <t>322220</t>
  </si>
  <si>
    <t>Paper bag and coated and treated paper manufacturing</t>
  </si>
  <si>
    <t>322121</t>
  </si>
  <si>
    <t>Paper, except newsprint, mills</t>
  </si>
  <si>
    <t>322130</t>
  </si>
  <si>
    <t>Paperboard mills</t>
  </si>
  <si>
    <t>311991</t>
  </si>
  <si>
    <t>Perishable prepared food manufacturing</t>
  </si>
  <si>
    <t>325320</t>
  </si>
  <si>
    <t>Pesticide and other agricultural chemical manufacturing</t>
  </si>
  <si>
    <t>325110</t>
  </si>
  <si>
    <t>Petrochemical manufacturing</t>
  </si>
  <si>
    <t>Petroleum and petroleum products merchant wholesalers</t>
  </si>
  <si>
    <t>324191</t>
  </si>
  <si>
    <t>Petroleum lubricating oil and grease mfg.</t>
  </si>
  <si>
    <t>324110</t>
  </si>
  <si>
    <t>Petroleum refineries</t>
  </si>
  <si>
    <t>325412</t>
  </si>
  <si>
    <t>Pharmaceutical preparation manufacturing</t>
  </si>
  <si>
    <t>Pharmacies and drug stores</t>
  </si>
  <si>
    <t>325312</t>
  </si>
  <si>
    <t>Phosphatic fertilizer manufacturing</t>
  </si>
  <si>
    <t>333316</t>
  </si>
  <si>
    <t>Photographic and photocopying equipment mfg</t>
  </si>
  <si>
    <t>325992</t>
  </si>
  <si>
    <t>Photographic film and chemical manufacturing</t>
  </si>
  <si>
    <t>326111</t>
  </si>
  <si>
    <t>Plastics bag and pouch manufacturing</t>
  </si>
  <si>
    <t>326160</t>
  </si>
  <si>
    <t>Plastics bottle manufacturing</t>
  </si>
  <si>
    <t>325211</t>
  </si>
  <si>
    <t>Plastics material and resins mfg</t>
  </si>
  <si>
    <t>326112</t>
  </si>
  <si>
    <t>Plastics packaging film and sheet mfg.</t>
  </si>
  <si>
    <t>326122</t>
  </si>
  <si>
    <t>Plastics pipe and pipe fitting manufacturing</t>
  </si>
  <si>
    <t>326191</t>
  </si>
  <si>
    <t>Plastics plumbing fixture manufacturing</t>
  </si>
  <si>
    <t>332313</t>
  </si>
  <si>
    <t>Plate work mfg</t>
  </si>
  <si>
    <t>332913</t>
  </si>
  <si>
    <t>Plumbing fixture fitting and trim mfg</t>
  </si>
  <si>
    <t>325612</t>
  </si>
  <si>
    <t>Polish and other sanitation good mfg.</t>
  </si>
  <si>
    <t>326140</t>
  </si>
  <si>
    <t>Polystyrene foam product manufacturing</t>
  </si>
  <si>
    <t>327110</t>
  </si>
  <si>
    <t>Pottery, ceramics, and plumbing fixture mfg.</t>
  </si>
  <si>
    <t>311615</t>
  </si>
  <si>
    <t>Poultry processing</t>
  </si>
  <si>
    <t>332117</t>
  </si>
  <si>
    <t>Powder metallurgy part mfg</t>
  </si>
  <si>
    <t>332410</t>
  </si>
  <si>
    <t>Power boiler and heat exchanger mfg</t>
  </si>
  <si>
    <t>333991</t>
  </si>
  <si>
    <t>Power-driven handtool mfg</t>
  </si>
  <si>
    <t>332721</t>
  </si>
  <si>
    <t>Precision turned product mfg</t>
  </si>
  <si>
    <t>332311</t>
  </si>
  <si>
    <t>Prefabricated metal buildings and components mfg</t>
  </si>
  <si>
    <t>321992</t>
  </si>
  <si>
    <t>Prefabricated wood building manufacturing</t>
  </si>
  <si>
    <t>335912</t>
  </si>
  <si>
    <t>Primary battery mfg</t>
  </si>
  <si>
    <t>334418</t>
  </si>
  <si>
    <t>Printed circuit assembly mfg</t>
  </si>
  <si>
    <t>325910</t>
  </si>
  <si>
    <t>Printing ink manufacturing</t>
  </si>
  <si>
    <t>333244</t>
  </si>
  <si>
    <t>Printing machinery and equipment mfg</t>
  </si>
  <si>
    <t>322110</t>
  </si>
  <si>
    <t>Pulp mills</t>
  </si>
  <si>
    <t>336510</t>
  </si>
  <si>
    <t>Railroad rolling stock mfg</t>
  </si>
  <si>
    <t>327320</t>
  </si>
  <si>
    <t>Ready-mix concrete manufacturing</t>
  </si>
  <si>
    <t>321219</t>
  </si>
  <si>
    <t>Reconstituted wood product manufacturing</t>
  </si>
  <si>
    <t>335314</t>
  </si>
  <si>
    <t>Relay and industrial control mfg</t>
  </si>
  <si>
    <t>311613</t>
  </si>
  <si>
    <t>Rendering and meat byproduct processing</t>
  </si>
  <si>
    <t>335121</t>
  </si>
  <si>
    <t>Residential electric lighting fixture mfg</t>
  </si>
  <si>
    <t>311811</t>
  </si>
  <si>
    <t>Retail bakeries</t>
  </si>
  <si>
    <t>311212</t>
  </si>
  <si>
    <t>Rice milling</t>
  </si>
  <si>
    <t>311911</t>
  </si>
  <si>
    <t>Roasted nuts and peanut butter manufacturing</t>
  </si>
  <si>
    <t>331221</t>
  </si>
  <si>
    <t>Rolled steel shape mfg</t>
  </si>
  <si>
    <t>333519</t>
  </si>
  <si>
    <t>Rolling mill and other metalworking machinery mfg</t>
  </si>
  <si>
    <t>314994</t>
  </si>
  <si>
    <t>Rope, twine, tire cord, and tire fabric mills</t>
  </si>
  <si>
    <t>326220</t>
  </si>
  <si>
    <t>Rubber and plastics hose and belting mfg.</t>
  </si>
  <si>
    <t>326291</t>
  </si>
  <si>
    <t>Rubber product mfg. for mechanical use</t>
  </si>
  <si>
    <t>322291</t>
  </si>
  <si>
    <t>Sanitary paper product manufacturing</t>
  </si>
  <si>
    <t>332216</t>
  </si>
  <si>
    <t>Saw blade, handsaw, and hand and edge tool mfg</t>
  </si>
  <si>
    <t>333243</t>
  </si>
  <si>
    <t>Sawmill, woodworking and paper machinery mfg</t>
  </si>
  <si>
    <t>321113</t>
  </si>
  <si>
    <t>Sawmills</t>
  </si>
  <si>
    <t>333997</t>
  </si>
  <si>
    <t>Scale and balance mfg</t>
  </si>
  <si>
    <t>334511</t>
  </si>
  <si>
    <t>Search, detection, and navigation instruments</t>
  </si>
  <si>
    <t>331314</t>
  </si>
  <si>
    <t>Secondary smelting and alloying of aluminum</t>
  </si>
  <si>
    <t>331492</t>
  </si>
  <si>
    <t>Secondary smelting, refining, and alloying of nonferrous metal (except copper and aluminum)</t>
  </si>
  <si>
    <t>333242</t>
  </si>
  <si>
    <t>Semiconductor machinery mfg</t>
  </si>
  <si>
    <t>334413</t>
  </si>
  <si>
    <t>Semiconductors and related device mfg</t>
  </si>
  <si>
    <t>332322</t>
  </si>
  <si>
    <t>Sheet metal work mfg</t>
  </si>
  <si>
    <t>336611</t>
  </si>
  <si>
    <t>Ship building and repairing</t>
  </si>
  <si>
    <t>337215</t>
  </si>
  <si>
    <t>Showcases, partitions, shelving, and lockers mfg</t>
  </si>
  <si>
    <t>339950</t>
  </si>
  <si>
    <t>Sign mfg</t>
  </si>
  <si>
    <t>332992</t>
  </si>
  <si>
    <t>Small arms ammunition mfg</t>
  </si>
  <si>
    <t>335210</t>
  </si>
  <si>
    <t>Small electrical appliance mfg</t>
  </si>
  <si>
    <t>325611</t>
  </si>
  <si>
    <t>Soap and other detergent manufacturing</t>
  </si>
  <si>
    <t>312111</t>
  </si>
  <si>
    <t>Soft drink manufacturing</t>
  </si>
  <si>
    <t>321212</t>
  </si>
  <si>
    <t>Softwood veneer and plywood manufacturing</t>
  </si>
  <si>
    <t>311224</t>
  </si>
  <si>
    <t>Soybean and other oilseed processing</t>
  </si>
  <si>
    <t>333514</t>
  </si>
  <si>
    <t>Special tool, die, jig, and fixture mfg</t>
  </si>
  <si>
    <t>311422</t>
  </si>
  <si>
    <t>Specialty canning</t>
  </si>
  <si>
    <t>445200</t>
  </si>
  <si>
    <t>Specialty food stores</t>
  </si>
  <si>
    <t>333612</t>
  </si>
  <si>
    <t>Speed changer, drive, and gear mfg</t>
  </si>
  <si>
    <t>311942</t>
  </si>
  <si>
    <t>Spice and extract manufacturing</t>
  </si>
  <si>
    <t>339920</t>
  </si>
  <si>
    <t>Sporting and athletic goods mfg</t>
  </si>
  <si>
    <t>332613</t>
  </si>
  <si>
    <t>Spring mfg</t>
  </si>
  <si>
    <t>322230</t>
  </si>
  <si>
    <t>Stationery product manufacturing</t>
  </si>
  <si>
    <t>331513</t>
  </si>
  <si>
    <t>Steel foundries, except investment</t>
  </si>
  <si>
    <t>331512</t>
  </si>
  <si>
    <t>Steel investment foundries</t>
  </si>
  <si>
    <t>331222</t>
  </si>
  <si>
    <t>Steel wire drawing</t>
  </si>
  <si>
    <t>335911</t>
  </si>
  <si>
    <t>Storage battery mfg</t>
  </si>
  <si>
    <t>445110</t>
  </si>
  <si>
    <t>Supermarkets and other grocery stores</t>
  </si>
  <si>
    <t>323120</t>
  </si>
  <si>
    <t>Support activities for printing</t>
  </si>
  <si>
    <t>325613</t>
  </si>
  <si>
    <t>Surface active agent manufacturing</t>
  </si>
  <si>
    <t>339112</t>
  </si>
  <si>
    <t>Surgical and medical instrument mfg</t>
  </si>
  <si>
    <t>339113</t>
  </si>
  <si>
    <t>Surgical appliance and supplies mfg</t>
  </si>
  <si>
    <t>335313</t>
  </si>
  <si>
    <t>Switchgear and switchboard apparatus mfg</t>
  </si>
  <si>
    <t>325130</t>
  </si>
  <si>
    <t>Synthetic dye and pigment manufacturing</t>
  </si>
  <si>
    <t>325212</t>
  </si>
  <si>
    <t>Synthetic rubber manufacturing</t>
  </si>
  <si>
    <t>334210</t>
  </si>
  <si>
    <t>Telephone apparatus mfg</t>
  </si>
  <si>
    <t>313310</t>
  </si>
  <si>
    <t>Textile and fabric finishing mills</t>
  </si>
  <si>
    <t>314910</t>
  </si>
  <si>
    <t>Textile bag and canvas mills</t>
  </si>
  <si>
    <t>441320</t>
  </si>
  <si>
    <t>Tire dealers</t>
  </si>
  <si>
    <t>326211</t>
  </si>
  <si>
    <t>Tire manufacturing, except retreading</t>
  </si>
  <si>
    <t>312230</t>
  </si>
  <si>
    <t>Tobacco manufacturing</t>
  </si>
  <si>
    <t>325620</t>
  </si>
  <si>
    <t>Toilet preparation manufacturing</t>
  </si>
  <si>
    <t>311830</t>
  </si>
  <si>
    <t>Tortilla manufacturing</t>
  </si>
  <si>
    <t>334514</t>
  </si>
  <si>
    <t>Totalizing fluid meters and counting devices</t>
  </si>
  <si>
    <t>336214</t>
  </si>
  <si>
    <t>Travel trailer and camper mfg</t>
  </si>
  <si>
    <t>336212</t>
  </si>
  <si>
    <t>Truck trailer mfg</t>
  </si>
  <si>
    <t>321214</t>
  </si>
  <si>
    <t>Truss manufacturing</t>
  </si>
  <si>
    <t>333611</t>
  </si>
  <si>
    <t>Turbine and turbine generator set units mfg</t>
  </si>
  <si>
    <t>326121</t>
  </si>
  <si>
    <t>Unlaminated plastics profile shape manufacturing</t>
  </si>
  <si>
    <t>337121</t>
  </si>
  <si>
    <t>Upholstered household furniture mfg</t>
  </si>
  <si>
    <t>326150</t>
  </si>
  <si>
    <t>Urethane and other foam product mfg.</t>
  </si>
  <si>
    <t>333992</t>
  </si>
  <si>
    <t>Welding and soldering equipment mfg</t>
  </si>
  <si>
    <t>311221</t>
  </si>
  <si>
    <t>Wet corn milling</t>
  </si>
  <si>
    <t>312130</t>
  </si>
  <si>
    <t>Wineries</t>
  </si>
  <si>
    <t>316992</t>
  </si>
  <si>
    <t>Women's handbag and purse manufacturing</t>
  </si>
  <si>
    <t>315240</t>
  </si>
  <si>
    <t>Women's, girls', and infants' cut and sew apparel manufacturing</t>
  </si>
  <si>
    <t>321920</t>
  </si>
  <si>
    <t>Wood container and pallet manufacturing</t>
  </si>
  <si>
    <t>337110</t>
  </si>
  <si>
    <t>Wood kitchen cabinet and countertop mfg</t>
  </si>
  <si>
    <t>337211</t>
  </si>
  <si>
    <t>Wood office furniture mfg</t>
  </si>
  <si>
    <t>321114</t>
  </si>
  <si>
    <t>Wood preservation</t>
  </si>
  <si>
    <t>321911</t>
  </si>
  <si>
    <t>Wood window and door manufacturing</t>
  </si>
  <si>
    <t>5 of 20</t>
  </si>
  <si>
    <t>8 of 20</t>
  </si>
  <si>
    <t>Bakeries, tortilla &amp; dry pasta mfg.</t>
  </si>
  <si>
    <t>Other food mfg. (including coffee, tea, flavorings &amp; seasonings)</t>
  </si>
  <si>
    <t>Resin, synthetic rubber &amp; artificial &amp; synthetic fibers &amp; filaments mfg.</t>
  </si>
  <si>
    <t>Pesticide, fertilizer &amp; other agricultural chemical mfg.</t>
  </si>
  <si>
    <t>Paint, coating &amp; adhesive mfg.</t>
  </si>
  <si>
    <t>Soap, cleaning compound &amp; toilet preparation mfg.</t>
  </si>
  <si>
    <t>Electrical equipment, appliance &amp; component mfg.</t>
  </si>
  <si>
    <t>Jewelry, watch, precious stone &amp; precious metals</t>
  </si>
  <si>
    <t>Books, periodicals &amp; newspapers</t>
  </si>
  <si>
    <t>Flower, nursery stock &amp; florists' supplies</t>
  </si>
  <si>
    <t>Paint, varnish &amp; supplies</t>
  </si>
  <si>
    <t>Motorcycle, ATV &amp; all other motor vehicle dealers</t>
  </si>
  <si>
    <t>Automotive parts, accessories &amp; tire stores</t>
  </si>
  <si>
    <t>Electronics stores (including audio, video, computer &amp; camera stores)</t>
  </si>
  <si>
    <t>Cosmetics, beauty supplies &amp; perfume stores</t>
  </si>
  <si>
    <t>Hobby, toy &amp; game stores</t>
  </si>
  <si>
    <t>Sewing, needlework &amp; piece goods stores</t>
  </si>
  <si>
    <t>Gift, novelty &amp; souvenir stores</t>
  </si>
  <si>
    <t>Bakery products</t>
  </si>
  <si>
    <t>Cereal and pasta products</t>
  </si>
  <si>
    <t>Meats</t>
  </si>
  <si>
    <t>Canned fruits and juices</t>
  </si>
  <si>
    <t>Frozen fruits, juices and ades</t>
  </si>
  <si>
    <t>Canned vegetables and juices</t>
  </si>
  <si>
    <t>Frozen vegetables</t>
  </si>
  <si>
    <t>Raw cane sugar and sugar cane mill products and byproducts</t>
  </si>
  <si>
    <t>Refined sugar products and byproducts</t>
  </si>
  <si>
    <t>Confectionery materials</t>
  </si>
  <si>
    <t>Soft drinks</t>
  </si>
  <si>
    <t>Packaged beverage materials</t>
  </si>
  <si>
    <t>Other beverage materials</t>
  </si>
  <si>
    <t>Frozen specialty food</t>
  </si>
  <si>
    <t>Greige broadwoven fabrics</t>
  </si>
  <si>
    <t>Coated fabrics, not rubberized</t>
  </si>
  <si>
    <t>Apparel</t>
  </si>
  <si>
    <t>Industrial and other fabricated products</t>
  </si>
  <si>
    <t>Luggage and small leather goods</t>
  </si>
  <si>
    <t>Leather and leather-like goods, n.e.c.</t>
  </si>
  <si>
    <t>Gasoline</t>
  </si>
  <si>
    <t>Kerosene and jet fuels</t>
  </si>
  <si>
    <t>Biological products, including diagnostics</t>
  </si>
  <si>
    <t>Soaps and detergents</t>
  </si>
  <si>
    <t>Cosmetics and other toilet preparations</t>
  </si>
  <si>
    <t>Miscellaneous wood products</t>
  </si>
  <si>
    <t>Hand and edge tools</t>
  </si>
  <si>
    <t>Steam and hot water equipment</t>
  </si>
  <si>
    <t>Prefabricated metal buildings</t>
  </si>
  <si>
    <t>Lighting fixtures</t>
  </si>
  <si>
    <t>Tractors and attachments, ex. parts</t>
  </si>
  <si>
    <t>Off-highway, equipment, ex. parts</t>
  </si>
  <si>
    <t>Power-driven handtools, including parts and attachments</t>
  </si>
  <si>
    <t>Industrial process furnaces and ovens</t>
  </si>
  <si>
    <t>Cutting tools and accessories</t>
  </si>
  <si>
    <t>Metal cutting machine tools</t>
  </si>
  <si>
    <t>Metal forming machine tools</t>
  </si>
  <si>
    <t>Tools, dies, jigs, fixtures &amp; ind. molds</t>
  </si>
  <si>
    <t>Miscellaneous general purpose equipment</t>
  </si>
  <si>
    <t>Sawmill and woodworking machinery</t>
  </si>
  <si>
    <t>Paper industries machinery</t>
  </si>
  <si>
    <t>Other special industry machinery</t>
  </si>
  <si>
    <t>Packing, packaging, and bottling machinery and parts</t>
  </si>
  <si>
    <t>Wiring devices</t>
  </si>
  <si>
    <t>Integrating and measuring instruments</t>
  </si>
  <si>
    <t>Motors, generators, motor generator sets</t>
  </si>
  <si>
    <t>Communications and related equipment and miscellaneous electronic systems &amp; equipment</t>
  </si>
  <si>
    <t>Fluid meters and counting devices</t>
  </si>
  <si>
    <t>Engineering and scientific instruments</t>
  </si>
  <si>
    <t>Measuring instruments and lenses</t>
  </si>
  <si>
    <t>Measuring &amp; controlling devices, n.e.c.</t>
  </si>
  <si>
    <t>Mining machinery and equipment</t>
  </si>
  <si>
    <t>Internal combustion engines</t>
  </si>
  <si>
    <t>Turbines and turbine generator sets</t>
  </si>
  <si>
    <t>Wood household furniture</t>
  </si>
  <si>
    <t>Wood office furniture and store fixtures</t>
  </si>
  <si>
    <t>Other finished glassware</t>
  </si>
  <si>
    <t>Concrete block and brick</t>
  </si>
  <si>
    <t>Concrete pipe</t>
  </si>
  <si>
    <t>Ready-mix concrete</t>
  </si>
  <si>
    <t>Precast concrete products</t>
  </si>
  <si>
    <t>Structural clay products, n.e.c.</t>
  </si>
  <si>
    <t>Nonmetallic minerals and products, n.e.c.</t>
  </si>
  <si>
    <t>Motor vehicles parts</t>
  </si>
  <si>
    <t>Other aircraft parts and equipment</t>
  </si>
  <si>
    <t>Sporting and athletic goods</t>
  </si>
  <si>
    <t>Surgical and medical instruments</t>
  </si>
  <si>
    <t>Medical and surgical appliances and supplies</t>
  </si>
  <si>
    <t>Pens, pencils, and marking devices</t>
  </si>
  <si>
    <t>Meats, poultry, and fish</t>
  </si>
  <si>
    <t>Processed fruits and vegetables</t>
  </si>
  <si>
    <t>Sugar and confectionery</t>
  </si>
  <si>
    <t>Beverages and beverage materials</t>
  </si>
  <si>
    <t>Hides, skins, leather, and related products</t>
  </si>
  <si>
    <t>Other leather and related products</t>
  </si>
  <si>
    <t>Machinery and equipment</t>
  </si>
  <si>
    <t>Construction machinery and equipment</t>
  </si>
  <si>
    <t>Metalworking machinery and equipment</t>
  </si>
  <si>
    <t>General purpose machinery and equipment</t>
  </si>
  <si>
    <t>Special industry machinery and equipment</t>
  </si>
  <si>
    <t>Electrical machinery and equipment</t>
  </si>
  <si>
    <t>Concrete ingredients and related products</t>
  </si>
  <si>
    <t>Aircraft and aircraft equipment</t>
  </si>
  <si>
    <t>Photographic equipment and supplies</t>
  </si>
  <si>
    <t>12M Ended Dec. '22</t>
  </si>
  <si>
    <t>Historical Average Annual Inflation Rates</t>
  </si>
  <si>
    <t>12M Ended Sep. '23</t>
  </si>
  <si>
    <t>9M Ended Sep. '23 (YTD)</t>
  </si>
  <si>
    <t>Inflation Frequency '04 - '23</t>
  </si>
  <si>
    <t>Cookies, crackers, and related products</t>
  </si>
  <si>
    <t>Cereal and mill products, other than flour</t>
  </si>
  <si>
    <t>Beef and veal products, fresh or frozen</t>
  </si>
  <si>
    <t>Pork products, fresh, frozen, or processed, except sausage</t>
  </si>
  <si>
    <t>Other meats, fresh, frozen, or canned</t>
  </si>
  <si>
    <t>Other milk products</t>
  </si>
  <si>
    <t>Nonchocolate-type confectionery products</t>
  </si>
  <si>
    <t>Wines, brandy, and brandy spirits</t>
  </si>
  <si>
    <t>Coffee (whole bean, ground, &amp; instant)</t>
  </si>
  <si>
    <t>Prepared sauces, excluding tomato-based sauces and sauces comprised of 20 percent or more meat</t>
  </si>
  <si>
    <t>Chips (potato, corn, etc.)</t>
  </si>
  <si>
    <t>Pet food</t>
  </si>
  <si>
    <t>Miscellaneous apparel and accessories</t>
  </si>
  <si>
    <t>Vitamin, nutrient, and hematinic preparations</t>
  </si>
  <si>
    <t>Dentifrices</t>
  </si>
  <si>
    <t>Transportation equipment hardware</t>
  </si>
  <si>
    <t>Externally threaded fasteners, except aircraft types</t>
  </si>
  <si>
    <t>Other metal products</t>
  </si>
  <si>
    <t>Power cranes, draglines, &amp; shovels (excavators) (incl. surface mining equip.) (excluding parts)</t>
  </si>
  <si>
    <t>Small cutting tools</t>
  </si>
  <si>
    <t>Special tools, dies, jigs, and fixtures</t>
  </si>
  <si>
    <t>Industrial molds and mold boxes</t>
  </si>
  <si>
    <t>Metalworking machinery n. e. c.</t>
  </si>
  <si>
    <t>Fluid power pumps and parts</t>
  </si>
  <si>
    <t>Filters and strainers</t>
  </si>
  <si>
    <t>Other miscellaneous general purpose equipment</t>
  </si>
  <si>
    <t>Miscellaneous special industry machinery</t>
  </si>
  <si>
    <t>Current-carrying wiring devices</t>
  </si>
  <si>
    <t>Household cooking appliances</t>
  </si>
  <si>
    <t>Structural concrete block</t>
  </si>
  <si>
    <t>Civilian aircraft</t>
  </si>
  <si>
    <t>Inboard motorboats, including commercial and military (except sailboats and lifeboats)</t>
  </si>
  <si>
    <t>Inboard-outdrive boats, including commercial and military (except sailboats and lifeboats)</t>
  </si>
  <si>
    <t>Other transportation equipment, incl. golf carts, vehicle trailers, and all-terrain vehicles</t>
  </si>
  <si>
    <t>Signs and advertising displays</t>
  </si>
  <si>
    <t>3Y Avg.</t>
  </si>
  <si>
    <t>5Y Avg.</t>
  </si>
  <si>
    <t>10Y Avg.</t>
  </si>
  <si>
    <t>20Y Avg.</t>
  </si>
  <si>
    <t>LIFOPro's 2023 Top LIFO Election Candidates List: by Bureau of Labor Statistics Producer Price Index (BLS PPI)</t>
  </si>
  <si>
    <t>LIFOPro's 2023 Top Election Candidates List: by North American Industry Classification System Industry Code (NAICS; also used as IRS PBA code on Form 1120)</t>
  </si>
  <si>
    <t>Good LIFO Candidate</t>
  </si>
  <si>
    <t>2023 Top Election Candidate</t>
  </si>
  <si>
    <t>Farm products</t>
  </si>
  <si>
    <t>Fruits &amp; melons, fresh/dry vegs. &amp; nuts</t>
  </si>
  <si>
    <t>Fresh fruits and melons</t>
  </si>
  <si>
    <t>Fresh and dry vegetables</t>
  </si>
  <si>
    <t>Tree nuts</t>
  </si>
  <si>
    <t>Grains</t>
  </si>
  <si>
    <t>Wheat</t>
  </si>
  <si>
    <t>Other grains</t>
  </si>
  <si>
    <t>Slaughter hogs</t>
  </si>
  <si>
    <t>Slaughter poultry</t>
  </si>
  <si>
    <t>Chicken eggs</t>
  </si>
  <si>
    <t>Hay, hayseeds, and oilseeds</t>
  </si>
  <si>
    <t>Oilseeds</t>
  </si>
  <si>
    <t>Processed foods and feeds</t>
  </si>
  <si>
    <t>Cereal and bakery products</t>
  </si>
  <si>
    <t>Flour and flour base mixes and doughs</t>
  </si>
  <si>
    <t>Milled rice and byproducts</t>
  </si>
  <si>
    <t>Processed poultry</t>
  </si>
  <si>
    <t>Unprocessed and prepared seafood</t>
  </si>
  <si>
    <t>Dairy products</t>
  </si>
  <si>
    <t>Fluid milk products</t>
  </si>
  <si>
    <t>Natural, processed, and imitation cheese</t>
  </si>
  <si>
    <t>Dry, condensed, and evaporated milk products</t>
  </si>
  <si>
    <t>Confectionery end products</t>
  </si>
  <si>
    <t>Alcoholic beverages</t>
  </si>
  <si>
    <t>Fats and oils</t>
  </si>
  <si>
    <t>Shortening, cooking oil, and margarine</t>
  </si>
  <si>
    <t>Miscellaneous processed foods</t>
  </si>
  <si>
    <t>Other miscellaneous processed foods</t>
  </si>
  <si>
    <t>Prepared animal feeds</t>
  </si>
  <si>
    <t>Soybean cake, meal, and other byproducts</t>
  </si>
  <si>
    <t>Formula feeds</t>
  </si>
  <si>
    <t>Miscellaneous feedstuffs</t>
  </si>
  <si>
    <t>Textile products and apparel</t>
  </si>
  <si>
    <t>Synthetic fibers</t>
  </si>
  <si>
    <t>Unprocessed filament yarns</t>
  </si>
  <si>
    <t>Processed yarns and threads</t>
  </si>
  <si>
    <t>Yarns</t>
  </si>
  <si>
    <t>Greige fabrics</t>
  </si>
  <si>
    <t>Greige knit fabrics</t>
  </si>
  <si>
    <t>Finished fabrics</t>
  </si>
  <si>
    <t>Finished broadwoven fabrics</t>
  </si>
  <si>
    <t>Woven and braided narrow fabrics</t>
  </si>
  <si>
    <t>Nonwoven fabrics and felts</t>
  </si>
  <si>
    <t>Screen printed textile materials, embroideries, and lace goods</t>
  </si>
  <si>
    <t>Textile house furnishings</t>
  </si>
  <si>
    <t>Finished and unfinished leather</t>
  </si>
  <si>
    <t>Footwear</t>
  </si>
  <si>
    <t>Coal</t>
  </si>
  <si>
    <t>Gas fuels</t>
  </si>
  <si>
    <t>Liquefied petroleum gas</t>
  </si>
  <si>
    <t>Utility natural gas</t>
  </si>
  <si>
    <t>Light fuel oils</t>
  </si>
  <si>
    <t>Finished lubricants</t>
  </si>
  <si>
    <t>Asphalt and other petroleum and coal products, n.e.c.</t>
  </si>
  <si>
    <t>Chemicals and allied products</t>
  </si>
  <si>
    <t>Industrial chemicals</t>
  </si>
  <si>
    <t>Basic inorganic chemicals</t>
  </si>
  <si>
    <t>Basic organic chemicals</t>
  </si>
  <si>
    <t>Paints and allied products</t>
  </si>
  <si>
    <t>Prepared paint</t>
  </si>
  <si>
    <t>Paint materials</t>
  </si>
  <si>
    <t>Drugs and pharmaceuticals</t>
  </si>
  <si>
    <t>Pharmaceutical preparations</t>
  </si>
  <si>
    <t>Fats and oils, inedible</t>
  </si>
  <si>
    <t>Agricultural chemicals and chemical products</t>
  </si>
  <si>
    <t>Fertilizer materials</t>
  </si>
  <si>
    <t>Other agricultural chemicals</t>
  </si>
  <si>
    <t>Plastic resins and materials</t>
  </si>
  <si>
    <t>Other chemicals and allied products</t>
  </si>
  <si>
    <t>Polish and other sanitation goods</t>
  </si>
  <si>
    <t>Misc. chemical prod. and preparations</t>
  </si>
  <si>
    <t>Rubber and plastic products</t>
  </si>
  <si>
    <t>Rubber and rubber products</t>
  </si>
  <si>
    <t>Tires, tubes, tread, &amp; repair materials</t>
  </si>
  <si>
    <t>Miscellaneous rubber products</t>
  </si>
  <si>
    <t>Plastic products</t>
  </si>
  <si>
    <t>Plastic construction products</t>
  </si>
  <si>
    <t>Parts for manufacturing from plastics</t>
  </si>
  <si>
    <t>Other plastic products</t>
  </si>
  <si>
    <t>Lumber and wood products</t>
  </si>
  <si>
    <t>Lumber</t>
  </si>
  <si>
    <t>Softwood lumber</t>
  </si>
  <si>
    <t>Millwork</t>
  </si>
  <si>
    <t>General millwork</t>
  </si>
  <si>
    <t>Prefabricated structural members</t>
  </si>
  <si>
    <t>Plywood</t>
  </si>
  <si>
    <t>Softwood veneer and plywood</t>
  </si>
  <si>
    <t>Other wood products</t>
  </si>
  <si>
    <t>Wood boxes</t>
  </si>
  <si>
    <t>Logs, bolts, timber, pulpwood and wood chips</t>
  </si>
  <si>
    <t>Prefabricated wood buildings &amp; components</t>
  </si>
  <si>
    <t>Treated wood and contract wood preserving</t>
  </si>
  <si>
    <t>Pulp, paper, and prod., ex. bldg. paper</t>
  </si>
  <si>
    <t>Recyclable paper</t>
  </si>
  <si>
    <t>Paper</t>
  </si>
  <si>
    <t>Paperboard</t>
  </si>
  <si>
    <t>Converted paper and paperboard products</t>
  </si>
  <si>
    <t>Services for the printing trade</t>
  </si>
  <si>
    <t>Metals and metal products</t>
  </si>
  <si>
    <t>Iron and steel</t>
  </si>
  <si>
    <t>Iron and steel scrap</t>
  </si>
  <si>
    <t>Foundry and forge shop products</t>
  </si>
  <si>
    <t>Steel mill products</t>
  </si>
  <si>
    <t>Nonferrous metals</t>
  </si>
  <si>
    <t>Nonferrous metal ores</t>
  </si>
  <si>
    <t>Primary nonferrous metals</t>
  </si>
  <si>
    <t>Nonferrous scrap</t>
  </si>
  <si>
    <t>Secondary nonferrous metals</t>
  </si>
  <si>
    <t>Nonferrous mill shapes</t>
  </si>
  <si>
    <t>Nonferrous wire and cable</t>
  </si>
  <si>
    <t>Nonferrous foundry shop products</t>
  </si>
  <si>
    <t>Metal containers</t>
  </si>
  <si>
    <t>Metal cans and can components</t>
  </si>
  <si>
    <t>Barrels, drums, pails and other metal containers</t>
  </si>
  <si>
    <t>Hardware</t>
  </si>
  <si>
    <t>Hardware, n.e.c.</t>
  </si>
  <si>
    <t>Plumbing fixtures and fittings</t>
  </si>
  <si>
    <t>Plumbing fixture fittings and trim</t>
  </si>
  <si>
    <t>Heating equipment</t>
  </si>
  <si>
    <t>Domestic water heaters</t>
  </si>
  <si>
    <t>Fabricated structural metal products</t>
  </si>
  <si>
    <t>Metal doors, sash, and trim</t>
  </si>
  <si>
    <t>Metal tanks</t>
  </si>
  <si>
    <t>Sheet metal products</t>
  </si>
  <si>
    <t>Structural, architectural, and pre-engineered metal products</t>
  </si>
  <si>
    <t>Miscellaneous metal products</t>
  </si>
  <si>
    <t>Bolts, nuts, screws, rivets, and washers</t>
  </si>
  <si>
    <t>Fabricated ferrous wire products</t>
  </si>
  <si>
    <t>Other miscellaneous metal products</t>
  </si>
  <si>
    <t>Agricultural machinery and equipment</t>
  </si>
  <si>
    <t>Welding machines and equipment</t>
  </si>
  <si>
    <t>Abrasive products</t>
  </si>
  <si>
    <t>Industrial material handling equipment</t>
  </si>
  <si>
    <t>Mechanical power transmission equipment</t>
  </si>
  <si>
    <t>Air purification equipment and industrial and commercial fans and blowers</t>
  </si>
  <si>
    <t>Electronic computers and computer equipment</t>
  </si>
  <si>
    <t>Electronic computers</t>
  </si>
  <si>
    <t>Computer storage devices</t>
  </si>
  <si>
    <t>Computer peripheral equipment and parts</t>
  </si>
  <si>
    <t>Food products machinery</t>
  </si>
  <si>
    <t>Textile machinery and equipment</t>
  </si>
  <si>
    <t>Printing trades machinery and equipment</t>
  </si>
  <si>
    <t>Service industry machinery and parts</t>
  </si>
  <si>
    <t>Transformers and power regulators</t>
  </si>
  <si>
    <t>Switchgear, switchboard, industrial controls equipment</t>
  </si>
  <si>
    <t>Electric lamp bulbs, tubes, and components</t>
  </si>
  <si>
    <t>Electronic components and accessories</t>
  </si>
  <si>
    <t>Miscellaneous electrical machinery and equipment</t>
  </si>
  <si>
    <t>Oil field and gas field machinery</t>
  </si>
  <si>
    <t>Furniture and household durables</t>
  </si>
  <si>
    <t>Household furniture</t>
  </si>
  <si>
    <t>Metal household furniture</t>
  </si>
  <si>
    <t>Upholstered household furniture</t>
  </si>
  <si>
    <t>Bedding</t>
  </si>
  <si>
    <t>Commercial furniture</t>
  </si>
  <si>
    <t>Nonwood furniture and store fixtures</t>
  </si>
  <si>
    <t>Public building furniture</t>
  </si>
  <si>
    <t>Commercial furniture and fixtures, n.e.c.</t>
  </si>
  <si>
    <t>Floor coverings</t>
  </si>
  <si>
    <t>Carpets and rugs</t>
  </si>
  <si>
    <t>Household appliances</t>
  </si>
  <si>
    <t>Major appliances</t>
  </si>
  <si>
    <t>Electric housewares and fans</t>
  </si>
  <si>
    <t>Home electronic equipment</t>
  </si>
  <si>
    <t>Other household durable goods</t>
  </si>
  <si>
    <t>Vitreous china, fine earthenware, and other pottery products</t>
  </si>
  <si>
    <t>Lawn/garden equipment</t>
  </si>
  <si>
    <t>Cutlery, flatware (except precious), razors and razor blades</t>
  </si>
  <si>
    <t>Metal kitchen utensil, pots, and pans</t>
  </si>
  <si>
    <t>Window shades, blinds, and accessories</t>
  </si>
  <si>
    <t>Glass</t>
  </si>
  <si>
    <t>Flat glass</t>
  </si>
  <si>
    <t>Brick and structural clay tile</t>
  </si>
  <si>
    <t>Refractories</t>
  </si>
  <si>
    <t>Asphalt felts and coatings</t>
  </si>
  <si>
    <t>Gypsum products</t>
  </si>
  <si>
    <t>Other nonmetallic minerals</t>
  </si>
  <si>
    <t>Insulation materials</t>
  </si>
  <si>
    <t>Cut stone and stone products</t>
  </si>
  <si>
    <t>Gaskets, packing, and sealing devices</t>
  </si>
  <si>
    <t>Transportation equipment</t>
  </si>
  <si>
    <t>Motor vehicles and equipment</t>
  </si>
  <si>
    <t>Motor vehicles</t>
  </si>
  <si>
    <t>Truck and bus bodies</t>
  </si>
  <si>
    <t>Truck trailers</t>
  </si>
  <si>
    <t>Travel trailers and campers</t>
  </si>
  <si>
    <t>Aircraft engine and engine parts</t>
  </si>
  <si>
    <t>Ships and boats</t>
  </si>
  <si>
    <t>Ships</t>
  </si>
  <si>
    <t>Boats</t>
  </si>
  <si>
    <t>Railroad equipment</t>
  </si>
  <si>
    <t>Toys, games, and children's vehicles</t>
  </si>
  <si>
    <t>Small arms and ammunition</t>
  </si>
  <si>
    <t>Stemmed and redried tobacco</t>
  </si>
  <si>
    <t>Notions</t>
  </si>
  <si>
    <t>Mobile homes</t>
  </si>
  <si>
    <t>Dental equipment and supplies</t>
  </si>
  <si>
    <t>Other miscellaneous products</t>
  </si>
  <si>
    <t>Burial caskets</t>
  </si>
  <si>
    <t>Musical instruments</t>
  </si>
  <si>
    <t>Jewelry and jewelry products</t>
  </si>
  <si>
    <t>Brooms and brushes</t>
  </si>
  <si>
    <t>Miscellaneous products, n.e.c.</t>
  </si>
  <si>
    <t>Year-to-date/Annual Inflation Rates</t>
  </si>
  <si>
    <t>Yes</t>
  </si>
  <si>
    <t>No</t>
  </si>
  <si>
    <t>13 of 18</t>
  </si>
  <si>
    <t>3 of 6</t>
  </si>
  <si>
    <t>7 of 15</t>
  </si>
  <si>
    <t>7 of 14</t>
  </si>
  <si>
    <t>14 of 18</t>
  </si>
  <si>
    <t>11 of 15</t>
  </si>
  <si>
    <t>17 of 19</t>
  </si>
  <si>
    <t>5 of 10</t>
  </si>
  <si>
    <t>12 of 19</t>
  </si>
  <si>
    <t>5 of 11</t>
  </si>
  <si>
    <t>18 of 19</t>
  </si>
  <si>
    <t>15 of 19</t>
  </si>
  <si>
    <t>17 of 18</t>
  </si>
  <si>
    <t>10 of 12</t>
  </si>
  <si>
    <t>3 of 20</t>
  </si>
  <si>
    <t>14 of 19</t>
  </si>
  <si>
    <t>14 of 16</t>
  </si>
  <si>
    <t>16 of 19</t>
  </si>
  <si>
    <t>15 of 18</t>
  </si>
  <si>
    <t/>
  </si>
  <si>
    <t>4 of 10</t>
  </si>
  <si>
    <t>11 of 19</t>
  </si>
  <si>
    <t>9 of 12</t>
  </si>
  <si>
    <t>15 of 17</t>
  </si>
  <si>
    <t>8 of 11</t>
  </si>
  <si>
    <t>13 of 17</t>
  </si>
  <si>
    <t>8 of 17</t>
  </si>
  <si>
    <t>13 of 14</t>
  </si>
  <si>
    <t>9 of 15</t>
  </si>
  <si>
    <t>12 of 16</t>
  </si>
  <si>
    <t>6 of 13</t>
  </si>
  <si>
    <t>11 of 17</t>
  </si>
  <si>
    <t>9 of 19</t>
  </si>
  <si>
    <t>5 of 9</t>
  </si>
  <si>
    <t>16 of 18</t>
  </si>
  <si>
    <t>5 of 12</t>
  </si>
  <si>
    <t>7 of 12</t>
  </si>
  <si>
    <t>10 of 19</t>
  </si>
  <si>
    <t>7 of 20</t>
  </si>
  <si>
    <t>10 of 13</t>
  </si>
  <si>
    <t>6 of 10</t>
  </si>
  <si>
    <t>10 of 17</t>
  </si>
  <si>
    <t>4 of 18</t>
  </si>
  <si>
    <t>11 of 12</t>
  </si>
  <si>
    <t>4 of 20</t>
  </si>
  <si>
    <t>17 of 17</t>
  </si>
  <si>
    <t>10 of 11</t>
  </si>
  <si>
    <t>13 of 13</t>
  </si>
  <si>
    <t>9 of 10</t>
  </si>
  <si>
    <t>10 of 10</t>
  </si>
  <si>
    <r>
      <t xml:space="preserve">c. Download our LIFO Election Benefit Analysis Questionnaire or Document Request listed in Step 7 to obtain a free LIFO Election Benefit Analysis Report and fee quote </t>
    </r>
    <r>
      <rPr>
        <b/>
        <sz val="11"/>
        <color theme="1"/>
        <rFont val="Calibri"/>
        <family val="2"/>
        <scheme val="minor"/>
      </rPr>
      <t>(MINIMAL DOCUMENTATION REQUIRED &amp; REPORT WILL BE DELIVERED WITHIN ONE WEEK OF RECEIPT OF REQUIRED INFORMATION)</t>
    </r>
  </si>
  <si>
    <t>a. Estimate 2023 year end taxable income reduction or tax savings from LIFO: Multiply the inflation rate in Column E by last year's inventory balance to compute the 2023 LIFO Expense (estimated taxable income reduction from LIFO). Multiply the 2023 LIFO expense by your combined federal &amp; state tax rate to compute the 2023 tax savings from LIFO.</t>
  </si>
  <si>
    <t>6. Take any of the following steps to further explore electing LIFO:</t>
  </si>
  <si>
    <t>b. If the Column D Top 2023 Election Candidate entry is "No" - The current year inflation does not meet LIFOPro's LIFO election recommendation criteria &amp; a LIFO election should be deferred to a future period in time. Note - companies/clients can obtain a complimentary LIFO Election Benefit Analysis from LIFOPro even if you're not a top election candidate. Contact LIFOPro to learn more.</t>
  </si>
  <si>
    <t>5. Take the following steps based on the entry shown in the Top 2023 Election Candidate entry in Column D:</t>
  </si>
  <si>
    <t>4. Take the following steps based on the entry shown in the Good LIFO Candidate entry in Column C:</t>
  </si>
  <si>
    <t>c. If applicable, if a matching PPI could not be located in the Commodity list OR if a single PPI could not be mapped to your product mix (due to there being a broad range of PPIs applicable to your product mix), use the Industry list &amp; follow the instructions below (or contact LIFOPro for assistance)</t>
  </si>
  <si>
    <t>b. If applicable, locate the most predominant PPI within your product mix. For example, if your product mix includes 60% of one PPI, 20% of another PPI &amp; 10% of a 3rd PPI, select the PPI that represents the largest proportion of the total inventory balance.</t>
  </si>
  <si>
    <t>3. If multiple PPIs match your company's or client's product mix, take one the following applicable steps (otherwise proceed to Step 4):</t>
  </si>
  <si>
    <t>2. Locate the most-detailed BLS PPI Commodity Description (PPI) in Column B that most closely matches your company's or client's product mix (most-detailed codes = 8 - 10 digits; least detailed codes = 2 digits)</t>
  </si>
  <si>
    <t>Top 2023 Candidates - Industry</t>
  </si>
  <si>
    <t>Top 2023 Candidates - Commodity</t>
  </si>
  <si>
    <t>LIFOPro's 2023 Good LIFO Election Candidates List &amp; Identification Tool - Table of Contents</t>
  </si>
  <si>
    <t>a. Non-dealerships: Download our LIFO Election Benefit Analysis Document Request List follow instructions in the file: https://www.lifopro.com/publicdownloads/LIFO-Election-Benefit-Analysis-Document-Request.xlsb</t>
  </si>
  <si>
    <t>b. Auto Dealerships: Download our LIFO Election Benefit Analysis questionnaire follow the instructions in the file: https://www.lifopro.com/publicdownloads/LIFO-Election-Benefit-Analysis-Questionnaire-Auto-Dealers.pdf</t>
  </si>
  <si>
    <t>b. Contact LIFOPro to schedule a free LIFO discovery call to learn more about LIFO, our offerings, and how to obtain a free LIFO Election Benefit Analysis</t>
  </si>
  <si>
    <t>7. HOW TO OBTAIN A FREE LIFO ELECTION BENEFIT ANALYSIS &amp; FEE QUOTE:</t>
  </si>
  <si>
    <t>c. All Other Dealerships: Download our LIFO Election Benefit Analysis questionnaire follow the instructions in the file: https://www.lifopro.com/publicdownloads/LIFO-Election-Benefit-Analysis-Questionnaire-Machinery-Equipment-Dealers.pdf</t>
  </si>
  <si>
    <t>1. Select the Top 2023 Candidates - Commodity Excel sheet (enclosed)</t>
  </si>
  <si>
    <t>a. If applicable, locate a PPI that subsumes or includes most of or all of the PPIs within your product mix. For example, if your product mix includes Beef (022101) and Pork (022104), use the 0221 Meats PPI as this is a "less-detailed" PPI that subsumes or includes the inflation for both of the "more-detailed" PPIs</t>
  </si>
  <si>
    <t>Bureau of Labor Statistics Commodity-based Table 9 Producer Price Index Overview</t>
  </si>
  <si>
    <t>Overview</t>
  </si>
  <si>
    <t>Major commodity groupings (at the 2-digit level of aggregation)</t>
  </si>
  <si>
    <t>Subgroups (at the 3-digit level)</t>
  </si>
  <si>
    <t>Product classes (4-digit level)</t>
  </si>
  <si>
    <t>Subproduct classes (5- and 6-digit level)</t>
  </si>
  <si>
    <t>Item groupings (7-digit level)</t>
  </si>
  <si>
    <t>Individual items (8-, 9-, and 10-digit levels)</t>
  </si>
  <si>
    <t>There are 15 major commodity groupings, and they represent the lowest level of specifity (are the least-detailed groupings). Each of these 15 groupings subsume the more-detailed 3-10 digit indexes. A list of the 15 major commodity groups are shown below.</t>
  </si>
  <si>
    <t>Table 9 of the Producer Price Index is a commodity-based system of approximately 3,000 indexes. It's organized into the following hierarchial structure:</t>
  </si>
  <si>
    <t>Good LIFO Candidate &amp; Election Recommendation Overview</t>
  </si>
  <si>
    <t>NAICS IRS PBA Code</t>
  </si>
  <si>
    <t>6. HOW TO OBTAIN A FREE LIFO ELECTION BENEFIT ANALYSIS &amp; FEE QUOTE:</t>
  </si>
  <si>
    <t>5. Take any of the following steps to further explore electing LIFO:</t>
  </si>
  <si>
    <t>4. Take the following steps based on the entry shown in the Top 2023 Election Candidate entry in Column D:</t>
  </si>
  <si>
    <t>3. Take the following steps based on the entry shown in the Good LIFO Candidate entry in Column C:</t>
  </si>
  <si>
    <t>2. Select the Top 2023 Candidates - Industry Excel sheet (enclosed) &amp; locate the NAICS IRS PBA Code listed in Column A that matches your company's or client's Form 1120 PBA code</t>
  </si>
  <si>
    <t>1. Locate the IRS Principal Business Activity (PBA) Code on your company's or client's IRS Form 1120/1120-S (1120 PBA located on Page 4, Line 2a of the Schedule K; 1120-S PBA located on Line B on the top left of Page 1)</t>
  </si>
  <si>
    <t>USING ENCLOSED TOP 2023 CANDIDATES - INDUSTRY EXCEL SHEET</t>
  </si>
  <si>
    <t>USING ENCLOSED TOP 2023 CANDIDATES - COMMODITY EXCEL SHEET (SEE INSTRUCTIONS BELOW FOR USING THE INDUSTRY EXCEL SHEET)</t>
  </si>
  <si>
    <t>2023 LIFO Election Candidate Identification Steps - Single Company (see Multi-company ID steps Excel sheets for instructions on how CPA firms can identify multiple LIFO election candidates using the Election Candidate ID Tool Excel sheets)</t>
  </si>
  <si>
    <t>Explains the organization of the Table 9 Commodity-based Bureau of Labor Statistics Producer Price Indexes. Relevant to users of the Top 2023 Candidates - Commodity Excel sheet.</t>
  </si>
  <si>
    <t>PPI Hierarchy Overview</t>
  </si>
  <si>
    <t>Good LIFO Candidate Overview</t>
  </si>
  <si>
    <t>Election Cand ID Tool Ind</t>
  </si>
  <si>
    <t>Election Cand ID Tool Comm</t>
  </si>
  <si>
    <t>LIFOPro's list of 2023 year end LIFO election recommendations based on industry-based price indexes (BLS Table 11 North American Industry Classification System or NAICS). These indexes also translate into IRS Principal Business Activity (PBA) codes, which are required to be reported on all IRS tax returns.</t>
  </si>
  <si>
    <t>LIFOPro's list of 2023 year end LIFO election recommendations based on commodity-based price indexes (Bureau of Labor Statistics Table 9 Producer Price Indexes or BLS PPI). These indexes are also used for LIFO calculation purposes. To be used to identify companies who are good LIFO candidates &amp; good 2023 LIFO election candidates. Also can be used to estimate election year LIFO tax benefits. Also shows key historical inflation metrics that are very helpful for risk assessment and cost-benefit analysis purposes.</t>
  </si>
  <si>
    <t>Explains the metrics and parameters used to identify good LIFO candidates &amp; 2023 year end LIFO election recommendations. Also shows election year tax benefit formula.</t>
  </si>
  <si>
    <t>b. If the Column C Good LIFO Candidate entry is "No" - Your client or company is not a good LIFO candidate &amp; LIFOPro recommends not using LIFO (or contact LIFOPro to obtain confirmation of this)</t>
  </si>
  <si>
    <t>a. If the Column C Good LIFO Candidate entry is "Yes" - Proceed to Step 5</t>
  </si>
  <si>
    <t>a. If the Column C Good LIFO Candidate entry is "Yes" - Proceed to Step 4</t>
  </si>
  <si>
    <t>a. If the Column D Top 2023 Election Candidate entry is "Yes" - Your company or client is a good LIFO candidate and LIFOPro recommends electing LIFO in 2023. Proceed to Step 5 for further instructions.</t>
  </si>
  <si>
    <t>a. If the Column D Top 2023 Election Candidate entry is "Yes" - Your company or client is a good LIFO candidate and LIFOPro recommends electing LIFO in 2023. Proceed to Step 6 for further instructions.</t>
  </si>
  <si>
    <t>ABC Company</t>
  </si>
  <si>
    <t>Food processor</t>
  </si>
  <si>
    <t>20 Year Annual Avg.</t>
  </si>
  <si>
    <t>Inflation Rates</t>
  </si>
  <si>
    <t>Inflation Frequency</t>
  </si>
  <si>
    <t>To be copied/pasted from your client list. All of this information is optional to enter, but the client industry type will be needed to locate the PPI code that most closely matches your client's product mix (to be entered into Column E). The prior year inventory balance is required to be entered in Column C for the Estimated LIFO Expense value to populate in Column H.</t>
  </si>
  <si>
    <t>LIFOPro's Good LIFO Election Candidate Target List Tool: See Multi-company ID Steps Commodity Excel sheet for detailed usage steps &amp; illustrative examples.</t>
  </si>
  <si>
    <t>SAMPLE ENTRIES SHOWN IN CELLS A3:E4 FOR ILLUSTRATIVE PURPOSES. DELETE ENTRIES TO BEGIN USING.</t>
  </si>
  <si>
    <t>DEF Company</t>
  </si>
  <si>
    <t>Agricultural chemicals</t>
  </si>
  <si>
    <t>Dehydrated food</t>
  </si>
  <si>
    <t>SAMPLE ENTRIES SHOWN IN CELLS A3:D4 FOR ILLUSTRATIVE PURPOSES. DELETE ENTRIES TO BEGIN USING.</t>
  </si>
  <si>
    <t>To be copied/pasted from your client list. All of this information is optional to enter, but the prior year inventory balance is required to be entered in Column C for the Estimated LIFO Expense value to populate in Column H. Tax Rate required to be entered for estimated election year tax savings to be populated in Column I.</t>
  </si>
  <si>
    <t>Required to be entered in order for Columns F:P to populate. Select a PPI code from the Top 2023 Candidates - Commodity Excel that matches your company's or client's industry or product mix. See instructions listed on table of contents page, or refer to Good LIFO Candidate &amp; PPI Hierarchy Overview sheets for more information.</t>
  </si>
  <si>
    <t>Required to be entered in order for Columns E:O to populate. Enter your client's or company's NAICS or IRS PBA code. See instructions listed on table of contents page, or refer to Good LIFO Candidate &amp; PPI Hierarchy Overview sheets for more information.</t>
  </si>
  <si>
    <t>Client NAICS IRS PBA Code</t>
  </si>
  <si>
    <t>New cars</t>
  </si>
  <si>
    <t>New trucks</t>
  </si>
  <si>
    <t>Used cars and trucks</t>
  </si>
  <si>
    <t>Motor vehicle parts &amp; equipment</t>
  </si>
  <si>
    <t>SS45011*</t>
  </si>
  <si>
    <t>SS45021*</t>
  </si>
  <si>
    <t>SETA02*</t>
  </si>
  <si>
    <t>SETC*</t>
  </si>
  <si>
    <t>Dried and dehydrated food</t>
  </si>
  <si>
    <t>Metal valves, except fluid power</t>
  </si>
  <si>
    <t>https://www.lifopro.com/publicdownloads/Good-2023-LIFO-Election-Candidate-Client-Identification-Instructions.pdf</t>
  </si>
  <si>
    <t>Download the PDF file of the steps here:</t>
  </si>
  <si>
    <t>For CPA firms wishing to identify multiple LIFO election candidates using commodity-based PPIs. This tool will show whether a 2023 election is recommended &amp; calculate the estimated election year tax LIFO benefits upon entering a PPI into Column E (to be used with Top 2023 Candidates - Commodity Excel sheet). Download the LIFO Election Candidates Identification Instructions file listed below for steps on using this tool.</t>
  </si>
  <si>
    <t>For CPA firms wishing to identify multiple LIFO election candidates using industry-based NAICS/IRS PBA codes. This tool will show whether a 2023 election is recommended &amp; calculate the estimated election year tax LIFO benefits upon entering a PPI into Column E (to be used with Top 2023 Candidates - Industry Excel sheet). Download the LIFO Election Candidates Identification Instructions file listed below for steps on using this tool.</t>
  </si>
  <si>
    <t>LIFO Election Candidate Identification Instructions</t>
  </si>
  <si>
    <t>2023 vs. 20Y Average Inflation Multiplier</t>
  </si>
  <si>
    <t>7 of 13</t>
  </si>
  <si>
    <t>Ophthalmic goods</t>
  </si>
  <si>
    <t>1564</t>
  </si>
  <si>
    <t>Building paper &amp; building board mill prods.</t>
  </si>
  <si>
    <t>092</t>
  </si>
  <si>
    <t>Hardwood lumber</t>
  </si>
  <si>
    <t>0812</t>
  </si>
  <si>
    <t>20Y</t>
  </si>
  <si>
    <t>10Y</t>
  </si>
  <si>
    <t>5Y</t>
  </si>
  <si>
    <t>3Y</t>
  </si>
  <si>
    <t>BLS PPI  Description</t>
  </si>
  <si>
    <t>Food &amp; beverages</t>
  </si>
  <si>
    <t>SAF*</t>
  </si>
  <si>
    <t>* Indicates a BLS Consumer Price Index category (CPI). All other BLS Codes are BLS Producer Price Indexes (PPI). Retailers can use CPI or PPI for LIFO purposes; Manufacturers/producers and wholesalers must use PPI.</t>
  </si>
  <si>
    <t>11M Ended Nov. '23 (YTD)</t>
  </si>
  <si>
    <t>12M Ended Nov.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</si>
</sst>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_(* #,##0_);_(* \(#,##0\);_(* &quot;-&quot;??_);_(@_)"/>
    <numFmt numFmtId="166" formatCode="0.0"/>
    <numFmt numFmtId="167" formatCode="#,##0.0"/>
  </numFmts>
  <fonts count="31" x14ac:knownFonts="1">
    <font>
      <sz val="11"/>
      <color theme="1"/>
      <name val="Lato"/>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Lato"/>
      <family val="2"/>
    </font>
    <font>
      <sz val="10"/>
      <color theme="1"/>
      <name val="Arial"/>
      <family val="2"/>
    </font>
    <font>
      <sz val="11"/>
      <color theme="1"/>
      <name val="Calibri"/>
      <family val="2"/>
      <scheme val="minor"/>
    </font>
    <font>
      <sz val="10"/>
      <name val="Arial"/>
      <family val="2"/>
    </font>
    <font>
      <b/>
      <sz val="12"/>
      <color theme="0"/>
      <name val="Calibri"/>
      <family val="2"/>
      <scheme val="minor"/>
    </font>
    <font>
      <b/>
      <sz val="11"/>
      <color theme="1"/>
      <name val="Calibri"/>
      <family val="2"/>
      <scheme val="minor"/>
    </font>
    <font>
      <u/>
      <sz val="11"/>
      <color theme="10"/>
      <name val="Lato"/>
      <family val="2"/>
    </font>
    <font>
      <b/>
      <sz val="15"/>
      <color theme="1"/>
      <name val="Calibri"/>
      <family val="2"/>
      <scheme val="minor"/>
    </font>
    <font>
      <b/>
      <sz val="11"/>
      <color theme="0"/>
      <name val="Calibri"/>
      <family val="2"/>
      <scheme val="minor"/>
    </font>
    <font>
      <sz val="11"/>
      <color theme="0"/>
      <name val="Calibri"/>
      <family val="2"/>
      <scheme val="minor"/>
    </font>
    <font>
      <sz val="8"/>
      <color theme="1"/>
      <name val="Calibri"/>
      <family val="2"/>
      <scheme val="minor"/>
    </font>
    <font>
      <b/>
      <sz val="12"/>
      <color theme="1"/>
      <name val="Calibri"/>
      <family val="2"/>
      <scheme val="minor"/>
    </font>
    <font>
      <u/>
      <sz val="11"/>
      <color theme="10"/>
      <name val="Calibri"/>
      <family val="2"/>
      <scheme val="minor"/>
    </font>
    <font>
      <b/>
      <sz val="12"/>
      <name val="Calibri"/>
      <family val="2"/>
      <scheme val="minor"/>
    </font>
    <font>
      <sz val="11"/>
      <name val="Calibri"/>
      <family val="2"/>
      <scheme val="minor"/>
    </font>
    <font>
      <b/>
      <sz val="15"/>
      <color theme="4" tint="-0.249977111117893"/>
      <name val="Calibri"/>
      <family val="2"/>
      <scheme val="minor"/>
    </font>
    <font>
      <b/>
      <sz val="13"/>
      <color theme="1"/>
      <name val="Calibri"/>
      <family val="2"/>
      <scheme val="minor"/>
    </font>
    <font>
      <b/>
      <sz val="13"/>
      <color theme="0"/>
      <name val="Calibri"/>
      <family val="2"/>
      <scheme val="minor"/>
    </font>
    <font>
      <b/>
      <sz val="11"/>
      <name val="Calibri"/>
      <family val="2"/>
      <scheme val="minor"/>
    </font>
  </fonts>
  <fills count="16">
    <fill>
      <patternFill patternType="none"/>
    </fill>
    <fill>
      <patternFill patternType="gray125"/>
    </fill>
    <fill>
      <patternFill patternType="solid">
        <fgColor theme="0" tint="-0.499984740745262"/>
        <bgColor indexed="64"/>
      </patternFill>
    </fill>
    <fill>
      <patternFill patternType="solid">
        <fgColor rgb="FF00B050"/>
        <bgColor indexed="64"/>
      </patternFill>
    </fill>
    <fill>
      <patternFill patternType="solid">
        <fgColor theme="4" tint="-0.249977111117893"/>
        <bgColor indexed="64"/>
      </patternFill>
    </fill>
    <fill>
      <patternFill patternType="solid">
        <fgColor rgb="FFF739D3"/>
        <bgColor indexed="64"/>
      </patternFill>
    </fill>
    <fill>
      <patternFill patternType="solid">
        <fgColor rgb="FF7030A0"/>
        <bgColor indexed="64"/>
      </patternFill>
    </fill>
    <fill>
      <patternFill patternType="solid">
        <fgColor theme="5"/>
        <bgColor indexed="64"/>
      </patternFill>
    </fill>
    <fill>
      <patternFill patternType="solid">
        <fgColor rgb="FF008FD5"/>
        <bgColor rgb="FFC0C0C0"/>
      </patternFill>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00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ck">
        <color theme="0"/>
      </left>
      <right style="thick">
        <color theme="0"/>
      </right>
      <top style="thick">
        <color theme="0"/>
      </top>
      <bottom/>
      <diagonal/>
    </border>
    <border>
      <left/>
      <right/>
      <top/>
      <bottom style="thick">
        <color theme="0"/>
      </bottom>
      <diagonal/>
    </border>
    <border>
      <left style="thick">
        <color theme="0"/>
      </left>
      <right/>
      <top/>
      <bottom style="thick">
        <color theme="0"/>
      </bottom>
      <diagonal/>
    </border>
    <border>
      <left/>
      <right/>
      <top/>
      <bottom style="thin">
        <color indexed="64"/>
      </bottom>
      <diagonal/>
    </border>
    <border>
      <left style="thin">
        <color theme="0"/>
      </left>
      <right style="thin">
        <color theme="0"/>
      </right>
      <top style="thin">
        <color theme="0"/>
      </top>
      <bottom style="thin">
        <color theme="0"/>
      </bottom>
      <diagonal/>
    </border>
  </borders>
  <cellStyleXfs count="28">
    <xf numFmtId="0" fontId="0" fillId="0" borderId="0"/>
    <xf numFmtId="9" fontId="12" fillId="0" borderId="0" applyFont="0" applyFill="0" applyBorder="0" applyAlignment="0" applyProtection="0"/>
    <xf numFmtId="0" fontId="13" fillId="0" borderId="0"/>
    <xf numFmtId="0" fontId="14" fillId="0" borderId="0"/>
    <xf numFmtId="9" fontId="14" fillId="0" borderId="0" applyFont="0" applyFill="0" applyBorder="0" applyAlignment="0" applyProtection="0"/>
    <xf numFmtId="0" fontId="15" fillId="0" borderId="0"/>
    <xf numFmtId="43" fontId="12" fillId="0" borderId="0" applyFont="0" applyFill="0" applyBorder="0" applyAlignment="0" applyProtection="0"/>
    <xf numFmtId="0" fontId="11" fillId="0" borderId="0"/>
    <xf numFmtId="0" fontId="11" fillId="0" borderId="0"/>
    <xf numFmtId="0" fontId="10" fillId="0" borderId="0"/>
    <xf numFmtId="0" fontId="10" fillId="0" borderId="0"/>
    <xf numFmtId="43" fontId="10" fillId="0" borderId="0" applyFont="0" applyFill="0" applyBorder="0" applyAlignment="0" applyProtection="0"/>
    <xf numFmtId="0" fontId="18" fillId="0" borderId="0" applyNumberFormat="0" applyFill="0" applyBorder="0" applyAlignment="0" applyProtection="0"/>
    <xf numFmtId="0" fontId="8" fillId="0" borderId="0"/>
    <xf numFmtId="0" fontId="7" fillId="0" borderId="0"/>
    <xf numFmtId="9" fontId="12" fillId="0" borderId="0" applyFont="0" applyFill="0" applyBorder="0" applyAlignment="0" applyProtection="0"/>
    <xf numFmtId="9" fontId="7" fillId="0" borderId="0" applyFont="0" applyFill="0" applyBorder="0" applyAlignment="0" applyProtection="0"/>
    <xf numFmtId="0" fontId="12" fillId="0" borderId="0"/>
    <xf numFmtId="0" fontId="6" fillId="0" borderId="0"/>
    <xf numFmtId="9"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0" fontId="5" fillId="0" borderId="0"/>
    <xf numFmtId="9" fontId="5" fillId="0" borderId="0" applyFont="0" applyFill="0" applyBorder="0" applyAlignment="0" applyProtection="0"/>
    <xf numFmtId="0" fontId="12" fillId="0" borderId="0"/>
    <xf numFmtId="0" fontId="24" fillId="0" borderId="0" applyNumberFormat="0" applyFill="0" applyBorder="0" applyAlignment="0" applyProtection="0"/>
    <xf numFmtId="0" fontId="2" fillId="0" borderId="0"/>
    <xf numFmtId="9" fontId="2" fillId="0" borderId="0" applyFont="0" applyFill="0" applyBorder="0" applyAlignment="0" applyProtection="0"/>
  </cellStyleXfs>
  <cellXfs count="132">
    <xf numFmtId="0" fontId="0" fillId="0" borderId="0" xfId="0"/>
    <xf numFmtId="0" fontId="16" fillId="8" borderId="2" xfId="8" applyFont="1" applyFill="1" applyBorder="1" applyAlignment="1">
      <alignment horizontal="center" vertical="center" wrapText="1"/>
    </xf>
    <xf numFmtId="0" fontId="17" fillId="0" borderId="0" xfId="9" applyFont="1"/>
    <xf numFmtId="0" fontId="19" fillId="0" borderId="0" xfId="9" applyFont="1"/>
    <xf numFmtId="0" fontId="20" fillId="2" borderId="0" xfId="3" applyFont="1" applyFill="1"/>
    <xf numFmtId="0" fontId="21" fillId="2" borderId="0" xfId="3" applyFont="1" applyFill="1"/>
    <xf numFmtId="165" fontId="21" fillId="2" borderId="0" xfId="6" applyNumberFormat="1" applyFont="1" applyFill="1" applyAlignment="1"/>
    <xf numFmtId="9" fontId="21" fillId="2" borderId="0" xfId="1" applyFont="1" applyFill="1" applyAlignment="1"/>
    <xf numFmtId="0" fontId="21" fillId="2" borderId="0" xfId="3" applyFont="1" applyFill="1" applyAlignment="1">
      <alignment horizontal="center"/>
    </xf>
    <xf numFmtId="0" fontId="22" fillId="0" borderId="0" xfId="3" applyFont="1"/>
    <xf numFmtId="0" fontId="20" fillId="2" borderId="0" xfId="0" applyFont="1" applyFill="1" applyAlignment="1">
      <alignment horizontal="center" wrapText="1"/>
    </xf>
    <xf numFmtId="165" fontId="20" fillId="2" borderId="0" xfId="6" applyNumberFormat="1" applyFont="1" applyFill="1" applyAlignment="1">
      <alignment horizontal="center" wrapText="1"/>
    </xf>
    <xf numFmtId="9" fontId="20" fillId="2" borderId="0" xfId="1" applyFont="1" applyFill="1" applyAlignment="1">
      <alignment horizontal="center" wrapText="1"/>
    </xf>
    <xf numFmtId="49" fontId="20" fillId="2" borderId="0" xfId="0" applyNumberFormat="1" applyFont="1" applyFill="1" applyAlignment="1">
      <alignment horizontal="center" wrapText="1"/>
    </xf>
    <xf numFmtId="0" fontId="20" fillId="3" borderId="0" xfId="0" applyFont="1" applyFill="1" applyAlignment="1">
      <alignment horizontal="center" wrapText="1"/>
    </xf>
    <xf numFmtId="165" fontId="20" fillId="3" borderId="5" xfId="6" applyNumberFormat="1" applyFont="1" applyFill="1" applyBorder="1" applyAlignment="1">
      <alignment horizontal="center" wrapText="1"/>
    </xf>
    <xf numFmtId="165" fontId="20" fillId="3" borderId="0" xfId="6" applyNumberFormat="1" applyFont="1" applyFill="1" applyAlignment="1">
      <alignment horizontal="center" wrapText="1"/>
    </xf>
    <xf numFmtId="0" fontId="20" fillId="4" borderId="0" xfId="0" applyFont="1" applyFill="1" applyAlignment="1">
      <alignment horizontal="center" wrapText="1"/>
    </xf>
    <xf numFmtId="0" fontId="20" fillId="5" borderId="0" xfId="0" applyFont="1" applyFill="1" applyAlignment="1">
      <alignment horizontal="center" wrapText="1"/>
    </xf>
    <xf numFmtId="0" fontId="20" fillId="7" borderId="0" xfId="0" applyFont="1" applyFill="1" applyAlignment="1">
      <alignment horizontal="center" wrapText="1"/>
    </xf>
    <xf numFmtId="0" fontId="22" fillId="0" borderId="0" xfId="3" applyFont="1" applyAlignment="1">
      <alignment horizontal="center" wrapText="1"/>
    </xf>
    <xf numFmtId="0" fontId="22" fillId="9" borderId="0" xfId="3" applyFont="1" applyFill="1" applyAlignment="1">
      <alignment horizontal="center" wrapText="1"/>
    </xf>
    <xf numFmtId="0" fontId="9" fillId="9" borderId="1" xfId="3" applyFont="1" applyFill="1" applyBorder="1"/>
    <xf numFmtId="49" fontId="9" fillId="9" borderId="1" xfId="3" applyNumberFormat="1" applyFont="1" applyFill="1" applyBorder="1"/>
    <xf numFmtId="0" fontId="9" fillId="0" borderId="1" xfId="3" applyFont="1" applyBorder="1"/>
    <xf numFmtId="0" fontId="9" fillId="0" borderId="1" xfId="3" applyFont="1" applyBorder="1" applyAlignment="1">
      <alignment horizontal="center"/>
    </xf>
    <xf numFmtId="165" fontId="9" fillId="0" borderId="1" xfId="6" applyNumberFormat="1" applyFont="1" applyBorder="1" applyAlignment="1"/>
    <xf numFmtId="164" fontId="9" fillId="0" borderId="1" xfId="4" applyNumberFormat="1" applyFont="1" applyBorder="1" applyAlignment="1">
      <alignment horizontal="center"/>
    </xf>
    <xf numFmtId="9" fontId="9" fillId="0" borderId="1" xfId="1" applyFont="1" applyBorder="1" applyAlignment="1">
      <alignment horizontal="center"/>
    </xf>
    <xf numFmtId="0" fontId="23" fillId="0" borderId="0" xfId="0" applyFont="1"/>
    <xf numFmtId="0" fontId="22" fillId="0" borderId="0" xfId="0" applyFont="1"/>
    <xf numFmtId="49" fontId="22" fillId="0" borderId="0" xfId="3" applyNumberFormat="1" applyFont="1"/>
    <xf numFmtId="0" fontId="9" fillId="0" borderId="0" xfId="3" applyFont="1"/>
    <xf numFmtId="165" fontId="9" fillId="0" borderId="0" xfId="6" applyNumberFormat="1" applyFont="1" applyAlignment="1"/>
    <xf numFmtId="9" fontId="9" fillId="0" borderId="0" xfId="1" applyFont="1" applyAlignment="1"/>
    <xf numFmtId="0" fontId="9" fillId="0" borderId="0" xfId="3" applyFont="1" applyAlignment="1">
      <alignment horizontal="center"/>
    </xf>
    <xf numFmtId="0" fontId="9" fillId="0" borderId="0" xfId="9" applyFont="1"/>
    <xf numFmtId="0" fontId="9" fillId="0" borderId="0" xfId="7" applyFont="1"/>
    <xf numFmtId="0" fontId="9" fillId="0" borderId="1" xfId="7" applyFont="1" applyBorder="1"/>
    <xf numFmtId="0" fontId="8" fillId="0" borderId="0" xfId="13"/>
    <xf numFmtId="0" fontId="17" fillId="0" borderId="0" xfId="13" applyFont="1"/>
    <xf numFmtId="0" fontId="19" fillId="0" borderId="0" xfId="13" applyFont="1"/>
    <xf numFmtId="0" fontId="18" fillId="0" borderId="0" xfId="12"/>
    <xf numFmtId="9" fontId="20" fillId="5" borderId="0" xfId="15" applyFont="1" applyFill="1" applyAlignment="1">
      <alignment horizontal="center" wrapText="1"/>
    </xf>
    <xf numFmtId="0" fontId="20" fillId="5" borderId="0" xfId="17" applyFont="1" applyFill="1" applyAlignment="1">
      <alignment horizontal="center" wrapText="1"/>
    </xf>
    <xf numFmtId="0" fontId="20" fillId="4" borderId="0" xfId="17" applyFont="1" applyFill="1" applyAlignment="1">
      <alignment horizontal="center" wrapText="1"/>
    </xf>
    <xf numFmtId="0" fontId="20" fillId="6" borderId="0" xfId="17" applyFont="1" applyFill="1" applyAlignment="1">
      <alignment horizontal="center" wrapText="1"/>
    </xf>
    <xf numFmtId="0" fontId="20" fillId="2" borderId="0" xfId="17" applyFont="1" applyFill="1" applyAlignment="1">
      <alignment horizontal="center" wrapText="1"/>
    </xf>
    <xf numFmtId="49" fontId="20" fillId="2" borderId="0" xfId="17" applyNumberFormat="1" applyFont="1" applyFill="1" applyAlignment="1">
      <alignment horizontal="center" wrapText="1"/>
    </xf>
    <xf numFmtId="9" fontId="20" fillId="5" borderId="0" xfId="15" applyFont="1" applyFill="1" applyAlignment="1">
      <alignment wrapText="1"/>
    </xf>
    <xf numFmtId="0" fontId="20" fillId="5" borderId="0" xfId="17" applyFont="1" applyFill="1" applyAlignment="1">
      <alignment wrapText="1"/>
    </xf>
    <xf numFmtId="0" fontId="20" fillId="2" borderId="0" xfId="17" applyFont="1" applyFill="1" applyAlignment="1">
      <alignment wrapText="1"/>
    </xf>
    <xf numFmtId="49" fontId="20" fillId="2" borderId="0" xfId="17" applyNumberFormat="1" applyFont="1" applyFill="1" applyAlignment="1">
      <alignment wrapText="1"/>
    </xf>
    <xf numFmtId="9" fontId="21" fillId="2" borderId="0" xfId="15" applyFont="1" applyFill="1" applyAlignment="1"/>
    <xf numFmtId="166" fontId="20" fillId="7" borderId="0" xfId="17" quotePrefix="1" applyNumberFormat="1" applyFont="1" applyFill="1" applyAlignment="1">
      <alignment horizontal="center" wrapText="1"/>
    </xf>
    <xf numFmtId="166" fontId="20" fillId="7" borderId="0" xfId="17" quotePrefix="1" applyNumberFormat="1" applyFont="1" applyFill="1" applyAlignment="1">
      <alignment wrapText="1"/>
    </xf>
    <xf numFmtId="0" fontId="12" fillId="0" borderId="0" xfId="17"/>
    <xf numFmtId="49" fontId="20" fillId="2" borderId="0" xfId="22" applyNumberFormat="1" applyFont="1" applyFill="1"/>
    <xf numFmtId="0" fontId="21" fillId="2" borderId="0" xfId="22" applyFont="1" applyFill="1"/>
    <xf numFmtId="166" fontId="21" fillId="2" borderId="0" xfId="22" applyNumberFormat="1" applyFont="1" applyFill="1" applyAlignment="1">
      <alignment horizontal="center"/>
    </xf>
    <xf numFmtId="0" fontId="5" fillId="0" borderId="0" xfId="22"/>
    <xf numFmtId="0" fontId="20" fillId="4" borderId="0" xfId="22" applyFont="1" applyFill="1"/>
    <xf numFmtId="0" fontId="5" fillId="0" borderId="0" xfId="22" applyAlignment="1">
      <alignment horizontal="center" wrapText="1"/>
    </xf>
    <xf numFmtId="49" fontId="5" fillId="0" borderId="0" xfId="17" applyNumberFormat="1" applyFont="1"/>
    <xf numFmtId="0" fontId="5" fillId="0" borderId="0" xfId="17" applyFont="1"/>
    <xf numFmtId="164" fontId="5" fillId="0" borderId="0" xfId="23" applyNumberFormat="1" applyFont="1" applyAlignment="1">
      <alignment horizontal="center"/>
    </xf>
    <xf numFmtId="0" fontId="5" fillId="0" borderId="0" xfId="23" applyNumberFormat="1" applyFont="1" applyAlignment="1">
      <alignment horizontal="center"/>
    </xf>
    <xf numFmtId="9" fontId="5" fillId="0" borderId="0" xfId="23" applyFont="1" applyAlignment="1">
      <alignment horizontal="center"/>
    </xf>
    <xf numFmtId="49" fontId="5" fillId="0" borderId="0" xfId="22" applyNumberFormat="1"/>
    <xf numFmtId="166" fontId="5" fillId="0" borderId="0" xfId="22" applyNumberFormat="1" applyAlignment="1">
      <alignment horizontal="center"/>
    </xf>
    <xf numFmtId="0" fontId="12" fillId="0" borderId="0" xfId="17" applyAlignment="1">
      <alignment horizontal="center"/>
    </xf>
    <xf numFmtId="0" fontId="24" fillId="0" borderId="0" xfId="25"/>
    <xf numFmtId="0" fontId="17" fillId="0" borderId="0" xfId="24" applyFont="1"/>
    <xf numFmtId="0" fontId="4" fillId="0" borderId="0" xfId="24" applyFont="1"/>
    <xf numFmtId="0" fontId="24" fillId="0" borderId="0" xfId="12" applyFont="1"/>
    <xf numFmtId="0" fontId="25" fillId="10" borderId="4" xfId="8" applyFont="1" applyFill="1" applyBorder="1"/>
    <xf numFmtId="0" fontId="25" fillId="10" borderId="3" xfId="8" applyFont="1" applyFill="1" applyBorder="1"/>
    <xf numFmtId="0" fontId="26" fillId="10" borderId="0" xfId="7" applyFont="1" applyFill="1"/>
    <xf numFmtId="0" fontId="4" fillId="0" borderId="0" xfId="7" applyFont="1"/>
    <xf numFmtId="0" fontId="17" fillId="0" borderId="0" xfId="7" applyFont="1"/>
    <xf numFmtId="0" fontId="27" fillId="10" borderId="4" xfId="8" applyFont="1" applyFill="1" applyBorder="1"/>
    <xf numFmtId="49" fontId="20" fillId="2" borderId="0" xfId="17" applyNumberFormat="1" applyFont="1" applyFill="1" applyAlignment="1">
      <alignment horizontal="left" wrapText="1"/>
    </xf>
    <xf numFmtId="0" fontId="23" fillId="0" borderId="0" xfId="24" applyFont="1"/>
    <xf numFmtId="0" fontId="28" fillId="0" borderId="0" xfId="24" applyFont="1"/>
    <xf numFmtId="0" fontId="29" fillId="2" borderId="0" xfId="24" applyFont="1" applyFill="1"/>
    <xf numFmtId="0" fontId="21" fillId="3" borderId="6" xfId="24" applyFont="1" applyFill="1" applyBorder="1" applyAlignment="1">
      <alignment wrapText="1"/>
    </xf>
    <xf numFmtId="0" fontId="21" fillId="11" borderId="6" xfId="24" applyFont="1" applyFill="1" applyBorder="1"/>
    <xf numFmtId="0" fontId="21" fillId="4" borderId="6" xfId="24" applyFont="1" applyFill="1" applyBorder="1" applyAlignment="1">
      <alignment wrapText="1"/>
    </xf>
    <xf numFmtId="0" fontId="22" fillId="12" borderId="0" xfId="3" applyFont="1" applyFill="1"/>
    <xf numFmtId="0" fontId="4" fillId="0" borderId="0" xfId="3" applyFont="1" applyAlignment="1">
      <alignment horizontal="center" wrapText="1"/>
    </xf>
    <xf numFmtId="49" fontId="4" fillId="9" borderId="1" xfId="3" applyNumberFormat="1" applyFont="1" applyFill="1" applyBorder="1"/>
    <xf numFmtId="0" fontId="4" fillId="13" borderId="1" xfId="3" applyFont="1" applyFill="1" applyBorder="1"/>
    <xf numFmtId="165" fontId="9" fillId="13" borderId="1" xfId="6" applyNumberFormat="1" applyFont="1" applyFill="1" applyBorder="1" applyAlignment="1"/>
    <xf numFmtId="9" fontId="9" fillId="13" borderId="1" xfId="1" applyFont="1" applyFill="1" applyBorder="1" applyAlignment="1"/>
    <xf numFmtId="0" fontId="9" fillId="13" borderId="1" xfId="3" applyFont="1" applyFill="1" applyBorder="1"/>
    <xf numFmtId="49" fontId="9" fillId="13" borderId="1" xfId="3" applyNumberFormat="1" applyFont="1" applyFill="1" applyBorder="1"/>
    <xf numFmtId="0" fontId="8" fillId="14" borderId="1" xfId="3" applyFont="1" applyFill="1" applyBorder="1"/>
    <xf numFmtId="165" fontId="9" fillId="14" borderId="1" xfId="6" applyNumberFormat="1" applyFont="1" applyFill="1" applyBorder="1" applyAlignment="1"/>
    <xf numFmtId="9" fontId="9" fillId="14" borderId="1" xfId="1" applyFont="1" applyFill="1" applyBorder="1" applyAlignment="1"/>
    <xf numFmtId="0" fontId="9" fillId="14" borderId="1" xfId="3" applyFont="1" applyFill="1" applyBorder="1"/>
    <xf numFmtId="49" fontId="9" fillId="14" borderId="1" xfId="3" applyNumberFormat="1" applyFont="1" applyFill="1" applyBorder="1"/>
    <xf numFmtId="164" fontId="9" fillId="0" borderId="1" xfId="1" applyNumberFormat="1" applyFont="1" applyBorder="1" applyAlignment="1">
      <alignment horizontal="center"/>
    </xf>
    <xf numFmtId="43" fontId="9" fillId="0" borderId="1" xfId="6" applyFont="1" applyBorder="1" applyAlignment="1">
      <alignment horizontal="center"/>
    </xf>
    <xf numFmtId="0" fontId="4" fillId="14" borderId="1" xfId="3" applyFont="1" applyFill="1" applyBorder="1"/>
    <xf numFmtId="167" fontId="5" fillId="0" borderId="0" xfId="6" applyNumberFormat="1" applyFont="1" applyAlignment="1">
      <alignment horizontal="center"/>
    </xf>
    <xf numFmtId="0" fontId="3" fillId="0" borderId="0" xfId="22" applyFont="1"/>
    <xf numFmtId="0" fontId="30" fillId="10" borderId="6" xfId="24" applyFont="1" applyFill="1" applyBorder="1" applyAlignment="1">
      <alignment wrapText="1"/>
    </xf>
    <xf numFmtId="0" fontId="2" fillId="0" borderId="0" xfId="26"/>
    <xf numFmtId="166" fontId="2" fillId="0" borderId="0" xfId="26" applyNumberFormat="1" applyAlignment="1">
      <alignment horizontal="center"/>
    </xf>
    <xf numFmtId="9" fontId="2" fillId="0" borderId="0" xfId="15" applyFont="1" applyAlignment="1"/>
    <xf numFmtId="49" fontId="2" fillId="0" borderId="0" xfId="26" applyNumberFormat="1"/>
    <xf numFmtId="166" fontId="2" fillId="0" borderId="0" xfId="27" applyNumberFormat="1" applyFont="1" applyAlignment="1">
      <alignment horizontal="center"/>
    </xf>
    <xf numFmtId="9" fontId="21" fillId="3" borderId="0" xfId="27" applyFont="1" applyFill="1" applyAlignment="1">
      <alignment horizontal="center"/>
    </xf>
    <xf numFmtId="165" fontId="21" fillId="3" borderId="0" xfId="20" applyNumberFormat="1" applyFont="1" applyFill="1" applyAlignment="1">
      <alignment horizontal="center"/>
    </xf>
    <xf numFmtId="164" fontId="2" fillId="0" borderId="0" xfId="27" applyNumberFormat="1" applyFont="1" applyAlignment="1">
      <alignment horizontal="center"/>
    </xf>
    <xf numFmtId="9" fontId="21" fillId="15" borderId="0" xfId="27" applyFont="1" applyFill="1" applyAlignment="1">
      <alignment horizontal="center"/>
    </xf>
    <xf numFmtId="165" fontId="21" fillId="15" borderId="0" xfId="20" applyNumberFormat="1" applyFont="1" applyFill="1" applyAlignment="1">
      <alignment horizontal="center"/>
    </xf>
    <xf numFmtId="0" fontId="2" fillId="0" borderId="0" xfId="17" applyFont="1"/>
    <xf numFmtId="49" fontId="2" fillId="0" borderId="0" xfId="17" applyNumberFormat="1" applyFont="1"/>
    <xf numFmtId="0" fontId="2" fillId="0" borderId="0" xfId="26" applyAlignment="1">
      <alignment horizontal="center" wrapText="1"/>
    </xf>
    <xf numFmtId="166" fontId="21" fillId="2" borderId="0" xfId="26" applyNumberFormat="1" applyFont="1" applyFill="1" applyAlignment="1">
      <alignment horizontal="center"/>
    </xf>
    <xf numFmtId="0" fontId="21" fillId="2" borderId="0" xfId="26" applyFont="1" applyFill="1"/>
    <xf numFmtId="49" fontId="20" fillId="2" borderId="0" xfId="26" applyNumberFormat="1" applyFont="1" applyFill="1"/>
    <xf numFmtId="0" fontId="29" fillId="2" borderId="0" xfId="24" applyFont="1" applyFill="1" applyAlignment="1">
      <alignment horizontal="center"/>
    </xf>
    <xf numFmtId="0" fontId="20" fillId="6" borderId="0" xfId="26" applyFont="1" applyFill="1" applyAlignment="1">
      <alignment horizontal="center"/>
    </xf>
    <xf numFmtId="0" fontId="20" fillId="4" borderId="0" xfId="26" applyFont="1" applyFill="1" applyAlignment="1">
      <alignment horizontal="center"/>
    </xf>
    <xf numFmtId="0" fontId="20" fillId="6" borderId="0" xfId="22" applyFont="1" applyFill="1" applyAlignment="1">
      <alignment horizontal="center"/>
    </xf>
    <xf numFmtId="0" fontId="17" fillId="0" borderId="0" xfId="3" applyFont="1" applyAlignment="1">
      <alignment horizontal="center" wrapText="1"/>
    </xf>
    <xf numFmtId="0" fontId="20" fillId="2" borderId="0" xfId="3" applyFont="1" applyFill="1" applyAlignment="1">
      <alignment horizontal="center"/>
    </xf>
    <xf numFmtId="0" fontId="20" fillId="5" borderId="0" xfId="3" applyFont="1" applyFill="1" applyAlignment="1">
      <alignment horizontal="center"/>
    </xf>
    <xf numFmtId="0" fontId="4" fillId="0" borderId="0" xfId="3" applyFont="1" applyAlignment="1">
      <alignment horizontal="center" wrapText="1"/>
    </xf>
    <xf numFmtId="49" fontId="1" fillId="0" borderId="0" xfId="26" applyNumberFormat="1" applyFont="1"/>
  </cellXfs>
  <cellStyles count="28">
    <cellStyle name="Comma" xfId="6" builtinId="3"/>
    <cellStyle name="Comma 2" xfId="11" xr:uid="{F785B3AA-6B2D-4712-973C-C31E70AF5D1B}"/>
    <cellStyle name="Comma 2 2" xfId="20" xr:uid="{F26ABAAF-3674-4E69-8282-D70F893884DC}"/>
    <cellStyle name="Comma 3" xfId="21" xr:uid="{46FF2B41-1F2E-45AA-A092-87552D6F010F}"/>
    <cellStyle name="Hyperlink" xfId="12" builtinId="8"/>
    <cellStyle name="Hyperlink 2" xfId="25" xr:uid="{7894119B-FD45-4D5B-944D-DA80B272F8F3}"/>
    <cellStyle name="Normal" xfId="0" builtinId="0"/>
    <cellStyle name="Normal 11 2 2 4 2" xfId="8" xr:uid="{01BBB878-AE99-492F-B314-2CA175162085}"/>
    <cellStyle name="Normal 11 2 2 4 2 2" xfId="9" xr:uid="{E25A77D7-CFBE-4A3F-934E-848816CF36B0}"/>
    <cellStyle name="Normal 11 2 2 4 2 2 2" xfId="13" xr:uid="{2FE0FDE9-C64E-4AEA-90F4-F7CB3A1D311C}"/>
    <cellStyle name="Normal 16" xfId="2" xr:uid="{3D2E7DEB-8B5F-435F-B974-6F5ED6DFCB9F}"/>
    <cellStyle name="Normal 2" xfId="3" xr:uid="{1C44D221-6C73-476A-AD4C-36905FDC2049}"/>
    <cellStyle name="Normal 2 2" xfId="10" xr:uid="{C7CC9D48-E920-49E6-8BC7-A0A4B15431CF}"/>
    <cellStyle name="Normal 2 3" xfId="14" xr:uid="{81C3C97D-C2E7-4E1B-B55F-CC7EF1170D4B}"/>
    <cellStyle name="Normal 2 3 2" xfId="18" xr:uid="{AB6860CB-7368-4CD5-981C-F257BF672FF1}"/>
    <cellStyle name="Normal 2 3 2 2" xfId="22" xr:uid="{C311B0CE-B735-4753-B19E-15E9ED5BD577}"/>
    <cellStyle name="Normal 2 3 2 2 2" xfId="26" xr:uid="{1151F938-CEE7-4792-AFA1-76E19EAD9C62}"/>
    <cellStyle name="Normal 2 4" xfId="5" xr:uid="{C3EB4D8A-02D0-4C49-ADCE-48A18A5582DC}"/>
    <cellStyle name="Normal 2 5" xfId="24" xr:uid="{FA32A255-F4E7-43F5-9D14-274BA55B7F5A}"/>
    <cellStyle name="Normal 3" xfId="7" xr:uid="{6B9D1601-D177-4EEF-B38D-7604D2FB1871}"/>
    <cellStyle name="Normal 3 2" xfId="17" xr:uid="{D220DACE-42CC-46DC-B9B3-53FDDB306C3B}"/>
    <cellStyle name="Percent" xfId="1" builtinId="5"/>
    <cellStyle name="Percent 2" xfId="4" xr:uid="{25A6F7E1-C20F-47AA-AF99-2E12252765CB}"/>
    <cellStyle name="Percent 2 2" xfId="15" xr:uid="{0F7270EE-AE7D-493F-91C1-74998984666E}"/>
    <cellStyle name="Percent 2 2 2" xfId="16" xr:uid="{4239CF3F-07DF-4A4D-B386-9519736FE483}"/>
    <cellStyle name="Percent 2 2 2 2" xfId="19" xr:uid="{2096FEC4-3C22-4AED-BE2D-05997A7CE2E6}"/>
    <cellStyle name="Percent 2 2 2 2 2" xfId="23" xr:uid="{5D85A15E-8E8D-4CB9-81B6-9C42A6E328E2}"/>
    <cellStyle name="Percent 2 2 2 2 2 2" xfId="27" xr:uid="{C24A9AE8-CAD6-4C84-9BC5-3B2EC8709E64}"/>
  </cellStyles>
  <dxfs count="59">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rgb="FF006100"/>
      </font>
      <fill>
        <patternFill>
          <bgColor rgb="FFC6EFCE"/>
        </patternFill>
      </fill>
    </dxf>
    <dxf>
      <font>
        <color rgb="FF9C0006"/>
      </font>
      <fill>
        <patternFill>
          <bgColor rgb="FFFFC7CE"/>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rgb="FF006100"/>
      </font>
      <fill>
        <patternFill>
          <bgColor rgb="FFC6EFCE"/>
        </patternFill>
      </fill>
    </dxf>
    <dxf>
      <font>
        <color rgb="FF9C0006"/>
      </font>
      <fill>
        <patternFill>
          <bgColor rgb="FFFFC7CE"/>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rgb="FF006100"/>
      </font>
      <fill>
        <patternFill>
          <bgColor rgb="FFC6EFCE"/>
        </patternFill>
      </fill>
    </dxf>
    <dxf>
      <font>
        <color rgb="FF9C0006"/>
      </font>
      <fill>
        <patternFill>
          <bgColor rgb="FFFFC7CE"/>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rgb="FF006100"/>
      </font>
      <fill>
        <patternFill>
          <bgColor rgb="FFC6EFCE"/>
        </patternFill>
      </fill>
    </dxf>
    <dxf>
      <font>
        <color rgb="FF9C0006"/>
      </font>
      <fill>
        <patternFill>
          <bgColor rgb="FFFFC7CE"/>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s>
  <tableStyles count="0" defaultTableStyle="TableStyleMedium2" defaultPivotStyle="PivotStyleLight16"/>
  <colors>
    <mruColors>
      <color rgb="FFF739D3"/>
      <color rgb="FF008FD5"/>
      <color rgb="FF00D5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28574</xdr:colOff>
      <xdr:row>1</xdr:row>
      <xdr:rowOff>66674</xdr:rowOff>
    </xdr:from>
    <xdr:to>
      <xdr:col>13</xdr:col>
      <xdr:colOff>152399</xdr:colOff>
      <xdr:row>34</xdr:row>
      <xdr:rowOff>95250</xdr:rowOff>
    </xdr:to>
    <xdr:sp macro="" textlink="">
      <xdr:nvSpPr>
        <xdr:cNvPr id="2" name="TextBox 1">
          <a:extLst>
            <a:ext uri="{FF2B5EF4-FFF2-40B4-BE49-F238E27FC236}">
              <a16:creationId xmlns:a16="http://schemas.microsoft.com/office/drawing/2014/main" id="{FE8A5EAB-EDA7-0421-32B8-EAB82EF64D87}"/>
            </a:ext>
          </a:extLst>
        </xdr:cNvPr>
        <xdr:cNvSpPr txBox="1"/>
      </xdr:nvSpPr>
      <xdr:spPr>
        <a:xfrm>
          <a:off x="28574" y="304799"/>
          <a:ext cx="13173075" cy="7429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300" b="1">
              <a:solidFill>
                <a:schemeClr val="accent1">
                  <a:lumMod val="75000"/>
                </a:schemeClr>
              </a:solidFill>
            </a:rPr>
            <a:t>What is a Good LIFO Candidate?</a:t>
          </a:r>
          <a:endParaRPr lang="en-US" sz="1300">
            <a:solidFill>
              <a:schemeClr val="accent1">
                <a:lumMod val="75000"/>
              </a:schemeClr>
            </a:solidFill>
          </a:endParaRPr>
        </a:p>
        <a:p>
          <a:endParaRPr lang="en-US"/>
        </a:p>
        <a:p>
          <a:r>
            <a:rPr lang="en-US"/>
            <a:t>LIFOPro's proprietary grading system and scoring criteria was designed for purposes of developing the most comprehensive LIFO case study and providing the most reliable and understandable findings and recommendations. Since the benefits of LIFO are primarily driven by inflation but is also an accounting method that's intended to be used in perpetuity, LIFOPro developed various inflation measurement metrics that sought to answering the following questions:</a:t>
          </a:r>
        </a:p>
        <a:p>
          <a:pPr>
            <a:buFont typeface="Arial" panose="020B0604020202020204" pitchFamily="34" charset="0"/>
            <a:buChar char="•"/>
          </a:pPr>
          <a:r>
            <a:rPr lang="en-US" b="1"/>
            <a:t>How often has there been inflation (inflation frequency)? </a:t>
          </a:r>
          <a:r>
            <a:rPr lang="en-US"/>
            <a:t>If there's been inflation in each of the past 20 years in a given industry, then it'd be a great LIFO candidate because the historical results suggest that LIFO will </a:t>
          </a:r>
          <a:r>
            <a:rPr lang="en-US" b="1" i="1"/>
            <a:t>almost always</a:t>
          </a:r>
          <a:r>
            <a:rPr lang="en-US"/>
            <a:t> create a tax benefit in the future. In contrast, if there's been inflation in 9 of the past 20 years in a different industry, then it would likely not be a good LIFO candidate because it'd suggest that LIFO will increase taxable income </a:t>
          </a:r>
          <a:r>
            <a:rPr lang="en-US" b="1" i="1"/>
            <a:t>more often</a:t>
          </a:r>
          <a:r>
            <a:rPr lang="en-US"/>
            <a:t> than it'll create a tax benefit. Some of the best LIFO candidates are those with high inflation frequency since the intended purpose of being on LIFO will most often be achieved. Furthermore, companies that are highly risk averse with the lowest risk appetites can be confident that LIFO is a great long-term tax savings strategy if they have high historical inflation frequency since there's mostly upside and negligible downside from LIFO.</a:t>
          </a:r>
        </a:p>
        <a:p>
          <a:pPr>
            <a:buFont typeface="Arial" panose="020B0604020202020204" pitchFamily="34" charset="0"/>
            <a:buChar char="•"/>
          </a:pPr>
          <a:r>
            <a:rPr lang="en-US" b="1"/>
            <a:t>How much inflation has there been historically? </a:t>
          </a:r>
          <a:r>
            <a:rPr lang="en-US"/>
            <a:t>Also important in a consideration to elect LIFO is the amount of inflation historically experienced since there needs to be at least a certain amount for LIFO to yield a long-term tax benefit. In the auto dealer &amp; supermarket industries, LIFO has historically yielded an average annual inflation rate of between 1% - 2%. Although these figures may not appear meaningful, the benefits of LIFO will become material over time since those industries also have high inflation frequency. Industries such as raw materials commodities (oil/gas, chemicals, metal) have the highest long-term average annual inflation rates, which means they offer the most reward from using LIFO. With that being said, raw materials commodities also often have lower inflation frequency than industries with lower historical inflation rates such as auto dealers and supermarkets, so there is higher risk from using LIFO within these industries.</a:t>
          </a:r>
        </a:p>
        <a:p>
          <a:endParaRPr lang="en-US" b="1"/>
        </a:p>
        <a:p>
          <a:r>
            <a:rPr lang="en-US" sz="1300" b="1">
              <a:solidFill>
                <a:schemeClr val="accent1">
                  <a:lumMod val="75000"/>
                </a:schemeClr>
              </a:solidFill>
            </a:rPr>
            <a:t>How is a Good LIFO Candidate &amp; Good LIFO Election Candidate Determined?</a:t>
          </a:r>
        </a:p>
        <a:p>
          <a:endParaRPr lang="en-US" b="1"/>
        </a:p>
        <a:p>
          <a:pPr>
            <a:buFont typeface="Arial" panose="020B0604020202020204" pitchFamily="34" charset="0"/>
            <a:buChar char="•"/>
          </a:pPr>
          <a:r>
            <a:rPr lang="en-US" b="1"/>
            <a:t>LIFOPro's Good LIFO Candidate Scoring Criteria</a:t>
          </a:r>
          <a:endParaRPr lang="en-US"/>
        </a:p>
        <a:p>
          <a:pPr marL="742950" lvl="1" indent="-285750">
            <a:buFont typeface="Arial" panose="020B0604020202020204" pitchFamily="34" charset="0"/>
            <a:buChar char="•"/>
          </a:pPr>
          <a:r>
            <a:rPr lang="en-US" b="1"/>
            <a:t>High inflation frequency:</a:t>
          </a:r>
          <a:r>
            <a:rPr lang="en-US"/>
            <a:t> Must have inflation in more than half of the last 20 years (11 or more). Best LIFO candidates have high inflation frequency because the more often inflation is expected to occur, the higher the likelihood that LIFO acts as annuity &amp; the lower the likelihood of deflation/LIFO recapture</a:t>
          </a:r>
        </a:p>
        <a:p>
          <a:pPr marL="742950" lvl="1" indent="-285750">
            <a:buFont typeface="Arial" panose="020B0604020202020204" pitchFamily="34" charset="0"/>
            <a:buChar char="•"/>
          </a:pPr>
          <a:r>
            <a:rPr lang="en-US" b="1"/>
            <a:t>Historical Average Annual Inflation Rate of 1% or greater: </a:t>
          </a:r>
          <a:r>
            <a:rPr lang="en-US"/>
            <a:t>Using 20 year average annual inflation rate (or 3/5/10 year)</a:t>
          </a:r>
        </a:p>
        <a:p>
          <a:pPr marL="742950" lvl="1" indent="-285750">
            <a:buFont typeface="Arial" panose="020B0604020202020204" pitchFamily="34" charset="0"/>
            <a:buChar char="•"/>
          </a:pPr>
          <a:r>
            <a:rPr lang="en-US" b="1"/>
            <a:t>At least $2M - $5M of inventory:</a:t>
          </a:r>
          <a:r>
            <a:rPr lang="en-US"/>
            <a:t> A much smaller company could benefit from electing LIFO, but LIFOPro set a $2M - $5M range for prospective clients because our experience has been the tax benefits of LIFO are far greater than the cost most often when these three criteria are met. With that being said, LIFOPro has many clients with as little as $500K of inventory (LIFOPro software licenses begin at $250 and outsourcing solutions begin at $400).</a:t>
          </a:r>
        </a:p>
        <a:p>
          <a:pPr>
            <a:buFont typeface="Arial" panose="020B0604020202020204" pitchFamily="34" charset="0"/>
            <a:buChar char="•"/>
          </a:pPr>
          <a:r>
            <a:rPr lang="en-US" b="1"/>
            <a:t>LIFOPro's Good LIFO Election Candidate Recommendation Criteria: </a:t>
          </a:r>
          <a:r>
            <a:rPr lang="en-US"/>
            <a:t>Must meet the good LIFO candidate criteria listed above &amp; have a 2023 year end (or election year) inflation rate that’s greater than or equal to the historical average annual inflation rate (for example, if all good LIFO candidate criteria listed above are met, the 2023 year end inflation is projected to be 5% and the 20-year average annual inflation rate was 2%, then a 2023 LIFO election would be recommended)</a:t>
          </a:r>
        </a:p>
        <a:p>
          <a:endParaRPr lang="en-US" sz="1100"/>
        </a:p>
        <a:p>
          <a:r>
            <a:rPr lang="en-US" sz="1300" b="1">
              <a:solidFill>
                <a:schemeClr val="accent1">
                  <a:lumMod val="75000"/>
                </a:schemeClr>
              </a:solidFill>
            </a:rPr>
            <a:t>Quick Election Year LIFO Tax Benefit Formula</a:t>
          </a:r>
        </a:p>
        <a:p>
          <a:endParaRPr lang="en-US"/>
        </a:p>
        <a:p>
          <a:pPr>
            <a:buFont typeface="Arial" panose="020B0604020202020204" pitchFamily="34" charset="0"/>
            <a:buChar char="•"/>
          </a:pPr>
          <a:r>
            <a:rPr lang="en-US" b="1"/>
            <a:t>Current year taxable income reduction from LIFO formula (also known as LIFO expense): </a:t>
          </a:r>
          <a:r>
            <a:rPr lang="en-US"/>
            <a:t>Prior year inventory balance * Current year inflation rate</a:t>
          </a:r>
        </a:p>
        <a:p>
          <a:pPr>
            <a:buFont typeface="Arial" panose="020B0604020202020204" pitchFamily="34" charset="0"/>
            <a:buChar char="•"/>
          </a:pPr>
          <a:r>
            <a:rPr lang="en-US" b="1"/>
            <a:t>Current year tax liability reduction from LIFO (aka tax deferral or after-tax cash savings from LIFO): </a:t>
          </a:r>
          <a:r>
            <a:rPr lang="en-US"/>
            <a:t>Current year LIFO expense * Current year combined federal and state tax rate</a:t>
          </a:r>
        </a:p>
        <a:p>
          <a:endParaRPr lang="en-US" b="1"/>
        </a:p>
        <a:p>
          <a:r>
            <a:rPr lang="en-US" b="1"/>
            <a:t>Election Year LIFO Tax Benefit Example</a:t>
          </a:r>
          <a:endParaRPr lang="en-US"/>
        </a:p>
        <a:p>
          <a:pPr>
            <a:buFont typeface="Arial" panose="020B0604020202020204" pitchFamily="34" charset="0"/>
            <a:buChar char="•"/>
          </a:pPr>
          <a:r>
            <a:rPr lang="en-US" b="1"/>
            <a:t>Inputs</a:t>
          </a:r>
          <a:endParaRPr lang="en-US"/>
        </a:p>
        <a:p>
          <a:pPr marL="742950" lvl="1" indent="-285750">
            <a:buFont typeface="Arial" panose="020B0604020202020204" pitchFamily="34" charset="0"/>
            <a:buChar char="•"/>
          </a:pPr>
          <a:r>
            <a:rPr lang="en-US"/>
            <a:t>Prior year end inventory balance: $10M</a:t>
          </a:r>
        </a:p>
        <a:p>
          <a:pPr marL="742950" lvl="1" indent="-285750">
            <a:buFont typeface="Arial" panose="020B0604020202020204" pitchFamily="34" charset="0"/>
            <a:buChar char="•"/>
          </a:pPr>
          <a:r>
            <a:rPr lang="en-US"/>
            <a:t>Current year inflation rate: 5%</a:t>
          </a:r>
        </a:p>
        <a:p>
          <a:pPr marL="742950" lvl="1" indent="-285750">
            <a:buFont typeface="Arial" panose="020B0604020202020204" pitchFamily="34" charset="0"/>
            <a:buChar char="•"/>
          </a:pPr>
          <a:r>
            <a:rPr lang="en-US"/>
            <a:t>Current year tax rate: 30%</a:t>
          </a:r>
        </a:p>
        <a:p>
          <a:pPr>
            <a:buFont typeface="Arial" panose="020B0604020202020204" pitchFamily="34" charset="0"/>
            <a:buChar char="•"/>
          </a:pPr>
          <a:r>
            <a:rPr lang="en-US" b="1"/>
            <a:t>Outputs</a:t>
          </a:r>
          <a:endParaRPr lang="en-US"/>
        </a:p>
        <a:p>
          <a:pPr marL="742950" lvl="1" indent="-285750">
            <a:buFont typeface="Arial" panose="020B0604020202020204" pitchFamily="34" charset="0"/>
            <a:buChar char="•"/>
          </a:pPr>
          <a:r>
            <a:rPr lang="en-US" b="1"/>
            <a:t>Current year LIFO expense:</a:t>
          </a:r>
          <a:r>
            <a:rPr lang="en-US"/>
            <a:t> $10M * 5% = $500K</a:t>
          </a:r>
        </a:p>
        <a:p>
          <a:pPr marL="742950" lvl="1" indent="-285750">
            <a:buFont typeface="Arial" panose="020B0604020202020204" pitchFamily="34" charset="0"/>
            <a:buChar char="•"/>
          </a:pPr>
          <a:r>
            <a:rPr lang="en-US" b="1"/>
            <a:t>Current year after-tax cash savings from LIFO: </a:t>
          </a:r>
          <a:r>
            <a:rPr lang="en-US"/>
            <a:t>$500K * 30% = $150K</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104775</xdr:colOff>
      <xdr:row>2</xdr:row>
      <xdr:rowOff>28570</xdr:rowOff>
    </xdr:from>
    <xdr:to>
      <xdr:col>13</xdr:col>
      <xdr:colOff>342900</xdr:colOff>
      <xdr:row>258</xdr:row>
      <xdr:rowOff>57149</xdr:rowOff>
    </xdr:to>
    <xdr:sp macro="" textlink="">
      <xdr:nvSpPr>
        <xdr:cNvPr id="2" name="TextBox 1">
          <a:extLst>
            <a:ext uri="{FF2B5EF4-FFF2-40B4-BE49-F238E27FC236}">
              <a16:creationId xmlns:a16="http://schemas.microsoft.com/office/drawing/2014/main" id="{B2DA37AD-604C-449C-9EFA-66CC9B83015D}"/>
            </a:ext>
          </a:extLst>
        </xdr:cNvPr>
        <xdr:cNvSpPr txBox="1"/>
      </xdr:nvSpPr>
      <xdr:spPr>
        <a:xfrm>
          <a:off x="104775" y="466720"/>
          <a:ext cx="10144125" cy="487965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marR="0" lvl="0" indent="-342900">
            <a:lnSpc>
              <a:spcPct val="107000"/>
            </a:lnSpc>
            <a:spcBef>
              <a:spcPts val="0"/>
            </a:spcBef>
            <a:spcAft>
              <a:spcPts val="800"/>
            </a:spcAft>
            <a:buFont typeface="Symbol" panose="05050102010706020507" pitchFamily="18" charset="2"/>
            <a:buChar char=""/>
            <a:tabLst>
              <a:tab pos="457200" algn="l"/>
            </a:tabLst>
          </a:pPr>
          <a:r>
            <a:rPr lang="en-US" sz="1500" b="1">
              <a:effectLst/>
              <a:latin typeface="Calibri" panose="020F0502020204030204" pitchFamily="34" charset="0"/>
              <a:ea typeface="Calibri" panose="020F0502020204030204" pitchFamily="34" charset="0"/>
              <a:cs typeface="Times New Roman" panose="02020603050405020304" pitchFamily="18" charset="0"/>
            </a:rPr>
            <a:t>Step 1: Build LIFO election target client/prospect list </a:t>
          </a:r>
          <a:endParaRPr lang="en-US" sz="1500">
            <a:effectLst/>
            <a:latin typeface="Calibri" panose="020F0502020204030204" pitchFamily="34" charset="0"/>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Export client/prospect list to Excel file &amp; if possible, add the following fields to the list. See Figure 1 below: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Industry type description (primary business activity)</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Prior year end inventory balance (optional)</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Combined federal + state tax rate (optional)</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Download/open </a:t>
          </a:r>
          <a:r>
            <a:rPr lang="en-US" sz="11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extLst>
                  <a:ext uri="{A12FA001-AC4F-418D-AE19-62706E023703}">
                    <ahyp:hlinkClr xmlns:ahyp="http://schemas.microsoft.com/office/drawing/2018/hyperlinkcolor" val="tx"/>
                  </a:ext>
                </a:extLst>
              </a:hlinkClick>
            </a:rPr>
            <a:t>LIFOPro’s Good LIFO Election Candidate Client ID Tool</a:t>
          </a:r>
          <a:r>
            <a:rPr lang="en-US" sz="1100">
              <a:effectLst/>
              <a:latin typeface="Calibri" panose="020F0502020204030204" pitchFamily="34" charset="0"/>
              <a:ea typeface="Calibri" panose="020F0502020204030204" pitchFamily="34" charset="0"/>
              <a:cs typeface="Times New Roman" panose="02020603050405020304" pitchFamily="18" charset="0"/>
            </a:rPr>
            <a:t> Excel file &amp; navigate to the Election Candidate Target List sheet (See Figure 1 below)</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Copy/paste the following available fields from client/prospect list Excel sheet to LIFOPro’s Election Candidate Target List Excel sheet. See Figure 1 below: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Client name</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Industry type description</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Prior year end inventory balance (if applicable)</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Combined federal + state tax rate (if applicable)</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Remove client/prospects without inventory or who are already on LIFO from list (optional)</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Copy/move Election Candidate Target List Excel sheet from LIFOPro’s Good LIFO Election Candidate Client ID Tool Excel file to your client/prospect list Excel file</a:t>
          </a:r>
        </a:p>
        <a:p>
          <a:pPr marL="0" marR="0" algn="ctr">
            <a:lnSpc>
              <a:spcPct val="107000"/>
            </a:lnSpc>
            <a:spcBef>
              <a:spcPts val="0"/>
            </a:spcBef>
            <a:spcAft>
              <a:spcPts val="800"/>
            </a:spcAft>
          </a:pPr>
          <a:r>
            <a:rPr lang="en-US" sz="13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rPr>
            <a:t>Figure 1. Sample Client List &amp; LIFOPro's Election Candidate Target List</a:t>
          </a:r>
          <a:endParaRPr lang="en-US" sz="1300">
            <a:effectLst/>
            <a:latin typeface="Calibri" panose="020F0502020204030204" pitchFamily="34" charset="0"/>
            <a:ea typeface="Calibri" panose="020F0502020204030204" pitchFamily="34" charset="0"/>
            <a:cs typeface="Times New Roman" panose="02020603050405020304" pitchFamily="18" charset="0"/>
          </a:endParaRP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US" sz="1500" b="1">
              <a:effectLst/>
              <a:latin typeface="Calibri" panose="020F0502020204030204" pitchFamily="34" charset="0"/>
              <a:ea typeface="Calibri" panose="020F0502020204030204" pitchFamily="34" charset="0"/>
              <a:cs typeface="Times New Roman" panose="02020603050405020304" pitchFamily="18" charset="0"/>
            </a:rPr>
            <a:t>Step 2: Identify good 2022 LIFO election candidates</a:t>
          </a:r>
          <a:endParaRPr lang="en-US" sz="1500">
            <a:effectLst/>
            <a:latin typeface="Calibri" panose="020F0502020204030204" pitchFamily="34" charset="0"/>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300" b="1">
              <a:effectLst/>
              <a:latin typeface="Calibri" panose="020F0502020204030204" pitchFamily="34" charset="0"/>
              <a:ea typeface="Calibri" panose="020F0502020204030204" pitchFamily="34" charset="0"/>
              <a:cs typeface="Times New Roman" panose="02020603050405020304" pitchFamily="18" charset="0"/>
            </a:rPr>
            <a:t>Step 2.1: Identify good 2022 LIFO election candidates</a:t>
          </a:r>
          <a:endParaRPr lang="en-US" sz="130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In LIFOPro’s Election Candidate Target List Excel sheet, locate each client’s Column B Industry Type description &amp; determine if it resembles or matches any of the BLS commodity/category descriptions shown in Column B of the LIFO Election Candidates by BLS Excel sheet. See Figure 2.1 below.</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For clients whose industry type description resembles or matches one or more BLS descriptions: </a:t>
          </a:r>
          <a:r>
            <a:rPr lang="en-US" sz="1100">
              <a:effectLst/>
              <a:latin typeface="Calibri" panose="020F0502020204030204" pitchFamily="34" charset="0"/>
              <a:ea typeface="Calibri" panose="020F0502020204030204" pitchFamily="34" charset="0"/>
              <a:cs typeface="Times New Roman" panose="02020603050405020304" pitchFamily="18" charset="0"/>
            </a:rPr>
            <a:t>Take the following steps to fill in the BLS code field located in Column E of the Election Candidate Target List Excel sheet (See Figure 2.1 below):</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If a single BLS commodity/category represents a material portion of your client’s product mix or represents the largest proportion of your client’s product mix in comparison with all other BLS codes: </a:t>
          </a:r>
          <a:r>
            <a:rPr lang="en-US" sz="1100">
              <a:effectLst/>
              <a:latin typeface="Calibri" panose="020F0502020204030204" pitchFamily="34" charset="0"/>
              <a:ea typeface="Calibri" panose="020F0502020204030204" pitchFamily="34" charset="0"/>
              <a:cs typeface="Times New Roman" panose="02020603050405020304" pitchFamily="18" charset="0"/>
            </a:rPr>
            <a:t>Enter the matching BLS code from Column A of the LIFO Election Candidates by BLS Excel sheet to your client’s corresponding Column E BLS code row in the Election Candidate Target List Excel sheet. See Figure 2.1 below.</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If multiple BLS commodities/categories represent material portions of your client’s product mix:</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2057400" marR="0" lvl="4" indent="-228600">
            <a:lnSpc>
              <a:spcPct val="107000"/>
            </a:lnSpc>
            <a:spcBef>
              <a:spcPts val="0"/>
            </a:spcBef>
            <a:spcAft>
              <a:spcPts val="800"/>
            </a:spcAft>
            <a:buFont typeface="Symbol" panose="05050102010706020507" pitchFamily="18" charset="2"/>
            <a:buChar char=""/>
            <a:tabLst>
              <a:tab pos="22860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If there are multiple BLS Codes that represent equally large or material portions of your client’s product mix, obtain a count of the total number of BLS commodities/categories that represent material portions of your client’s product mix and include your client in the Election Candidate Target List Excel sheet equal as many times as the total BLS commodities/categories that represent material portions of your client’s product mix. For example, if 3 BLS commodities represent material portions of your client’s product mix, then list your client in the Election Candidate Target List Excel sheet three times.</a:t>
          </a:r>
        </a:p>
        <a:p>
          <a:pPr marL="2057400" marR="0" lvl="4" indent="-228600">
            <a:lnSpc>
              <a:spcPct val="107000"/>
            </a:lnSpc>
            <a:spcBef>
              <a:spcPts val="0"/>
            </a:spcBef>
            <a:spcAft>
              <a:spcPts val="800"/>
            </a:spcAft>
            <a:buFont typeface="Symbol" panose="05050102010706020507" pitchFamily="18" charset="2"/>
            <a:buChar char=""/>
            <a:tabLst>
              <a:tab pos="22860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Enter each matching BLS code from Column A of the LIFO Election Candidates by BLS Excel sheet to your client’s corresponding Column E BLS code rows in the Election Candidate Target List Excel sheet</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If none of the BLS codes listed in the Top LIFO Election Candidate by PPI sheet match your client’s primary trade or business description, but you still want to explore LIFO for the client OR believe they’re a good LIFO candidate: </a:t>
          </a:r>
          <a:r>
            <a:rPr lang="en-US" sz="1100">
              <a:effectLst/>
              <a:latin typeface="Calibri" panose="020F0502020204030204" pitchFamily="34" charset="0"/>
              <a:ea typeface="Calibri" panose="020F0502020204030204" pitchFamily="34" charset="0"/>
              <a:cs typeface="Times New Roman" panose="02020603050405020304" pitchFamily="18" charset="0"/>
            </a:rPr>
            <a:t>See the steps listed in the How to Use This List when no BLS codes match your client’s industry in the About This List section located at the bottom of these instructions.</a:t>
          </a:r>
        </a:p>
        <a:p>
          <a:pPr marL="0" marR="0" algn="ctr">
            <a:lnSpc>
              <a:spcPct val="107000"/>
            </a:lnSpc>
            <a:spcBef>
              <a:spcPts val="0"/>
            </a:spcBef>
            <a:spcAft>
              <a:spcPts val="800"/>
            </a:spcAft>
          </a:pPr>
          <a:endParaRPr lang="en-US" sz="11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r>
            <a:rPr lang="en-US" sz="13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rPr>
            <a:t>Figure 2.1 Election Candidates by BLS Code List &amp; Election Candidate Target Client List</a:t>
          </a:r>
        </a:p>
        <a:p>
          <a:pPr marL="0" marR="0" algn="ctr">
            <a:lnSpc>
              <a:spcPct val="107000"/>
            </a:lnSpc>
            <a:spcBef>
              <a:spcPts val="0"/>
            </a:spcBef>
            <a:spcAft>
              <a:spcPts val="800"/>
            </a:spcAft>
          </a:pPr>
          <a:endParaRPr lang="en-US" sz="11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1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1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1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1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1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1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1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1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1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endParaRPr>
        </a:p>
        <a:p>
          <a:pPr>
            <a:spcBef>
              <a:spcPts val="0"/>
            </a:spcBef>
            <a:spcAft>
              <a:spcPts val="0"/>
            </a:spcAft>
          </a:pPr>
          <a:endParaRPr lang="en-US">
            <a:effectLst/>
          </a:endParaRP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300" b="1">
              <a:effectLst/>
              <a:latin typeface="Calibri" panose="020F0502020204030204" pitchFamily="34" charset="0"/>
              <a:ea typeface="Calibri" panose="020F0502020204030204" pitchFamily="34" charset="0"/>
              <a:cs typeface="Times New Roman" panose="02020603050405020304" pitchFamily="18" charset="0"/>
            </a:rPr>
            <a:t>Step 2.2: Review, refine &amp; prioritize LIFO election candidate target list</a:t>
          </a:r>
          <a:endParaRPr lang="en-US" sz="130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Review/refine: </a:t>
          </a:r>
          <a:r>
            <a:rPr lang="en-US" sz="1100">
              <a:effectLst/>
              <a:latin typeface="Calibri" panose="020F0502020204030204" pitchFamily="34" charset="0"/>
              <a:ea typeface="Calibri" panose="020F0502020204030204" pitchFamily="34" charset="0"/>
              <a:cs typeface="Times New Roman" panose="02020603050405020304" pitchFamily="18" charset="0"/>
            </a:rPr>
            <a:t>Filter the 2022 Good LIFO Election Candidate field (Column G) to only include “TBD” values &amp; delete all TBD rows from the sheet in order to allow Excel’s sort function to sort from largest to smallest (TBD cells contain formulas that cause Excel to think those cells are text values &amp; prevents you from prioritizing your list by sorting based on the Columns H:O values. See Figure 2.2 below.</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Prioritize LIFO Election Candidate Target List: </a:t>
          </a:r>
          <a:r>
            <a:rPr lang="en-US" sz="1100">
              <a:effectLst/>
              <a:latin typeface="Calibri" panose="020F0502020204030204" pitchFamily="34" charset="0"/>
              <a:ea typeface="Calibri" panose="020F0502020204030204" pitchFamily="34" charset="0"/>
              <a:cs typeface="Times New Roman" panose="02020603050405020304" pitchFamily="18" charset="0"/>
            </a:rPr>
            <a:t>If you have multiple clients who are Good LIFO Election Candidates, LIFOPro recommends prioritizing the list to ensure the best opportunities are explored and/or pursued by your firm &amp; clients first. Suggestions are as follows (See Figure 2.2  below):</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Election year LIFO expense or tax savings (Columns H:I):</a:t>
          </a:r>
          <a:r>
            <a:rPr lang="en-US" sz="1100">
              <a:effectLst/>
              <a:latin typeface="Calibri" panose="020F0502020204030204" pitchFamily="34" charset="0"/>
              <a:ea typeface="Calibri" panose="020F0502020204030204" pitchFamily="34" charset="0"/>
              <a:cs typeface="Times New Roman" panose="02020603050405020304" pitchFamily="18" charset="0"/>
            </a:rPr>
            <a:t> Sort from highest to lowest. This will sort the sheet to show the clients with the highest dollar-value election year LIFO tax benefits</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Year to date vs 20Y Average Inflation Multiplier (Column O): </a:t>
          </a:r>
          <a:r>
            <a:rPr lang="en-US" sz="1100">
              <a:effectLst/>
              <a:latin typeface="Calibri" panose="020F0502020204030204" pitchFamily="34" charset="0"/>
              <a:ea typeface="Calibri" panose="020F0502020204030204" pitchFamily="34" charset="0"/>
              <a:cs typeface="Times New Roman" panose="02020603050405020304" pitchFamily="18" charset="0"/>
            </a:rPr>
            <a:t>Sort from highest to lowest. This will sort the sheet to show the clients whose election year inflation/LIFO expense that is highest in proportion to the historical average annual inflation rate. This is a useful means of prioritizing your clients who are good election candidates because the higher the multiplier, the larger the magnitude of the current inflation in relation to historical norms. For example, an inflation multiplier of 4 suggests that the election year inflation &amp; LIFO expense represents 4 years’ worth of LIFO tax benefits when compared to a normal period of inflation.</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Inflation Frequency or Inflation Frequency Rate (Columns M:N): </a:t>
          </a:r>
          <a:r>
            <a:rPr lang="en-US" sz="1100">
              <a:effectLst/>
              <a:latin typeface="Calibri" panose="020F0502020204030204" pitchFamily="34" charset="0"/>
              <a:ea typeface="Calibri" panose="020F0502020204030204" pitchFamily="34" charset="0"/>
              <a:cs typeface="Times New Roman" panose="02020603050405020304" pitchFamily="18" charset="0"/>
            </a:rPr>
            <a:t>Sort from highest to lowest. This will sort the sheet to show the clients with the most consistently or frequently occurring inflation. For example, the 07 Rubber &amp; plastic products PPI has an 85% inflation frequency over the last 20 years. Candidates with the highest inflation frequency are afforded the luxury of obtaining LIFO tax benefits in more periods than those with lower frequencies, and are thereby have a decreased likelihood of future LIFO reserve recapture occurring in the future.</a:t>
          </a:r>
          <a:endParaRPr lang="en-US">
            <a:effectLst/>
          </a:endParaRP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20 Year Average Annual Inflation Rate (Column L): </a:t>
          </a:r>
          <a:r>
            <a:rPr lang="en-US" sz="1100">
              <a:effectLst/>
              <a:latin typeface="Calibri" panose="020F0502020204030204" pitchFamily="34" charset="0"/>
              <a:ea typeface="Calibri" panose="020F0502020204030204" pitchFamily="34" charset="0"/>
              <a:cs typeface="Times New Roman" panose="02020603050405020304" pitchFamily="18" charset="0"/>
            </a:rPr>
            <a:t>Sort from highest to lowest. These candidates are likely to yield the largest long-term LIFO tax benefits based on the historical inflation trends. For example, a candidate with a 20 year average annual inflation rate of 4% will have double the potential inflation &amp; long-term LIFO tax benefits of a candidate with a 2% 20 year average annual inflation rate. Although this rate does not imply that it will also provide the best election year LIFO tax benefits, it suggests that it is likely to have the highest long-term benefits.</a:t>
          </a:r>
        </a:p>
        <a:p>
          <a:pPr marL="0" marR="0" algn="ctr">
            <a:lnSpc>
              <a:spcPct val="107000"/>
            </a:lnSpc>
            <a:spcBef>
              <a:spcPts val="0"/>
            </a:spcBef>
            <a:spcAft>
              <a:spcPts val="800"/>
            </a:spcAft>
          </a:pPr>
          <a:r>
            <a:rPr lang="en-US" sz="13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rPr>
            <a:t>Figure 2.2: Review, Refine &amp; Prioritize LIFO Election Candidate Target List (Optional)</a:t>
          </a:r>
          <a:endParaRPr lang="en-US" sz="1300" b="0">
            <a:solidFill>
              <a:schemeClr val="dk1"/>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600200" marR="0" lvl="3" indent="-228600">
            <a:lnSpc>
              <a:spcPct val="107000"/>
            </a:lnSpc>
            <a:spcBef>
              <a:spcPts val="0"/>
            </a:spcBef>
            <a:spcAft>
              <a:spcPts val="800"/>
            </a:spcAft>
            <a:buFont typeface="Symbol" panose="05050102010706020507" pitchFamily="18" charset="2"/>
            <a:buChar char=""/>
            <a:tabLst>
              <a:tab pos="1828800" algn="l"/>
            </a:tabLst>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600200" marR="0" lvl="3" indent="-228600">
            <a:lnSpc>
              <a:spcPct val="107000"/>
            </a:lnSpc>
            <a:spcBef>
              <a:spcPts val="0"/>
            </a:spcBef>
            <a:spcAft>
              <a:spcPts val="800"/>
            </a:spcAft>
            <a:buFont typeface="Symbol" panose="05050102010706020507" pitchFamily="18" charset="2"/>
            <a:buChar char=""/>
            <a:tabLst>
              <a:tab pos="1828800" algn="l"/>
            </a:tabLst>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600200" marR="0" lvl="3" indent="-228600">
            <a:lnSpc>
              <a:spcPct val="107000"/>
            </a:lnSpc>
            <a:spcBef>
              <a:spcPts val="0"/>
            </a:spcBef>
            <a:spcAft>
              <a:spcPts val="800"/>
            </a:spcAft>
            <a:buFont typeface="Symbol" panose="05050102010706020507" pitchFamily="18" charset="2"/>
            <a:buChar char=""/>
            <a:tabLst>
              <a:tab pos="1828800" algn="l"/>
            </a:tabLst>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1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US" sz="1500" b="1">
              <a:effectLst/>
              <a:latin typeface="Calibri" panose="020F0502020204030204" pitchFamily="34" charset="0"/>
              <a:ea typeface="Calibri" panose="020F0502020204030204" pitchFamily="34" charset="0"/>
              <a:cs typeface="Times New Roman" panose="02020603050405020304" pitchFamily="18" charset="0"/>
            </a:rPr>
            <a:t>Step 3: Perform client outreach</a:t>
          </a:r>
          <a:endParaRPr lang="en-US" sz="1500">
            <a:effectLst/>
            <a:latin typeface="Calibri" panose="020F0502020204030204" pitchFamily="34" charset="0"/>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CPA firm notifies client of LIFO opportunity, with details such as: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Client has been identified as a good LIFO election candidate</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Client’s election year taxable income reduction or tax savings could be amount shown in Election Candidate Target List Excel sheet (optional)</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Client can learn more about the opportunity, obtain a free LIFO benefit analysis &amp; outsourcing solutions</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CPA firm takes or recommends one of the following next steps: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Contact LIFOPro to inquire about LIFO analysis and/or to provide introduction to client</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Recommends for client to contact LIFOPro to schedule a LIFO discovery meeting and/or to obtain a complimentary benefit analysis</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Shares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extLst>
                  <a:ext uri="{A12FA001-AC4F-418D-AE19-62706E023703}">
                    <ahyp:hlinkClr xmlns:ahyp="http://schemas.microsoft.com/office/drawing/2018/hyperlinkcolor" val="tx"/>
                  </a:ext>
                </a:extLst>
              </a:hlinkClick>
            </a:rPr>
            <a:t>LIFO Election Benefit Analysis Document Request List</a:t>
          </a:r>
          <a:r>
            <a:rPr lang="en-US" sz="1100">
              <a:effectLst/>
              <a:latin typeface="Calibri" panose="020F0502020204030204" pitchFamily="34" charset="0"/>
              <a:ea typeface="Calibri" panose="020F0502020204030204" pitchFamily="34" charset="0"/>
              <a:cs typeface="Times New Roman" panose="02020603050405020304" pitchFamily="18" charset="0"/>
            </a:rPr>
            <a:t> with client &amp; instructs client to send documents included in list to LIFOPro to obtain free analysis &amp; outsourcing fee quote</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LIFOPro or CPA firm contacts client to determine which order the client would like to proceed in further exploring LIFO:</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Attend LIFO introductory meeting first &amp; obtain LIFO benefit analysis/fee quote after meeting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Recommended approach; allows client to learn about the most important aspects of LIFO, how the benefit analysis process works &amp; LIFOPro’s outsourcing engagement structure</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Also allows for LIFOPro to learn about the client’s accounting system, data availability and the chance to further clarify the benefit analysis documentation requirements</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Also highly recommended for clients who have limited/no experience with LIFO</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Obtain LIFO benefit analysis &amp; fee quote first, and attend LIFO introductory meeting after benefit analysis &amp; fee quote have been delivered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May be ideal in situations where LIFO is being explored close to or after the client’s year end &amp; a decision to elect LIFO needs to be made ASAP</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Could be ideal if client would prefer to have benefit analysis results &amp; fee quote in advance of LIFO introductory meeting</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Also ideal for clients are familiar with LIFO or have been on LIFO before</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LIFOPro or CPA firm emails benefit analysis documentation request &amp; delivery instructions to client</a:t>
          </a:r>
        </a:p>
        <a:p>
          <a:pPr marL="0" marR="0">
            <a:lnSpc>
              <a:spcPct val="107000"/>
            </a:lnSpc>
            <a:spcBef>
              <a:spcPts val="0"/>
            </a:spcBef>
            <a:spcAft>
              <a:spcPts val="800"/>
            </a:spcAft>
          </a:pPr>
          <a:r>
            <a:rPr lang="en-US" sz="1100" b="1">
              <a:effectLst/>
              <a:latin typeface="Calibri" panose="020F0502020204030204" pitchFamily="34" charset="0"/>
              <a:ea typeface="Calibri" panose="020F0502020204030204" pitchFamily="34" charset="0"/>
              <a:cs typeface="Times New Roman" panose="02020603050405020304" pitchFamily="18" charset="0"/>
            </a:rPr>
            <a:t> </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500" b="1">
              <a:effectLst/>
              <a:latin typeface="Calibri" panose="020F0502020204030204" pitchFamily="34" charset="0"/>
              <a:ea typeface="Calibri" panose="020F0502020204030204" pitchFamily="34" charset="0"/>
              <a:cs typeface="Times New Roman" panose="02020603050405020304" pitchFamily="18" charset="0"/>
            </a:rPr>
            <a:t>About The Good LIFO Election Candidate Client ID Tool &amp; How to Read the Results</a:t>
          </a:r>
          <a:endParaRPr lang="en-US" sz="15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About the tool: </a:t>
          </a:r>
          <a:r>
            <a:rPr lang="en-US" sz="1100">
              <a:effectLst/>
              <a:latin typeface="Calibri" panose="020F0502020204030204" pitchFamily="34" charset="0"/>
              <a:ea typeface="Calibri" panose="020F0502020204030204" pitchFamily="34" charset="0"/>
              <a:cs typeface="Times New Roman" panose="02020603050405020304" pitchFamily="18" charset="0"/>
            </a:rPr>
            <a:t>The resources within this file are to be used as a screening tool to quickly identify &amp; prioritize clients and prospects that should explore electing LIFO. The LIFO Election Candidates by BLS sheet is a list of LIFOPro’s top LIFO election candidates by Bureau of Labor Statistics Producer Price Index commodity &amp; Consumer Price Index category (BLS CPI/PPI). Since many companies use these indexes to measure inflation for LIFO calculations (commonly referred to as the IPIC method), it’s a very valuable tool &amp; fairly accurate means for identifying good LIFO election candidates. Since all industries (retailers, wholesalers/distributors &amp; manufacturers) can use PPI, the majority of the list contains BLS PPI commodities. CPI categories have been included because auto dealers are more apt to use CPI than PPI if they were to elect LIFO in 2022 because the CPI inflation &amp; resulting LIFO tax savings is much higher than PPI, and grocery stores or smaller supermarkets are more likely to only use CPI because of the data limitations posed by the retail inventory method &amp; external inventory service physical count procedures. While some BLS PPIs may represent a single industry or even subsume multiple industries, others may represent one of many products within a given industry. Accordingly, when identifying good LIFO candidates using LIFOPro’s Top LIFO Election Candidates by BLS Excel sheet, consider whether a matching PPI or CPI represents a material portion of your client’s product mix, and also consider whether multiple BLS PPIs represent material portions of your client’s product mix.</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How to read the results: </a:t>
          </a:r>
          <a:r>
            <a:rPr lang="en-US" sz="1100">
              <a:effectLst/>
              <a:latin typeface="Calibri" panose="020F0502020204030204" pitchFamily="34" charset="0"/>
              <a:ea typeface="Calibri" panose="020F0502020204030204" pitchFamily="34" charset="0"/>
              <a:cs typeface="Times New Roman" panose="02020603050405020304" pitchFamily="18" charset="0"/>
            </a:rPr>
            <a:t>The Election Candidate Target List Excel sheet is to act as a “pre-screening” tool that can help CPA firms determine whether exploring LIFO for a client is worthwhile or not. It’s also designed to provide a ballpark estimate of the potential election year tax benefits from LIFO. This is important for many clients because they may not want to even consider exploring LIFO without having a general idea of the potential tax benefits at hand. The inputs used to calculate the results within the Election Candidate Target List Excel sheet are derived from the data entered by the user in Columns C:E and the inflation data shown in the LIFO Election Candidates by BLS Excel Sheet Varying outputs are calculated using formulas between Columns F:O. The results can be read as follows:</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2022 Good LIFO Election Candidate (Column 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TBD: </a:t>
          </a:r>
          <a:r>
            <a:rPr lang="en-US" sz="1100">
              <a:effectLst/>
              <a:latin typeface="Calibri" panose="020F0502020204030204" pitchFamily="34" charset="0"/>
              <a:ea typeface="Calibri" panose="020F0502020204030204" pitchFamily="34" charset="0"/>
              <a:cs typeface="Times New Roman" panose="02020603050405020304" pitchFamily="18" charset="0"/>
            </a:rPr>
            <a:t>Default value. Will be shown if no BLS code is entered in Column G. For any client whose industry type that can’t be matched to a BLS PPI/PPI, this either means that the client is not a good 2022 LIFO election candidate or that you should contact LIFOPro to determine whether the client’s a good candidate or not.</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Yes:</a:t>
          </a:r>
          <a:r>
            <a:rPr lang="en-US" sz="1100">
              <a:effectLst/>
              <a:latin typeface="Calibri" panose="020F0502020204030204" pitchFamily="34" charset="0"/>
              <a:ea typeface="Calibri" panose="020F0502020204030204" pitchFamily="34" charset="0"/>
              <a:cs typeface="Times New Roman" panose="02020603050405020304" pitchFamily="18" charset="0"/>
            </a:rPr>
            <a:t> Value returned for clients who </a:t>
          </a:r>
          <a:r>
            <a:rPr lang="en-US" sz="1100" b="1">
              <a:effectLst/>
              <a:latin typeface="Calibri" panose="020F0502020204030204" pitchFamily="34" charset="0"/>
              <a:ea typeface="Calibri" panose="020F0502020204030204" pitchFamily="34" charset="0"/>
              <a:cs typeface="Times New Roman" panose="02020603050405020304" pitchFamily="18" charset="0"/>
            </a:rPr>
            <a:t>ARE</a:t>
          </a:r>
          <a:r>
            <a:rPr lang="en-US" sz="1100">
              <a:effectLst/>
              <a:latin typeface="Calibri" panose="020F0502020204030204" pitchFamily="34" charset="0"/>
              <a:ea typeface="Calibri" panose="020F0502020204030204" pitchFamily="34" charset="0"/>
              <a:cs typeface="Times New Roman" panose="02020603050405020304" pitchFamily="18" charset="0"/>
            </a:rPr>
            <a:t> good 2022 LIFO election candidates because the BLS code entered in Column E matches a BLS code listed in LIFOPro’s LIFO Election Candidates by BLS sheet. Clients returning a Yes value in Column E should be contacted to inform them about the LIFO opportunity. This could also include a recommendation to obtain a free analysis and/or to learn more about the opportunity, and if desired, it’s safe to share the potential tax benefits of electing in 2022 shown in Column H:I of this sheet.</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Check BLS Code: </a:t>
          </a:r>
          <a:r>
            <a:rPr lang="en-US" sz="1100">
              <a:effectLst/>
              <a:latin typeface="Calibri" panose="020F0502020204030204" pitchFamily="34" charset="0"/>
              <a:ea typeface="Calibri" panose="020F0502020204030204" pitchFamily="34" charset="0"/>
              <a:cs typeface="Times New Roman" panose="02020603050405020304" pitchFamily="18" charset="0"/>
            </a:rPr>
            <a:t>Value returned when a value has been entered into Column E that does not match any of the BLS codes listed in the LIFO Election Candidates by BLS Excel sheet. Return to that sheet, locate the correct BLS code that matches your client’s industry type &amp; reenter into Column E.</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Estimated election year LIFO expense (Column H): </a:t>
          </a:r>
          <a:r>
            <a:rPr lang="en-US" sz="1100">
              <a:effectLst/>
              <a:latin typeface="Calibri" panose="020F0502020204030204" pitchFamily="34" charset="0"/>
              <a:ea typeface="Calibri" panose="020F0502020204030204" pitchFamily="34" charset="0"/>
              <a:cs typeface="Times New Roman" panose="02020603050405020304" pitchFamily="18" charset="0"/>
            </a:rPr>
            <a:t>This field is calculated by taking the product of your client’s prior year end inventory balance (Column C) and the year to date 2022 (YTD) current year inflation rate (Column J). This amount represents the estimated election year taxable income reduction from LIFO. Although it’s a rough estimate, it should be considered a reasonable means for estimating the potential benefits of electing LIFO. NOTE: For clients who have a September year end, manually adjust the Column H formulas by setting the formula to be the product of Column K &amp; Column C (Column K = 12M ended Sep. inflation)</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Estimated Election Year Tax Savings (Column I): </a:t>
          </a:r>
          <a:r>
            <a:rPr lang="en-US" sz="1100">
              <a:effectLst/>
              <a:latin typeface="Calibri" panose="020F0502020204030204" pitchFamily="34" charset="0"/>
              <a:ea typeface="Calibri" panose="020F0502020204030204" pitchFamily="34" charset="0"/>
              <a:cs typeface="Times New Roman" panose="02020603050405020304" pitchFamily="18" charset="0"/>
            </a:rPr>
            <a:t>This field is calculated by taking the product of your client’s Estimated election year LIFO expense (Column G) and their tax rate (Column D). It represents the election year tax liability reduction from LIFO, which is commonly referred to as the after-tax cash savings from LIFO.</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Year-to-date or 12M Ended September Inflation Rates (Columns J:K): </a:t>
          </a:r>
          <a:r>
            <a:rPr lang="en-US" sz="1100">
              <a:effectLst/>
              <a:latin typeface="Calibri" panose="020F0502020204030204" pitchFamily="34" charset="0"/>
              <a:ea typeface="Calibri" panose="020F0502020204030204" pitchFamily="34" charset="0"/>
              <a:cs typeface="Times New Roman" panose="02020603050405020304" pitchFamily="18" charset="0"/>
            </a:rPr>
            <a:t>These represent the inflation rates calculated by taking the quotient of the current &amp; prior period’s BLS PPI/CPI. The Column J current year or year to date inflation rate is the most important figure for a potential 2022 year end LIFO calculation because it’s most representative of the potential election year LIFO expense. The year to date current year inflation rate shown in Column J is used to calculate the estimated election year LIFO expense.</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20 Year Average Annual Inflation Rates (Column L): </a:t>
          </a:r>
          <a:r>
            <a:rPr lang="en-US" sz="1100">
              <a:effectLst/>
              <a:latin typeface="Calibri" panose="020F0502020204030204" pitchFamily="34" charset="0"/>
              <a:ea typeface="Calibri" panose="020F0502020204030204" pitchFamily="34" charset="0"/>
              <a:cs typeface="Times New Roman" panose="02020603050405020304" pitchFamily="18" charset="0"/>
            </a:rPr>
            <a:t>This represents the historical average for the 20 year period ended December 2021. It’s used for purposes of comparing the current year Column J inflation rate to this Column’s 20 year annual average inflation rate, and can also be used to develop an educated guess at the potential long-term tax savings potential from LIFO.</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Inflation Frequency (Columns M:N):</a:t>
          </a:r>
          <a:r>
            <a:rPr lang="en-US" sz="1100">
              <a:effectLst/>
              <a:latin typeface="Calibri" panose="020F0502020204030204" pitchFamily="34" charset="0"/>
              <a:ea typeface="Calibri" panose="020F0502020204030204" pitchFamily="34" charset="0"/>
              <a:cs typeface="Times New Roman" panose="02020603050405020304" pitchFamily="18" charset="0"/>
            </a:rPr>
            <a:t> These values have an indirect/inverse relationship with the probability of future LIFO recapture. The higher the inflation frequency rate, the lower the chance of LIFO recapture occurring in the future &amp; vice versa. For example, an inflation frequency of 90% would suggest there’s a much lower probability of future LIFO recapture when compared to an inflation frequency of 55%. Inflation frequency is very useful for measuring what many clients will consider to be a risk or cost of being on LIFO, and for clients who are highly risk averse, it’s imperative to measure &amp; include inflation frequency when exploring LIFO.</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Year to date vs. 20Y Average Inflation Multiplier (Column O): </a:t>
          </a:r>
          <a:r>
            <a:rPr lang="en-US" sz="1100">
              <a:effectLst/>
              <a:latin typeface="Calibri" panose="020F0502020204030204" pitchFamily="34" charset="0"/>
              <a:ea typeface="Calibri" panose="020F0502020204030204" pitchFamily="34" charset="0"/>
              <a:cs typeface="Times New Roman" panose="02020603050405020304" pitchFamily="18" charset="0"/>
            </a:rPr>
            <a:t>These values have a direct relationship with how the election year inflation/LIFO tax benefit compares to historical averages. They’re the quotient of the Column I current year or year to date inflation rate &amp; the Column L 20 year average annual average inflation rate.</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How to read results when multiple BLS commodities/categories represent material portions of your client’s product mix: </a:t>
          </a:r>
          <a:r>
            <a:rPr lang="en-US" sz="1100">
              <a:effectLst/>
              <a:latin typeface="Calibri" panose="020F0502020204030204" pitchFamily="34" charset="0"/>
              <a:ea typeface="Calibri" panose="020F0502020204030204" pitchFamily="34" charset="0"/>
              <a:cs typeface="Times New Roman" panose="02020603050405020304" pitchFamily="18" charset="0"/>
            </a:rPr>
            <a:t>When this occurs, you can develop a range or weighted-average estimated election year LIFO expense amount. For example, if your client is an HVAC equipment/supplies wholesaler, multiple PPI codes are applicable to your client because there are two distinctly different PPIs that both represent predominant portions of a HVAC equipment/supplies wholesaler’s product mix. One is the 106 – Heating equipment PPI &amp; the other is the 1148 – Air conditioning equipment PPI. Since this is the case, you’ll develop a more accurate estimate of your client’s election year LIFO expense/reserve and tax savings if you list your client as many times as needed in the Top LIFO Election Candidate by Client sheet in order to develop a range or average of the election year LIFO benefits. In the example of an HVAC wholesaler, you’d list your client twice in the Top LIFO Election Candidate by Client list &amp; enter the 106 &amp; 1148 PPIs on separate rows. In this example, if we were to assume a prior year inventory balance of $10M, you’d develop a range of inflation for those two PPIs of between 7.1% &amp; 19% and an election year LIFO expense of between $700K &amp; $1.9M. From this example, you can see that a wide range of projected LIFO tax savings can occur when your client’s in an industry that has a wide range of goods &amp; where there are multiple PPIs that represent material portions of your client’s product mix. As a result, this tool is for estimate purposes only &amp; LIFOPro recommends obtaining a free LIFO Election Benefit Analysis in order to get a much more accurate estimate that’s likely to be very close to the final year end calculation results.</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How to use this tool when no BLS codes match to your client’s industry: Take one of the following steps: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Locate the “next less-detailed PPI included in the Top LIFO Election Candidate by PPI Excel sheet”</a:t>
          </a:r>
          <a:r>
            <a:rPr lang="en-US" sz="1100">
              <a:effectLst/>
              <a:latin typeface="Calibri" panose="020F0502020204030204" pitchFamily="34" charset="0"/>
              <a:ea typeface="Calibri" panose="020F0502020204030204" pitchFamily="34" charset="0"/>
              <a:cs typeface="Times New Roman" panose="02020603050405020304" pitchFamily="18" charset="0"/>
            </a:rPr>
            <a:t>: The BLS PPI code system ranges from 2-10 digit PPIs, with 2 digit codes representing the least detailed PPIs &amp; BLS PPI major commodity groups, and 8-10 digit codes representing the most-detailed BLS PPI commodities. As a result of this design, all more-detailed or 3 plus digit PPIs are subsumed by a more broad or less-detailed PPI. For example, the 111 Agricultural machinery &amp; equipment PPI is subsumed or include the 11 Machinery &amp; equipment PPI. Take the following steps to locate a next less-detailed PPI that both matches your client’s primary trade/business &amp; a PPI code in the LIFO Election Candidates by BLS Code Excel sheet:</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Navigate to the BLS PPI Code List Excel sheet contained in this file &amp; perform a filter on the Category Name Column B field for rows that contains a term or key word that matches your client’s industry type or product mix</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If the search returns a match or matches, locate the PPI that most closely resembles or matches your client’s primary business, go back to the Top LIFO Election Candidate by PPI Excel sheet &amp; locate the next less most-detailed PPI that matches the PPI code that you located in the BLS PPI Code List. See the following examples:</a:t>
          </a:r>
        </a:p>
        <a:p>
          <a:pPr marL="2057400" marR="0" lvl="4" indent="-228600">
            <a:lnSpc>
              <a:spcPct val="107000"/>
            </a:lnSpc>
            <a:spcBef>
              <a:spcPts val="0"/>
            </a:spcBef>
            <a:spcAft>
              <a:spcPts val="800"/>
            </a:spcAft>
            <a:buFont typeface="Symbol" panose="05050102010706020507" pitchFamily="18" charset="2"/>
            <a:buChar char=""/>
            <a:tabLst>
              <a:tab pos="22860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You have a client who is a ball bearing manufacturer, but you can’t locate a matching PPI in the Top LIFO Election Candidate by PPI sheet. In the BLS PPI Code sheet, you’ll find the PPI code most closely related to your client’s primary trade or business is 114905 – Ball and roller bearings. Once you’ve found the PPI, locate the next less most-detailed PPI included in the LIFO Election Candidates by BLS list. Within the list, you’ll find that the 114 General purpose machinery &amp; equipment PPI is listed, so you should enter the 114 PPI into the Top LIFO Election Candidate by Client Excel sheet.</a:t>
          </a:r>
        </a:p>
        <a:p>
          <a:pPr marL="2057400" marR="0" lvl="4" indent="-228600">
            <a:lnSpc>
              <a:spcPct val="107000"/>
            </a:lnSpc>
            <a:spcBef>
              <a:spcPts val="0"/>
            </a:spcBef>
            <a:spcAft>
              <a:spcPts val="800"/>
            </a:spcAft>
            <a:buFont typeface="Symbol" panose="05050102010706020507" pitchFamily="18" charset="2"/>
            <a:buChar char=""/>
            <a:tabLst>
              <a:tab pos="22860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You have a client who is a tool wholesaler, but you can’t locate a matching PPI in the Top LIFO Election Candidate by PPI sheet. In the BLS PPI Code List, you’ll find the PPI codes most closely related to your client’s primary trade or business are 1042 – Hand and edge tools and 1132 – Power-driven hand tools. Once you’ve found those PPIs, locate the next less most-detailed PPI included the LIFO Election Candidate by BLS list. Within the list, you’ll find that the 104 – Hardware &amp; 113 – Metalworking machinery &amp; equipment PPIs are listed. In this example, you should create a second row for your client &amp; enter the 104 &amp; 113 PPIs in those two rows in order to develop a range or average Election year LIFO expense/reserve so you should enter the 114 PPI into the Top LIFO Election Candidate by Client Excel sheet.</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Contact LIFOPro to obtain a high-level LIFO estimate or free LIFO benefit analysis: </a:t>
          </a:r>
          <a:r>
            <a:rPr lang="en-US" sz="1100">
              <a:effectLst/>
              <a:latin typeface="Calibri" panose="020F0502020204030204" pitchFamily="34" charset="0"/>
              <a:ea typeface="Calibri" panose="020F0502020204030204" pitchFamily="34" charset="0"/>
              <a:cs typeface="Times New Roman" panose="02020603050405020304" pitchFamily="18" charset="0"/>
            </a:rPr>
            <a:t>In many cases, CPA firms will contact LIFOPro regarding a client who they’d like to approach about LIFO for the first time, but would like to get a general idea of whether it’ll be worth the CPA firm or client’s effort to discuss or consider exploring LIFO. In these cases, LIFOPro will leverage our knowledgebase to provide you with a clear answer regarding whether the client could be a good LIFO candidate or not, and also provide firms with a high-level LIFO tax savings estimate assuming we’re provided with an adequate amount of background on the client (such as the client’s industry, website URL etc.) so we can review the most applicable/predominant BLS PPIs included within their product mix). In other cases, CPA firms understand that obtaining a complete LIFO benefit analysis is very straightforward &amp; requires a minimal amount of effort, so we recommend doing so because there are only a select few industries that are truly bad LIFO candidates &amp; many more industries which are generally good LIFO candidates.</a:t>
          </a:r>
        </a:p>
        <a:p>
          <a:endParaRPr lang="en-US" sz="1100"/>
        </a:p>
      </xdr:txBody>
    </xdr:sp>
    <xdr:clientData/>
  </xdr:twoCellAnchor>
  <xdr:twoCellAnchor editAs="oneCell">
    <xdr:from>
      <xdr:col>0</xdr:col>
      <xdr:colOff>571500</xdr:colOff>
      <xdr:row>23</xdr:row>
      <xdr:rowOff>104775</xdr:rowOff>
    </xdr:from>
    <xdr:to>
      <xdr:col>12</xdr:col>
      <xdr:colOff>589686</xdr:colOff>
      <xdr:row>38</xdr:row>
      <xdr:rowOff>31252</xdr:rowOff>
    </xdr:to>
    <xdr:pic>
      <xdr:nvPicPr>
        <xdr:cNvPr id="3" name="Picture 2">
          <a:extLst>
            <a:ext uri="{FF2B5EF4-FFF2-40B4-BE49-F238E27FC236}">
              <a16:creationId xmlns:a16="http://schemas.microsoft.com/office/drawing/2014/main" id="{CC5F794E-B519-45FB-A694-11161422086E}"/>
            </a:ext>
          </a:extLst>
        </xdr:cNvPr>
        <xdr:cNvPicPr>
          <a:picLocks noChangeAspect="1"/>
        </xdr:cNvPicPr>
      </xdr:nvPicPr>
      <xdr:blipFill>
        <a:blip xmlns:r="http://schemas.openxmlformats.org/officeDocument/2006/relationships" r:embed="rId1"/>
        <a:stretch>
          <a:fillRect/>
        </a:stretch>
      </xdr:blipFill>
      <xdr:spPr>
        <a:xfrm>
          <a:off x="571500" y="4543425"/>
          <a:ext cx="9162186" cy="2783977"/>
        </a:xfrm>
        <a:prstGeom prst="rect">
          <a:avLst/>
        </a:prstGeom>
      </xdr:spPr>
    </xdr:pic>
    <xdr:clientData/>
  </xdr:twoCellAnchor>
  <xdr:twoCellAnchor editAs="oneCell">
    <xdr:from>
      <xdr:col>0</xdr:col>
      <xdr:colOff>571500</xdr:colOff>
      <xdr:row>66</xdr:row>
      <xdr:rowOff>114300</xdr:rowOff>
    </xdr:from>
    <xdr:to>
      <xdr:col>13</xdr:col>
      <xdr:colOff>47625</xdr:colOff>
      <xdr:row>81</xdr:row>
      <xdr:rowOff>135628</xdr:rowOff>
    </xdr:to>
    <xdr:pic>
      <xdr:nvPicPr>
        <xdr:cNvPr id="4" name="Picture 3">
          <a:extLst>
            <a:ext uri="{FF2B5EF4-FFF2-40B4-BE49-F238E27FC236}">
              <a16:creationId xmlns:a16="http://schemas.microsoft.com/office/drawing/2014/main" id="{0D5B8B7A-B5DD-4DDD-B497-27AB66496334}"/>
            </a:ext>
          </a:extLst>
        </xdr:cNvPr>
        <xdr:cNvPicPr>
          <a:picLocks noChangeAspect="1"/>
        </xdr:cNvPicPr>
      </xdr:nvPicPr>
      <xdr:blipFill>
        <a:blip xmlns:r="http://schemas.openxmlformats.org/officeDocument/2006/relationships" r:embed="rId2"/>
        <a:stretch>
          <a:fillRect/>
        </a:stretch>
      </xdr:blipFill>
      <xdr:spPr>
        <a:xfrm>
          <a:off x="571500" y="12744450"/>
          <a:ext cx="9382125" cy="2878828"/>
        </a:xfrm>
        <a:prstGeom prst="rect">
          <a:avLst/>
        </a:prstGeom>
      </xdr:spPr>
    </xdr:pic>
    <xdr:clientData/>
  </xdr:twoCellAnchor>
  <xdr:twoCellAnchor editAs="oneCell">
    <xdr:from>
      <xdr:col>1</xdr:col>
      <xdr:colOff>609600</xdr:colOff>
      <xdr:row>108</xdr:row>
      <xdr:rowOff>9525</xdr:rowOff>
    </xdr:from>
    <xdr:to>
      <xdr:col>12</xdr:col>
      <xdr:colOff>276225</xdr:colOff>
      <xdr:row>124</xdr:row>
      <xdr:rowOff>9525</xdr:rowOff>
    </xdr:to>
    <xdr:pic>
      <xdr:nvPicPr>
        <xdr:cNvPr id="5" name="Picture 4">
          <a:extLst>
            <a:ext uri="{FF2B5EF4-FFF2-40B4-BE49-F238E27FC236}">
              <a16:creationId xmlns:a16="http://schemas.microsoft.com/office/drawing/2014/main" id="{E462B179-31F2-4D3B-9A16-677E139A36B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0" y="20640675"/>
          <a:ext cx="8048625" cy="30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2</xdr:row>
      <xdr:rowOff>28570</xdr:rowOff>
    </xdr:from>
    <xdr:to>
      <xdr:col>13</xdr:col>
      <xdr:colOff>533400</xdr:colOff>
      <xdr:row>258</xdr:row>
      <xdr:rowOff>57149</xdr:rowOff>
    </xdr:to>
    <xdr:sp macro="" textlink="">
      <xdr:nvSpPr>
        <xdr:cNvPr id="2" name="TextBox 1">
          <a:extLst>
            <a:ext uri="{FF2B5EF4-FFF2-40B4-BE49-F238E27FC236}">
              <a16:creationId xmlns:a16="http://schemas.microsoft.com/office/drawing/2014/main" id="{7AD946B2-346E-492B-A73C-2984A6DAC91D}"/>
            </a:ext>
          </a:extLst>
        </xdr:cNvPr>
        <xdr:cNvSpPr txBox="1"/>
      </xdr:nvSpPr>
      <xdr:spPr>
        <a:xfrm>
          <a:off x="104775" y="409570"/>
          <a:ext cx="10334625" cy="487965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marR="0" lvl="0" indent="-342900">
            <a:lnSpc>
              <a:spcPct val="107000"/>
            </a:lnSpc>
            <a:spcBef>
              <a:spcPts val="0"/>
            </a:spcBef>
            <a:spcAft>
              <a:spcPts val="800"/>
            </a:spcAft>
            <a:buFont typeface="Symbol" panose="05050102010706020507" pitchFamily="18" charset="2"/>
            <a:buChar char=""/>
            <a:tabLst>
              <a:tab pos="457200" algn="l"/>
            </a:tabLst>
          </a:pPr>
          <a:r>
            <a:rPr lang="en-US" sz="1500" b="1">
              <a:effectLst/>
              <a:latin typeface="Calibri" panose="020F0502020204030204" pitchFamily="34" charset="0"/>
              <a:ea typeface="Calibri" panose="020F0502020204030204" pitchFamily="34" charset="0"/>
              <a:cs typeface="Times New Roman" panose="02020603050405020304" pitchFamily="18" charset="0"/>
            </a:rPr>
            <a:t>Step 1: Build LIFO election target client/prospect list </a:t>
          </a:r>
          <a:endParaRPr lang="en-US" sz="1500">
            <a:effectLst/>
            <a:latin typeface="Calibri" panose="020F0502020204030204" pitchFamily="34" charset="0"/>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Export client/prospect list to Excel file &amp; if possible, add the following fields to the list. See Figure 1 below: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Industry type description (primary business activity)</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Prior year end inventory balance (optional)</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Combined federal + state tax rate (optional)</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Principal business</a:t>
          </a:r>
          <a:r>
            <a:rPr lang="en-US" sz="1100" baseline="0">
              <a:effectLst/>
              <a:latin typeface="Calibri" panose="020F0502020204030204" pitchFamily="34" charset="0"/>
              <a:ea typeface="Calibri" panose="020F0502020204030204" pitchFamily="34" charset="0"/>
              <a:cs typeface="Times New Roman" panose="02020603050405020304" pitchFamily="18" charset="0"/>
            </a:rPr>
            <a:t> activity (PBA) or NAICS code </a:t>
          </a:r>
          <a:r>
            <a:rPr lang="en-US" sz="1100" baseline="0">
              <a:solidFill>
                <a:schemeClr val="dk1"/>
              </a:solidFill>
              <a:effectLst/>
              <a:latin typeface="+mn-lt"/>
              <a:ea typeface="+mn-ea"/>
              <a:cs typeface="+mn-cs"/>
            </a:rPr>
            <a:t>listed on Schedule K, Line 2a of Form 1120 or Page 1, Item B of Form 1120S</a:t>
          </a:r>
          <a:endParaRPr lang="en-US" sz="1100">
            <a:effectLst/>
          </a:endParaRP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Download/open </a:t>
          </a:r>
          <a:r>
            <a:rPr lang="en-US" sz="11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extLst>
                  <a:ext uri="{A12FA001-AC4F-418D-AE19-62706E023703}">
                    <ahyp:hlinkClr xmlns:ahyp="http://schemas.microsoft.com/office/drawing/2018/hyperlinkcolor" val="tx"/>
                  </a:ext>
                </a:extLst>
              </a:hlinkClick>
            </a:rPr>
            <a:t>LIFOPro’s Good LIFO Election Candidate Client ID Tool</a:t>
          </a:r>
          <a:r>
            <a:rPr lang="en-US" sz="1100">
              <a:effectLst/>
              <a:latin typeface="Calibri" panose="020F0502020204030204" pitchFamily="34" charset="0"/>
              <a:ea typeface="Calibri" panose="020F0502020204030204" pitchFamily="34" charset="0"/>
              <a:cs typeface="Times New Roman" panose="02020603050405020304" pitchFamily="18" charset="0"/>
            </a:rPr>
            <a:t> Excel file &amp; navigate to the Election Candidate Target List NAICS sheet (See Figure 1 below)</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Copy/paste the following available fields from client/prospect list Excel sheet to LIFOPro’s Election Candidate Target List Excel sheet. See Figure 1 below: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Client name</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PBA/NAICS code</a:t>
          </a:r>
          <a:endParaRPr lang="en-US" sz="1100" baseline="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Prior year end inventory balance (if applicable)</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Combined federal + state tax rate (if applicable)</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Remove client/prospects without inventory or who are already on LIFO from list (optional)</a:t>
          </a:r>
        </a:p>
        <a:p>
          <a:pPr marL="0" marR="0" algn="ctr">
            <a:lnSpc>
              <a:spcPct val="107000"/>
            </a:lnSpc>
            <a:spcBef>
              <a:spcPts val="0"/>
            </a:spcBef>
            <a:spcAft>
              <a:spcPts val="800"/>
            </a:spcAft>
          </a:pPr>
          <a:r>
            <a:rPr lang="en-US" sz="13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rPr>
            <a:t>Figure 1. Sample Client List &amp; LIFOPro's Election Candidate Target List</a:t>
          </a:r>
          <a:endParaRPr lang="en-US" sz="1300">
            <a:effectLst/>
            <a:latin typeface="Calibri" panose="020F0502020204030204" pitchFamily="34" charset="0"/>
            <a:ea typeface="Calibri" panose="020F0502020204030204" pitchFamily="34" charset="0"/>
            <a:cs typeface="Times New Roman" panose="02020603050405020304" pitchFamily="18" charset="0"/>
          </a:endParaRP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US" sz="1500" b="1" baseline="0">
              <a:effectLst/>
              <a:latin typeface="Calibri" panose="020F0502020204030204" pitchFamily="34" charset="0"/>
              <a:ea typeface="Calibri" panose="020F0502020204030204" pitchFamily="34" charset="0"/>
              <a:cs typeface="Times New Roman" panose="02020603050405020304" pitchFamily="18" charset="0"/>
            </a:rPr>
            <a:t>Step 2: Identify &amp; prioritize LIFO election candidate target list</a:t>
          </a:r>
        </a:p>
        <a:p>
          <a:pPr>
            <a:spcBef>
              <a:spcPts val="0"/>
            </a:spcBef>
            <a:spcAft>
              <a:spcPts val="0"/>
            </a:spcAft>
          </a:pPr>
          <a:endParaRPr lang="en-US">
            <a:effectLst/>
          </a:endParaRP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Identify good candidates by filtering clients with a “yes” in the Column F 2022 Good LIFO Election Candidate field of the Election Candidate Target List Excel sheet.</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Prioritize LIFO Election Candidate Target List: </a:t>
          </a:r>
          <a:r>
            <a:rPr lang="en-US" sz="1100">
              <a:effectLst/>
              <a:latin typeface="Calibri" panose="020F0502020204030204" pitchFamily="34" charset="0"/>
              <a:ea typeface="Calibri" panose="020F0502020204030204" pitchFamily="34" charset="0"/>
              <a:cs typeface="Times New Roman" panose="02020603050405020304" pitchFamily="18" charset="0"/>
            </a:rPr>
            <a:t>If you have multiple clients who are Good LIFO Election Candidates, LIFOPro recommends prioritizing the list to ensure the best opportunities are explored and/or pursued by your firm &amp; clients first. Suggestions are as follows (See Figure 2.1  below):</a:t>
          </a:r>
        </a:p>
        <a:p>
          <a:pPr marL="1143000" marR="0" lvl="2" indent="-228600">
            <a:lnSpc>
              <a:spcPct val="107000"/>
            </a:lnSpc>
            <a:spcBef>
              <a:spcPts val="0"/>
            </a:spcBef>
            <a:spcAft>
              <a:spcPts val="800"/>
            </a:spcAft>
            <a:buFont typeface="Wingdings" panose="05000000000000000000" pitchFamily="2" charset="2"/>
            <a:buChar char=""/>
            <a:tabLst>
              <a:tab pos="457200" algn="l"/>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Election year LIFO expense or tax savings (Columns G:H):</a:t>
          </a:r>
          <a:r>
            <a:rPr lang="en-US" sz="1100">
              <a:effectLst/>
              <a:latin typeface="Calibri" panose="020F0502020204030204" pitchFamily="34" charset="0"/>
              <a:ea typeface="Calibri" panose="020F0502020204030204" pitchFamily="34" charset="0"/>
              <a:cs typeface="Times New Roman" panose="02020603050405020304" pitchFamily="18" charset="0"/>
            </a:rPr>
            <a:t> Sort from highest to lowest. This will sort the sheet to show the clients with the highest dollar-value election year LIFO tax benefits</a:t>
          </a:r>
        </a:p>
        <a:p>
          <a:pPr marL="1143000" marR="0" lvl="2" indent="-228600">
            <a:lnSpc>
              <a:spcPct val="107000"/>
            </a:lnSpc>
            <a:spcBef>
              <a:spcPts val="0"/>
            </a:spcBef>
            <a:spcAft>
              <a:spcPts val="800"/>
            </a:spcAft>
            <a:buFont typeface="Wingdings" panose="05000000000000000000" pitchFamily="2" charset="2"/>
            <a:buChar char=""/>
            <a:tabLst>
              <a:tab pos="457200" algn="l"/>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Year to date vs 20Y Average Inflation Multiplier (Column N): </a:t>
          </a:r>
          <a:r>
            <a:rPr lang="en-US" sz="1100">
              <a:effectLst/>
              <a:latin typeface="Calibri" panose="020F0502020204030204" pitchFamily="34" charset="0"/>
              <a:ea typeface="Calibri" panose="020F0502020204030204" pitchFamily="34" charset="0"/>
              <a:cs typeface="Times New Roman" panose="02020603050405020304" pitchFamily="18" charset="0"/>
            </a:rPr>
            <a:t>Sort from highest to lowest. This will sort the sheet to show the clients whose election year inflation/LIFO expense that is highest in proportion to the historical average annual inflation rate. This is a useful means of prioritizing your clients who are good election candidates because the higher the multiplier, the larger the magnitude of the current inflation in relation to historical norms. For example, an inflation multiplier of 4 suggests that the election year inflation &amp; LIFO expense represents 4 years’ worth of LIFO tax benefits when compared to a normal period of inflation.</a:t>
          </a:r>
        </a:p>
        <a:p>
          <a:pPr marL="1143000" marR="0" lvl="2" indent="-228600">
            <a:lnSpc>
              <a:spcPct val="107000"/>
            </a:lnSpc>
            <a:spcBef>
              <a:spcPts val="0"/>
            </a:spcBef>
            <a:spcAft>
              <a:spcPts val="800"/>
            </a:spcAft>
            <a:buFont typeface="Wingdings" panose="05000000000000000000" pitchFamily="2" charset="2"/>
            <a:buChar char=""/>
            <a:tabLst>
              <a:tab pos="457200" algn="l"/>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Inflation Frequency or Inflation Frequency Rate (Columns L:M): </a:t>
          </a:r>
          <a:r>
            <a:rPr lang="en-US" sz="1100">
              <a:effectLst/>
              <a:latin typeface="Calibri" panose="020F0502020204030204" pitchFamily="34" charset="0"/>
              <a:ea typeface="Calibri" panose="020F0502020204030204" pitchFamily="34" charset="0"/>
              <a:cs typeface="Times New Roman" panose="02020603050405020304" pitchFamily="18" charset="0"/>
            </a:rPr>
            <a:t>Sort from highest to lowest. This will sort the sheet to show the clients with the most consistently or frequently occurring inflation. For example, the 07 Rubber &amp; plastic products PPI has an 85% inflation frequency over the last 20 years. Candidates with the highest inflation frequency are afforded the luxury of obtaining LIFO tax benefits in more periods than those with lower frequencies, and are thereby have a decreased likelihood of future LIFO reserve recapture occurring in the future.</a:t>
          </a:r>
        </a:p>
        <a:p>
          <a:pPr marL="1143000" marR="0" lvl="2" indent="-228600">
            <a:lnSpc>
              <a:spcPct val="107000"/>
            </a:lnSpc>
            <a:spcBef>
              <a:spcPts val="0"/>
            </a:spcBef>
            <a:spcAft>
              <a:spcPts val="800"/>
            </a:spcAft>
            <a:buFont typeface="Wingdings" panose="05000000000000000000" pitchFamily="2" charset="2"/>
            <a:buChar char=""/>
            <a:tabLst>
              <a:tab pos="457200" algn="l"/>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20 Year Average Annual Inflation Rate (Column K): </a:t>
          </a:r>
          <a:r>
            <a:rPr lang="en-US" sz="1100">
              <a:effectLst/>
              <a:latin typeface="Calibri" panose="020F0502020204030204" pitchFamily="34" charset="0"/>
              <a:ea typeface="Calibri" panose="020F0502020204030204" pitchFamily="34" charset="0"/>
              <a:cs typeface="Times New Roman" panose="02020603050405020304" pitchFamily="18" charset="0"/>
            </a:rPr>
            <a:t>Sort from highest to lowest. These candidates are likely to yield the largest long-term LIFO tax benefits based on the historical inflation trends. For example, a candidate with a 20 year average annual inflation rate of 4% will have double the potential inflation &amp; long-term LIFO tax benefits of a candidate with a 2% 20 year average annual inflation rate. Although this rate does not imply that it will also provide the best election year LIFO tax benefits, it suggests that it is likely to have the highest long-term benefits.</a:t>
          </a:r>
        </a:p>
        <a:p>
          <a:pPr marL="0" marR="0" algn="ctr">
            <a:lnSpc>
              <a:spcPct val="107000"/>
            </a:lnSpc>
            <a:spcBef>
              <a:spcPts val="0"/>
            </a:spcBef>
            <a:spcAft>
              <a:spcPts val="800"/>
            </a:spcAft>
          </a:pPr>
          <a:r>
            <a:rPr lang="en-US" sz="13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rPr>
            <a:t>Figure 2.1: Review, Refine &amp; Prioritize LIFO Election Candidate Target List (Optional)</a:t>
          </a:r>
          <a:endParaRPr lang="en-US" sz="1300" b="0">
            <a:solidFill>
              <a:schemeClr val="dk1"/>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600200" marR="0" lvl="3" indent="-228600">
            <a:lnSpc>
              <a:spcPct val="107000"/>
            </a:lnSpc>
            <a:spcBef>
              <a:spcPts val="0"/>
            </a:spcBef>
            <a:spcAft>
              <a:spcPts val="800"/>
            </a:spcAft>
            <a:buFont typeface="Symbol" panose="05050102010706020507" pitchFamily="18" charset="2"/>
            <a:buChar char=""/>
            <a:tabLst>
              <a:tab pos="1828800" algn="l"/>
            </a:tabLst>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600200" marR="0" lvl="3" indent="-228600">
            <a:lnSpc>
              <a:spcPct val="107000"/>
            </a:lnSpc>
            <a:spcBef>
              <a:spcPts val="0"/>
            </a:spcBef>
            <a:spcAft>
              <a:spcPts val="800"/>
            </a:spcAft>
            <a:buFont typeface="Symbol" panose="05050102010706020507" pitchFamily="18" charset="2"/>
            <a:buChar char=""/>
            <a:tabLst>
              <a:tab pos="1828800" algn="l"/>
            </a:tabLst>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600200" marR="0" lvl="3" indent="-228600">
            <a:lnSpc>
              <a:spcPct val="107000"/>
            </a:lnSpc>
            <a:spcBef>
              <a:spcPts val="0"/>
            </a:spcBef>
            <a:spcAft>
              <a:spcPts val="800"/>
            </a:spcAft>
            <a:buFont typeface="Symbol" panose="05050102010706020507" pitchFamily="18" charset="2"/>
            <a:buChar char=""/>
            <a:tabLst>
              <a:tab pos="1828800" algn="l"/>
            </a:tabLst>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1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US" sz="1500" b="1">
              <a:effectLst/>
              <a:latin typeface="Calibri" panose="020F0502020204030204" pitchFamily="34" charset="0"/>
              <a:ea typeface="Calibri" panose="020F0502020204030204" pitchFamily="34" charset="0"/>
              <a:cs typeface="Times New Roman" panose="02020603050405020304" pitchFamily="18" charset="0"/>
            </a:rPr>
            <a:t>Step 3: Perform client outreach</a:t>
          </a:r>
          <a:endParaRPr lang="en-US" sz="1500">
            <a:effectLst/>
            <a:latin typeface="Calibri" panose="020F0502020204030204" pitchFamily="34" charset="0"/>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CPA firm notifies client of LIFO opportunity, with details such as: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Client has been identified as a good LIFO election candidate</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Client’s election year taxable income reduction or tax savings could be amount shown in Election Candidate Target List Excel sheet (optional)</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Client can learn more about the opportunity, obtain a free LIFO benefit analysis &amp; outsourcing solutions</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CPA firm takes or recommends one of the following next steps: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Contact LIFOPro to inquire about LIFO analysis and/or to provide introduction to client</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Recommends for client to contact LIFOPro to schedule a LIFO discovery meeting and/or to obtain a complimentary benefit analysis</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Shares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extLst>
                  <a:ext uri="{A12FA001-AC4F-418D-AE19-62706E023703}">
                    <ahyp:hlinkClr xmlns:ahyp="http://schemas.microsoft.com/office/drawing/2018/hyperlinkcolor" val="tx"/>
                  </a:ext>
                </a:extLst>
              </a:hlinkClick>
            </a:rPr>
            <a:t>LIFO Election Benefit Analysis Document Request List</a:t>
          </a:r>
          <a:r>
            <a:rPr lang="en-US" sz="1100">
              <a:effectLst/>
              <a:latin typeface="Calibri" panose="020F0502020204030204" pitchFamily="34" charset="0"/>
              <a:ea typeface="Calibri" panose="020F0502020204030204" pitchFamily="34" charset="0"/>
              <a:cs typeface="Times New Roman" panose="02020603050405020304" pitchFamily="18" charset="0"/>
            </a:rPr>
            <a:t> with client &amp; instructs client to send documents included in list to LIFOPro to obtain free analysis &amp; outsourcing fee quote</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LIFOPro or CPA firm contacts client to determine which order the client would like to proceed in further exploring LIFO:</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Attend LIFO introductory meeting first &amp; obtain LIFO benefit analysis/fee quote after meeting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Recommended approach; allows client to learn about the most important aspects of LIFO, how the benefit analysis process works &amp; LIFOPro’s outsourcing engagement structure</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Also allows for LIFOPro to learn about the client’s accounting system, data availability and the chance to further clarify the benefit analysis documentation requirements</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Also highly recommended for clients who have limited/no experience with LIFO</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Obtain LIFO benefit analysis &amp; fee quote first, and attend LIFO introductory meeting after benefit analysis &amp; fee quote have been delivered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May be ideal in situations where LIFO is being explored close to or after the client’s year end &amp; a decision to elect LIFO needs to be made ASAP</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Could be ideal if client would prefer to have benefit analysis results &amp; fee quote in advance of LIFO introductory meeting</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Also ideal for clients are familiar with LIFO or have been on LIFO before</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LIFOPro or CPA firm emails benefit analysis documentation request &amp; delivery instructions to client</a:t>
          </a:r>
          <a:endParaRPr lang="en-US">
            <a:effectLst/>
          </a:endParaRP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LIFOPro completes benefit analysis &amp; prepares/delivers report/fee quote to client within 1 week of receipt of required documentation</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LIFOPro schedules meeting to discuss analysis results, fee quote &amp; potential next steps for proceeding with LIFO adoption &amp; engagement</a:t>
          </a:r>
        </a:p>
        <a:p>
          <a:pPr marL="742950" marR="0" lvl="1" indent="-285750">
            <a:lnSpc>
              <a:spcPct val="107000"/>
            </a:lnSpc>
            <a:spcBef>
              <a:spcPts val="0"/>
            </a:spcBef>
            <a:spcAft>
              <a:spcPts val="800"/>
            </a:spcAft>
            <a:buFont typeface="Courier New" panose="02070309020205020404" pitchFamily="49" charset="0"/>
            <a:buChar char="o"/>
            <a:tabLst>
              <a:tab pos="914400" algn="l"/>
            </a:tabLst>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1</xdr:col>
      <xdr:colOff>714375</xdr:colOff>
      <xdr:row>64</xdr:row>
      <xdr:rowOff>0</xdr:rowOff>
    </xdr:from>
    <xdr:ext cx="8048625" cy="3048000"/>
    <xdr:pic>
      <xdr:nvPicPr>
        <xdr:cNvPr id="3" name="Picture 2">
          <a:extLst>
            <a:ext uri="{FF2B5EF4-FFF2-40B4-BE49-F238E27FC236}">
              <a16:creationId xmlns:a16="http://schemas.microsoft.com/office/drawing/2014/main" id="{51138BE5-010F-4582-BA77-CD6129E1C3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6375" y="12249150"/>
          <a:ext cx="8048625" cy="304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381000</xdr:colOff>
      <xdr:row>23</xdr:row>
      <xdr:rowOff>133345</xdr:rowOff>
    </xdr:from>
    <xdr:ext cx="9734550" cy="2903053"/>
    <xdr:pic>
      <xdr:nvPicPr>
        <xdr:cNvPr id="4" name="Picture 3">
          <a:extLst>
            <a:ext uri="{FF2B5EF4-FFF2-40B4-BE49-F238E27FC236}">
              <a16:creationId xmlns:a16="http://schemas.microsoft.com/office/drawing/2014/main" id="{8C1A2E70-E87B-4721-8E8F-F4BF67643A77}"/>
            </a:ext>
          </a:extLst>
        </xdr:cNvPr>
        <xdr:cNvPicPr>
          <a:picLocks noChangeAspect="1"/>
        </xdr:cNvPicPr>
      </xdr:nvPicPr>
      <xdr:blipFill>
        <a:blip xmlns:r="http://schemas.openxmlformats.org/officeDocument/2006/relationships" r:embed="rId2"/>
        <a:stretch>
          <a:fillRect/>
        </a:stretch>
      </xdr:blipFill>
      <xdr:spPr>
        <a:xfrm>
          <a:off x="381000" y="4514845"/>
          <a:ext cx="9734550" cy="2903053"/>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lifopro.com/publicdownloads/LIFO-Election-Benefit-Analysis-Questionnaire-Machinery-Equipment-Dealers.pdf" TargetMode="External"/><Relationship Id="rId7" Type="http://schemas.openxmlformats.org/officeDocument/2006/relationships/hyperlink" Target="https://www.lifopro.com/publicdownloads/Good-2023-LIFO-Election-Candidate-Client-Identification-Instructions.pdf" TargetMode="External"/><Relationship Id="rId2" Type="http://schemas.openxmlformats.org/officeDocument/2006/relationships/hyperlink" Target="https://www.lifopro.com/publicdownloads/LIFO-Election-Benefit-Analysis-Questionnaire-Auto-Dealers.pdf" TargetMode="External"/><Relationship Id="rId1" Type="http://schemas.openxmlformats.org/officeDocument/2006/relationships/hyperlink" Target="https://www.lifopro.com/publicdownloads/LIFO-Election-Benefit-Analysis-Document-Request.xlsb" TargetMode="External"/><Relationship Id="rId6" Type="http://schemas.openxmlformats.org/officeDocument/2006/relationships/hyperlink" Target="https://www.lifopro.com/publicdownloads/LIFO-Election-Benefit-Analysis-Questionnaire-Machinery-Equipment-Dealers.pdf" TargetMode="External"/><Relationship Id="rId5" Type="http://schemas.openxmlformats.org/officeDocument/2006/relationships/hyperlink" Target="https://www.lifopro.com/publicdownloads/LIFO-Election-Benefit-Analysis-Questionnaire-Auto-Dealers.pdf" TargetMode="External"/><Relationship Id="rId4" Type="http://schemas.openxmlformats.org/officeDocument/2006/relationships/hyperlink" Target="https://www.lifopro.com/publicdownloads/LIFO-Election-Benefit-Analysis-Document-Request.xlsb"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lifopro.com/publicdownloads/Good-2023-LIFO-Election-Candidate-Client-Identification-Instructions.pdf"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lifopro.com/publicdownloads/Good-2023-LIFO-Election-Candidate-Client-Identification-Instruction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2E492-5F2A-4D70-8C2E-665A0FDD27DB}">
  <dimension ref="A1:B50"/>
  <sheetViews>
    <sheetView showGridLines="0" tabSelected="1" workbookViewId="0">
      <selection activeCell="A9" sqref="A9"/>
    </sheetView>
  </sheetViews>
  <sheetFormatPr defaultColWidth="9" defaultRowHeight="15" x14ac:dyDescent="0.25"/>
  <cols>
    <col min="1" max="1" width="36.33203125" style="73" customWidth="1"/>
    <col min="2" max="2" width="126.44140625" style="73" customWidth="1"/>
    <col min="3" max="16384" width="9" style="73"/>
  </cols>
  <sheetData>
    <row r="1" spans="1:2" ht="17.25" x14ac:dyDescent="0.3">
      <c r="A1" s="123" t="s">
        <v>2001</v>
      </c>
      <c r="B1" s="123"/>
    </row>
    <row r="2" spans="1:2" ht="17.25" x14ac:dyDescent="0.3">
      <c r="A2" s="84" t="s">
        <v>627</v>
      </c>
      <c r="B2" s="84" t="s">
        <v>628</v>
      </c>
    </row>
    <row r="3" spans="1:2" ht="45" x14ac:dyDescent="0.25">
      <c r="A3" s="85" t="s">
        <v>2000</v>
      </c>
      <c r="B3" s="85" t="s">
        <v>2036</v>
      </c>
    </row>
    <row r="4" spans="1:2" ht="30" x14ac:dyDescent="0.25">
      <c r="A4" s="85" t="s">
        <v>1999</v>
      </c>
      <c r="B4" s="85" t="s">
        <v>2035</v>
      </c>
    </row>
    <row r="5" spans="1:2" x14ac:dyDescent="0.25">
      <c r="A5" s="86" t="s">
        <v>2032</v>
      </c>
      <c r="B5" s="86" t="s">
        <v>2037</v>
      </c>
    </row>
    <row r="6" spans="1:2" x14ac:dyDescent="0.25">
      <c r="A6" s="86" t="s">
        <v>2031</v>
      </c>
      <c r="B6" s="86" t="s">
        <v>2030</v>
      </c>
    </row>
    <row r="7" spans="1:2" ht="45" x14ac:dyDescent="0.25">
      <c r="A7" s="87" t="s">
        <v>2034</v>
      </c>
      <c r="B7" s="87" t="s">
        <v>2071</v>
      </c>
    </row>
    <row r="8" spans="1:2" ht="45" x14ac:dyDescent="0.25">
      <c r="A8" s="87" t="s">
        <v>2033</v>
      </c>
      <c r="B8" s="87" t="s">
        <v>2072</v>
      </c>
    </row>
    <row r="9" spans="1:2" ht="18" x14ac:dyDescent="0.35">
      <c r="A9" s="106" t="s">
        <v>2073</v>
      </c>
      <c r="B9" s="42" t="s">
        <v>2069</v>
      </c>
    </row>
    <row r="11" spans="1:2" ht="17.25" x14ac:dyDescent="0.3">
      <c r="A11" s="83" t="s">
        <v>2029</v>
      </c>
    </row>
    <row r="12" spans="1:2" ht="15.75" x14ac:dyDescent="0.25">
      <c r="A12" s="82" t="s">
        <v>2028</v>
      </c>
    </row>
    <row r="13" spans="1:2" x14ac:dyDescent="0.25">
      <c r="A13" s="73" t="s">
        <v>2007</v>
      </c>
    </row>
    <row r="14" spans="1:2" x14ac:dyDescent="0.25">
      <c r="A14" s="73" t="s">
        <v>1998</v>
      </c>
    </row>
    <row r="15" spans="1:2" x14ac:dyDescent="0.25">
      <c r="A15" s="73" t="s">
        <v>1997</v>
      </c>
    </row>
    <row r="16" spans="1:2" x14ac:dyDescent="0.25">
      <c r="A16" s="73" t="s">
        <v>2008</v>
      </c>
    </row>
    <row r="17" spans="1:1" x14ac:dyDescent="0.25">
      <c r="A17" s="73" t="s">
        <v>1996</v>
      </c>
    </row>
    <row r="18" spans="1:1" x14ac:dyDescent="0.25">
      <c r="A18" s="73" t="s">
        <v>1995</v>
      </c>
    </row>
    <row r="19" spans="1:1" x14ac:dyDescent="0.25">
      <c r="A19" s="73" t="s">
        <v>1994</v>
      </c>
    </row>
    <row r="20" spans="1:1" x14ac:dyDescent="0.25">
      <c r="A20" s="73" t="s">
        <v>2039</v>
      </c>
    </row>
    <row r="21" spans="1:1" x14ac:dyDescent="0.25">
      <c r="A21" s="73" t="s">
        <v>2038</v>
      </c>
    </row>
    <row r="22" spans="1:1" x14ac:dyDescent="0.25">
      <c r="A22" s="73" t="s">
        <v>1993</v>
      </c>
    </row>
    <row r="23" spans="1:1" x14ac:dyDescent="0.25">
      <c r="A23" s="73" t="s">
        <v>2042</v>
      </c>
    </row>
    <row r="24" spans="1:1" x14ac:dyDescent="0.25">
      <c r="A24" s="73" t="s">
        <v>1992</v>
      </c>
    </row>
    <row r="25" spans="1:1" x14ac:dyDescent="0.25">
      <c r="A25" s="72" t="s">
        <v>1991</v>
      </c>
    </row>
    <row r="26" spans="1:1" x14ac:dyDescent="0.25">
      <c r="A26" s="73" t="s">
        <v>1990</v>
      </c>
    </row>
    <row r="27" spans="1:1" x14ac:dyDescent="0.25">
      <c r="A27" s="73" t="s">
        <v>2004</v>
      </c>
    </row>
    <row r="28" spans="1:1" x14ac:dyDescent="0.25">
      <c r="A28" s="73" t="s">
        <v>1989</v>
      </c>
    </row>
    <row r="29" spans="1:1" x14ac:dyDescent="0.25">
      <c r="A29" s="72" t="s">
        <v>2005</v>
      </c>
    </row>
    <row r="30" spans="1:1" x14ac:dyDescent="0.25">
      <c r="A30" s="71" t="s">
        <v>2002</v>
      </c>
    </row>
    <row r="31" spans="1:1" x14ac:dyDescent="0.25">
      <c r="A31" s="74" t="s">
        <v>2003</v>
      </c>
    </row>
    <row r="32" spans="1:1" x14ac:dyDescent="0.25">
      <c r="A32" s="74" t="s">
        <v>2006</v>
      </c>
    </row>
    <row r="34" spans="1:1" ht="15.75" x14ac:dyDescent="0.25">
      <c r="A34" s="82" t="s">
        <v>2027</v>
      </c>
    </row>
    <row r="35" spans="1:1" x14ac:dyDescent="0.25">
      <c r="A35" s="73" t="s">
        <v>2026</v>
      </c>
    </row>
    <row r="36" spans="1:1" x14ac:dyDescent="0.25">
      <c r="A36" s="73" t="s">
        <v>2025</v>
      </c>
    </row>
    <row r="37" spans="1:1" x14ac:dyDescent="0.25">
      <c r="A37" s="73" t="s">
        <v>2024</v>
      </c>
    </row>
    <row r="38" spans="1:1" x14ac:dyDescent="0.25">
      <c r="A38" s="73" t="s">
        <v>2040</v>
      </c>
    </row>
    <row r="39" spans="1:1" x14ac:dyDescent="0.25">
      <c r="A39" s="73" t="s">
        <v>2038</v>
      </c>
    </row>
    <row r="40" spans="1:1" x14ac:dyDescent="0.25">
      <c r="A40" s="73" t="s">
        <v>2023</v>
      </c>
    </row>
    <row r="41" spans="1:1" x14ac:dyDescent="0.25">
      <c r="A41" s="73" t="s">
        <v>2041</v>
      </c>
    </row>
    <row r="42" spans="1:1" x14ac:dyDescent="0.25">
      <c r="A42" s="73" t="s">
        <v>1992</v>
      </c>
    </row>
    <row r="43" spans="1:1" x14ac:dyDescent="0.25">
      <c r="A43" s="72" t="s">
        <v>2022</v>
      </c>
    </row>
    <row r="44" spans="1:1" x14ac:dyDescent="0.25">
      <c r="A44" s="73" t="s">
        <v>1990</v>
      </c>
    </row>
    <row r="45" spans="1:1" x14ac:dyDescent="0.25">
      <c r="A45" s="73" t="s">
        <v>2004</v>
      </c>
    </row>
    <row r="46" spans="1:1" x14ac:dyDescent="0.25">
      <c r="A46" s="73" t="s">
        <v>1989</v>
      </c>
    </row>
    <row r="47" spans="1:1" x14ac:dyDescent="0.25">
      <c r="A47" s="72" t="s">
        <v>2021</v>
      </c>
    </row>
    <row r="48" spans="1:1" x14ac:dyDescent="0.25">
      <c r="A48" s="71" t="s">
        <v>2002</v>
      </c>
    </row>
    <row r="49" spans="1:1" x14ac:dyDescent="0.25">
      <c r="A49" s="74" t="s">
        <v>2003</v>
      </c>
    </row>
    <row r="50" spans="1:1" x14ac:dyDescent="0.25">
      <c r="A50" s="74" t="s">
        <v>2006</v>
      </c>
    </row>
  </sheetData>
  <mergeCells count="1">
    <mergeCell ref="A1:B1"/>
  </mergeCells>
  <hyperlinks>
    <hyperlink ref="A30" r:id="rId1" display="a. Non-dealerships: Download our LIFO Election Benefit Analysis Document Request List: https://www.lifopro.com/publicdownloads/LIFO-Election-Benefit-Analysis-Document-Request.xlsb" xr:uid="{31EFA918-F861-4F37-8932-D5745FEC5BF6}"/>
    <hyperlink ref="A31" r:id="rId2" xr:uid="{8B717798-0705-415E-88C1-B18EF485CAC6}"/>
    <hyperlink ref="A32" r:id="rId3" xr:uid="{31A27D17-BB09-4A9F-B2AA-2D5CABD27F55}"/>
    <hyperlink ref="A48" r:id="rId4" display="a. Non-dealerships: Download our LIFO Election Benefit Analysis Document Request List: https://www.lifopro.com/publicdownloads/LIFO-Election-Benefit-Analysis-Document-Request.xlsb" xr:uid="{A913C957-2356-4C50-94F5-5A3A94E16C00}"/>
    <hyperlink ref="A49" r:id="rId5" xr:uid="{3445DDBA-C621-49FD-919D-135896DAE91C}"/>
    <hyperlink ref="A50" r:id="rId6" xr:uid="{08300B84-2D83-4A6E-9E65-5900C9B8AF68}"/>
    <hyperlink ref="B9" r:id="rId7" xr:uid="{303C8968-7C45-4BED-8DAD-F6FDDE4A3761}"/>
  </hyperlinks>
  <pageMargins left="0.7" right="0.7" top="0.75" bottom="0.75" header="0.3" footer="0.3"/>
  <pageSetup orientation="portrait" horizontalDpi="1200" verticalDpi="1200"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82B2E-DF6E-4D88-A2DE-03034A93D1A3}">
  <sheetPr>
    <tabColor rgb="FF00B050"/>
  </sheetPr>
  <dimension ref="A1:O473"/>
  <sheetViews>
    <sheetView showGridLines="0" zoomScaleNormal="100" workbookViewId="0">
      <pane ySplit="3" topLeftCell="A4" activePane="bottomLeft" state="frozen"/>
      <selection activeCell="A5" sqref="A5"/>
      <selection pane="bottomLeft" activeCell="A4" sqref="A4"/>
    </sheetView>
  </sheetViews>
  <sheetFormatPr defaultColWidth="8.88671875" defaultRowHeight="15" x14ac:dyDescent="0.25"/>
  <cols>
    <col min="1" max="1" width="8.88671875" style="110"/>
    <col min="2" max="2" width="46" style="107" customWidth="1"/>
    <col min="3" max="4" width="8.77734375" style="107" customWidth="1"/>
    <col min="5" max="7" width="9" style="107" customWidth="1"/>
    <col min="8" max="11" width="7.33203125" style="107" customWidth="1"/>
    <col min="12" max="12" width="9.44140625" style="107" customWidth="1"/>
    <col min="13" max="13" width="8.88671875" style="109" customWidth="1"/>
    <col min="14" max="14" width="12.33203125" style="108" customWidth="1"/>
    <col min="15" max="16384" width="8.88671875" style="107"/>
  </cols>
  <sheetData>
    <row r="1" spans="1:14" x14ac:dyDescent="0.25">
      <c r="A1" s="122" t="s">
        <v>1728</v>
      </c>
      <c r="B1" s="121"/>
      <c r="C1" s="121"/>
      <c r="D1" s="121"/>
      <c r="E1" s="121"/>
      <c r="F1" s="121"/>
      <c r="G1" s="121"/>
      <c r="H1" s="121"/>
      <c r="I1" s="121"/>
      <c r="J1" s="121"/>
      <c r="K1" s="121"/>
      <c r="L1" s="121"/>
      <c r="M1" s="53"/>
      <c r="N1" s="120"/>
    </row>
    <row r="2" spans="1:14" ht="18" customHeight="1" x14ac:dyDescent="0.25">
      <c r="A2" s="52"/>
      <c r="B2" s="51"/>
      <c r="C2" s="51"/>
      <c r="D2" s="51"/>
      <c r="E2" s="124" t="s">
        <v>1936</v>
      </c>
      <c r="F2" s="124"/>
      <c r="G2" s="124"/>
      <c r="H2" s="125" t="s">
        <v>1685</v>
      </c>
      <c r="I2" s="125"/>
      <c r="J2" s="125"/>
      <c r="K2" s="125"/>
      <c r="L2" s="50"/>
      <c r="M2" s="49"/>
      <c r="N2" s="55"/>
    </row>
    <row r="3" spans="1:14" s="119" customFormat="1" ht="60" x14ac:dyDescent="0.25">
      <c r="A3" s="48" t="s">
        <v>630</v>
      </c>
      <c r="B3" s="47" t="s">
        <v>2086</v>
      </c>
      <c r="C3" s="47" t="s">
        <v>1730</v>
      </c>
      <c r="D3" s="47" t="s">
        <v>1731</v>
      </c>
      <c r="E3" s="46" t="s">
        <v>2090</v>
      </c>
      <c r="F3" s="46" t="s">
        <v>2091</v>
      </c>
      <c r="G3" s="46" t="s">
        <v>1684</v>
      </c>
      <c r="H3" s="45" t="s">
        <v>2085</v>
      </c>
      <c r="I3" s="45" t="s">
        <v>2084</v>
      </c>
      <c r="J3" s="45" t="s">
        <v>2083</v>
      </c>
      <c r="K3" s="45" t="s">
        <v>2082</v>
      </c>
      <c r="L3" s="44" t="s">
        <v>1688</v>
      </c>
      <c r="M3" s="43" t="s">
        <v>621</v>
      </c>
      <c r="N3" s="54" t="s">
        <v>2074</v>
      </c>
    </row>
    <row r="4" spans="1:14" s="117" customFormat="1" x14ac:dyDescent="0.25">
      <c r="A4" s="110" t="s">
        <v>595</v>
      </c>
      <c r="B4" s="107" t="s">
        <v>1732</v>
      </c>
      <c r="C4" s="107" t="s">
        <v>1937</v>
      </c>
      <c r="D4" s="107" t="s">
        <v>1938</v>
      </c>
      <c r="E4" s="114">
        <v>-0.16154898372025817</v>
      </c>
      <c r="F4" s="114">
        <v>-0.17397790684432302</v>
      </c>
      <c r="G4" s="114">
        <v>0.23170419166223688</v>
      </c>
      <c r="H4" s="114">
        <v>0.11700648672866731</v>
      </c>
      <c r="I4" s="114">
        <v>6.330140674780127E-2</v>
      </c>
      <c r="J4" s="114">
        <v>1.5787282145968584E-2</v>
      </c>
      <c r="K4" s="114">
        <v>3.2391817927708288E-2</v>
      </c>
      <c r="L4" s="113" t="s">
        <v>118</v>
      </c>
      <c r="M4" s="112">
        <v>0.65</v>
      </c>
      <c r="N4" s="111">
        <v>-4.9873392126617118</v>
      </c>
    </row>
    <row r="5" spans="1:14" s="117" customFormat="1" x14ac:dyDescent="0.25">
      <c r="A5" s="110" t="s">
        <v>620</v>
      </c>
      <c r="B5" s="107" t="s">
        <v>1733</v>
      </c>
      <c r="C5" s="107" t="s">
        <v>1937</v>
      </c>
      <c r="D5" s="107" t="s">
        <v>1938</v>
      </c>
      <c r="E5" s="114">
        <v>-0.26783721904144719</v>
      </c>
      <c r="F5" s="114">
        <v>-0.32595554755083778</v>
      </c>
      <c r="G5" s="114">
        <v>0.42991581505538012</v>
      </c>
      <c r="H5" s="114">
        <v>1.9987396046419192E-3</v>
      </c>
      <c r="I5" s="114">
        <v>3.0890221561479025E-2</v>
      </c>
      <c r="J5" s="114">
        <v>1.9718924569614993E-2</v>
      </c>
      <c r="K5" s="114">
        <v>3.1453295625583966E-2</v>
      </c>
      <c r="L5" s="113" t="s">
        <v>118</v>
      </c>
      <c r="M5" s="112">
        <v>0.65</v>
      </c>
      <c r="N5" s="111">
        <v>-8.5153944511808053</v>
      </c>
    </row>
    <row r="6" spans="1:14" s="117" customFormat="1" x14ac:dyDescent="0.25">
      <c r="A6" s="110" t="s">
        <v>619</v>
      </c>
      <c r="B6" s="107" t="s">
        <v>1734</v>
      </c>
      <c r="C6" s="107" t="s">
        <v>1937</v>
      </c>
      <c r="D6" s="107" t="s">
        <v>1938</v>
      </c>
      <c r="E6" s="114">
        <v>1.8886363509446058E-2</v>
      </c>
      <c r="F6" s="114">
        <v>-6.0842216880369393E-2</v>
      </c>
      <c r="G6" s="114">
        <v>0.1295360645914152</v>
      </c>
      <c r="H6" s="114">
        <v>1.8335276038145443E-2</v>
      </c>
      <c r="I6" s="114">
        <v>9.1540218081782587E-3</v>
      </c>
      <c r="J6" s="114">
        <v>2.462514797784765E-2</v>
      </c>
      <c r="K6" s="114">
        <v>3.4991338747961009E-2</v>
      </c>
      <c r="L6" s="113" t="s">
        <v>117</v>
      </c>
      <c r="M6" s="112">
        <v>0.6</v>
      </c>
      <c r="N6" s="111">
        <v>0.53974395336750558</v>
      </c>
    </row>
    <row r="7" spans="1:14" s="117" customFormat="1" x14ac:dyDescent="0.25">
      <c r="A7" s="110" t="s">
        <v>618</v>
      </c>
      <c r="B7" s="107" t="s">
        <v>1735</v>
      </c>
      <c r="C7" s="107" t="s">
        <v>1938</v>
      </c>
      <c r="D7" s="107" t="s">
        <v>1938</v>
      </c>
      <c r="E7" s="114">
        <v>-0.48332638949868001</v>
      </c>
      <c r="F7" s="114">
        <v>-0.53174362629975735</v>
      </c>
      <c r="G7" s="114">
        <v>0.92753299602067063</v>
      </c>
      <c r="H7" s="114">
        <v>1.108446924641715E-2</v>
      </c>
      <c r="I7" s="114">
        <v>8.0010846103798272E-2</v>
      </c>
      <c r="J7" s="114">
        <v>2.3389607339755258E-2</v>
      </c>
      <c r="K7" s="114">
        <v>2.5944166737015495E-2</v>
      </c>
      <c r="L7" s="116" t="s">
        <v>717</v>
      </c>
      <c r="M7" s="115">
        <v>0.5</v>
      </c>
      <c r="N7" s="111">
        <v>-18.629482087358795</v>
      </c>
    </row>
    <row r="8" spans="1:14" s="117" customFormat="1" x14ac:dyDescent="0.25">
      <c r="A8" s="110" t="s">
        <v>617</v>
      </c>
      <c r="B8" s="107" t="s">
        <v>1736</v>
      </c>
      <c r="C8" s="107" t="s">
        <v>1938</v>
      </c>
      <c r="D8" s="107" t="s">
        <v>1938</v>
      </c>
      <c r="E8" s="114">
        <v>-1.7537706899207528E-2</v>
      </c>
      <c r="F8" s="114">
        <v>-1.7537706899207528E-2</v>
      </c>
      <c r="G8" s="114">
        <v>-4.286710072305755E-2</v>
      </c>
      <c r="H8" s="114">
        <v>-5.0016004937848302E-2</v>
      </c>
      <c r="I8" s="114">
        <v>3.4641766493468396E-3</v>
      </c>
      <c r="J8" s="114">
        <v>3.0271107012715959E-3</v>
      </c>
      <c r="K8" s="114">
        <v>3.1453295625583966E-2</v>
      </c>
      <c r="L8" s="116" t="s">
        <v>717</v>
      </c>
      <c r="M8" s="115">
        <v>0.5</v>
      </c>
      <c r="N8" s="111">
        <v>-0.55757931086059032</v>
      </c>
    </row>
    <row r="9" spans="1:14" s="117" customFormat="1" x14ac:dyDescent="0.25">
      <c r="A9" s="110" t="s">
        <v>616</v>
      </c>
      <c r="B9" s="107" t="s">
        <v>1737</v>
      </c>
      <c r="C9" s="107" t="s">
        <v>1937</v>
      </c>
      <c r="D9" s="107" t="s">
        <v>1938</v>
      </c>
      <c r="E9" s="114">
        <v>-0.29733785091965148</v>
      </c>
      <c r="F9" s="114">
        <v>-0.31961048699940875</v>
      </c>
      <c r="G9" s="114">
        <v>8.8677478587613434E-2</v>
      </c>
      <c r="H9" s="114">
        <v>0.10828180869568493</v>
      </c>
      <c r="I9" s="114">
        <v>7.2552943118330715E-2</v>
      </c>
      <c r="J9" s="114">
        <v>-2.1655480884801293E-3</v>
      </c>
      <c r="K9" s="114">
        <v>3.5767978796182875E-2</v>
      </c>
      <c r="L9" s="113" t="s">
        <v>117</v>
      </c>
      <c r="M9" s="112">
        <v>0.6</v>
      </c>
      <c r="N9" s="111">
        <v>-8.3129620662653458</v>
      </c>
    </row>
    <row r="10" spans="1:14" s="117" customFormat="1" x14ac:dyDescent="0.25">
      <c r="A10" s="110" t="s">
        <v>615</v>
      </c>
      <c r="B10" s="107" t="s">
        <v>1738</v>
      </c>
      <c r="C10" s="107" t="s">
        <v>1938</v>
      </c>
      <c r="D10" s="107" t="s">
        <v>1938</v>
      </c>
      <c r="E10" s="114">
        <v>-0.26198034036847673</v>
      </c>
      <c r="F10" s="114">
        <v>-0.31543734781794341</v>
      </c>
      <c r="G10" s="114">
        <v>-5.6589971310678999E-2</v>
      </c>
      <c r="H10" s="114">
        <v>0.11609840619212242</v>
      </c>
      <c r="I10" s="114">
        <v>5.8007759152025162E-2</v>
      </c>
      <c r="J10" s="114">
        <v>2.3494197368498781E-3</v>
      </c>
      <c r="K10" s="114">
        <v>3.6723490273556481E-2</v>
      </c>
      <c r="L10" s="116" t="s">
        <v>1581</v>
      </c>
      <c r="M10" s="115">
        <v>0.4</v>
      </c>
      <c r="N10" s="111">
        <v>-7.1338627787544793</v>
      </c>
    </row>
    <row r="11" spans="1:14" s="117" customFormat="1" x14ac:dyDescent="0.25">
      <c r="A11" s="110" t="s">
        <v>614</v>
      </c>
      <c r="B11" s="107" t="s">
        <v>1739</v>
      </c>
      <c r="C11" s="107" t="s">
        <v>1937</v>
      </c>
      <c r="D11" s="107" t="s">
        <v>1938</v>
      </c>
      <c r="E11" s="114">
        <v>-0.31096823454274947</v>
      </c>
      <c r="F11" s="114">
        <v>-0.32559105989174097</v>
      </c>
      <c r="G11" s="114">
        <v>0.12819057509851994</v>
      </c>
      <c r="H11" s="114">
        <v>0.10892538654736073</v>
      </c>
      <c r="I11" s="114">
        <v>7.8229894906529873E-2</v>
      </c>
      <c r="J11" s="114">
        <v>-3.8100300472194704E-3</v>
      </c>
      <c r="K11" s="114">
        <v>3.5349466167371224E-2</v>
      </c>
      <c r="L11" s="113" t="s">
        <v>117</v>
      </c>
      <c r="M11" s="112">
        <v>0.6</v>
      </c>
      <c r="N11" s="111">
        <v>-8.7969711641581689</v>
      </c>
    </row>
    <row r="12" spans="1:14" s="117" customFormat="1" x14ac:dyDescent="0.25">
      <c r="A12" s="110" t="s">
        <v>613</v>
      </c>
      <c r="B12" s="107" t="s">
        <v>1740</v>
      </c>
      <c r="C12" s="107" t="s">
        <v>1938</v>
      </c>
      <c r="D12" s="107" t="s">
        <v>1938</v>
      </c>
      <c r="E12" s="114">
        <v>-0.20934522564326863</v>
      </c>
      <c r="F12" s="114">
        <v>-0.24938614862425068</v>
      </c>
      <c r="G12" s="114">
        <v>0.11123321252337837</v>
      </c>
      <c r="H12" s="114">
        <v>6.679061559231747E-2</v>
      </c>
      <c r="I12" s="114">
        <v>6.9674892052340454E-4</v>
      </c>
      <c r="J12" s="114">
        <v>-1.9587487987861363E-2</v>
      </c>
      <c r="K12" s="114">
        <v>1.9286513948014061E-2</v>
      </c>
      <c r="L12" s="116" t="s">
        <v>717</v>
      </c>
      <c r="M12" s="115">
        <v>0.5</v>
      </c>
      <c r="N12" s="111">
        <v>-10.85448755578895</v>
      </c>
    </row>
    <row r="13" spans="1:14" s="117" customFormat="1" x14ac:dyDescent="0.25">
      <c r="A13" s="110" t="s">
        <v>612</v>
      </c>
      <c r="B13" s="107" t="s">
        <v>1741</v>
      </c>
      <c r="C13" s="107" t="s">
        <v>1937</v>
      </c>
      <c r="D13" s="107" t="s">
        <v>1938</v>
      </c>
      <c r="E13" s="114">
        <v>-0.14023230837676004</v>
      </c>
      <c r="F13" s="114">
        <v>-0.13716869525651232</v>
      </c>
      <c r="G13" s="114">
        <v>6.3129259078502642E-2</v>
      </c>
      <c r="H13" s="114">
        <v>0.21900014726634764</v>
      </c>
      <c r="I13" s="114">
        <v>1.9553442665064313E-2</v>
      </c>
      <c r="J13" s="114">
        <v>2.8868440572188625E-2</v>
      </c>
      <c r="K13" s="114">
        <v>3.9650507780459199E-2</v>
      </c>
      <c r="L13" s="113" t="s">
        <v>111</v>
      </c>
      <c r="M13" s="112">
        <v>0.55000000000000004</v>
      </c>
      <c r="N13" s="111">
        <v>-3.5367090165203425</v>
      </c>
    </row>
    <row r="14" spans="1:14" s="117" customFormat="1" x14ac:dyDescent="0.25">
      <c r="A14" s="110" t="s">
        <v>611</v>
      </c>
      <c r="B14" s="107" t="s">
        <v>610</v>
      </c>
      <c r="C14" s="107" t="s">
        <v>1937</v>
      </c>
      <c r="D14" s="107" t="s">
        <v>1938</v>
      </c>
      <c r="E14" s="114">
        <v>-0.10001389160578467</v>
      </c>
      <c r="F14" s="114">
        <v>-9.9679523539421555E-2</v>
      </c>
      <c r="G14" s="114">
        <v>3.8219859528498823E-3</v>
      </c>
      <c r="H14" s="114">
        <v>0.27465068373213852</v>
      </c>
      <c r="I14" s="114">
        <v>6.998238425427683E-3</v>
      </c>
      <c r="J14" s="114">
        <v>2.8220216667358633E-2</v>
      </c>
      <c r="K14" s="114">
        <v>3.8072996107532342E-2</v>
      </c>
      <c r="L14" s="113" t="s">
        <v>117</v>
      </c>
      <c r="M14" s="112">
        <v>0.6</v>
      </c>
      <c r="N14" s="111">
        <v>-2.626898374987567</v>
      </c>
    </row>
    <row r="15" spans="1:14" s="117" customFormat="1" x14ac:dyDescent="0.25">
      <c r="A15" s="110" t="s">
        <v>609</v>
      </c>
      <c r="B15" s="107" t="s">
        <v>608</v>
      </c>
      <c r="C15" s="107" t="s">
        <v>1937</v>
      </c>
      <c r="D15" s="107" t="s">
        <v>1938</v>
      </c>
      <c r="E15" s="114">
        <v>-0.34371390636974997</v>
      </c>
      <c r="F15" s="114">
        <v>-0.33471571759968488</v>
      </c>
      <c r="G15" s="114">
        <v>0.37262702478451093</v>
      </c>
      <c r="H15" s="114">
        <v>4.0084059439417175E-2</v>
      </c>
      <c r="I15" s="114">
        <v>8.7059078999747852E-2</v>
      </c>
      <c r="J15" s="114">
        <v>2.6956389839727146E-2</v>
      </c>
      <c r="K15" s="114">
        <v>4.7157553254710383E-2</v>
      </c>
      <c r="L15" s="113" t="s">
        <v>112</v>
      </c>
      <c r="M15" s="112">
        <v>0.7</v>
      </c>
      <c r="N15" s="111">
        <v>-7.2886289183253528</v>
      </c>
    </row>
    <row r="16" spans="1:14" s="117" customFormat="1" x14ac:dyDescent="0.25">
      <c r="A16" s="110" t="s">
        <v>607</v>
      </c>
      <c r="B16" s="107" t="s">
        <v>606</v>
      </c>
      <c r="C16" s="107" t="s">
        <v>1937</v>
      </c>
      <c r="D16" s="107" t="s">
        <v>1938</v>
      </c>
      <c r="E16" s="114">
        <v>-1.5362932583462552E-4</v>
      </c>
      <c r="F16" s="114">
        <v>2.8992132425474493E-2</v>
      </c>
      <c r="G16" s="114">
        <v>0.10940591491474438</v>
      </c>
      <c r="H16" s="114">
        <v>5.2167835685337671E-2</v>
      </c>
      <c r="I16" s="114">
        <v>3.4292801408250417E-2</v>
      </c>
      <c r="J16" s="114">
        <v>2.3133212492255417E-2</v>
      </c>
      <c r="K16" s="114">
        <v>4.0783049221133405E-2</v>
      </c>
      <c r="L16" s="113" t="s">
        <v>116</v>
      </c>
      <c r="M16" s="112">
        <v>0.95</v>
      </c>
      <c r="N16" s="111">
        <v>-3.7669896873482474E-3</v>
      </c>
    </row>
    <row r="17" spans="1:14" s="117" customFormat="1" x14ac:dyDescent="0.25">
      <c r="A17" s="110" t="s">
        <v>605</v>
      </c>
      <c r="B17" s="107" t="s">
        <v>604</v>
      </c>
      <c r="C17" s="107" t="s">
        <v>1937</v>
      </c>
      <c r="D17" s="107" t="s">
        <v>1938</v>
      </c>
      <c r="E17" s="114">
        <v>-0.1024494173786783</v>
      </c>
      <c r="F17" s="114">
        <v>-0.14825790727302945</v>
      </c>
      <c r="G17" s="114">
        <v>-0.20260536665968498</v>
      </c>
      <c r="H17" s="114">
        <v>0.10542805144834544</v>
      </c>
      <c r="I17" s="114">
        <v>-1.9570877870126457E-3</v>
      </c>
      <c r="J17" s="114">
        <v>3.9033947997473284E-3</v>
      </c>
      <c r="K17" s="114">
        <v>1.9284039267376762E-2</v>
      </c>
      <c r="L17" s="113" t="s">
        <v>111</v>
      </c>
      <c r="M17" s="112">
        <v>0.55000000000000004</v>
      </c>
      <c r="N17" s="111">
        <v>-5.312653431067953</v>
      </c>
    </row>
    <row r="18" spans="1:14" s="117" customFormat="1" x14ac:dyDescent="0.25">
      <c r="A18" s="110" t="s">
        <v>603</v>
      </c>
      <c r="B18" s="107" t="s">
        <v>602</v>
      </c>
      <c r="C18" s="107" t="s">
        <v>1937</v>
      </c>
      <c r="D18" s="107" t="s">
        <v>1938</v>
      </c>
      <c r="E18" s="114">
        <v>-8.6883607103643068E-2</v>
      </c>
      <c r="F18" s="114">
        <v>-0.202492390194563</v>
      </c>
      <c r="G18" s="114">
        <v>0.25171626278649972</v>
      </c>
      <c r="H18" s="114">
        <v>6.6981637099180036E-2</v>
      </c>
      <c r="I18" s="114">
        <v>7.4006106601077315E-2</v>
      </c>
      <c r="J18" s="114">
        <v>1.4495959711998685E-2</v>
      </c>
      <c r="K18" s="114">
        <v>2.4706455591275267E-2</v>
      </c>
      <c r="L18" s="113" t="s">
        <v>117</v>
      </c>
      <c r="M18" s="112">
        <v>0.6</v>
      </c>
      <c r="N18" s="111">
        <v>-3.5166358356285139</v>
      </c>
    </row>
    <row r="19" spans="1:14" s="117" customFormat="1" x14ac:dyDescent="0.25">
      <c r="A19" s="118" t="s">
        <v>601</v>
      </c>
      <c r="B19" s="107" t="s">
        <v>1742</v>
      </c>
      <c r="C19" s="107" t="s">
        <v>1937</v>
      </c>
      <c r="D19" s="107" t="s">
        <v>1938</v>
      </c>
      <c r="E19" s="114">
        <v>-0.58891953088342275</v>
      </c>
      <c r="F19" s="114">
        <v>-0.46472563457565386</v>
      </c>
      <c r="G19" s="114">
        <v>2.4811776749154348</v>
      </c>
      <c r="H19" s="114">
        <v>0.19067885134214624</v>
      </c>
      <c r="I19" s="114">
        <v>2.8375712223813077E-2</v>
      </c>
      <c r="J19" s="114">
        <v>2.1966748870986041E-2</v>
      </c>
      <c r="K19" s="114">
        <v>2.253242800750721E-2</v>
      </c>
      <c r="L19" s="113" t="s">
        <v>111</v>
      </c>
      <c r="M19" s="112">
        <v>0.55000000000000004</v>
      </c>
      <c r="N19" s="111">
        <v>-26.136532231999603</v>
      </c>
    </row>
    <row r="20" spans="1:14" s="117" customFormat="1" x14ac:dyDescent="0.25">
      <c r="A20" s="110" t="s">
        <v>600</v>
      </c>
      <c r="B20" s="107" t="s">
        <v>1743</v>
      </c>
      <c r="C20" s="107" t="s">
        <v>1937</v>
      </c>
      <c r="D20" s="107" t="s">
        <v>1938</v>
      </c>
      <c r="E20" s="114">
        <v>-0.11460116100662754</v>
      </c>
      <c r="F20" s="114">
        <v>-7.8375263435194853E-2</v>
      </c>
      <c r="G20" s="114">
        <v>0.19198093464005472</v>
      </c>
      <c r="H20" s="114">
        <v>0.10785756230358556</v>
      </c>
      <c r="I20" s="114">
        <v>8.7038465930020514E-2</v>
      </c>
      <c r="J20" s="114">
        <v>-1.3322932654549202E-3</v>
      </c>
      <c r="K20" s="114">
        <v>3.9712064252141355E-2</v>
      </c>
      <c r="L20" s="113" t="s">
        <v>117</v>
      </c>
      <c r="M20" s="112">
        <v>0.6</v>
      </c>
      <c r="N20" s="111">
        <v>-2.8858021652814991</v>
      </c>
    </row>
    <row r="21" spans="1:14" s="117" customFormat="1" x14ac:dyDescent="0.25">
      <c r="A21" s="110" t="s">
        <v>599</v>
      </c>
      <c r="B21" s="107" t="s">
        <v>598</v>
      </c>
      <c r="C21" s="107" t="s">
        <v>1937</v>
      </c>
      <c r="D21" s="107" t="s">
        <v>1938</v>
      </c>
      <c r="E21" s="114">
        <v>-0.24750203971125728</v>
      </c>
      <c r="F21" s="114">
        <v>-8.6814250448434493E-2</v>
      </c>
      <c r="G21" s="114">
        <v>0.28221932408849515</v>
      </c>
      <c r="H21" s="114">
        <v>0.1069015204729058</v>
      </c>
      <c r="I21" s="114">
        <v>4.9141504672150171E-2</v>
      </c>
      <c r="J21" s="114">
        <v>1.1921423594912106E-2</v>
      </c>
      <c r="K21" s="114">
        <v>4.590640495480014E-2</v>
      </c>
      <c r="L21" s="113" t="s">
        <v>117</v>
      </c>
      <c r="M21" s="112">
        <v>0.6</v>
      </c>
      <c r="N21" s="111">
        <v>-5.3914489700282573</v>
      </c>
    </row>
    <row r="22" spans="1:14" s="117" customFormat="1" x14ac:dyDescent="0.25">
      <c r="A22" s="110" t="s">
        <v>597</v>
      </c>
      <c r="B22" s="107" t="s">
        <v>1744</v>
      </c>
      <c r="C22" s="107" t="s">
        <v>1937</v>
      </c>
      <c r="D22" s="107" t="s">
        <v>1938</v>
      </c>
      <c r="E22" s="114">
        <v>-8.9519484886062428E-2</v>
      </c>
      <c r="F22" s="114">
        <v>-8.0675189276405601E-2</v>
      </c>
      <c r="G22" s="114">
        <v>0.17402949091248643</v>
      </c>
      <c r="H22" s="114">
        <v>0.10643393002841317</v>
      </c>
      <c r="I22" s="114">
        <v>9.3858557641009588E-2</v>
      </c>
      <c r="J22" s="114">
        <v>-4.7188287527099027E-3</v>
      </c>
      <c r="K22" s="114">
        <v>3.9070677467893278E-2</v>
      </c>
      <c r="L22" s="113" t="s">
        <v>111</v>
      </c>
      <c r="M22" s="112">
        <v>0.55000000000000004</v>
      </c>
      <c r="N22" s="111">
        <v>-2.2912191619821787</v>
      </c>
    </row>
    <row r="23" spans="1:14" s="117" customFormat="1" x14ac:dyDescent="0.25">
      <c r="A23" s="110" t="s">
        <v>24</v>
      </c>
      <c r="B23" s="107" t="s">
        <v>1745</v>
      </c>
      <c r="C23" s="107" t="s">
        <v>1937</v>
      </c>
      <c r="D23" s="107" t="s">
        <v>1938</v>
      </c>
      <c r="E23" s="114">
        <v>-4.0817738420558802E-3</v>
      </c>
      <c r="F23" s="114">
        <v>-1.3672819181534068E-2</v>
      </c>
      <c r="G23" s="114">
        <v>9.65886101557758E-2</v>
      </c>
      <c r="H23" s="114">
        <v>7.9549098382917016E-2</v>
      </c>
      <c r="I23" s="114">
        <v>4.9315623201532377E-2</v>
      </c>
      <c r="J23" s="114">
        <v>2.3082026987047088E-2</v>
      </c>
      <c r="K23" s="114">
        <v>3.0233485052851394E-2</v>
      </c>
      <c r="L23" s="113" t="s">
        <v>113</v>
      </c>
      <c r="M23" s="112">
        <v>0.85</v>
      </c>
      <c r="N23" s="111">
        <v>-0.1350083801096863</v>
      </c>
    </row>
    <row r="24" spans="1:14" s="117" customFormat="1" x14ac:dyDescent="0.25">
      <c r="A24" s="110" t="s">
        <v>28</v>
      </c>
      <c r="B24" s="107" t="s">
        <v>1746</v>
      </c>
      <c r="C24" s="107" t="s">
        <v>1937</v>
      </c>
      <c r="D24" s="107" t="s">
        <v>1938</v>
      </c>
      <c r="E24" s="114">
        <v>1.4641026904503862E-2</v>
      </c>
      <c r="F24" s="114">
        <v>1.3102826901847164E-2</v>
      </c>
      <c r="G24" s="114">
        <v>0.1534245310163298</v>
      </c>
      <c r="H24" s="114">
        <v>8.7156013536209498E-2</v>
      </c>
      <c r="I24" s="114">
        <v>5.5874728288477282E-2</v>
      </c>
      <c r="J24" s="114">
        <v>2.8786067783421965E-2</v>
      </c>
      <c r="K24" s="114">
        <v>3.3532708189241367E-2</v>
      </c>
      <c r="L24" s="113" t="s">
        <v>109</v>
      </c>
      <c r="M24" s="112">
        <v>0.8</v>
      </c>
      <c r="N24" s="111">
        <v>0.43661927995428917</v>
      </c>
    </row>
    <row r="25" spans="1:14" s="117" customFormat="1" x14ac:dyDescent="0.25">
      <c r="A25" s="118" t="s">
        <v>594</v>
      </c>
      <c r="B25" s="107" t="s">
        <v>1600</v>
      </c>
      <c r="C25" s="107" t="s">
        <v>1937</v>
      </c>
      <c r="D25" s="107" t="s">
        <v>1937</v>
      </c>
      <c r="E25" s="114">
        <v>3.3312759219414234E-2</v>
      </c>
      <c r="F25" s="114">
        <v>3.3697361397637016E-2</v>
      </c>
      <c r="G25" s="114">
        <v>0.14158432467493975</v>
      </c>
      <c r="H25" s="114">
        <v>6.8732032052691849E-2</v>
      </c>
      <c r="I25" s="114">
        <v>4.5590427403807698E-2</v>
      </c>
      <c r="J25" s="114">
        <v>2.9284217742490348E-2</v>
      </c>
      <c r="K25" s="114">
        <v>3.0671019187523241E-2</v>
      </c>
      <c r="L25" s="113" t="s">
        <v>116</v>
      </c>
      <c r="M25" s="112">
        <v>0.95</v>
      </c>
      <c r="N25" s="111">
        <v>1.0861314720498638</v>
      </c>
    </row>
    <row r="26" spans="1:14" s="117" customFormat="1" x14ac:dyDescent="0.25">
      <c r="A26" s="110" t="s">
        <v>593</v>
      </c>
      <c r="B26" s="107" t="s">
        <v>592</v>
      </c>
      <c r="C26" s="107" t="s">
        <v>1937</v>
      </c>
      <c r="D26" s="107" t="s">
        <v>1937</v>
      </c>
      <c r="E26" s="114">
        <v>6.5535019534817662E-2</v>
      </c>
      <c r="F26" s="114">
        <v>6.4342360400008625E-2</v>
      </c>
      <c r="G26" s="114">
        <v>0.20536659108087663</v>
      </c>
      <c r="H26" s="114">
        <v>9.8250816865427026E-2</v>
      </c>
      <c r="I26" s="114">
        <v>7.3997151347793499E-2</v>
      </c>
      <c r="J26" s="114">
        <v>4.314259803534104E-2</v>
      </c>
      <c r="K26" s="114">
        <v>3.7607077884284967E-2</v>
      </c>
      <c r="L26" s="113" t="s">
        <v>115</v>
      </c>
      <c r="M26" s="112">
        <v>0.9</v>
      </c>
      <c r="N26" s="111">
        <v>1.7426246127515019</v>
      </c>
    </row>
    <row r="27" spans="1:14" s="117" customFormat="1" x14ac:dyDescent="0.25">
      <c r="A27" s="110" t="s">
        <v>591</v>
      </c>
      <c r="B27" s="107" t="s">
        <v>590</v>
      </c>
      <c r="C27" s="107" t="s">
        <v>1937</v>
      </c>
      <c r="D27" s="107" t="s">
        <v>1937</v>
      </c>
      <c r="E27" s="114">
        <v>5.9991994274693594E-2</v>
      </c>
      <c r="F27" s="114">
        <v>4.7117834127777369E-2</v>
      </c>
      <c r="G27" s="114">
        <v>0.12865466652793667</v>
      </c>
      <c r="H27" s="114">
        <v>9.9471482372430087E-2</v>
      </c>
      <c r="I27" s="114">
        <v>6.7257572071375726E-2</v>
      </c>
      <c r="J27" s="114">
        <v>3.4258456731678599E-2</v>
      </c>
      <c r="K27" s="114">
        <v>3.8965135336698653E-2</v>
      </c>
      <c r="L27" s="113" t="s">
        <v>110</v>
      </c>
      <c r="M27" s="112">
        <v>0.75</v>
      </c>
      <c r="N27" s="111">
        <v>1.5396326422659989</v>
      </c>
    </row>
    <row r="28" spans="1:14" s="117" customFormat="1" x14ac:dyDescent="0.25">
      <c r="A28" s="118" t="s">
        <v>589</v>
      </c>
      <c r="B28" s="107" t="s">
        <v>1689</v>
      </c>
      <c r="C28" s="107" t="s">
        <v>1937</v>
      </c>
      <c r="D28" s="107" t="s">
        <v>1937</v>
      </c>
      <c r="E28" s="114">
        <v>2.7410132123253828E-2</v>
      </c>
      <c r="F28" s="114">
        <v>2.7410132123253828E-2</v>
      </c>
      <c r="G28" s="114">
        <v>7.5299423332840343E-2</v>
      </c>
      <c r="H28" s="114">
        <v>3.8783232365873888E-2</v>
      </c>
      <c r="I28" s="114">
        <v>2.7933029658255615E-2</v>
      </c>
      <c r="J28" s="114">
        <v>1.361127387051253E-2</v>
      </c>
      <c r="K28" s="114">
        <v>1.7856957846916321E-2</v>
      </c>
      <c r="L28" s="113" t="s">
        <v>109</v>
      </c>
      <c r="M28" s="112">
        <v>0.8</v>
      </c>
      <c r="N28" s="111">
        <v>1.5349833022082886</v>
      </c>
    </row>
    <row r="29" spans="1:14" s="117" customFormat="1" x14ac:dyDescent="0.25">
      <c r="A29" s="110" t="s">
        <v>588</v>
      </c>
      <c r="B29" s="107" t="s">
        <v>1747</v>
      </c>
      <c r="C29" s="107" t="s">
        <v>1937</v>
      </c>
      <c r="D29" s="107" t="s">
        <v>1938</v>
      </c>
      <c r="E29" s="114">
        <v>-4.5220606969447852E-2</v>
      </c>
      <c r="F29" s="114">
        <v>-5.8127802891848379E-2</v>
      </c>
      <c r="G29" s="114">
        <v>0.16152298170257384</v>
      </c>
      <c r="H29" s="114">
        <v>0.10843507365360683</v>
      </c>
      <c r="I29" s="114">
        <v>6.3279257293870073E-2</v>
      </c>
      <c r="J29" s="114">
        <v>2.5148463930352083E-2</v>
      </c>
      <c r="K29" s="114">
        <v>3.6401157726505096E-2</v>
      </c>
      <c r="L29" s="113" t="s">
        <v>118</v>
      </c>
      <c r="M29" s="112">
        <v>0.65</v>
      </c>
      <c r="N29" s="111">
        <v>-1.2422848555863644</v>
      </c>
    </row>
    <row r="30" spans="1:14" s="117" customFormat="1" x14ac:dyDescent="0.25">
      <c r="A30" s="110" t="s">
        <v>587</v>
      </c>
      <c r="B30" s="107" t="s">
        <v>1748</v>
      </c>
      <c r="C30" s="107" t="s">
        <v>1937</v>
      </c>
      <c r="D30" s="107" t="s">
        <v>1938</v>
      </c>
      <c r="E30" s="114">
        <v>-4.671058026074848E-2</v>
      </c>
      <c r="F30" s="114">
        <v>-2.6973870044183501E-2</v>
      </c>
      <c r="G30" s="114">
        <v>0.23057518719545267</v>
      </c>
      <c r="H30" s="114">
        <v>8.8054266541327308E-2</v>
      </c>
      <c r="I30" s="114">
        <v>6.8929741229512009E-2</v>
      </c>
      <c r="J30" s="114">
        <v>3.2806470582418257E-2</v>
      </c>
      <c r="K30" s="114">
        <v>4.8966215886110609E-2</v>
      </c>
      <c r="L30" s="113" t="s">
        <v>112</v>
      </c>
      <c r="M30" s="112">
        <v>0.7</v>
      </c>
      <c r="N30" s="111">
        <v>-0.95393485927913113</v>
      </c>
    </row>
    <row r="31" spans="1:14" s="117" customFormat="1" x14ac:dyDescent="0.25">
      <c r="A31" s="110" t="s">
        <v>586</v>
      </c>
      <c r="B31" s="107" t="s">
        <v>1601</v>
      </c>
      <c r="C31" s="107" t="s">
        <v>1937</v>
      </c>
      <c r="D31" s="107" t="s">
        <v>1937</v>
      </c>
      <c r="E31" s="114">
        <v>3.4645679763531501E-2</v>
      </c>
      <c r="F31" s="114">
        <v>3.6955703141401397E-2</v>
      </c>
      <c r="G31" s="114">
        <v>0.15554317548746543</v>
      </c>
      <c r="H31" s="114">
        <v>0.10457396658848528</v>
      </c>
      <c r="I31" s="114">
        <v>6.6727091557810425E-2</v>
      </c>
      <c r="J31" s="114">
        <v>2.7220260595671286E-2</v>
      </c>
      <c r="K31" s="114">
        <v>3.4190262580511721E-2</v>
      </c>
      <c r="L31" s="113" t="s">
        <v>110</v>
      </c>
      <c r="M31" s="112">
        <v>0.75</v>
      </c>
      <c r="N31" s="111">
        <v>1.0133200843938346</v>
      </c>
    </row>
    <row r="32" spans="1:14" s="117" customFormat="1" x14ac:dyDescent="0.25">
      <c r="A32" s="110" t="s">
        <v>585</v>
      </c>
      <c r="B32" s="107" t="s">
        <v>1690</v>
      </c>
      <c r="C32" s="107" t="s">
        <v>1937</v>
      </c>
      <c r="D32" s="107" t="s">
        <v>1937</v>
      </c>
      <c r="E32" s="114">
        <v>4.1866232714145468E-2</v>
      </c>
      <c r="F32" s="114">
        <v>4.4772875461855932E-2</v>
      </c>
      <c r="G32" s="114">
        <v>0.13012471992226082</v>
      </c>
      <c r="H32" s="114">
        <v>0.10434410566313912</v>
      </c>
      <c r="I32" s="114">
        <v>6.6195392245575579E-2</v>
      </c>
      <c r="J32" s="114">
        <v>2.6190503506564378E-2</v>
      </c>
      <c r="K32" s="114">
        <v>3.2981575726372503E-2</v>
      </c>
      <c r="L32" s="113" t="s">
        <v>110</v>
      </c>
      <c r="M32" s="112">
        <v>0.75</v>
      </c>
      <c r="N32" s="111">
        <v>1.2693824291926925</v>
      </c>
    </row>
    <row r="33" spans="1:14" s="117" customFormat="1" x14ac:dyDescent="0.25">
      <c r="A33" s="110" t="s">
        <v>78</v>
      </c>
      <c r="B33" s="107" t="s">
        <v>1669</v>
      </c>
      <c r="C33" s="107" t="s">
        <v>1937</v>
      </c>
      <c r="D33" s="107" t="s">
        <v>1938</v>
      </c>
      <c r="E33" s="114">
        <v>1.4081901530464735E-2</v>
      </c>
      <c r="F33" s="114">
        <v>-1.5808165070523739E-2</v>
      </c>
      <c r="G33" s="114">
        <v>-3.3095132144944972E-2</v>
      </c>
      <c r="H33" s="114">
        <v>9.5195816722829507E-2</v>
      </c>
      <c r="I33" s="114">
        <v>5.2247595617992637E-2</v>
      </c>
      <c r="J33" s="114">
        <v>2.4403291406197569E-2</v>
      </c>
      <c r="K33" s="114">
        <v>2.8985202060242132E-2</v>
      </c>
      <c r="L33" s="113" t="s">
        <v>112</v>
      </c>
      <c r="M33" s="112">
        <v>0.7</v>
      </c>
      <c r="N33" s="111">
        <v>0.48583071807459743</v>
      </c>
    </row>
    <row r="34" spans="1:14" s="117" customFormat="1" x14ac:dyDescent="0.25">
      <c r="A34" s="110" t="s">
        <v>584</v>
      </c>
      <c r="B34" s="107" t="s">
        <v>1602</v>
      </c>
      <c r="C34" s="107" t="s">
        <v>1937</v>
      </c>
      <c r="D34" s="107" t="s">
        <v>1937</v>
      </c>
      <c r="E34" s="114">
        <v>8.6002636764955787E-2</v>
      </c>
      <c r="F34" s="114">
        <v>8.6331993107409577E-2</v>
      </c>
      <c r="G34" s="114">
        <v>-7.7758583754563571E-3</v>
      </c>
      <c r="H34" s="114">
        <v>0.11057627042241069</v>
      </c>
      <c r="I34" s="114">
        <v>6.3627819996413759E-2</v>
      </c>
      <c r="J34" s="114">
        <v>2.9655188413336475E-2</v>
      </c>
      <c r="K34" s="114">
        <v>3.1259622826886879E-2</v>
      </c>
      <c r="L34" s="113" t="s">
        <v>110</v>
      </c>
      <c r="M34" s="112">
        <v>0.75</v>
      </c>
      <c r="N34" s="111">
        <v>2.751237186745056</v>
      </c>
    </row>
    <row r="35" spans="1:14" s="117" customFormat="1" x14ac:dyDescent="0.25">
      <c r="A35" s="110" t="s">
        <v>583</v>
      </c>
      <c r="B35" s="107" t="s">
        <v>1691</v>
      </c>
      <c r="C35" s="107" t="s">
        <v>1937</v>
      </c>
      <c r="D35" s="107" t="s">
        <v>1937</v>
      </c>
      <c r="E35" s="114">
        <v>0.23068352348648391</v>
      </c>
      <c r="F35" s="114">
        <v>0.25514392938759256</v>
      </c>
      <c r="G35" s="114">
        <v>-6.0954469466783512E-2</v>
      </c>
      <c r="H35" s="114">
        <v>0.15004033014150764</v>
      </c>
      <c r="I35" s="114">
        <v>7.8431791221050373E-2</v>
      </c>
      <c r="J35" s="114">
        <v>4.3153713560397877E-2</v>
      </c>
      <c r="K35" s="114">
        <v>3.7557833836123322E-2</v>
      </c>
      <c r="L35" s="113" t="s">
        <v>117</v>
      </c>
      <c r="M35" s="112">
        <v>0.6</v>
      </c>
      <c r="N35" s="111">
        <v>6.1420880792281283</v>
      </c>
    </row>
    <row r="36" spans="1:14" s="117" customFormat="1" x14ac:dyDescent="0.25">
      <c r="A36" s="110" t="s">
        <v>582</v>
      </c>
      <c r="B36" s="107" t="s">
        <v>1692</v>
      </c>
      <c r="C36" s="107" t="s">
        <v>1937</v>
      </c>
      <c r="D36" s="107" t="s">
        <v>1938</v>
      </c>
      <c r="E36" s="114">
        <v>-5.3039592766947585E-2</v>
      </c>
      <c r="F36" s="114">
        <v>-7.2404155460633834E-2</v>
      </c>
      <c r="G36" s="114">
        <v>2.7531520291750322E-3</v>
      </c>
      <c r="H36" s="114">
        <v>7.0145061574715672E-2</v>
      </c>
      <c r="I36" s="114">
        <v>4.0922704924938547E-2</v>
      </c>
      <c r="J36" s="114">
        <v>2.2750216036515614E-3</v>
      </c>
      <c r="K36" s="114">
        <v>1.9559583008323056E-2</v>
      </c>
      <c r="L36" s="113" t="s">
        <v>117</v>
      </c>
      <c r="M36" s="112">
        <v>0.6</v>
      </c>
      <c r="N36" s="111">
        <v>-2.7116934315203962</v>
      </c>
    </row>
    <row r="37" spans="1:14" s="117" customFormat="1" x14ac:dyDescent="0.25">
      <c r="A37" s="110" t="s">
        <v>581</v>
      </c>
      <c r="B37" s="107" t="s">
        <v>1693</v>
      </c>
      <c r="C37" s="107" t="s">
        <v>1937</v>
      </c>
      <c r="D37" s="107" t="s">
        <v>1937</v>
      </c>
      <c r="E37" s="114">
        <v>3.1306050733921564E-2</v>
      </c>
      <c r="F37" s="114">
        <v>1.9886967814334078E-2</v>
      </c>
      <c r="G37" s="114">
        <v>6.030923583720238E-2</v>
      </c>
      <c r="H37" s="114">
        <v>9.3117259642857331E-2</v>
      </c>
      <c r="I37" s="114">
        <v>6.4544183697114121E-2</v>
      </c>
      <c r="J37" s="114">
        <v>3.4426924534139536E-2</v>
      </c>
      <c r="K37" s="114">
        <v>3.1584625780158415E-2</v>
      </c>
      <c r="L37" s="113" t="s">
        <v>110</v>
      </c>
      <c r="M37" s="112">
        <v>0.75</v>
      </c>
      <c r="N37" s="111">
        <v>0.99118004284186101</v>
      </c>
    </row>
    <row r="38" spans="1:14" s="117" customFormat="1" x14ac:dyDescent="0.25">
      <c r="A38" s="110" t="s">
        <v>580</v>
      </c>
      <c r="B38" s="107" t="s">
        <v>1749</v>
      </c>
      <c r="C38" s="107" t="s">
        <v>1937</v>
      </c>
      <c r="D38" s="107" t="s">
        <v>1938</v>
      </c>
      <c r="E38" s="114">
        <v>-0.12206849501978434</v>
      </c>
      <c r="F38" s="114">
        <v>-0.20637528430255214</v>
      </c>
      <c r="G38" s="114">
        <v>-5.5619124195942615E-2</v>
      </c>
      <c r="H38" s="114">
        <v>7.193051056760158E-2</v>
      </c>
      <c r="I38" s="114">
        <v>3.275745454909651E-2</v>
      </c>
      <c r="J38" s="114">
        <v>1.0872719676411124E-2</v>
      </c>
      <c r="K38" s="114">
        <v>2.1477419332867731E-2</v>
      </c>
      <c r="L38" s="113" t="s">
        <v>112</v>
      </c>
      <c r="M38" s="112">
        <v>0.7</v>
      </c>
      <c r="N38" s="111">
        <v>-5.6835736699975943</v>
      </c>
    </row>
    <row r="39" spans="1:14" s="117" customFormat="1" x14ac:dyDescent="0.25">
      <c r="A39" s="118" t="s">
        <v>579</v>
      </c>
      <c r="B39" s="107" t="s">
        <v>578</v>
      </c>
      <c r="C39" s="107" t="s">
        <v>1937</v>
      </c>
      <c r="D39" s="107" t="s">
        <v>1938</v>
      </c>
      <c r="E39" s="114">
        <v>-9.9323029240243055E-2</v>
      </c>
      <c r="F39" s="114">
        <v>-0.12048066823637171</v>
      </c>
      <c r="G39" s="114">
        <v>-5.9561248753547624E-2</v>
      </c>
      <c r="H39" s="114">
        <v>9.9204503180047476E-2</v>
      </c>
      <c r="I39" s="114">
        <v>4.6423505059640213E-2</v>
      </c>
      <c r="J39" s="114">
        <v>1.5815322197664905E-2</v>
      </c>
      <c r="K39" s="114">
        <v>2.4899944686334718E-2</v>
      </c>
      <c r="L39" s="113" t="s">
        <v>117</v>
      </c>
      <c r="M39" s="112">
        <v>0.6</v>
      </c>
      <c r="N39" s="111">
        <v>-4.838591802273859</v>
      </c>
    </row>
    <row r="40" spans="1:14" s="117" customFormat="1" x14ac:dyDescent="0.25">
      <c r="A40" s="110" t="s">
        <v>577</v>
      </c>
      <c r="B40" s="107" t="s">
        <v>576</v>
      </c>
      <c r="C40" s="107" t="s">
        <v>1937</v>
      </c>
      <c r="D40" s="107" t="s">
        <v>1938</v>
      </c>
      <c r="E40" s="114">
        <v>-3.892451861557289E-3</v>
      </c>
      <c r="F40" s="114">
        <v>-0.26257303307050872</v>
      </c>
      <c r="G40" s="114">
        <v>-0.2204182570829526</v>
      </c>
      <c r="H40" s="114">
        <v>2.8417718115908652E-2</v>
      </c>
      <c r="I40" s="114">
        <v>6.5473900162547061E-3</v>
      </c>
      <c r="J40" s="114">
        <v>1.1472008927773114E-3</v>
      </c>
      <c r="K40" s="114">
        <v>9.8290474808933048E-3</v>
      </c>
      <c r="L40" s="113" t="s">
        <v>118</v>
      </c>
      <c r="M40" s="112">
        <v>0.65</v>
      </c>
      <c r="N40" s="111">
        <v>-0.39601516516466423</v>
      </c>
    </row>
    <row r="41" spans="1:14" s="117" customFormat="1" x14ac:dyDescent="0.25">
      <c r="A41" s="110" t="s">
        <v>575</v>
      </c>
      <c r="B41" s="107" t="s">
        <v>1750</v>
      </c>
      <c r="C41" s="107" t="s">
        <v>1937</v>
      </c>
      <c r="D41" s="107" t="s">
        <v>1938</v>
      </c>
      <c r="E41" s="114">
        <v>-2.8591737847859844E-2</v>
      </c>
      <c r="F41" s="114">
        <v>-3.9954102660172408E-2</v>
      </c>
      <c r="G41" s="114">
        <v>-0.12007413940125555</v>
      </c>
      <c r="H41" s="114">
        <v>6.403051349031097E-2</v>
      </c>
      <c r="I41" s="114">
        <v>3.573853286157469E-2</v>
      </c>
      <c r="J41" s="114">
        <v>2.9994617673768209E-2</v>
      </c>
      <c r="K41" s="114">
        <v>3.8615976912905747E-2</v>
      </c>
      <c r="L41" s="113" t="s">
        <v>117</v>
      </c>
      <c r="M41" s="112">
        <v>0.6</v>
      </c>
      <c r="N41" s="111">
        <v>-0.74041213335986511</v>
      </c>
    </row>
    <row r="42" spans="1:14" s="117" customFormat="1" x14ac:dyDescent="0.25">
      <c r="A42" s="110" t="s">
        <v>29</v>
      </c>
      <c r="B42" s="107" t="s">
        <v>1751</v>
      </c>
      <c r="C42" s="107" t="s">
        <v>1937</v>
      </c>
      <c r="D42" s="107" t="s">
        <v>1938</v>
      </c>
      <c r="E42" s="114">
        <v>-5.8693425503870578E-2</v>
      </c>
      <c r="F42" s="114">
        <v>-6.3831686945511001E-2</v>
      </c>
      <c r="G42" s="114">
        <v>0.13230292948895661</v>
      </c>
      <c r="H42" s="114">
        <v>4.1081256674267763E-2</v>
      </c>
      <c r="I42" s="114">
        <v>3.4873838646598543E-2</v>
      </c>
      <c r="J42" s="114">
        <v>1.3662262955063342E-2</v>
      </c>
      <c r="K42" s="114">
        <v>2.2151017239433024E-2</v>
      </c>
      <c r="L42" s="113" t="s">
        <v>111</v>
      </c>
      <c r="M42" s="112">
        <v>0.55000000000000004</v>
      </c>
      <c r="N42" s="111">
        <v>-2.6496943625408371</v>
      </c>
    </row>
    <row r="43" spans="1:14" s="117" customFormat="1" x14ac:dyDescent="0.25">
      <c r="A43" s="110" t="s">
        <v>574</v>
      </c>
      <c r="B43" s="107" t="s">
        <v>1752</v>
      </c>
      <c r="C43" s="107" t="s">
        <v>1937</v>
      </c>
      <c r="D43" s="107" t="s">
        <v>1938</v>
      </c>
      <c r="E43" s="114">
        <v>3.1189372709634622E-3</v>
      </c>
      <c r="F43" s="114">
        <v>-7.5908030656448577E-3</v>
      </c>
      <c r="G43" s="114">
        <v>0.15350037103661029</v>
      </c>
      <c r="H43" s="114">
        <v>6.2656105212491431E-2</v>
      </c>
      <c r="I43" s="114">
        <v>4.8032898528025614E-2</v>
      </c>
      <c r="J43" s="114">
        <v>2.4730506026423127E-2</v>
      </c>
      <c r="K43" s="114">
        <v>2.9450454613587196E-2</v>
      </c>
      <c r="L43" s="113" t="s">
        <v>111</v>
      </c>
      <c r="M43" s="112">
        <v>0.55000000000000004</v>
      </c>
      <c r="N43" s="111">
        <v>0.1059045543400378</v>
      </c>
    </row>
    <row r="44" spans="1:14" s="117" customFormat="1" x14ac:dyDescent="0.25">
      <c r="A44" s="110" t="s">
        <v>573</v>
      </c>
      <c r="B44" s="107" t="s">
        <v>1694</v>
      </c>
      <c r="C44" s="107" t="s">
        <v>1937</v>
      </c>
      <c r="D44" s="107" t="s">
        <v>1937</v>
      </c>
      <c r="E44" s="114">
        <v>2.9466904218807599E-2</v>
      </c>
      <c r="F44" s="114">
        <v>2.9305734208922907E-2</v>
      </c>
      <c r="G44" s="114">
        <v>0.10888519728197621</v>
      </c>
      <c r="H44" s="114">
        <v>5.4486925421751931E-2</v>
      </c>
      <c r="I44" s="114">
        <v>3.8648601597679022E-2</v>
      </c>
      <c r="J44" s="114">
        <v>1.9446440120771014E-2</v>
      </c>
      <c r="K44" s="114">
        <v>2.345844624500848E-2</v>
      </c>
      <c r="L44" s="113" t="s">
        <v>112</v>
      </c>
      <c r="M44" s="112">
        <v>0.7</v>
      </c>
      <c r="N44" s="111">
        <v>1.2561319667570741</v>
      </c>
    </row>
    <row r="45" spans="1:14" s="117" customFormat="1" x14ac:dyDescent="0.25">
      <c r="A45" s="110" t="s">
        <v>572</v>
      </c>
      <c r="B45" s="107" t="s">
        <v>571</v>
      </c>
      <c r="C45" s="107" t="s">
        <v>1938</v>
      </c>
      <c r="D45" s="107" t="s">
        <v>1938</v>
      </c>
      <c r="E45" s="114">
        <v>-8.6976300317941346E-3</v>
      </c>
      <c r="F45" s="114">
        <v>-4.5578755938949111E-2</v>
      </c>
      <c r="G45" s="114">
        <v>0.39192946714936605</v>
      </c>
      <c r="H45" s="114">
        <v>0.21290148880495541</v>
      </c>
      <c r="I45" s="114">
        <v>3.5198569847384009E-2</v>
      </c>
      <c r="J45" s="114">
        <v>6.2894880763953109E-2</v>
      </c>
      <c r="K45" s="114">
        <v>4.2152135922943534E-2</v>
      </c>
      <c r="L45" s="116" t="s">
        <v>717</v>
      </c>
      <c r="M45" s="115">
        <v>0.5</v>
      </c>
      <c r="N45" s="111">
        <v>-0.20633901085567502</v>
      </c>
    </row>
    <row r="46" spans="1:14" s="117" customFormat="1" x14ac:dyDescent="0.25">
      <c r="A46" s="110" t="s">
        <v>570</v>
      </c>
      <c r="B46" s="107" t="s">
        <v>1753</v>
      </c>
      <c r="C46" s="107" t="s">
        <v>1938</v>
      </c>
      <c r="D46" s="107" t="s">
        <v>1938</v>
      </c>
      <c r="E46" s="114">
        <v>-7.6767991633902799E-2</v>
      </c>
      <c r="F46" s="114">
        <v>-7.1070124141280333E-2</v>
      </c>
      <c r="G46" s="114">
        <v>0.13606662249537349</v>
      </c>
      <c r="H46" s="114">
        <v>2.1712139991388657E-2</v>
      </c>
      <c r="I46" s="114">
        <v>3.2922666681159729E-2</v>
      </c>
      <c r="J46" s="114">
        <v>9.9516865126090259E-3</v>
      </c>
      <c r="K46" s="114">
        <v>1.665038326657764E-2</v>
      </c>
      <c r="L46" s="116" t="s">
        <v>717</v>
      </c>
      <c r="M46" s="115">
        <v>0.5</v>
      </c>
      <c r="N46" s="111">
        <v>-4.6105840571249432</v>
      </c>
    </row>
    <row r="47" spans="1:14" s="117" customFormat="1" x14ac:dyDescent="0.25">
      <c r="A47" s="110" t="s">
        <v>569</v>
      </c>
      <c r="B47" s="107" t="s">
        <v>568</v>
      </c>
      <c r="C47" s="107" t="s">
        <v>1937</v>
      </c>
      <c r="D47" s="107" t="s">
        <v>1938</v>
      </c>
      <c r="E47" s="114">
        <v>1.485887790464635E-2</v>
      </c>
      <c r="F47" s="114">
        <v>1.3683099140466171E-2</v>
      </c>
      <c r="G47" s="114">
        <v>0.13393532298286526</v>
      </c>
      <c r="H47" s="114">
        <v>6.2249296208374494E-2</v>
      </c>
      <c r="I47" s="114">
        <v>4.0417066534436108E-2</v>
      </c>
      <c r="J47" s="114">
        <v>2.6504528078804546E-2</v>
      </c>
      <c r="K47" s="114">
        <v>2.7680923397233714E-2</v>
      </c>
      <c r="L47" s="113" t="s">
        <v>115</v>
      </c>
      <c r="M47" s="112">
        <v>0.9</v>
      </c>
      <c r="N47" s="111">
        <v>0.53679126564582991</v>
      </c>
    </row>
    <row r="48" spans="1:14" s="117" customFormat="1" x14ac:dyDescent="0.25">
      <c r="A48" s="110" t="s">
        <v>567</v>
      </c>
      <c r="B48" s="107" t="s">
        <v>1754</v>
      </c>
      <c r="C48" s="107" t="s">
        <v>1937</v>
      </c>
      <c r="D48" s="107" t="s">
        <v>1938</v>
      </c>
      <c r="E48" s="114">
        <v>-0.18647898703009969</v>
      </c>
      <c r="F48" s="114">
        <v>-0.19636868058260737</v>
      </c>
      <c r="G48" s="114">
        <v>1.5366511064669242E-2</v>
      </c>
      <c r="H48" s="114">
        <v>-1.0784924387771122E-2</v>
      </c>
      <c r="I48" s="114">
        <v>7.7103456155231953E-3</v>
      </c>
      <c r="J48" s="114">
        <v>-2.7358416995089563E-2</v>
      </c>
      <c r="K48" s="114">
        <v>9.2125596813477095E-3</v>
      </c>
      <c r="L48" s="113" t="s">
        <v>112</v>
      </c>
      <c r="M48" s="112">
        <v>0.7</v>
      </c>
      <c r="N48" s="111">
        <v>-20.241821326558785</v>
      </c>
    </row>
    <row r="49" spans="1:15" s="110" customFormat="1" x14ac:dyDescent="0.25">
      <c r="A49" s="110" t="s">
        <v>30</v>
      </c>
      <c r="B49" s="107" t="s">
        <v>1670</v>
      </c>
      <c r="C49" s="107" t="s">
        <v>1937</v>
      </c>
      <c r="D49" s="107" t="s">
        <v>1937</v>
      </c>
      <c r="E49" s="114">
        <v>9.1332677002623042E-2</v>
      </c>
      <c r="F49" s="114">
        <v>9.6404235640537017E-2</v>
      </c>
      <c r="G49" s="114">
        <v>0.18209398083782324</v>
      </c>
      <c r="H49" s="114">
        <v>0.1105525826706768</v>
      </c>
      <c r="I49" s="114">
        <v>6.9412308169915393E-2</v>
      </c>
      <c r="J49" s="114">
        <v>4.1692633823414038E-2</v>
      </c>
      <c r="K49" s="114">
        <v>3.9890853338854004E-2</v>
      </c>
      <c r="L49" s="113" t="s">
        <v>113</v>
      </c>
      <c r="M49" s="112">
        <v>0.85</v>
      </c>
      <c r="N49" s="111">
        <v>2.2895643827620078</v>
      </c>
      <c r="O49" s="117"/>
    </row>
    <row r="50" spans="1:15" x14ac:dyDescent="0.25">
      <c r="A50" s="110" t="s">
        <v>566</v>
      </c>
      <c r="B50" s="107" t="s">
        <v>1603</v>
      </c>
      <c r="C50" s="107" t="s">
        <v>1937</v>
      </c>
      <c r="D50" s="107" t="s">
        <v>1937</v>
      </c>
      <c r="E50" s="114">
        <v>0.10143807982661035</v>
      </c>
      <c r="F50" s="114">
        <v>0.10308579055049982</v>
      </c>
      <c r="G50" s="114">
        <v>0.14939404140717061</v>
      </c>
      <c r="H50" s="114">
        <v>0.10022281405786027</v>
      </c>
      <c r="I50" s="114">
        <v>5.6390497365433445E-2</v>
      </c>
      <c r="J50" s="114">
        <v>3.8694882716324486E-2</v>
      </c>
      <c r="K50" s="114">
        <v>3.8515085238182145E-2</v>
      </c>
      <c r="L50" s="113" t="s">
        <v>109</v>
      </c>
      <c r="M50" s="112">
        <v>0.8</v>
      </c>
      <c r="N50" s="111">
        <v>2.6337233631784653</v>
      </c>
      <c r="O50" s="117"/>
    </row>
    <row r="51" spans="1:15" x14ac:dyDescent="0.25">
      <c r="A51" s="110" t="s">
        <v>565</v>
      </c>
      <c r="B51" s="107" t="s">
        <v>564</v>
      </c>
      <c r="C51" s="107" t="s">
        <v>1937</v>
      </c>
      <c r="D51" s="107" t="s">
        <v>1937</v>
      </c>
      <c r="E51" s="114">
        <v>4.6596408179366611E-2</v>
      </c>
      <c r="F51" s="114">
        <v>5.0074552259939953E-2</v>
      </c>
      <c r="G51" s="114">
        <v>0.18037347163237283</v>
      </c>
      <c r="H51" s="114">
        <v>9.3240413471529671E-2</v>
      </c>
      <c r="I51" s="114">
        <v>6.8360576358132974E-2</v>
      </c>
      <c r="J51" s="114">
        <v>4.2482018447803638E-2</v>
      </c>
      <c r="K51" s="114">
        <v>4.0447173630826505E-2</v>
      </c>
      <c r="L51" s="113" t="s">
        <v>110</v>
      </c>
      <c r="M51" s="112">
        <v>0.75</v>
      </c>
      <c r="N51" s="111">
        <v>1.152031254511527</v>
      </c>
      <c r="O51" s="117"/>
    </row>
    <row r="52" spans="1:15" x14ac:dyDescent="0.25">
      <c r="A52" s="118" t="s">
        <v>563</v>
      </c>
      <c r="B52" s="107" t="s">
        <v>562</v>
      </c>
      <c r="C52" s="107" t="s">
        <v>1937</v>
      </c>
      <c r="D52" s="107" t="s">
        <v>1937</v>
      </c>
      <c r="E52" s="114">
        <v>0.13671441022552555</v>
      </c>
      <c r="F52" s="114">
        <v>0.13730150116208151</v>
      </c>
      <c r="G52" s="114">
        <v>0.13339721114017666</v>
      </c>
      <c r="H52" s="114">
        <v>0.10562188981467679</v>
      </c>
      <c r="I52" s="114">
        <v>5.1880379367066132E-2</v>
      </c>
      <c r="J52" s="114">
        <v>3.7430860495245355E-2</v>
      </c>
      <c r="K52" s="114">
        <v>3.7892428128781797E-2</v>
      </c>
      <c r="L52" s="113" t="s">
        <v>109</v>
      </c>
      <c r="M52" s="112">
        <v>0.8</v>
      </c>
      <c r="N52" s="111">
        <v>3.6079611937478862</v>
      </c>
      <c r="O52" s="117"/>
    </row>
    <row r="53" spans="1:15" x14ac:dyDescent="0.25">
      <c r="A53" s="110" t="s">
        <v>561</v>
      </c>
      <c r="B53" s="107" t="s">
        <v>1604</v>
      </c>
      <c r="C53" s="107" t="s">
        <v>1937</v>
      </c>
      <c r="D53" s="107" t="s">
        <v>1937</v>
      </c>
      <c r="E53" s="114">
        <v>0.19110005829289878</v>
      </c>
      <c r="F53" s="114">
        <v>0.21770614943341871</v>
      </c>
      <c r="G53" s="114">
        <v>-1.2439894784458394E-3</v>
      </c>
      <c r="H53" s="114">
        <v>0.12554992959232902</v>
      </c>
      <c r="I53" s="114">
        <v>3.4896676940067373E-2</v>
      </c>
      <c r="J53" s="114">
        <v>3.8889868705964892E-2</v>
      </c>
      <c r="K53" s="114">
        <v>4.0249126804450031E-2</v>
      </c>
      <c r="L53" s="113" t="s">
        <v>118</v>
      </c>
      <c r="M53" s="112">
        <v>0.65</v>
      </c>
      <c r="N53" s="111">
        <v>4.7479305382538222</v>
      </c>
      <c r="O53" s="117"/>
    </row>
    <row r="54" spans="1:15" x14ac:dyDescent="0.25">
      <c r="A54" s="110" t="s">
        <v>560</v>
      </c>
      <c r="B54" s="107" t="s">
        <v>1605</v>
      </c>
      <c r="C54" s="107" t="s">
        <v>1937</v>
      </c>
      <c r="D54" s="107" t="s">
        <v>1937</v>
      </c>
      <c r="E54" s="114">
        <v>5.1079524195239534E-2</v>
      </c>
      <c r="F54" s="114">
        <v>5.7545444767129084E-2</v>
      </c>
      <c r="G54" s="114">
        <v>0.2397237231114282</v>
      </c>
      <c r="H54" s="114">
        <v>0.10788328867919295</v>
      </c>
      <c r="I54" s="114">
        <v>8.3934584599960393E-2</v>
      </c>
      <c r="J54" s="114">
        <v>3.7721513895731418E-2</v>
      </c>
      <c r="K54" s="114">
        <v>3.3962402539330361E-2</v>
      </c>
      <c r="L54" s="113" t="s">
        <v>109</v>
      </c>
      <c r="M54" s="112">
        <v>0.8</v>
      </c>
      <c r="N54" s="111">
        <v>1.5040020839540604</v>
      </c>
      <c r="O54" s="117"/>
    </row>
    <row r="55" spans="1:15" x14ac:dyDescent="0.25">
      <c r="A55" s="110" t="s">
        <v>559</v>
      </c>
      <c r="B55" s="107" t="s">
        <v>1606</v>
      </c>
      <c r="C55" s="107" t="s">
        <v>1937</v>
      </c>
      <c r="D55" s="107" t="s">
        <v>1937</v>
      </c>
      <c r="E55" s="114">
        <v>0.12189055614038202</v>
      </c>
      <c r="F55" s="114">
        <v>0.12369899636862725</v>
      </c>
      <c r="G55" s="114">
        <v>0.24464253196715124</v>
      </c>
      <c r="H55" s="114">
        <v>0.13979489623261165</v>
      </c>
      <c r="I55" s="114">
        <v>8.7636143693905266E-2</v>
      </c>
      <c r="J55" s="114">
        <v>5.1610723949704562E-2</v>
      </c>
      <c r="K55" s="114">
        <v>4.4883622001545831E-2</v>
      </c>
      <c r="L55" s="113" t="s">
        <v>115</v>
      </c>
      <c r="M55" s="112">
        <v>0.9</v>
      </c>
      <c r="N55" s="111">
        <v>2.7157023142246408</v>
      </c>
      <c r="O55" s="117"/>
    </row>
    <row r="56" spans="1:15" x14ac:dyDescent="0.25">
      <c r="A56" s="110" t="s">
        <v>558</v>
      </c>
      <c r="B56" s="107" t="s">
        <v>557</v>
      </c>
      <c r="C56" s="107" t="s">
        <v>1937</v>
      </c>
      <c r="D56" s="107" t="s">
        <v>1937</v>
      </c>
      <c r="E56" s="114">
        <v>0.22405888117190131</v>
      </c>
      <c r="F56" s="114">
        <v>0.23536481925971375</v>
      </c>
      <c r="G56" s="114">
        <v>0.32394873033234362</v>
      </c>
      <c r="H56" s="114">
        <v>0.19181762141282044</v>
      </c>
      <c r="I56" s="114">
        <v>0.11198729701903876</v>
      </c>
      <c r="J56" s="114">
        <v>6.2901872052121721E-2</v>
      </c>
      <c r="K56" s="114">
        <v>5.7332754023084354E-2</v>
      </c>
      <c r="L56" s="113" t="s">
        <v>115</v>
      </c>
      <c r="M56" s="112">
        <v>0.9</v>
      </c>
      <c r="N56" s="111">
        <v>3.9080432292104206</v>
      </c>
      <c r="O56" s="117"/>
    </row>
    <row r="57" spans="1:15" x14ac:dyDescent="0.25">
      <c r="A57" s="110" t="s">
        <v>556</v>
      </c>
      <c r="B57" s="107" t="s">
        <v>2067</v>
      </c>
      <c r="C57" s="107" t="s">
        <v>1937</v>
      </c>
      <c r="D57" s="107" t="s">
        <v>1937</v>
      </c>
      <c r="E57" s="114">
        <v>6.5950656260911122E-2</v>
      </c>
      <c r="F57" s="114">
        <v>7.1234420250462005E-2</v>
      </c>
      <c r="G57" s="114">
        <v>0.12</v>
      </c>
      <c r="H57" s="114">
        <v>8.3000000000000004E-2</v>
      </c>
      <c r="I57" s="114">
        <v>5.2999999999999999E-2</v>
      </c>
      <c r="J57" s="114">
        <v>3.6999999999999998E-2</v>
      </c>
      <c r="K57" s="114"/>
      <c r="L57" s="113" t="s">
        <v>113</v>
      </c>
      <c r="M57" s="112">
        <v>0.85</v>
      </c>
      <c r="N57" s="111">
        <v>1.7824501692138142</v>
      </c>
      <c r="O57" s="117"/>
    </row>
    <row r="58" spans="1:15" x14ac:dyDescent="0.25">
      <c r="A58" s="118" t="s">
        <v>79</v>
      </c>
      <c r="B58" s="107" t="s">
        <v>1671</v>
      </c>
      <c r="C58" s="107" t="s">
        <v>1937</v>
      </c>
      <c r="D58" s="107" t="s">
        <v>1937</v>
      </c>
      <c r="E58" s="114">
        <v>6.086783834773124E-2</v>
      </c>
      <c r="F58" s="114">
        <v>5.8618366295430269E-2</v>
      </c>
      <c r="G58" s="114">
        <v>8.8347302852548548E-2</v>
      </c>
      <c r="H58" s="114">
        <v>6.3594916619392539E-2</v>
      </c>
      <c r="I58" s="114">
        <v>4.2306848419707777E-2</v>
      </c>
      <c r="J58" s="114">
        <v>2.192256076714183E-2</v>
      </c>
      <c r="K58" s="114">
        <v>3.0019290601666304E-2</v>
      </c>
      <c r="L58" s="113" t="s">
        <v>109</v>
      </c>
      <c r="M58" s="112">
        <v>0.8</v>
      </c>
      <c r="N58" s="111">
        <v>2.0276241419360055</v>
      </c>
      <c r="O58" s="117"/>
    </row>
    <row r="59" spans="1:15" x14ac:dyDescent="0.25">
      <c r="A59" s="110" t="s">
        <v>555</v>
      </c>
      <c r="B59" s="107" t="s">
        <v>1607</v>
      </c>
      <c r="C59" s="107" t="s">
        <v>1937</v>
      </c>
      <c r="D59" s="107" t="s">
        <v>1937</v>
      </c>
      <c r="E59" s="114">
        <v>0.12946163238038211</v>
      </c>
      <c r="F59" s="114">
        <v>0.14349685839696624</v>
      </c>
      <c r="G59" s="114">
        <v>0.14323864504269124</v>
      </c>
      <c r="H59" s="114">
        <v>0.11138258744935503</v>
      </c>
      <c r="I59" s="114">
        <v>9.1855248519494115E-2</v>
      </c>
      <c r="J59" s="114">
        <v>4.6159377356406628E-2</v>
      </c>
      <c r="K59" s="114">
        <v>3.8330911872975548E-2</v>
      </c>
      <c r="L59" s="113" t="s">
        <v>118</v>
      </c>
      <c r="M59" s="112">
        <v>0.65</v>
      </c>
      <c r="N59" s="111">
        <v>3.3774733251690909</v>
      </c>
      <c r="O59" s="117"/>
    </row>
    <row r="60" spans="1:15" x14ac:dyDescent="0.25">
      <c r="A60" s="110" t="s">
        <v>554</v>
      </c>
      <c r="B60" s="107" t="s">
        <v>1608</v>
      </c>
      <c r="C60" s="107" t="s">
        <v>1937</v>
      </c>
      <c r="D60" s="107" t="s">
        <v>1937</v>
      </c>
      <c r="E60" s="114">
        <v>9.2335808638119854E-2</v>
      </c>
      <c r="F60" s="114">
        <v>0.10098537099474436</v>
      </c>
      <c r="G60" s="114">
        <v>8.8320451169465519E-2</v>
      </c>
      <c r="H60" s="114">
        <v>8.2405517239897863E-2</v>
      </c>
      <c r="I60" s="114">
        <v>6.5049659758528389E-2</v>
      </c>
      <c r="J60" s="114">
        <v>3.2377595686079452E-2</v>
      </c>
      <c r="K60" s="114">
        <v>3.3438812222722936E-2</v>
      </c>
      <c r="L60" s="113" t="s">
        <v>112</v>
      </c>
      <c r="M60" s="112">
        <v>0.7</v>
      </c>
      <c r="N60" s="111">
        <v>2.7613363783111349</v>
      </c>
      <c r="O60" s="117"/>
    </row>
    <row r="61" spans="1:15" x14ac:dyDescent="0.25">
      <c r="A61" s="110" t="s">
        <v>553</v>
      </c>
      <c r="B61" s="107" t="s">
        <v>1609</v>
      </c>
      <c r="C61" s="107" t="s">
        <v>1937</v>
      </c>
      <c r="D61" s="107" t="s">
        <v>1937</v>
      </c>
      <c r="E61" s="114">
        <v>0.17287342099431191</v>
      </c>
      <c r="F61" s="114">
        <v>0.16424073547878537</v>
      </c>
      <c r="G61" s="114">
        <v>0.16980642931213286</v>
      </c>
      <c r="H61" s="114">
        <v>0.14527585259249864</v>
      </c>
      <c r="I61" s="114">
        <v>8.8691388666816362E-2</v>
      </c>
      <c r="J61" s="114">
        <v>3.1025833484394028E-2</v>
      </c>
      <c r="K61" s="114">
        <v>3.7620442815252675E-2</v>
      </c>
      <c r="L61" s="113" t="s">
        <v>109</v>
      </c>
      <c r="M61" s="112">
        <v>0.8</v>
      </c>
      <c r="N61" s="111">
        <v>4.5951989944207368</v>
      </c>
      <c r="O61" s="117"/>
    </row>
    <row r="62" spans="1:15" x14ac:dyDescent="0.25">
      <c r="A62" s="110" t="s">
        <v>552</v>
      </c>
      <c r="B62" s="107" t="s">
        <v>1755</v>
      </c>
      <c r="C62" s="107" t="s">
        <v>1937</v>
      </c>
      <c r="D62" s="107" t="s">
        <v>1938</v>
      </c>
      <c r="E62" s="114">
        <v>1.8808047475849632E-2</v>
      </c>
      <c r="F62" s="114">
        <v>1.4720353049925805E-2</v>
      </c>
      <c r="G62" s="114">
        <v>5.8704617410995752E-2</v>
      </c>
      <c r="H62" s="114">
        <v>3.2359514651547627E-2</v>
      </c>
      <c r="I62" s="114">
        <v>2.0388715296217663E-2</v>
      </c>
      <c r="J62" s="114">
        <v>1.4530514449568877E-2</v>
      </c>
      <c r="K62" s="114">
        <v>2.6077540496457052E-2</v>
      </c>
      <c r="L62" s="113" t="s">
        <v>109</v>
      </c>
      <c r="M62" s="112">
        <v>0.8</v>
      </c>
      <c r="N62" s="111">
        <v>0.72123548148280825</v>
      </c>
      <c r="O62" s="117"/>
    </row>
    <row r="63" spans="1:15" x14ac:dyDescent="0.25">
      <c r="A63" s="110" t="s">
        <v>551</v>
      </c>
      <c r="B63" s="107" t="s">
        <v>1695</v>
      </c>
      <c r="C63" s="107" t="s">
        <v>1937</v>
      </c>
      <c r="D63" s="107" t="s">
        <v>1937</v>
      </c>
      <c r="E63" s="114">
        <v>4.4800792288589797E-2</v>
      </c>
      <c r="F63" s="114">
        <v>4.5388506843293541E-2</v>
      </c>
      <c r="G63" s="114">
        <v>0.1158986759066527</v>
      </c>
      <c r="H63" s="114">
        <v>6.7165480832426461E-2</v>
      </c>
      <c r="I63" s="114">
        <v>5.0725573450223216E-2</v>
      </c>
      <c r="J63" s="114">
        <v>3.0285784657279713E-2</v>
      </c>
      <c r="K63" s="114">
        <v>2.8492268294415757E-2</v>
      </c>
      <c r="L63" s="113" t="s">
        <v>116</v>
      </c>
      <c r="M63" s="112">
        <v>0.95</v>
      </c>
      <c r="N63" s="111">
        <v>1.572384192990713</v>
      </c>
      <c r="O63" s="117"/>
    </row>
    <row r="64" spans="1:15" x14ac:dyDescent="0.25">
      <c r="A64" s="110" t="s">
        <v>550</v>
      </c>
      <c r="B64" s="107" t="s">
        <v>549</v>
      </c>
      <c r="C64" s="107" t="s">
        <v>1937</v>
      </c>
      <c r="D64" s="107" t="s">
        <v>1937</v>
      </c>
      <c r="E64" s="114">
        <v>4.8079141534709269E-2</v>
      </c>
      <c r="F64" s="114">
        <v>4.6443296303435133E-2</v>
      </c>
      <c r="G64" s="114">
        <v>0.10148798564397254</v>
      </c>
      <c r="H64" s="114">
        <v>5.8797423107477265E-2</v>
      </c>
      <c r="I64" s="114">
        <v>4.0139408478961469E-2</v>
      </c>
      <c r="J64" s="114">
        <v>3.4319604489931876E-2</v>
      </c>
      <c r="K64" s="114">
        <v>2.4921649322173778E-2</v>
      </c>
      <c r="L64" s="113" t="s">
        <v>1939</v>
      </c>
      <c r="M64" s="112">
        <v>0.72222222222222221</v>
      </c>
      <c r="N64" s="111">
        <v>1.9292118636759468</v>
      </c>
      <c r="O64" s="117"/>
    </row>
    <row r="65" spans="1:15" x14ac:dyDescent="0.25">
      <c r="A65" s="110" t="s">
        <v>80</v>
      </c>
      <c r="B65" s="107" t="s">
        <v>1672</v>
      </c>
      <c r="C65" s="107" t="s">
        <v>1937</v>
      </c>
      <c r="D65" s="107" t="s">
        <v>1937</v>
      </c>
      <c r="E65" s="114">
        <v>3.9637235278127791E-2</v>
      </c>
      <c r="F65" s="114">
        <v>3.2130123319485726E-2</v>
      </c>
      <c r="G65" s="114">
        <v>0.1016924542855846</v>
      </c>
      <c r="H65" s="114">
        <v>6.3372196846583462E-2</v>
      </c>
      <c r="I65" s="114">
        <v>4.4497596517681481E-2</v>
      </c>
      <c r="J65" s="114">
        <v>2.7435181871479752E-2</v>
      </c>
      <c r="K65" s="114">
        <v>2.6582819747120956E-2</v>
      </c>
      <c r="L65" s="113" t="s">
        <v>114</v>
      </c>
      <c r="M65" s="112">
        <v>1</v>
      </c>
      <c r="N65" s="111">
        <v>1.4910846800750206</v>
      </c>
      <c r="O65" s="117"/>
    </row>
    <row r="66" spans="1:15" x14ac:dyDescent="0.25">
      <c r="A66" s="118" t="s">
        <v>548</v>
      </c>
      <c r="B66" s="107" t="s">
        <v>1756</v>
      </c>
      <c r="C66" s="107" t="s">
        <v>1937</v>
      </c>
      <c r="D66" s="107" t="s">
        <v>1938</v>
      </c>
      <c r="E66" s="114">
        <v>1.28074811953649E-2</v>
      </c>
      <c r="F66" s="114">
        <v>1.2788763629643318E-2</v>
      </c>
      <c r="G66" s="114">
        <v>6.2945992269876516E-2</v>
      </c>
      <c r="H66" s="114">
        <v>2.705726707081979E-2</v>
      </c>
      <c r="I66" s="114">
        <v>1.8891513220350209E-2</v>
      </c>
      <c r="J66" s="114">
        <v>1.44609576627448E-2</v>
      </c>
      <c r="K66" s="114">
        <v>1.9545630737344277E-2</v>
      </c>
      <c r="L66" s="113" t="s">
        <v>115</v>
      </c>
      <c r="M66" s="112">
        <v>0.9</v>
      </c>
      <c r="N66" s="111">
        <v>0.65526057293687989</v>
      </c>
      <c r="O66" s="117"/>
    </row>
    <row r="67" spans="1:15" x14ac:dyDescent="0.25">
      <c r="A67" s="110" t="s">
        <v>547</v>
      </c>
      <c r="B67" s="107" t="s">
        <v>1696</v>
      </c>
      <c r="C67" s="107" t="s">
        <v>1937</v>
      </c>
      <c r="D67" s="107" t="s">
        <v>1937</v>
      </c>
      <c r="E67" s="114">
        <v>2.3056124298323821E-2</v>
      </c>
      <c r="F67" s="114">
        <v>1.674609703973795E-2</v>
      </c>
      <c r="G67" s="114">
        <v>8.7498934628824632E-2</v>
      </c>
      <c r="H67" s="114">
        <v>4.5588199328684187E-2</v>
      </c>
      <c r="I67" s="114">
        <v>3.3527186904953599E-2</v>
      </c>
      <c r="J67" s="114">
        <v>2.0795957140467225E-2</v>
      </c>
      <c r="K67" s="114">
        <v>1.9053905939553806E-2</v>
      </c>
      <c r="L67" s="113" t="s">
        <v>115</v>
      </c>
      <c r="M67" s="112">
        <v>0.9</v>
      </c>
      <c r="N67" s="111">
        <v>1.2100471352942839</v>
      </c>
      <c r="O67" s="117"/>
    </row>
    <row r="68" spans="1:15" x14ac:dyDescent="0.25">
      <c r="A68" s="110" t="s">
        <v>546</v>
      </c>
      <c r="B68" s="107" t="s">
        <v>1610</v>
      </c>
      <c r="C68" s="107" t="s">
        <v>1937</v>
      </c>
      <c r="D68" s="107" t="s">
        <v>1937</v>
      </c>
      <c r="E68" s="114">
        <v>5.9765633819777397E-2</v>
      </c>
      <c r="F68" s="114">
        <v>4.1578826679685488E-2</v>
      </c>
      <c r="G68" s="114">
        <v>0.12286824980985389</v>
      </c>
      <c r="H68" s="114">
        <v>9.2751062730657141E-2</v>
      </c>
      <c r="I68" s="114">
        <v>6.7569240142165476E-2</v>
      </c>
      <c r="J68" s="114">
        <v>3.9674677087599752E-2</v>
      </c>
      <c r="K68" s="114">
        <v>3.1401291878777826E-2</v>
      </c>
      <c r="L68" s="113" t="s">
        <v>114</v>
      </c>
      <c r="M68" s="112">
        <v>1</v>
      </c>
      <c r="N68" s="111">
        <v>1.9032858281913319</v>
      </c>
      <c r="O68" s="117"/>
    </row>
    <row r="69" spans="1:15" x14ac:dyDescent="0.25">
      <c r="A69" s="110" t="s">
        <v>545</v>
      </c>
      <c r="B69" s="107" t="s">
        <v>544</v>
      </c>
      <c r="C69" s="107" t="s">
        <v>1937</v>
      </c>
      <c r="D69" s="107" t="s">
        <v>1937</v>
      </c>
      <c r="E69" s="114">
        <v>9.1726138999571605E-2</v>
      </c>
      <c r="F69" s="114">
        <v>2.146130461743212E-2</v>
      </c>
      <c r="G69" s="114">
        <v>6.9881664223856665E-2</v>
      </c>
      <c r="H69" s="114">
        <v>8.20983221555871E-2</v>
      </c>
      <c r="I69" s="114">
        <v>5.7635940713202327E-2</v>
      </c>
      <c r="J69" s="114">
        <v>2.6771693946553654E-2</v>
      </c>
      <c r="K69" s="114">
        <v>3.1946435868577483E-2</v>
      </c>
      <c r="L69" s="113" t="s">
        <v>109</v>
      </c>
      <c r="M69" s="112">
        <v>0.8</v>
      </c>
      <c r="N69" s="111">
        <v>2.87124796571731</v>
      </c>
      <c r="O69" s="117"/>
    </row>
    <row r="70" spans="1:15" x14ac:dyDescent="0.25">
      <c r="A70" s="110" t="s">
        <v>543</v>
      </c>
      <c r="B70" s="107" t="s">
        <v>1611</v>
      </c>
      <c r="C70" s="107" t="s">
        <v>1937</v>
      </c>
      <c r="D70" s="107" t="s">
        <v>1937</v>
      </c>
      <c r="E70" s="114">
        <v>6.5974723471366792E-2</v>
      </c>
      <c r="F70" s="114">
        <v>6.2677142602185043E-2</v>
      </c>
      <c r="G70" s="114">
        <v>0.18780124751913796</v>
      </c>
      <c r="H70" s="114">
        <v>9.4634315134483282E-2</v>
      </c>
      <c r="I70" s="114">
        <v>5.6959046092436738E-2</v>
      </c>
      <c r="J70" s="114">
        <v>2.8031549053650684E-2</v>
      </c>
      <c r="K70" s="114">
        <v>3.4214584835479123E-2</v>
      </c>
      <c r="L70" s="113" t="s">
        <v>112</v>
      </c>
      <c r="M70" s="112">
        <v>0.7</v>
      </c>
      <c r="N70" s="111">
        <v>1.9282631599537547</v>
      </c>
      <c r="O70" s="117"/>
    </row>
    <row r="71" spans="1:15" x14ac:dyDescent="0.25">
      <c r="A71" s="118" t="s">
        <v>542</v>
      </c>
      <c r="B71" s="107" t="s">
        <v>1697</v>
      </c>
      <c r="C71" s="107" t="s">
        <v>1937</v>
      </c>
      <c r="D71" s="107" t="s">
        <v>1937</v>
      </c>
      <c r="E71" s="114">
        <v>5.95784140020863E-2</v>
      </c>
      <c r="F71" s="114">
        <v>5.588053298131257E-2</v>
      </c>
      <c r="G71" s="114">
        <v>0.2048139890972025</v>
      </c>
      <c r="H71" s="114">
        <v>9.7972450006796441E-2</v>
      </c>
      <c r="I71" s="114">
        <v>5.941940599102713E-2</v>
      </c>
      <c r="J71" s="114">
        <v>2.8699512806432237E-2</v>
      </c>
      <c r="K71" s="114">
        <v>3.5997513070993525E-2</v>
      </c>
      <c r="L71" s="113" t="s">
        <v>112</v>
      </c>
      <c r="M71" s="112">
        <v>0.7</v>
      </c>
      <c r="N71" s="111">
        <v>1.6550702790103033</v>
      </c>
      <c r="O71" s="117"/>
    </row>
    <row r="72" spans="1:15" x14ac:dyDescent="0.25">
      <c r="A72" s="118" t="s">
        <v>541</v>
      </c>
      <c r="B72" s="107" t="s">
        <v>540</v>
      </c>
      <c r="C72" s="107" t="s">
        <v>1937</v>
      </c>
      <c r="D72" s="107" t="s">
        <v>1937</v>
      </c>
      <c r="E72" s="114">
        <v>0.13015014699706007</v>
      </c>
      <c r="F72" s="114">
        <v>0.13015014699706007</v>
      </c>
      <c r="G72" s="114">
        <v>6.9859920692870059E-2</v>
      </c>
      <c r="H72" s="114">
        <v>7.516629766935834E-2</v>
      </c>
      <c r="I72" s="114">
        <v>4.1715948526276581E-2</v>
      </c>
      <c r="J72" s="114">
        <v>2.3871774528875234E-2</v>
      </c>
      <c r="K72" s="114">
        <v>2.415953302709517E-2</v>
      </c>
      <c r="L72" s="113" t="s">
        <v>113</v>
      </c>
      <c r="M72" s="112">
        <v>0.85</v>
      </c>
      <c r="N72" s="111">
        <v>5.3871135195823241</v>
      </c>
      <c r="O72" s="117"/>
    </row>
    <row r="73" spans="1:15" x14ac:dyDescent="0.25">
      <c r="A73" s="110" t="s">
        <v>539</v>
      </c>
      <c r="B73" s="107" t="s">
        <v>1612</v>
      </c>
      <c r="C73" s="107" t="s">
        <v>1937</v>
      </c>
      <c r="D73" s="107" t="s">
        <v>1937</v>
      </c>
      <c r="E73" s="114">
        <v>5.2208733397216767E-2</v>
      </c>
      <c r="F73" s="114">
        <v>5.5900858445627755E-2</v>
      </c>
      <c r="G73" s="114">
        <v>0.14093430065018753</v>
      </c>
      <c r="H73" s="114">
        <v>0.10792833298809867</v>
      </c>
      <c r="I73" s="114">
        <v>7.9554804096578113E-2</v>
      </c>
      <c r="J73" s="114">
        <v>4.6268617566555648E-2</v>
      </c>
      <c r="K73" s="114">
        <v>3.7757345600004655E-2</v>
      </c>
      <c r="L73" s="113" t="s">
        <v>115</v>
      </c>
      <c r="M73" s="112">
        <v>0.9</v>
      </c>
      <c r="N73" s="111">
        <v>1.3827437434375771</v>
      </c>
      <c r="O73" s="117"/>
    </row>
    <row r="74" spans="1:15" x14ac:dyDescent="0.25">
      <c r="A74" s="110" t="s">
        <v>81</v>
      </c>
      <c r="B74" s="107" t="s">
        <v>1757</v>
      </c>
      <c r="C74" s="107" t="s">
        <v>1938</v>
      </c>
      <c r="D74" s="107" t="s">
        <v>1938</v>
      </c>
      <c r="E74" s="114">
        <v>-0.15224631197155802</v>
      </c>
      <c r="F74" s="114">
        <v>-0.18632730245406803</v>
      </c>
      <c r="G74" s="114">
        <v>0.12472283813747209</v>
      </c>
      <c r="H74" s="114">
        <v>0.12855277107081386</v>
      </c>
      <c r="I74" s="114">
        <v>7.3937588272203314E-2</v>
      </c>
      <c r="J74" s="114">
        <v>2.3725225778422621E-2</v>
      </c>
      <c r="K74" s="114">
        <v>4.2143921379424354E-2</v>
      </c>
      <c r="L74" s="116" t="s">
        <v>717</v>
      </c>
      <c r="M74" s="115">
        <v>0.5</v>
      </c>
      <c r="N74" s="111">
        <v>-3.6125331243116885</v>
      </c>
      <c r="O74" s="117"/>
    </row>
    <row r="75" spans="1:15" x14ac:dyDescent="0.25">
      <c r="A75" s="110" t="s">
        <v>538</v>
      </c>
      <c r="B75" s="107" t="s">
        <v>1758</v>
      </c>
      <c r="C75" s="107" t="s">
        <v>1938</v>
      </c>
      <c r="D75" s="107" t="s">
        <v>1938</v>
      </c>
      <c r="E75" s="114">
        <v>-5.5295613509571462E-2</v>
      </c>
      <c r="F75" s="114">
        <v>-9.9884874204596352E-2</v>
      </c>
      <c r="G75" s="114">
        <v>0.13779149362079068</v>
      </c>
      <c r="H75" s="114">
        <v>0.14334590897304267</v>
      </c>
      <c r="I75" s="114">
        <v>8.0875761990994555E-2</v>
      </c>
      <c r="J75" s="114">
        <v>2.8788700851374305E-2</v>
      </c>
      <c r="K75" s="114">
        <v>4.3182948157130641E-2</v>
      </c>
      <c r="L75" s="116" t="s">
        <v>715</v>
      </c>
      <c r="M75" s="115">
        <v>0.45</v>
      </c>
      <c r="N75" s="111">
        <v>-1.2804964892245483</v>
      </c>
      <c r="O75" s="117"/>
    </row>
    <row r="76" spans="1:15" x14ac:dyDescent="0.25">
      <c r="A76" s="110" t="s">
        <v>537</v>
      </c>
      <c r="B76" s="107" t="s">
        <v>536</v>
      </c>
      <c r="C76" s="107" t="s">
        <v>1938</v>
      </c>
      <c r="D76" s="107" t="s">
        <v>1938</v>
      </c>
      <c r="E76" s="114">
        <v>-0.20494050794674878</v>
      </c>
      <c r="F76" s="114">
        <v>-0.23575409666621616</v>
      </c>
      <c r="G76" s="114">
        <v>6.9179136156213517E-2</v>
      </c>
      <c r="H76" s="114">
        <v>0.26687810227478304</v>
      </c>
      <c r="I76" s="114">
        <v>0.18022565443259331</v>
      </c>
      <c r="J76" s="114">
        <v>2.3725225778422621E-2</v>
      </c>
      <c r="K76" s="114">
        <v>4.2143921379424354E-2</v>
      </c>
      <c r="L76" s="116" t="s">
        <v>1940</v>
      </c>
      <c r="M76" s="115">
        <v>0.5</v>
      </c>
      <c r="N76" s="111">
        <v>-4.8628723013612474</v>
      </c>
      <c r="O76" s="117"/>
    </row>
    <row r="77" spans="1:15" x14ac:dyDescent="0.25">
      <c r="A77" s="110" t="s">
        <v>31</v>
      </c>
      <c r="B77" s="107" t="s">
        <v>1759</v>
      </c>
      <c r="C77" s="107" t="s">
        <v>1937</v>
      </c>
      <c r="D77" s="107" t="s">
        <v>1938</v>
      </c>
      <c r="E77" s="114">
        <v>-2.3696235608670291E-2</v>
      </c>
      <c r="F77" s="114">
        <v>-1.5146625723107876E-2</v>
      </c>
      <c r="G77" s="114">
        <v>0.20249515101697035</v>
      </c>
      <c r="H77" s="114">
        <v>7.4364315608230758E-2</v>
      </c>
      <c r="I77" s="114">
        <v>4.9341302262509101E-2</v>
      </c>
      <c r="J77" s="114">
        <v>2.7629577293433627E-2</v>
      </c>
      <c r="K77" s="114">
        <v>2.8423068937881935E-2</v>
      </c>
      <c r="L77" s="113" t="s">
        <v>110</v>
      </c>
      <c r="M77" s="112">
        <v>0.75</v>
      </c>
      <c r="N77" s="111">
        <v>-0.83369729216989041</v>
      </c>
      <c r="O77" s="117"/>
    </row>
    <row r="78" spans="1:15" x14ac:dyDescent="0.25">
      <c r="A78" s="110" t="s">
        <v>535</v>
      </c>
      <c r="B78" s="107" t="s">
        <v>534</v>
      </c>
      <c r="C78" s="107" t="s">
        <v>1937</v>
      </c>
      <c r="D78" s="107" t="s">
        <v>1938</v>
      </c>
      <c r="E78" s="114">
        <v>1.9705010308329829E-2</v>
      </c>
      <c r="F78" s="114">
        <v>1.8882667558081323E-2</v>
      </c>
      <c r="G78" s="114">
        <v>8.4235249309677185E-2</v>
      </c>
      <c r="H78" s="114">
        <v>6.6719228703718603E-2</v>
      </c>
      <c r="I78" s="114">
        <v>4.1279833750952788E-2</v>
      </c>
      <c r="J78" s="114">
        <v>2.8666180821419696E-2</v>
      </c>
      <c r="K78" s="114">
        <v>2.8186080933554125E-2</v>
      </c>
      <c r="L78" s="113" t="s">
        <v>113</v>
      </c>
      <c r="M78" s="112">
        <v>0.85</v>
      </c>
      <c r="N78" s="111">
        <v>0.69910429742901914</v>
      </c>
      <c r="O78" s="117"/>
    </row>
    <row r="79" spans="1:15" x14ac:dyDescent="0.25">
      <c r="A79" s="110" t="s">
        <v>533</v>
      </c>
      <c r="B79" s="107" t="s">
        <v>532</v>
      </c>
      <c r="C79" s="107" t="s">
        <v>1937</v>
      </c>
      <c r="D79" s="107" t="s">
        <v>1938</v>
      </c>
      <c r="E79" s="114">
        <v>-1.4184761660028244E-2</v>
      </c>
      <c r="F79" s="114">
        <v>-1.4276583512392804E-2</v>
      </c>
      <c r="G79" s="114">
        <v>0.1385063230034449</v>
      </c>
      <c r="H79" s="114">
        <v>8.6733617820426545E-2</v>
      </c>
      <c r="I79" s="114">
        <v>5.4239435733538066E-2</v>
      </c>
      <c r="J79" s="114">
        <v>3.4195722074640944E-2</v>
      </c>
      <c r="K79" s="114">
        <v>2.7679457568269283E-2</v>
      </c>
      <c r="L79" s="113" t="s">
        <v>109</v>
      </c>
      <c r="M79" s="112">
        <v>0.8</v>
      </c>
      <c r="N79" s="111">
        <v>-0.51246530482191011</v>
      </c>
      <c r="O79" s="117"/>
    </row>
    <row r="80" spans="1:15" x14ac:dyDescent="0.25">
      <c r="A80" s="110" t="s">
        <v>531</v>
      </c>
      <c r="B80" s="107" t="s">
        <v>1491</v>
      </c>
      <c r="C80" s="107" t="s">
        <v>1937</v>
      </c>
      <c r="D80" s="107" t="s">
        <v>1937</v>
      </c>
      <c r="E80" s="114">
        <v>8.1785663006361364E-2</v>
      </c>
      <c r="F80" s="114">
        <v>8.6033197439215892E-2</v>
      </c>
      <c r="G80" s="114">
        <v>0.23235462689782249</v>
      </c>
      <c r="H80" s="114">
        <v>0.10833866137852821</v>
      </c>
      <c r="I80" s="114">
        <v>7.1475579184975269E-2</v>
      </c>
      <c r="J80" s="114">
        <v>3.6641139878219597E-2</v>
      </c>
      <c r="K80" s="114">
        <v>3.1958003904738019E-2</v>
      </c>
      <c r="L80" s="113" t="s">
        <v>113</v>
      </c>
      <c r="M80" s="112">
        <v>0.85</v>
      </c>
      <c r="N80" s="111">
        <v>2.5591605549004894</v>
      </c>
      <c r="O80" s="117"/>
    </row>
    <row r="81" spans="1:15" x14ac:dyDescent="0.25">
      <c r="A81" s="110" t="s">
        <v>530</v>
      </c>
      <c r="B81" s="107" t="s">
        <v>1613</v>
      </c>
      <c r="C81" s="107" t="s">
        <v>1937</v>
      </c>
      <c r="D81" s="107" t="s">
        <v>1937</v>
      </c>
      <c r="E81" s="114">
        <v>3.1405525235708387E-2</v>
      </c>
      <c r="F81" s="114">
        <v>2.7581404837722534E-2</v>
      </c>
      <c r="G81" s="114">
        <v>0.16671687216295661</v>
      </c>
      <c r="H81" s="114">
        <v>7.4825181393706419E-2</v>
      </c>
      <c r="I81" s="114">
        <v>4.3460224128244906E-2</v>
      </c>
      <c r="J81" s="114">
        <v>2.1993535633722416E-2</v>
      </c>
      <c r="K81" s="114">
        <v>2.2313774705399414E-2</v>
      </c>
      <c r="L81" s="113" t="s">
        <v>112</v>
      </c>
      <c r="M81" s="112">
        <v>0.7</v>
      </c>
      <c r="N81" s="111">
        <v>1.4074501356379197</v>
      </c>
      <c r="O81" s="117"/>
    </row>
    <row r="82" spans="1:15" x14ac:dyDescent="0.25">
      <c r="A82" s="110" t="s">
        <v>529</v>
      </c>
      <c r="B82" s="107" t="s">
        <v>528</v>
      </c>
      <c r="C82" s="107" t="s">
        <v>1937</v>
      </c>
      <c r="D82" s="107" t="s">
        <v>1937</v>
      </c>
      <c r="E82" s="114">
        <v>5.6671068798891833E-2</v>
      </c>
      <c r="F82" s="114">
        <v>5.7857425511747218E-2</v>
      </c>
      <c r="G82" s="114">
        <v>0.12981028872117983</v>
      </c>
      <c r="H82" s="114">
        <v>6.8292153300424596E-2</v>
      </c>
      <c r="I82" s="114">
        <v>4.9963659662827675E-2</v>
      </c>
      <c r="J82" s="114">
        <v>2.8946634700452778E-2</v>
      </c>
      <c r="K82" s="114">
        <v>3.385318050716335E-2</v>
      </c>
      <c r="L82" s="113" t="s">
        <v>115</v>
      </c>
      <c r="M82" s="112">
        <v>0.9</v>
      </c>
      <c r="N82" s="111">
        <v>1.6740249497946051</v>
      </c>
      <c r="O82" s="117"/>
    </row>
    <row r="83" spans="1:15" x14ac:dyDescent="0.25">
      <c r="A83" s="110" t="s">
        <v>527</v>
      </c>
      <c r="B83" s="107" t="s">
        <v>526</v>
      </c>
      <c r="C83" s="107" t="s">
        <v>1937</v>
      </c>
      <c r="D83" s="107" t="s">
        <v>1937</v>
      </c>
      <c r="E83" s="114">
        <v>2.2690205413030018E-2</v>
      </c>
      <c r="F83" s="114">
        <v>1.6017079045325122E-2</v>
      </c>
      <c r="G83" s="114">
        <v>0.14137653451398657</v>
      </c>
      <c r="H83" s="114">
        <v>6.6637531329084121E-2</v>
      </c>
      <c r="I83" s="114">
        <v>3.1990483783092438E-2</v>
      </c>
      <c r="J83" s="114">
        <v>1.3520536426835816E-2</v>
      </c>
      <c r="K83" s="114">
        <v>1.4417342261275445E-2</v>
      </c>
      <c r="L83" s="113" t="s">
        <v>117</v>
      </c>
      <c r="M83" s="112">
        <v>0.6</v>
      </c>
      <c r="N83" s="111">
        <v>1.5738133285477476</v>
      </c>
      <c r="O83" s="117"/>
    </row>
    <row r="84" spans="1:15" x14ac:dyDescent="0.25">
      <c r="A84" s="110" t="s">
        <v>525</v>
      </c>
      <c r="B84" s="107" t="s">
        <v>1698</v>
      </c>
      <c r="C84" s="107" t="s">
        <v>1937</v>
      </c>
      <c r="D84" s="107" t="s">
        <v>1937</v>
      </c>
      <c r="E84" s="114">
        <v>0.12239583333333326</v>
      </c>
      <c r="F84" s="114">
        <v>0.12363325075552201</v>
      </c>
      <c r="G84" s="114">
        <v>0.12831657887427572</v>
      </c>
      <c r="H84" s="114">
        <v>8.8244503244138128E-2</v>
      </c>
      <c r="I84" s="114">
        <v>5.7077134636766669E-2</v>
      </c>
      <c r="J84" s="114">
        <v>3.130954882224013E-2</v>
      </c>
      <c r="K84" s="114">
        <v>2.7070971390660947E-2</v>
      </c>
      <c r="L84" s="113" t="s">
        <v>113</v>
      </c>
      <c r="M84" s="112">
        <v>0.85</v>
      </c>
      <c r="N84" s="111">
        <v>4.5212944732215208</v>
      </c>
      <c r="O84" s="117"/>
    </row>
    <row r="85" spans="1:15" x14ac:dyDescent="0.25">
      <c r="A85" s="110" t="s">
        <v>524</v>
      </c>
      <c r="B85" s="107" t="s">
        <v>1760</v>
      </c>
      <c r="C85" s="107" t="s">
        <v>1937</v>
      </c>
      <c r="D85" s="107" t="s">
        <v>1938</v>
      </c>
      <c r="E85" s="114">
        <v>1.2499639433477761E-2</v>
      </c>
      <c r="F85" s="114">
        <v>1.5862960485696576E-2</v>
      </c>
      <c r="G85" s="114">
        <v>0.13659926196035865</v>
      </c>
      <c r="H85" s="114">
        <v>6.8564645629968224E-2</v>
      </c>
      <c r="I85" s="114">
        <v>5.1612583858104744E-2</v>
      </c>
      <c r="J85" s="114">
        <v>3.0934053716694443E-2</v>
      </c>
      <c r="K85" s="114">
        <v>3.0443974320049305E-2</v>
      </c>
      <c r="L85" s="113" t="s">
        <v>113</v>
      </c>
      <c r="M85" s="112">
        <v>0.85</v>
      </c>
      <c r="N85" s="111">
        <v>0.41057843834948804</v>
      </c>
      <c r="O85" s="117"/>
    </row>
    <row r="86" spans="1:15" x14ac:dyDescent="0.25">
      <c r="A86" s="110" t="s">
        <v>523</v>
      </c>
      <c r="B86" s="107" t="s">
        <v>522</v>
      </c>
      <c r="C86" s="107" t="s">
        <v>1937</v>
      </c>
      <c r="D86" s="107" t="s">
        <v>1937</v>
      </c>
      <c r="E86" s="114">
        <v>2.5314859078095164E-2</v>
      </c>
      <c r="F86" s="114">
        <v>4.3598549282665156E-2</v>
      </c>
      <c r="G86" s="114">
        <v>7.2821380243572209E-2</v>
      </c>
      <c r="H86" s="114">
        <v>3.916544965403812E-2</v>
      </c>
      <c r="I86" s="114">
        <v>2.8363257541456521E-2</v>
      </c>
      <c r="J86" s="114">
        <v>1.9274506225484656E-2</v>
      </c>
      <c r="K86" s="114">
        <v>1.6615947486013694E-2</v>
      </c>
      <c r="L86" s="113" t="s">
        <v>110</v>
      </c>
      <c r="M86" s="112">
        <v>0.75</v>
      </c>
      <c r="N86" s="111">
        <v>1.5235278698012071</v>
      </c>
      <c r="O86" s="117"/>
    </row>
    <row r="87" spans="1:15" x14ac:dyDescent="0.25">
      <c r="A87" s="110" t="s">
        <v>521</v>
      </c>
      <c r="B87" s="107" t="s">
        <v>1699</v>
      </c>
      <c r="C87" s="107" t="s">
        <v>1937</v>
      </c>
      <c r="D87" s="107" t="s">
        <v>1937</v>
      </c>
      <c r="E87" s="114">
        <v>0.10137025116427756</v>
      </c>
      <c r="F87" s="114">
        <v>0.10083038926993271</v>
      </c>
      <c r="G87" s="114">
        <v>0.15746187386735855</v>
      </c>
      <c r="H87" s="114">
        <v>0.10936691604915061</v>
      </c>
      <c r="I87" s="114">
        <v>7.3889090777582211E-2</v>
      </c>
      <c r="J87" s="114">
        <v>3.4739188287523204E-2</v>
      </c>
      <c r="K87" s="114">
        <v>3.8768809574860397E-2</v>
      </c>
      <c r="L87" s="113" t="s">
        <v>115</v>
      </c>
      <c r="M87" s="112">
        <v>0.9</v>
      </c>
      <c r="N87" s="111">
        <v>2.6147372662690942</v>
      </c>
      <c r="O87" s="117"/>
    </row>
    <row r="88" spans="1:15" x14ac:dyDescent="0.25">
      <c r="A88" s="110" t="s">
        <v>32</v>
      </c>
      <c r="B88" s="107" t="s">
        <v>1761</v>
      </c>
      <c r="C88" s="107" t="s">
        <v>1937</v>
      </c>
      <c r="D88" s="107" t="s">
        <v>1938</v>
      </c>
      <c r="E88" s="114">
        <v>-5.1984251419811223E-2</v>
      </c>
      <c r="F88" s="114">
        <v>-5.8280391945730647E-2</v>
      </c>
      <c r="G88" s="114">
        <v>0.15417508176797567</v>
      </c>
      <c r="H88" s="114">
        <v>0.10042944453396552</v>
      </c>
      <c r="I88" s="114">
        <v>4.9828211525353439E-2</v>
      </c>
      <c r="J88" s="114">
        <v>5.8538798313050311E-3</v>
      </c>
      <c r="K88" s="114">
        <v>4.0638742004787787E-2</v>
      </c>
      <c r="L88" s="113" t="s">
        <v>112</v>
      </c>
      <c r="M88" s="112">
        <v>0.7</v>
      </c>
      <c r="N88" s="111">
        <v>-1.2791796412813856</v>
      </c>
      <c r="O88" s="117"/>
    </row>
    <row r="89" spans="1:15" x14ac:dyDescent="0.25">
      <c r="A89" s="110" t="s">
        <v>520</v>
      </c>
      <c r="B89" s="107" t="s">
        <v>1762</v>
      </c>
      <c r="C89" s="107" t="s">
        <v>1937</v>
      </c>
      <c r="D89" s="107" t="s">
        <v>1938</v>
      </c>
      <c r="E89" s="114">
        <v>-5.2729283513704983E-3</v>
      </c>
      <c r="F89" s="114">
        <v>-8.2044146314248501E-3</v>
      </c>
      <c r="G89" s="114">
        <v>0.10437583150976737</v>
      </c>
      <c r="H89" s="114">
        <v>5.3927561852400441E-2</v>
      </c>
      <c r="I89" s="114">
        <v>-1.4012878720815025E-2</v>
      </c>
      <c r="J89" s="114">
        <v>-4.3919597223763041E-2</v>
      </c>
      <c r="K89" s="114">
        <v>2.0478451119710028E-2</v>
      </c>
      <c r="L89" s="113" t="s">
        <v>117</v>
      </c>
      <c r="M89" s="112">
        <v>0.6</v>
      </c>
      <c r="N89" s="111">
        <v>-0.25748667809624665</v>
      </c>
      <c r="O89" s="117"/>
    </row>
    <row r="90" spans="1:15" x14ac:dyDescent="0.25">
      <c r="A90" s="110" t="s">
        <v>519</v>
      </c>
      <c r="B90" s="107" t="s">
        <v>1763</v>
      </c>
      <c r="C90" s="107" t="s">
        <v>1937</v>
      </c>
      <c r="D90" s="107" t="s">
        <v>1938</v>
      </c>
      <c r="E90" s="114">
        <v>-0.10031886776366272</v>
      </c>
      <c r="F90" s="114">
        <v>-0.10968279735006359</v>
      </c>
      <c r="G90" s="114">
        <v>0.11921356377293968</v>
      </c>
      <c r="H90" s="114">
        <v>9.4174692826684225E-2</v>
      </c>
      <c r="I90" s="114">
        <v>5.2934096603089342E-2</v>
      </c>
      <c r="J90" s="114">
        <v>7.5383496394674232E-3</v>
      </c>
      <c r="K90" s="114">
        <v>4.296593136515714E-2</v>
      </c>
      <c r="L90" s="113" t="s">
        <v>112</v>
      </c>
      <c r="M90" s="112">
        <v>0.7</v>
      </c>
      <c r="N90" s="111">
        <v>-2.3348468094657773</v>
      </c>
      <c r="O90" s="117"/>
    </row>
    <row r="91" spans="1:15" x14ac:dyDescent="0.25">
      <c r="A91" s="118" t="s">
        <v>518</v>
      </c>
      <c r="B91" s="107" t="s">
        <v>1764</v>
      </c>
      <c r="C91" s="107" t="s">
        <v>1937</v>
      </c>
      <c r="D91" s="107" t="s">
        <v>1938</v>
      </c>
      <c r="E91" s="114">
        <v>-3.4164304463471518E-2</v>
      </c>
      <c r="F91" s="114">
        <v>-3.9238870245112412E-2</v>
      </c>
      <c r="G91" s="114">
        <v>0.20028603798920175</v>
      </c>
      <c r="H91" s="114">
        <v>0.12159781252049529</v>
      </c>
      <c r="I91" s="114">
        <v>7.5697876196796132E-2</v>
      </c>
      <c r="J91" s="114">
        <v>2.7920537760329767E-2</v>
      </c>
      <c r="K91" s="114">
        <v>4.6204099386230268E-2</v>
      </c>
      <c r="L91" s="113" t="s">
        <v>112</v>
      </c>
      <c r="M91" s="112">
        <v>0.7</v>
      </c>
      <c r="N91" s="111">
        <v>-0.73942149976530336</v>
      </c>
      <c r="O91" s="117"/>
    </row>
    <row r="92" spans="1:15" x14ac:dyDescent="0.25">
      <c r="A92" s="110" t="s">
        <v>517</v>
      </c>
      <c r="B92" s="107" t="s">
        <v>1700</v>
      </c>
      <c r="C92" s="107" t="s">
        <v>1937</v>
      </c>
      <c r="D92" s="107" t="s">
        <v>1937</v>
      </c>
      <c r="E92" s="114">
        <v>6.3613012937687508E-2</v>
      </c>
      <c r="F92" s="114">
        <v>6.4982334985627555E-2</v>
      </c>
      <c r="G92" s="114">
        <v>0.14093866720749038</v>
      </c>
      <c r="H92" s="114">
        <v>9.543985019787149E-2</v>
      </c>
      <c r="I92" s="114">
        <v>6.5093277566580676E-2</v>
      </c>
      <c r="J92" s="114">
        <v>3.6014933830472051E-2</v>
      </c>
      <c r="K92" s="114">
        <v>4.2158621827679488E-2</v>
      </c>
      <c r="L92" s="113" t="s">
        <v>116</v>
      </c>
      <c r="M92" s="112">
        <v>0.95</v>
      </c>
      <c r="N92" s="111">
        <v>1.5088968799241445</v>
      </c>
      <c r="O92" s="117"/>
    </row>
    <row r="93" spans="1:15" x14ac:dyDescent="0.25">
      <c r="A93" s="110" t="s">
        <v>27</v>
      </c>
      <c r="B93" s="107" t="s">
        <v>1765</v>
      </c>
      <c r="C93" s="107" t="s">
        <v>1937</v>
      </c>
      <c r="D93" s="107" t="s">
        <v>1938</v>
      </c>
      <c r="E93" s="114">
        <v>-8.5625894728940111E-3</v>
      </c>
      <c r="F93" s="114">
        <v>-1.1662586721113422E-2</v>
      </c>
      <c r="G93" s="114">
        <v>7.9278278330410901E-2</v>
      </c>
      <c r="H93" s="114">
        <v>7.34472709713061E-2</v>
      </c>
      <c r="I93" s="114">
        <v>4.3022888673051929E-2</v>
      </c>
      <c r="J93" s="114">
        <v>2.5479691537697802E-2</v>
      </c>
      <c r="K93" s="114">
        <v>2.1933401995176238E-2</v>
      </c>
      <c r="L93" s="113" t="s">
        <v>112</v>
      </c>
      <c r="M93" s="112">
        <v>0.7</v>
      </c>
      <c r="N93" s="111">
        <v>-0.39039039519620172</v>
      </c>
      <c r="O93" s="117"/>
    </row>
    <row r="94" spans="1:15" x14ac:dyDescent="0.25">
      <c r="A94" s="110" t="s">
        <v>515</v>
      </c>
      <c r="B94" s="107" t="s">
        <v>1766</v>
      </c>
      <c r="C94" s="107" t="s">
        <v>1938</v>
      </c>
      <c r="D94" s="107" t="s">
        <v>1938</v>
      </c>
      <c r="E94" s="114">
        <v>1.5870872713882545E-2</v>
      </c>
      <c r="F94" s="114">
        <v>3.3094920596437039E-3</v>
      </c>
      <c r="G94" s="114">
        <v>5.2312064066132757E-2</v>
      </c>
      <c r="H94" s="114">
        <v>8.7803078804952861E-2</v>
      </c>
      <c r="I94" s="114">
        <v>4.4757256025428793E-2</v>
      </c>
      <c r="J94" s="114">
        <v>2.6963543573734761E-2</v>
      </c>
      <c r="K94" s="114">
        <v>2.1301543845557935E-2</v>
      </c>
      <c r="L94" s="116" t="s">
        <v>717</v>
      </c>
      <c r="M94" s="115">
        <v>0.5</v>
      </c>
      <c r="N94" s="111">
        <v>0.74505739250407133</v>
      </c>
      <c r="O94" s="117"/>
    </row>
    <row r="95" spans="1:15" x14ac:dyDescent="0.25">
      <c r="A95" s="110" t="s">
        <v>514</v>
      </c>
      <c r="B95" s="107" t="s">
        <v>1767</v>
      </c>
      <c r="C95" s="107" t="s">
        <v>1937</v>
      </c>
      <c r="D95" s="107" t="s">
        <v>1938</v>
      </c>
      <c r="E95" s="114">
        <v>1.5873297914556606E-2</v>
      </c>
      <c r="F95" s="114">
        <v>3.3108902551024499E-3</v>
      </c>
      <c r="G95" s="114">
        <v>5.2311086734312395E-2</v>
      </c>
      <c r="H95" s="114">
        <v>8.7970419917048792E-2</v>
      </c>
      <c r="I95" s="114">
        <v>4.4627092712529182E-2</v>
      </c>
      <c r="J95" s="114">
        <v>2.6962513653110864E-2</v>
      </c>
      <c r="K95" s="114">
        <v>2.1278791390125562E-2</v>
      </c>
      <c r="L95" s="113" t="s">
        <v>111</v>
      </c>
      <c r="M95" s="112">
        <v>0.55000000000000004</v>
      </c>
      <c r="N95" s="111">
        <v>0.74596802156360353</v>
      </c>
      <c r="O95" s="117"/>
    </row>
    <row r="96" spans="1:15" x14ac:dyDescent="0.25">
      <c r="A96" s="118" t="s">
        <v>33</v>
      </c>
      <c r="B96" s="107" t="s">
        <v>1768</v>
      </c>
      <c r="C96" s="107" t="s">
        <v>1937</v>
      </c>
      <c r="D96" s="107" t="s">
        <v>1938</v>
      </c>
      <c r="E96" s="114">
        <v>-7.0165316997440441E-2</v>
      </c>
      <c r="F96" s="114">
        <v>-6.8469973780587168E-2</v>
      </c>
      <c r="G96" s="114">
        <v>8.2364962674916997E-2</v>
      </c>
      <c r="H96" s="114">
        <v>9.2452058005225046E-2</v>
      </c>
      <c r="I96" s="114">
        <v>4.2374041721435329E-2</v>
      </c>
      <c r="J96" s="114">
        <v>2.3259359048388939E-2</v>
      </c>
      <c r="K96" s="114">
        <v>2.7358919850388963E-2</v>
      </c>
      <c r="L96" s="113" t="s">
        <v>117</v>
      </c>
      <c r="M96" s="112">
        <v>0.6</v>
      </c>
      <c r="N96" s="111">
        <v>-2.5646230692270149</v>
      </c>
      <c r="O96" s="117"/>
    </row>
    <row r="97" spans="1:15" x14ac:dyDescent="0.25">
      <c r="A97" s="110" t="s">
        <v>513</v>
      </c>
      <c r="B97" s="107" t="s">
        <v>1769</v>
      </c>
      <c r="C97" s="107" t="s">
        <v>1937</v>
      </c>
      <c r="D97" s="107" t="s">
        <v>1938</v>
      </c>
      <c r="E97" s="114">
        <v>-7.1904684361938753E-2</v>
      </c>
      <c r="F97" s="114">
        <v>-7.0173530483394697E-2</v>
      </c>
      <c r="G97" s="114">
        <v>8.414591804909044E-2</v>
      </c>
      <c r="H97" s="114">
        <v>9.485581335167792E-2</v>
      </c>
      <c r="I97" s="114">
        <v>4.3238517937019827E-2</v>
      </c>
      <c r="J97" s="114">
        <v>2.3703528586211497E-2</v>
      </c>
      <c r="K97" s="114">
        <v>2.7423055148370512E-2</v>
      </c>
      <c r="L97" s="113" t="s">
        <v>118</v>
      </c>
      <c r="M97" s="112">
        <v>0.65</v>
      </c>
      <c r="N97" s="111">
        <v>-2.6220522831210276</v>
      </c>
      <c r="O97" s="117"/>
    </row>
    <row r="98" spans="1:15" x14ac:dyDescent="0.25">
      <c r="A98" s="110" t="s">
        <v>34</v>
      </c>
      <c r="B98" s="107" t="s">
        <v>1770</v>
      </c>
      <c r="C98" s="107" t="s">
        <v>1937</v>
      </c>
      <c r="D98" s="107" t="s">
        <v>1938</v>
      </c>
      <c r="E98" s="114">
        <v>-6.2943579344658662E-3</v>
      </c>
      <c r="F98" s="114">
        <v>-8.131270291614201E-3</v>
      </c>
      <c r="G98" s="114">
        <v>9.2508051555566739E-2</v>
      </c>
      <c r="H98" s="114">
        <v>7.5669800847656399E-2</v>
      </c>
      <c r="I98" s="114">
        <v>3.8889364996143039E-2</v>
      </c>
      <c r="J98" s="114">
        <v>1.8323555672289826E-2</v>
      </c>
      <c r="K98" s="114">
        <v>2.2112051108630792E-2</v>
      </c>
      <c r="L98" s="113" t="s">
        <v>117</v>
      </c>
      <c r="M98" s="112">
        <v>0.6</v>
      </c>
      <c r="N98" s="111">
        <v>-0.2846573528409152</v>
      </c>
      <c r="O98" s="117"/>
    </row>
    <row r="99" spans="1:15" x14ac:dyDescent="0.25">
      <c r="A99" s="110" t="s">
        <v>512</v>
      </c>
      <c r="B99" s="107" t="s">
        <v>1614</v>
      </c>
      <c r="C99" s="107" t="s">
        <v>1937</v>
      </c>
      <c r="D99" s="107" t="s">
        <v>1937</v>
      </c>
      <c r="E99" s="114">
        <v>3.5967902286607067E-2</v>
      </c>
      <c r="F99" s="114">
        <v>3.2625301567265064E-2</v>
      </c>
      <c r="G99" s="114">
        <v>8.3960357933224206E-2</v>
      </c>
      <c r="H99" s="114">
        <v>7.1055475846106608E-2</v>
      </c>
      <c r="I99" s="114">
        <v>4.3813133174317898E-2</v>
      </c>
      <c r="J99" s="114">
        <v>2.2910890553128782E-2</v>
      </c>
      <c r="K99" s="114">
        <v>2.395446924700706E-2</v>
      </c>
      <c r="L99" s="113" t="s">
        <v>112</v>
      </c>
      <c r="M99" s="112">
        <v>0.7</v>
      </c>
      <c r="N99" s="111">
        <v>1.5015111341321412</v>
      </c>
      <c r="O99" s="117"/>
    </row>
    <row r="100" spans="1:15" x14ac:dyDescent="0.25">
      <c r="A100" s="110" t="s">
        <v>511</v>
      </c>
      <c r="B100" s="107" t="s">
        <v>1771</v>
      </c>
      <c r="C100" s="107" t="s">
        <v>1937</v>
      </c>
      <c r="D100" s="107" t="s">
        <v>1938</v>
      </c>
      <c r="E100" s="114">
        <v>-1.7676485809089981E-2</v>
      </c>
      <c r="F100" s="114">
        <v>-1.7676485809089981E-2</v>
      </c>
      <c r="G100" s="114">
        <v>9.9269934578553265E-2</v>
      </c>
      <c r="H100" s="114">
        <v>6.0949238463452016E-2</v>
      </c>
      <c r="I100" s="114">
        <v>3.7533270610624614E-2</v>
      </c>
      <c r="J100" s="114">
        <v>1.600100536594451E-2</v>
      </c>
      <c r="K100" s="114">
        <v>2.799964848547476E-2</v>
      </c>
      <c r="L100" s="113" t="s">
        <v>118</v>
      </c>
      <c r="M100" s="112">
        <v>0.65</v>
      </c>
      <c r="N100" s="111">
        <v>-0.63131099014546288</v>
      </c>
      <c r="O100" s="117"/>
    </row>
    <row r="101" spans="1:15" x14ac:dyDescent="0.25">
      <c r="A101" s="110" t="s">
        <v>510</v>
      </c>
      <c r="B101" s="107" t="s">
        <v>509</v>
      </c>
      <c r="C101" s="107" t="s">
        <v>1938</v>
      </c>
      <c r="D101" s="107" t="s">
        <v>1938</v>
      </c>
      <c r="E101" s="114">
        <v>-0.11755109636200101</v>
      </c>
      <c r="F101" s="114">
        <v>-0.11722254971921442</v>
      </c>
      <c r="G101" s="114">
        <v>0.10826584906438619</v>
      </c>
      <c r="H101" s="114">
        <v>7.5669800847656399E-2</v>
      </c>
      <c r="I101" s="114">
        <v>2.3648281638568358E-2</v>
      </c>
      <c r="J101" s="114">
        <v>3.8437961030481915E-3</v>
      </c>
      <c r="K101" s="114">
        <v>1.5527493924586855E-2</v>
      </c>
      <c r="L101" s="116" t="s">
        <v>1941</v>
      </c>
      <c r="M101" s="115">
        <v>0.46666666666666667</v>
      </c>
      <c r="N101" s="111">
        <v>-7.5705131126064007</v>
      </c>
      <c r="O101" s="117"/>
    </row>
    <row r="102" spans="1:15" x14ac:dyDescent="0.25">
      <c r="A102" s="110" t="s">
        <v>35</v>
      </c>
      <c r="B102" s="107" t="s">
        <v>1772</v>
      </c>
      <c r="C102" s="107" t="s">
        <v>1937</v>
      </c>
      <c r="D102" s="107" t="s">
        <v>1938</v>
      </c>
      <c r="E102" s="114">
        <v>-1.4471199475553531E-2</v>
      </c>
      <c r="F102" s="114">
        <v>-2.2818114789087574E-2</v>
      </c>
      <c r="G102" s="114">
        <v>8.5487605412409629E-2</v>
      </c>
      <c r="H102" s="114">
        <v>7.2915004797384331E-2</v>
      </c>
      <c r="I102" s="114">
        <v>5.2692618154899673E-2</v>
      </c>
      <c r="J102" s="114">
        <v>2.982430726871832E-2</v>
      </c>
      <c r="K102" s="114">
        <v>2.5959045069883002E-2</v>
      </c>
      <c r="L102" s="113" t="s">
        <v>110</v>
      </c>
      <c r="M102" s="112">
        <v>0.75</v>
      </c>
      <c r="N102" s="111">
        <v>-0.55746270467948122</v>
      </c>
      <c r="O102" s="117"/>
    </row>
    <row r="103" spans="1:15" x14ac:dyDescent="0.25">
      <c r="A103" s="110" t="s">
        <v>508</v>
      </c>
      <c r="B103" s="107" t="s">
        <v>1773</v>
      </c>
      <c r="C103" s="107" t="s">
        <v>1937</v>
      </c>
      <c r="D103" s="107" t="s">
        <v>1938</v>
      </c>
      <c r="E103" s="114">
        <v>-7.8708353057242775E-2</v>
      </c>
      <c r="F103" s="114">
        <v>-0.10627102932088173</v>
      </c>
      <c r="G103" s="114">
        <v>1.3350727834339882E-2</v>
      </c>
      <c r="H103" s="114">
        <v>6.2476263711683799E-2</v>
      </c>
      <c r="I103" s="114">
        <v>5.7921201518033705E-2</v>
      </c>
      <c r="J103" s="114">
        <v>2.8813226373134881E-2</v>
      </c>
      <c r="K103" s="114">
        <v>2.9315595111573112E-2</v>
      </c>
      <c r="L103" s="113" t="s">
        <v>112</v>
      </c>
      <c r="M103" s="112">
        <v>0.7</v>
      </c>
      <c r="N103" s="111">
        <v>-2.6848628778533836</v>
      </c>
      <c r="O103" s="117"/>
    </row>
    <row r="104" spans="1:15" x14ac:dyDescent="0.25">
      <c r="A104" s="110" t="s">
        <v>507</v>
      </c>
      <c r="B104" s="107" t="s">
        <v>1774</v>
      </c>
      <c r="C104" s="107" t="s">
        <v>1937</v>
      </c>
      <c r="D104" s="107" t="s">
        <v>1938</v>
      </c>
      <c r="E104" s="114">
        <v>1.2202053007017266E-2</v>
      </c>
      <c r="F104" s="114">
        <v>1.107231958723065E-2</v>
      </c>
      <c r="G104" s="114">
        <v>0.13683114006171038</v>
      </c>
      <c r="H104" s="114">
        <v>8.8498664590273002E-2</v>
      </c>
      <c r="I104" s="114">
        <v>5.5487058781949594E-2</v>
      </c>
      <c r="J104" s="114">
        <v>4.9689104382741434E-2</v>
      </c>
      <c r="K104" s="114">
        <v>3.5559856605365647E-2</v>
      </c>
      <c r="L104" s="113" t="s">
        <v>116</v>
      </c>
      <c r="M104" s="112">
        <v>0.95</v>
      </c>
      <c r="N104" s="111">
        <v>0.34314123204805308</v>
      </c>
      <c r="O104" s="117"/>
    </row>
    <row r="105" spans="1:15" x14ac:dyDescent="0.25">
      <c r="A105" s="110" t="s">
        <v>506</v>
      </c>
      <c r="B105" s="107" t="s">
        <v>1775</v>
      </c>
      <c r="C105" s="107" t="s">
        <v>1937</v>
      </c>
      <c r="D105" s="107" t="s">
        <v>1938</v>
      </c>
      <c r="E105" s="114">
        <v>-3.2511136227644455E-2</v>
      </c>
      <c r="F105" s="114">
        <v>-4.1442390936123674E-2</v>
      </c>
      <c r="G105" s="114">
        <v>8.5847178820787517E-2</v>
      </c>
      <c r="H105" s="114">
        <v>6.5699731065652855E-2</v>
      </c>
      <c r="I105" s="114">
        <v>4.2276991111645623E-2</v>
      </c>
      <c r="J105" s="114">
        <v>2.392149424861767E-2</v>
      </c>
      <c r="K105" s="114">
        <v>2.3593709958863895E-2</v>
      </c>
      <c r="L105" s="113" t="s">
        <v>111</v>
      </c>
      <c r="M105" s="112">
        <v>0.55000000000000004</v>
      </c>
      <c r="N105" s="111">
        <v>-1.3779577813039268</v>
      </c>
      <c r="O105" s="117"/>
    </row>
    <row r="106" spans="1:15" x14ac:dyDescent="0.25">
      <c r="A106" s="110" t="s">
        <v>505</v>
      </c>
      <c r="B106" s="107" t="s">
        <v>1615</v>
      </c>
      <c r="C106" s="107" t="s">
        <v>1937</v>
      </c>
      <c r="D106" s="107" t="s">
        <v>1938</v>
      </c>
      <c r="E106" s="114">
        <v>2.9372291731442068E-2</v>
      </c>
      <c r="F106" s="114">
        <v>2.8287681196456749E-2</v>
      </c>
      <c r="G106" s="114">
        <v>0.13389920519102638</v>
      </c>
      <c r="H106" s="114">
        <v>8.1072271641570381E-2</v>
      </c>
      <c r="I106" s="114">
        <v>5.4238101521613569E-2</v>
      </c>
      <c r="J106" s="114">
        <v>3.0706144192451656E-2</v>
      </c>
      <c r="K106" s="114">
        <v>3.1817714009381159E-2</v>
      </c>
      <c r="L106" s="113" t="s">
        <v>113</v>
      </c>
      <c r="M106" s="112">
        <v>0.85</v>
      </c>
      <c r="N106" s="111">
        <v>0.88905448041038981</v>
      </c>
      <c r="O106" s="117"/>
    </row>
    <row r="107" spans="1:15" x14ac:dyDescent="0.25">
      <c r="A107" s="110" t="s">
        <v>504</v>
      </c>
      <c r="B107" s="107" t="s">
        <v>1776</v>
      </c>
      <c r="C107" s="107" t="s">
        <v>1937</v>
      </c>
      <c r="D107" s="107" t="s">
        <v>1938</v>
      </c>
      <c r="E107" s="114">
        <v>1.0522580557110084E-2</v>
      </c>
      <c r="F107" s="114">
        <v>9.9436661983549612E-3</v>
      </c>
      <c r="G107" s="114">
        <v>9.3869121672057743E-2</v>
      </c>
      <c r="H107" s="114">
        <v>7.0575862037489667E-2</v>
      </c>
      <c r="I107" s="114">
        <v>5.4098727953915127E-2</v>
      </c>
      <c r="J107" s="114">
        <v>3.0291512477355287E-2</v>
      </c>
      <c r="K107" s="114">
        <v>1.780607635806164E-2</v>
      </c>
      <c r="L107" s="113" t="s">
        <v>113</v>
      </c>
      <c r="M107" s="112">
        <v>0.85</v>
      </c>
      <c r="N107" s="111">
        <v>0.59095447787103428</v>
      </c>
      <c r="O107" s="117"/>
    </row>
    <row r="108" spans="1:15" x14ac:dyDescent="0.25">
      <c r="A108" s="110" t="s">
        <v>36</v>
      </c>
      <c r="B108" s="107" t="s">
        <v>37</v>
      </c>
      <c r="C108" s="107" t="s">
        <v>1937</v>
      </c>
      <c r="D108" s="107" t="s">
        <v>1937</v>
      </c>
      <c r="E108" s="114">
        <v>2.5789893920383111E-2</v>
      </c>
      <c r="F108" s="114">
        <v>2.9158989734845431E-2</v>
      </c>
      <c r="G108" s="114">
        <v>5.2239925585861435E-2</v>
      </c>
      <c r="H108" s="114">
        <v>4.8923929431163193E-2</v>
      </c>
      <c r="I108" s="114">
        <v>3.134138203585457E-2</v>
      </c>
      <c r="J108" s="114">
        <v>2.2409554966529743E-2</v>
      </c>
      <c r="K108" s="114">
        <v>1.7977046277493525E-2</v>
      </c>
      <c r="L108" s="113" t="s">
        <v>115</v>
      </c>
      <c r="M108" s="112">
        <v>0.9</v>
      </c>
      <c r="N108" s="111">
        <v>1.4346012978044635</v>
      </c>
      <c r="O108" s="117"/>
    </row>
    <row r="109" spans="1:15" x14ac:dyDescent="0.25">
      <c r="A109" s="110" t="s">
        <v>503</v>
      </c>
      <c r="B109" s="107" t="s">
        <v>1616</v>
      </c>
      <c r="C109" s="107" t="s">
        <v>1937</v>
      </c>
      <c r="D109" s="107" t="s">
        <v>1938</v>
      </c>
      <c r="E109" s="114">
        <v>7.4146353989459346E-3</v>
      </c>
      <c r="F109" s="114">
        <v>8.8005194170699408E-3</v>
      </c>
      <c r="G109" s="114">
        <v>4.8828111849502864E-2</v>
      </c>
      <c r="H109" s="114">
        <v>3.2048835688910371E-2</v>
      </c>
      <c r="I109" s="114">
        <v>1.8398662841289548E-2</v>
      </c>
      <c r="J109" s="114">
        <v>1.2659659241256893E-2</v>
      </c>
      <c r="K109" s="114">
        <v>1.1746627781387353E-2</v>
      </c>
      <c r="L109" s="113" t="s">
        <v>109</v>
      </c>
      <c r="M109" s="112">
        <v>0.8</v>
      </c>
      <c r="N109" s="111">
        <v>0.63121395662970581</v>
      </c>
      <c r="O109" s="117"/>
    </row>
    <row r="110" spans="1:15" x14ac:dyDescent="0.25">
      <c r="A110" s="110" t="s">
        <v>502</v>
      </c>
      <c r="B110" s="107" t="s">
        <v>1701</v>
      </c>
      <c r="C110" s="107" t="s">
        <v>1937</v>
      </c>
      <c r="D110" s="107" t="s">
        <v>1937</v>
      </c>
      <c r="E110" s="114">
        <v>3.6584643831436336E-2</v>
      </c>
      <c r="F110" s="114">
        <v>3.7335812664643031E-2</v>
      </c>
      <c r="G110" s="114">
        <v>7.2678508617657345E-2</v>
      </c>
      <c r="H110" s="114">
        <v>5.7921928777716181E-2</v>
      </c>
      <c r="I110" s="114">
        <v>4.2511000291085788E-2</v>
      </c>
      <c r="J110" s="114">
        <v>2.9527753610621987E-2</v>
      </c>
      <c r="K110" s="114">
        <v>2.6138622714324766E-2</v>
      </c>
      <c r="L110" s="113" t="s">
        <v>116</v>
      </c>
      <c r="M110" s="112">
        <v>0.95</v>
      </c>
      <c r="N110" s="111">
        <v>1.3996393088985071</v>
      </c>
      <c r="O110" s="117"/>
    </row>
    <row r="111" spans="1:15" x14ac:dyDescent="0.25">
      <c r="A111" s="110" t="s">
        <v>501</v>
      </c>
      <c r="B111" s="107" t="s">
        <v>1777</v>
      </c>
      <c r="C111" s="107" t="s">
        <v>1937</v>
      </c>
      <c r="D111" s="107" t="s">
        <v>1938</v>
      </c>
      <c r="E111" s="114">
        <v>9.1249903802803622E-4</v>
      </c>
      <c r="F111" s="114">
        <v>9.8330107425503854E-3</v>
      </c>
      <c r="G111" s="114">
        <v>3.5289698777010825E-2</v>
      </c>
      <c r="H111" s="114">
        <v>2.6041943937117118E-2</v>
      </c>
      <c r="I111" s="114">
        <v>1.5063286073868198E-2</v>
      </c>
      <c r="J111" s="114">
        <v>2.4057481728440466E-2</v>
      </c>
      <c r="K111" s="114">
        <v>2.0119858977713401E-2</v>
      </c>
      <c r="L111" s="113" t="s">
        <v>115</v>
      </c>
      <c r="M111" s="112">
        <v>0.9</v>
      </c>
      <c r="N111" s="111">
        <v>4.5353152775017148E-2</v>
      </c>
      <c r="O111" s="117"/>
    </row>
    <row r="112" spans="1:15" x14ac:dyDescent="0.25">
      <c r="A112" s="110" t="s">
        <v>500</v>
      </c>
      <c r="B112" s="107" t="s">
        <v>1617</v>
      </c>
      <c r="C112" s="107" t="s">
        <v>1937</v>
      </c>
      <c r="D112" s="107" t="s">
        <v>1937</v>
      </c>
      <c r="E112" s="114">
        <v>4.923837895565164E-2</v>
      </c>
      <c r="F112" s="114">
        <v>5.1997820900569147E-2</v>
      </c>
      <c r="G112" s="114">
        <v>6.3705120923141401E-2</v>
      </c>
      <c r="H112" s="114">
        <v>7.5290788461663816E-2</v>
      </c>
      <c r="I112" s="114">
        <v>5.1696589975578799E-2</v>
      </c>
      <c r="J112" s="114">
        <v>3.0162091705546734E-2</v>
      </c>
      <c r="K112" s="114">
        <v>2.6465850819020309E-2</v>
      </c>
      <c r="L112" s="113" t="s">
        <v>115</v>
      </c>
      <c r="M112" s="112">
        <v>0.9</v>
      </c>
      <c r="N112" s="111">
        <v>1.8604495012216011</v>
      </c>
      <c r="O112" s="117"/>
    </row>
    <row r="113" spans="1:15" x14ac:dyDescent="0.25">
      <c r="A113" s="110" t="s">
        <v>499</v>
      </c>
      <c r="B113" s="107" t="s">
        <v>498</v>
      </c>
      <c r="C113" s="107" t="s">
        <v>1937</v>
      </c>
      <c r="D113" s="107" t="s">
        <v>1937</v>
      </c>
      <c r="E113" s="114">
        <v>6.4672551269956635E-2</v>
      </c>
      <c r="F113" s="114">
        <v>6.7822963623653143E-2</v>
      </c>
      <c r="G113" s="114">
        <v>5.6882120584761164E-2</v>
      </c>
      <c r="H113" s="114">
        <v>7.2564680350014621E-2</v>
      </c>
      <c r="I113" s="114">
        <v>4.8521082870562005E-2</v>
      </c>
      <c r="J113" s="114">
        <v>2.7178367190839881E-2</v>
      </c>
      <c r="K113" s="114">
        <v>2.1249854907583687E-2</v>
      </c>
      <c r="L113" s="113" t="s">
        <v>109</v>
      </c>
      <c r="M113" s="112">
        <v>0.8</v>
      </c>
      <c r="N113" s="111">
        <v>3.0434349576135777</v>
      </c>
      <c r="O113" s="117"/>
    </row>
    <row r="114" spans="1:15" x14ac:dyDescent="0.25">
      <c r="A114" s="110" t="s">
        <v>82</v>
      </c>
      <c r="B114" s="107" t="s">
        <v>83</v>
      </c>
      <c r="C114" s="107" t="s">
        <v>1937</v>
      </c>
      <c r="D114" s="107" t="s">
        <v>1938</v>
      </c>
      <c r="E114" s="114">
        <v>-9.4918419683341915E-2</v>
      </c>
      <c r="F114" s="114">
        <v>-8.6575519734436113E-2</v>
      </c>
      <c r="G114" s="114">
        <v>0.28873268950982789</v>
      </c>
      <c r="H114" s="114">
        <v>0.14552776137734957</v>
      </c>
      <c r="I114" s="114">
        <v>5.9946728986694842E-2</v>
      </c>
      <c r="J114" s="114">
        <v>2.9046168287742535E-2</v>
      </c>
      <c r="K114" s="114">
        <v>2.6054002463239412E-2</v>
      </c>
      <c r="L114" s="113" t="s">
        <v>117</v>
      </c>
      <c r="M114" s="112">
        <v>0.6</v>
      </c>
      <c r="N114" s="111">
        <v>-3.6431415793894217</v>
      </c>
      <c r="O114" s="117"/>
    </row>
    <row r="115" spans="1:15" x14ac:dyDescent="0.25">
      <c r="A115" s="110" t="s">
        <v>484</v>
      </c>
      <c r="B115" s="107" t="s">
        <v>1673</v>
      </c>
      <c r="C115" s="107" t="s">
        <v>1937</v>
      </c>
      <c r="D115" s="107" t="s">
        <v>1937</v>
      </c>
      <c r="E115" s="114">
        <v>1.2891093271519827E-2</v>
      </c>
      <c r="F115" s="114">
        <v>5.8109358427549385E-3</v>
      </c>
      <c r="G115" s="114">
        <v>3.1668718129066242E-2</v>
      </c>
      <c r="H115" s="114">
        <v>7.1439280896069768E-2</v>
      </c>
      <c r="I115" s="114">
        <v>1.9931636048060586E-3</v>
      </c>
      <c r="J115" s="114">
        <v>-1.9246225258059413E-2</v>
      </c>
      <c r="K115" s="114">
        <v>4.9166858751856779E-3</v>
      </c>
      <c r="L115" s="113" t="s">
        <v>117</v>
      </c>
      <c r="M115" s="112">
        <v>0.6</v>
      </c>
      <c r="N115" s="111">
        <v>2.6219070322512716</v>
      </c>
      <c r="O115" s="117"/>
    </row>
    <row r="116" spans="1:15" x14ac:dyDescent="0.25">
      <c r="A116" s="110" t="s">
        <v>496</v>
      </c>
      <c r="B116" s="107" t="s">
        <v>495</v>
      </c>
      <c r="C116" s="107" t="s">
        <v>1938</v>
      </c>
      <c r="D116" s="107" t="s">
        <v>1938</v>
      </c>
      <c r="E116" s="114">
        <v>-6.8122930761479794E-2</v>
      </c>
      <c r="F116" s="114">
        <v>-9.2692839999299337E-2</v>
      </c>
      <c r="G116" s="114">
        <v>-5.1515073940386791E-2</v>
      </c>
      <c r="H116" s="114">
        <v>0.13126313009917334</v>
      </c>
      <c r="I116" s="114">
        <v>-7.9686615828862162E-2</v>
      </c>
      <c r="J116" s="114">
        <v>-9.6754600758502507E-2</v>
      </c>
      <c r="K116" s="114">
        <v>-2.6854584505982992E-2</v>
      </c>
      <c r="L116" s="116" t="s">
        <v>1581</v>
      </c>
      <c r="M116" s="115">
        <v>0.4</v>
      </c>
      <c r="N116" s="111">
        <v>2.5367337463851856</v>
      </c>
      <c r="O116" s="117"/>
    </row>
    <row r="117" spans="1:15" x14ac:dyDescent="0.25">
      <c r="A117" s="110" t="s">
        <v>494</v>
      </c>
      <c r="B117" s="107" t="s">
        <v>493</v>
      </c>
      <c r="C117" s="107" t="s">
        <v>1938</v>
      </c>
      <c r="D117" s="107" t="s">
        <v>1938</v>
      </c>
      <c r="E117" s="114">
        <v>1.5303241160928627E-2</v>
      </c>
      <c r="F117" s="114">
        <v>6.42765390632416E-3</v>
      </c>
      <c r="G117" s="114">
        <v>-1.8887712598074535E-2</v>
      </c>
      <c r="H117" s="114">
        <v>8.971955254018793E-2</v>
      </c>
      <c r="I117" s="114">
        <v>4.3449701143774E-3</v>
      </c>
      <c r="J117" s="114">
        <v>-3.3195574764503077E-2</v>
      </c>
      <c r="K117" s="114">
        <v>-3.0621596469956325E-3</v>
      </c>
      <c r="L117" s="116" t="s">
        <v>717</v>
      </c>
      <c r="M117" s="115">
        <v>0.5</v>
      </c>
      <c r="N117" s="111">
        <v>-4.9975321097131724</v>
      </c>
      <c r="O117" s="117"/>
    </row>
    <row r="118" spans="1:15" x14ac:dyDescent="0.25">
      <c r="A118" s="110" t="s">
        <v>492</v>
      </c>
      <c r="B118" s="107" t="s">
        <v>1778</v>
      </c>
      <c r="C118" s="107" t="s">
        <v>1938</v>
      </c>
      <c r="D118" s="107" t="s">
        <v>1938</v>
      </c>
      <c r="E118" s="114">
        <v>1.5305090046172865E-2</v>
      </c>
      <c r="F118" s="114">
        <v>6.4277313299476724E-3</v>
      </c>
      <c r="G118" s="114">
        <v>-1.8887334747101026E-2</v>
      </c>
      <c r="H118" s="114">
        <v>8.9830102692761038E-2</v>
      </c>
      <c r="I118" s="114">
        <v>4.2825675623465731E-3</v>
      </c>
      <c r="J118" s="114">
        <v>-3.3190086198457092E-2</v>
      </c>
      <c r="K118" s="114">
        <v>-3.068145257709598E-3</v>
      </c>
      <c r="L118" s="116" t="s">
        <v>717</v>
      </c>
      <c r="M118" s="115">
        <v>0.5</v>
      </c>
      <c r="N118" s="111">
        <v>-4.988385086303988</v>
      </c>
      <c r="O118" s="117"/>
    </row>
    <row r="119" spans="1:15" x14ac:dyDescent="0.25">
      <c r="A119" s="110" t="s">
        <v>38</v>
      </c>
      <c r="B119" s="107" t="s">
        <v>1779</v>
      </c>
      <c r="C119" s="107" t="s">
        <v>1937</v>
      </c>
      <c r="D119" s="107" t="s">
        <v>1938</v>
      </c>
      <c r="E119" s="114">
        <v>1.5467104120116648E-2</v>
      </c>
      <c r="F119" s="114">
        <v>1.5393255249261717E-2</v>
      </c>
      <c r="G119" s="114">
        <v>0.11136407520667468</v>
      </c>
      <c r="H119" s="114">
        <v>6.1306035090221922E-2</v>
      </c>
      <c r="I119" s="114">
        <v>4.2268561978712427E-2</v>
      </c>
      <c r="J119" s="114">
        <v>3.0108464166583637E-2</v>
      </c>
      <c r="K119" s="114">
        <v>2.6945648019898405E-2</v>
      </c>
      <c r="L119" s="113" t="s">
        <v>115</v>
      </c>
      <c r="M119" s="112">
        <v>0.9</v>
      </c>
      <c r="N119" s="111">
        <v>0.57127055314811293</v>
      </c>
      <c r="O119" s="117"/>
    </row>
    <row r="120" spans="1:15" x14ac:dyDescent="0.25">
      <c r="A120" s="110" t="s">
        <v>491</v>
      </c>
      <c r="B120" s="107" t="s">
        <v>490</v>
      </c>
      <c r="C120" s="107" t="s">
        <v>1937</v>
      </c>
      <c r="D120" s="107" t="s">
        <v>1938</v>
      </c>
      <c r="E120" s="114">
        <v>2.042350321020292E-2</v>
      </c>
      <c r="F120" s="114">
        <v>2.0412850421758888E-2</v>
      </c>
      <c r="G120" s="114">
        <v>0.13848049411475727</v>
      </c>
      <c r="H120" s="114">
        <v>7.3906199003029638E-2</v>
      </c>
      <c r="I120" s="114">
        <v>4.9174195556308309E-2</v>
      </c>
      <c r="J120" s="114">
        <v>3.3039992835814935E-2</v>
      </c>
      <c r="K120" s="114">
        <v>3.0354360573533246E-2</v>
      </c>
      <c r="L120" s="113" t="s">
        <v>114</v>
      </c>
      <c r="M120" s="112">
        <v>1</v>
      </c>
      <c r="N120" s="111">
        <v>0.67248494239596601</v>
      </c>
      <c r="O120" s="117"/>
    </row>
    <row r="121" spans="1:15" x14ac:dyDescent="0.25">
      <c r="A121" s="118" t="s">
        <v>489</v>
      </c>
      <c r="B121" s="107" t="s">
        <v>488</v>
      </c>
      <c r="C121" s="107" t="s">
        <v>1937</v>
      </c>
      <c r="D121" s="107" t="s">
        <v>1938</v>
      </c>
      <c r="E121" s="114">
        <v>1.1715842671482735E-2</v>
      </c>
      <c r="F121" s="114">
        <v>1.1463151924487658E-2</v>
      </c>
      <c r="G121" s="114">
        <v>4.1004524151383004E-2</v>
      </c>
      <c r="H121" s="114">
        <v>2.787990908204474E-2</v>
      </c>
      <c r="I121" s="114">
        <v>2.6138786688040261E-2</v>
      </c>
      <c r="J121" s="114">
        <v>2.237990177579352E-2</v>
      </c>
      <c r="K121" s="114">
        <v>1.8700263965891972E-2</v>
      </c>
      <c r="L121" s="113" t="s">
        <v>110</v>
      </c>
      <c r="M121" s="112">
        <v>0.75</v>
      </c>
      <c r="N121" s="111">
        <v>0.62650680722216789</v>
      </c>
      <c r="O121" s="117"/>
    </row>
    <row r="122" spans="1:15" x14ac:dyDescent="0.25">
      <c r="A122" s="110" t="s">
        <v>39</v>
      </c>
      <c r="B122" s="107" t="s">
        <v>1674</v>
      </c>
      <c r="C122" s="107" t="s">
        <v>1937</v>
      </c>
      <c r="D122" s="107" t="s">
        <v>1937</v>
      </c>
      <c r="E122" s="114">
        <v>5.2935301821196656E-2</v>
      </c>
      <c r="F122" s="114">
        <v>5.2251242844230106E-2</v>
      </c>
      <c r="G122" s="114">
        <v>4.1993294816981663E-2</v>
      </c>
      <c r="H122" s="114">
        <v>4.0673132747992558E-2</v>
      </c>
      <c r="I122" s="114">
        <v>2.8619373025638328E-2</v>
      </c>
      <c r="J122" s="114">
        <v>2.4457664103522125E-2</v>
      </c>
      <c r="K122" s="114">
        <v>2.040117481594983E-2</v>
      </c>
      <c r="L122" s="113" t="s">
        <v>114</v>
      </c>
      <c r="M122" s="112">
        <v>1</v>
      </c>
      <c r="N122" s="111">
        <v>2.5947183090559736</v>
      </c>
      <c r="O122" s="117"/>
    </row>
    <row r="123" spans="1:15" x14ac:dyDescent="0.25">
      <c r="A123" s="110" t="s">
        <v>487</v>
      </c>
      <c r="B123" s="107" t="s">
        <v>1618</v>
      </c>
      <c r="C123" s="107" t="s">
        <v>1937</v>
      </c>
      <c r="D123" s="107" t="s">
        <v>1937</v>
      </c>
      <c r="E123" s="114">
        <v>7.3857455898349578E-2</v>
      </c>
      <c r="F123" s="114">
        <v>7.4032417432253528E-2</v>
      </c>
      <c r="G123" s="114">
        <v>2.5119050184231551E-2</v>
      </c>
      <c r="H123" s="114">
        <v>3.3929141593114664E-2</v>
      </c>
      <c r="I123" s="114">
        <v>2.4263428020100397E-2</v>
      </c>
      <c r="J123" s="114">
        <v>2.0702956082165436E-2</v>
      </c>
      <c r="K123" s="114">
        <v>1.925588950278434E-2</v>
      </c>
      <c r="L123" s="113" t="s">
        <v>115</v>
      </c>
      <c r="M123" s="112">
        <v>0.9</v>
      </c>
      <c r="N123" s="111">
        <v>3.835577467749284</v>
      </c>
      <c r="O123" s="117"/>
    </row>
    <row r="124" spans="1:15" x14ac:dyDescent="0.25">
      <c r="A124" s="110" t="s">
        <v>486</v>
      </c>
      <c r="B124" s="107" t="s">
        <v>1619</v>
      </c>
      <c r="C124" s="107" t="s">
        <v>1937</v>
      </c>
      <c r="D124" s="107" t="s">
        <v>1937</v>
      </c>
      <c r="E124" s="114">
        <v>2.8833982527281643E-2</v>
      </c>
      <c r="F124" s="114">
        <v>2.7164249258370798E-2</v>
      </c>
      <c r="G124" s="114">
        <v>6.2795022846569237E-2</v>
      </c>
      <c r="H124" s="114">
        <v>4.946218155222426E-2</v>
      </c>
      <c r="I124" s="114">
        <v>3.4401269422921654E-2</v>
      </c>
      <c r="J124" s="114">
        <v>3.035844336407334E-2</v>
      </c>
      <c r="K124" s="114">
        <v>2.3058987238588013E-2</v>
      </c>
      <c r="L124" s="113" t="s">
        <v>114</v>
      </c>
      <c r="M124" s="112">
        <v>1</v>
      </c>
      <c r="N124" s="111">
        <v>1.2504444461910051</v>
      </c>
      <c r="O124" s="117"/>
    </row>
    <row r="125" spans="1:15" x14ac:dyDescent="0.25">
      <c r="A125" s="110" t="s">
        <v>84</v>
      </c>
      <c r="B125" s="107" t="s">
        <v>465</v>
      </c>
      <c r="C125" s="107" t="s">
        <v>1937</v>
      </c>
      <c r="D125" s="107" t="s">
        <v>1938</v>
      </c>
      <c r="E125" s="114">
        <v>-3.1184276724372628E-2</v>
      </c>
      <c r="F125" s="114">
        <v>-0.10110003634902731</v>
      </c>
      <c r="G125" s="114">
        <v>0.12051494133901386</v>
      </c>
      <c r="H125" s="114">
        <v>0.20171011502570169</v>
      </c>
      <c r="I125" s="114">
        <v>6.0332533219677353E-2</v>
      </c>
      <c r="J125" s="114">
        <v>1.647407036763382E-2</v>
      </c>
      <c r="K125" s="114">
        <v>4.1472764098473336E-2</v>
      </c>
      <c r="L125" s="113" t="s">
        <v>118</v>
      </c>
      <c r="M125" s="112">
        <v>0.65</v>
      </c>
      <c r="N125" s="111">
        <v>-0.75192183116438482</v>
      </c>
      <c r="O125" s="117"/>
    </row>
    <row r="126" spans="1:15" x14ac:dyDescent="0.25">
      <c r="A126" s="110" t="s">
        <v>483</v>
      </c>
      <c r="B126" s="107" t="s">
        <v>1780</v>
      </c>
      <c r="C126" s="107" t="s">
        <v>1937</v>
      </c>
      <c r="D126" s="107" t="s">
        <v>1938</v>
      </c>
      <c r="E126" s="114">
        <v>-3.0362448217924998E-2</v>
      </c>
      <c r="F126" s="114">
        <v>-0.10797850884977167</v>
      </c>
      <c r="G126" s="114">
        <v>0.49870153082681479</v>
      </c>
      <c r="H126" s="114">
        <v>0.15563603697630102</v>
      </c>
      <c r="I126" s="114">
        <v>7.6287331135833414E-2</v>
      </c>
      <c r="J126" s="114">
        <v>3.2758639273608781E-2</v>
      </c>
      <c r="K126" s="114">
        <v>5.4547162008342642E-2</v>
      </c>
      <c r="L126" s="113" t="s">
        <v>110</v>
      </c>
      <c r="M126" s="112">
        <v>0.75</v>
      </c>
      <c r="N126" s="111">
        <v>-0.55662745961524551</v>
      </c>
      <c r="O126" s="117"/>
    </row>
    <row r="127" spans="1:15" x14ac:dyDescent="0.25">
      <c r="A127" s="110" t="s">
        <v>85</v>
      </c>
      <c r="B127" s="107" t="s">
        <v>1781</v>
      </c>
      <c r="C127" s="107" t="s">
        <v>1938</v>
      </c>
      <c r="D127" s="107" t="s">
        <v>1938</v>
      </c>
      <c r="E127" s="114">
        <v>-0.49840008869281327</v>
      </c>
      <c r="F127" s="114">
        <v>-0.29134755603564688</v>
      </c>
      <c r="G127" s="114">
        <v>0.21635433620088351</v>
      </c>
      <c r="H127" s="114">
        <v>0.12808948134636533</v>
      </c>
      <c r="I127" s="114">
        <v>-1.6828162263142543E-2</v>
      </c>
      <c r="J127" s="114">
        <v>-4.1513480121358803E-2</v>
      </c>
      <c r="K127" s="114">
        <v>-2.2945865767120543E-2</v>
      </c>
      <c r="L127" s="116" t="s">
        <v>717</v>
      </c>
      <c r="M127" s="115">
        <v>0.5</v>
      </c>
      <c r="N127" s="111">
        <v>21.720692248055325</v>
      </c>
      <c r="O127" s="117"/>
    </row>
    <row r="128" spans="1:15" x14ac:dyDescent="0.25">
      <c r="A128" s="110" t="s">
        <v>482</v>
      </c>
      <c r="B128" s="107" t="s">
        <v>481</v>
      </c>
      <c r="C128" s="107" t="s">
        <v>1938</v>
      </c>
      <c r="D128" s="107" t="s">
        <v>1938</v>
      </c>
      <c r="E128" s="114">
        <v>-0.57141705723761893</v>
      </c>
      <c r="F128" s="114">
        <v>-0.36047987011034599</v>
      </c>
      <c r="G128" s="114">
        <v>0.27492395906120271</v>
      </c>
      <c r="H128" s="114">
        <v>4.3186758446895457E-2</v>
      </c>
      <c r="I128" s="114">
        <v>-5.3146295912384622E-2</v>
      </c>
      <c r="J128" s="114">
        <v>-5.5840846904769093E-2</v>
      </c>
      <c r="K128" s="114">
        <v>-4.5328602927665385E-2</v>
      </c>
      <c r="L128" s="116" t="s">
        <v>717</v>
      </c>
      <c r="M128" s="115">
        <v>0.5</v>
      </c>
      <c r="N128" s="111">
        <v>12.606103438693589</v>
      </c>
      <c r="O128" s="117"/>
    </row>
    <row r="129" spans="1:15" x14ac:dyDescent="0.25">
      <c r="A129" s="110" t="s">
        <v>480</v>
      </c>
      <c r="B129" s="107" t="s">
        <v>1782</v>
      </c>
      <c r="C129" s="107" t="s">
        <v>1937</v>
      </c>
      <c r="D129" s="107" t="s">
        <v>1938</v>
      </c>
      <c r="E129" s="114">
        <v>-0.24450870266362668</v>
      </c>
      <c r="F129" s="114">
        <v>-0.2386624145414532</v>
      </c>
      <c r="G129" s="114">
        <v>-9.7012302284710028E-2</v>
      </c>
      <c r="H129" s="114">
        <v>0.21403511142963327</v>
      </c>
      <c r="I129" s="114">
        <v>-9.8358948143135727E-3</v>
      </c>
      <c r="J129" s="114">
        <v>-4.6411359215187131E-2</v>
      </c>
      <c r="K129" s="114">
        <v>1.1754707940161202E-2</v>
      </c>
      <c r="L129" s="113" t="s">
        <v>111</v>
      </c>
      <c r="M129" s="112">
        <v>0.55000000000000004</v>
      </c>
      <c r="N129" s="111">
        <v>-20.800916867380163</v>
      </c>
      <c r="O129" s="117"/>
    </row>
    <row r="130" spans="1:15" x14ac:dyDescent="0.25">
      <c r="A130" s="110" t="s">
        <v>86</v>
      </c>
      <c r="B130" s="107" t="s">
        <v>1783</v>
      </c>
      <c r="C130" s="107" t="s">
        <v>1937</v>
      </c>
      <c r="D130" s="107" t="s">
        <v>1938</v>
      </c>
      <c r="E130" s="114">
        <v>-0.12996186984652125</v>
      </c>
      <c r="F130" s="114">
        <v>-8.6007400722627247E-2</v>
      </c>
      <c r="G130" s="114">
        <v>4.6713664457168624E-2</v>
      </c>
      <c r="H130" s="114">
        <v>0.11585646030162322</v>
      </c>
      <c r="I130" s="114">
        <v>6.4603072410203577E-2</v>
      </c>
      <c r="J130" s="114">
        <v>3.3764342803005665E-2</v>
      </c>
      <c r="K130" s="114">
        <v>2.1897373854438129E-2</v>
      </c>
      <c r="L130" s="113" t="s">
        <v>117</v>
      </c>
      <c r="M130" s="112">
        <v>0.6</v>
      </c>
      <c r="N130" s="111">
        <v>-5.9350436591363565</v>
      </c>
      <c r="O130" s="117"/>
    </row>
    <row r="131" spans="1:15" x14ac:dyDescent="0.25">
      <c r="A131" s="110" t="s">
        <v>479</v>
      </c>
      <c r="B131" s="107" t="s">
        <v>478</v>
      </c>
      <c r="C131" s="107" t="s">
        <v>1937</v>
      </c>
      <c r="D131" s="107" t="s">
        <v>1938</v>
      </c>
      <c r="E131" s="114">
        <v>-0.10142407870333026</v>
      </c>
      <c r="F131" s="114">
        <v>-8.1630365625710799E-2</v>
      </c>
      <c r="G131" s="114">
        <v>0.16856511775171135</v>
      </c>
      <c r="H131" s="114">
        <v>9.6962674396358972E-2</v>
      </c>
      <c r="I131" s="114">
        <v>6.5846656272132931E-2</v>
      </c>
      <c r="J131" s="114">
        <v>3.3143030961410913E-2</v>
      </c>
      <c r="K131" s="114">
        <v>2.2978004698700261E-2</v>
      </c>
      <c r="L131" s="113" t="s">
        <v>111</v>
      </c>
      <c r="M131" s="112">
        <v>0.55000000000000004</v>
      </c>
      <c r="N131" s="111">
        <v>-4.4139637028217367</v>
      </c>
      <c r="O131" s="117"/>
    </row>
    <row r="132" spans="1:15" x14ac:dyDescent="0.25">
      <c r="A132" s="110" t="s">
        <v>477</v>
      </c>
      <c r="B132" s="107" t="s">
        <v>476</v>
      </c>
      <c r="C132" s="107" t="s">
        <v>1937</v>
      </c>
      <c r="D132" s="107" t="s">
        <v>1938</v>
      </c>
      <c r="E132" s="114">
        <v>-0.17063591825222113</v>
      </c>
      <c r="F132" s="114">
        <v>-0.13384946897582939</v>
      </c>
      <c r="G132" s="114">
        <v>0.22563287452982972</v>
      </c>
      <c r="H132" s="114">
        <v>9.7386054363296282E-2</v>
      </c>
      <c r="I132" s="114">
        <v>5.8484275512696415E-2</v>
      </c>
      <c r="J132" s="114">
        <v>3.0682112881294632E-2</v>
      </c>
      <c r="K132" s="114">
        <v>1.775110864732854E-2</v>
      </c>
      <c r="L132" s="113" t="s">
        <v>111</v>
      </c>
      <c r="M132" s="112">
        <v>0.55000000000000004</v>
      </c>
      <c r="N132" s="111">
        <v>-9.6126907700438782</v>
      </c>
      <c r="O132" s="117"/>
    </row>
    <row r="133" spans="1:15" x14ac:dyDescent="0.25">
      <c r="A133" s="110" t="s">
        <v>475</v>
      </c>
      <c r="B133" s="107" t="s">
        <v>474</v>
      </c>
      <c r="C133" s="107" t="s">
        <v>1937</v>
      </c>
      <c r="D133" s="107" t="s">
        <v>1938</v>
      </c>
      <c r="E133" s="114">
        <v>-0.18108881043111635</v>
      </c>
      <c r="F133" s="114">
        <v>-0.16905374478333046</v>
      </c>
      <c r="G133" s="114">
        <v>0.19394539414340084</v>
      </c>
      <c r="H133" s="114">
        <v>0.1408875290722833</v>
      </c>
      <c r="I133" s="114">
        <v>6.7344155334732037E-2</v>
      </c>
      <c r="J133" s="114">
        <v>2.3159847857787241E-2</v>
      </c>
      <c r="K133" s="114">
        <v>8.9765639068846159E-3</v>
      </c>
      <c r="L133" s="113" t="s">
        <v>117</v>
      </c>
      <c r="M133" s="112">
        <v>0.6</v>
      </c>
      <c r="N133" s="111">
        <v>-20.173510968069806</v>
      </c>
      <c r="O133" s="117"/>
    </row>
    <row r="134" spans="1:15" x14ac:dyDescent="0.25">
      <c r="A134" s="110" t="s">
        <v>473</v>
      </c>
      <c r="B134" s="107" t="s">
        <v>472</v>
      </c>
      <c r="C134" s="107" t="s">
        <v>1937</v>
      </c>
      <c r="D134" s="107" t="s">
        <v>1938</v>
      </c>
      <c r="E134" s="114">
        <v>-0.13987641233808201</v>
      </c>
      <c r="F134" s="114">
        <v>-5.9293790674094238E-2</v>
      </c>
      <c r="G134" s="114">
        <v>-0.1251159288689544</v>
      </c>
      <c r="H134" s="114">
        <v>0.14567686895228316</v>
      </c>
      <c r="I134" s="114">
        <v>6.5369981696295376E-2</v>
      </c>
      <c r="J134" s="114">
        <v>3.7578249725995772E-2</v>
      </c>
      <c r="K134" s="114">
        <v>2.3977931795807761E-2</v>
      </c>
      <c r="L134" s="113" t="s">
        <v>111</v>
      </c>
      <c r="M134" s="112">
        <v>0.55000000000000004</v>
      </c>
      <c r="N134" s="111">
        <v>-5.8335478442947961</v>
      </c>
      <c r="O134" s="117"/>
    </row>
    <row r="135" spans="1:15" x14ac:dyDescent="0.25">
      <c r="A135" s="110" t="s">
        <v>87</v>
      </c>
      <c r="B135" s="107" t="s">
        <v>88</v>
      </c>
      <c r="C135" s="107" t="s">
        <v>1937</v>
      </c>
      <c r="D135" s="107" t="s">
        <v>1937</v>
      </c>
      <c r="E135" s="114">
        <v>5.1503545339958379E-2</v>
      </c>
      <c r="F135" s="114">
        <v>-0.10708131005269139</v>
      </c>
      <c r="G135" s="114">
        <v>9.0582440795270003E-2</v>
      </c>
      <c r="H135" s="114">
        <v>0.37810801820725315</v>
      </c>
      <c r="I135" s="114">
        <v>3.2164786802004741E-2</v>
      </c>
      <c r="J135" s="114">
        <v>-2.0682652514503963E-2</v>
      </c>
      <c r="K135" s="114">
        <v>6.0371427653927778E-2</v>
      </c>
      <c r="L135" s="113" t="s">
        <v>118</v>
      </c>
      <c r="M135" s="112">
        <v>0.65</v>
      </c>
      <c r="N135" s="111">
        <v>0.85311127037108503</v>
      </c>
      <c r="O135" s="117"/>
    </row>
    <row r="136" spans="1:15" x14ac:dyDescent="0.25">
      <c r="A136" s="110" t="s">
        <v>40</v>
      </c>
      <c r="B136" s="107" t="s">
        <v>41</v>
      </c>
      <c r="C136" s="107" t="s">
        <v>1937</v>
      </c>
      <c r="D136" s="107" t="s">
        <v>1938</v>
      </c>
      <c r="E136" s="114">
        <v>2.4986698031308485E-2</v>
      </c>
      <c r="F136" s="114">
        <v>-0.19235967452765135</v>
      </c>
      <c r="G136" s="114">
        <v>0.10213388168935844</v>
      </c>
      <c r="H136" s="114">
        <v>0.32701107583506084</v>
      </c>
      <c r="I136" s="114">
        <v>8.2567347884532127E-2</v>
      </c>
      <c r="J136" s="114">
        <v>1.2185539065675322E-2</v>
      </c>
      <c r="K136" s="114">
        <v>6.4173819259941478E-2</v>
      </c>
      <c r="L136" s="113" t="s">
        <v>118</v>
      </c>
      <c r="M136" s="112">
        <v>0.65</v>
      </c>
      <c r="N136" s="111">
        <v>0.38935968467293108</v>
      </c>
      <c r="O136" s="117"/>
    </row>
    <row r="137" spans="1:15" x14ac:dyDescent="0.25">
      <c r="A137" s="110" t="s">
        <v>471</v>
      </c>
      <c r="B137" s="107" t="s">
        <v>1620</v>
      </c>
      <c r="C137" s="107" t="s">
        <v>1937</v>
      </c>
      <c r="D137" s="107" t="s">
        <v>1937</v>
      </c>
      <c r="E137" s="114">
        <v>7.4712986363699052E-2</v>
      </c>
      <c r="F137" s="114">
        <v>-0.13319004265425627</v>
      </c>
      <c r="G137" s="114">
        <v>-5.534781949348988E-2</v>
      </c>
      <c r="H137" s="114">
        <v>0.32293808853256412</v>
      </c>
      <c r="I137" s="114">
        <v>6.0823074199178206E-2</v>
      </c>
      <c r="J137" s="114">
        <v>-1.9616639729946872E-4</v>
      </c>
      <c r="K137" s="114">
        <v>5.130167302693267E-2</v>
      </c>
      <c r="L137" s="113" t="s">
        <v>117</v>
      </c>
      <c r="M137" s="112">
        <v>0.6</v>
      </c>
      <c r="N137" s="111">
        <v>1.4563460011231166</v>
      </c>
      <c r="O137" s="117"/>
    </row>
    <row r="138" spans="1:15" x14ac:dyDescent="0.25">
      <c r="A138" s="110" t="s">
        <v>470</v>
      </c>
      <c r="B138" s="107" t="s">
        <v>1621</v>
      </c>
      <c r="C138" s="107" t="s">
        <v>1937</v>
      </c>
      <c r="D138" s="107" t="s">
        <v>1937</v>
      </c>
      <c r="E138" s="114">
        <v>5.1320336878837747E-2</v>
      </c>
      <c r="F138" s="114">
        <v>-0.14025864268839128</v>
      </c>
      <c r="G138" s="114">
        <v>0.37193072907555891</v>
      </c>
      <c r="H138" s="114">
        <v>0.4308422773033711</v>
      </c>
      <c r="I138" s="114">
        <v>8.2900447153713808E-2</v>
      </c>
      <c r="J138" s="114">
        <v>1.2019463129152808E-2</v>
      </c>
      <c r="K138" s="114">
        <v>7.8718208305764259E-2</v>
      </c>
      <c r="L138" s="113" t="s">
        <v>112</v>
      </c>
      <c r="M138" s="112">
        <v>0.7</v>
      </c>
      <c r="N138" s="111">
        <v>0.65195001237191186</v>
      </c>
      <c r="O138" s="117"/>
    </row>
    <row r="139" spans="1:15" x14ac:dyDescent="0.25">
      <c r="A139" s="110" t="s">
        <v>469</v>
      </c>
      <c r="B139" s="107" t="s">
        <v>1784</v>
      </c>
      <c r="C139" s="107" t="s">
        <v>1937</v>
      </c>
      <c r="D139" s="107" t="s">
        <v>1938</v>
      </c>
      <c r="E139" s="114">
        <v>-1.7355954997796852E-2</v>
      </c>
      <c r="F139" s="114">
        <v>-0.29147244965050123</v>
      </c>
      <c r="G139" s="114">
        <v>0.21145348621928184</v>
      </c>
      <c r="H139" s="114">
        <v>0.34305707446034472</v>
      </c>
      <c r="I139" s="114">
        <v>0.11430567611558451</v>
      </c>
      <c r="J139" s="114">
        <v>2.9586156763918847E-2</v>
      </c>
      <c r="K139" s="114">
        <v>8.1230348300825872E-2</v>
      </c>
      <c r="L139" s="113" t="s">
        <v>110</v>
      </c>
      <c r="M139" s="112">
        <v>0.75</v>
      </c>
      <c r="N139" s="111">
        <v>-0.21366343196660148</v>
      </c>
      <c r="O139" s="117"/>
    </row>
    <row r="140" spans="1:15" x14ac:dyDescent="0.25">
      <c r="A140" s="110" t="s">
        <v>468</v>
      </c>
      <c r="B140" s="107" t="s">
        <v>1785</v>
      </c>
      <c r="C140" s="107" t="s">
        <v>1937</v>
      </c>
      <c r="D140" s="107" t="s">
        <v>1938</v>
      </c>
      <c r="E140" s="114">
        <v>-9.781017857520613E-3</v>
      </c>
      <c r="F140" s="114">
        <v>-9.4891461885452388E-3</v>
      </c>
      <c r="G140" s="114">
        <v>0.22936747470219032</v>
      </c>
      <c r="H140" s="114">
        <v>0.11846754933309622</v>
      </c>
      <c r="I140" s="114">
        <v>7.4172946362907721E-2</v>
      </c>
      <c r="J140" s="114">
        <v>4.3826742473837887E-2</v>
      </c>
      <c r="K140" s="114">
        <v>6.6215816208343936E-2</v>
      </c>
      <c r="L140" s="113" t="s">
        <v>118</v>
      </c>
      <c r="M140" s="112">
        <v>0.65</v>
      </c>
      <c r="N140" s="111">
        <v>-0.14771422324154776</v>
      </c>
      <c r="O140" s="117"/>
    </row>
    <row r="141" spans="1:15" x14ac:dyDescent="0.25">
      <c r="A141" s="110" t="s">
        <v>467</v>
      </c>
      <c r="B141" s="107" t="s">
        <v>466</v>
      </c>
      <c r="C141" s="107" t="s">
        <v>1938</v>
      </c>
      <c r="D141" s="107" t="s">
        <v>1938</v>
      </c>
      <c r="E141" s="114">
        <v>-0.21604265784090648</v>
      </c>
      <c r="F141" s="114">
        <v>-0.26240171612936714</v>
      </c>
      <c r="G141" s="114">
        <v>0.30714968124162545</v>
      </c>
      <c r="H141" s="114">
        <v>0.25052231295834471</v>
      </c>
      <c r="I141" s="114">
        <v>5.2027818424295713E-2</v>
      </c>
      <c r="J141" s="114">
        <v>-1.2659233869861342E-2</v>
      </c>
      <c r="K141" s="114">
        <v>6.4173819259941478E-2</v>
      </c>
      <c r="L141" s="116" t="s">
        <v>1942</v>
      </c>
      <c r="M141" s="115">
        <v>0.5</v>
      </c>
      <c r="N141" s="111">
        <v>-3.3665233008153597</v>
      </c>
      <c r="O141" s="117"/>
    </row>
    <row r="142" spans="1:15" x14ac:dyDescent="0.25">
      <c r="A142" s="110" t="s">
        <v>89</v>
      </c>
      <c r="B142" s="107" t="s">
        <v>1786</v>
      </c>
      <c r="C142" s="107" t="s">
        <v>1937</v>
      </c>
      <c r="D142" s="107" t="s">
        <v>1937</v>
      </c>
      <c r="E142" s="114">
        <v>0.11895330538519411</v>
      </c>
      <c r="F142" s="114">
        <v>-2.5121952856078766E-2</v>
      </c>
      <c r="G142" s="114">
        <v>-4.5706880163062125E-2</v>
      </c>
      <c r="H142" s="114">
        <v>0.16795487229832329</v>
      </c>
      <c r="I142" s="114">
        <v>2.3927383018933046E-2</v>
      </c>
      <c r="J142" s="114">
        <v>7.262293987756685E-3</v>
      </c>
      <c r="K142" s="114">
        <v>7.9186248893506672E-2</v>
      </c>
      <c r="L142" s="113" t="s">
        <v>111</v>
      </c>
      <c r="M142" s="112">
        <v>0.55000000000000004</v>
      </c>
      <c r="N142" s="111">
        <v>1.5021964930447458</v>
      </c>
      <c r="O142" s="117"/>
    </row>
    <row r="143" spans="1:15" x14ac:dyDescent="0.25">
      <c r="A143" s="110" t="s">
        <v>25</v>
      </c>
      <c r="B143" s="107" t="s">
        <v>1787</v>
      </c>
      <c r="C143" s="107" t="s">
        <v>1937</v>
      </c>
      <c r="D143" s="107" t="s">
        <v>1938</v>
      </c>
      <c r="E143" s="114">
        <v>-4.0470940656354815E-2</v>
      </c>
      <c r="F143" s="114">
        <v>-5.7582618301532995E-2</v>
      </c>
      <c r="G143" s="114">
        <v>2.1511125267325015E-2</v>
      </c>
      <c r="H143" s="114">
        <v>7.2854552240151804E-2</v>
      </c>
      <c r="I143" s="114">
        <v>3.2028613682846041E-2</v>
      </c>
      <c r="J143" s="114">
        <v>2.2417419425993401E-2</v>
      </c>
      <c r="K143" s="114">
        <v>3.9096585335728795E-2</v>
      </c>
      <c r="L143" s="113" t="s">
        <v>109</v>
      </c>
      <c r="M143" s="112">
        <v>0.8</v>
      </c>
      <c r="N143" s="111">
        <v>-1.0351528223967439</v>
      </c>
      <c r="O143" s="117"/>
    </row>
    <row r="144" spans="1:15" x14ac:dyDescent="0.25">
      <c r="A144" s="110" t="s">
        <v>42</v>
      </c>
      <c r="B144" s="107" t="s">
        <v>1788</v>
      </c>
      <c r="C144" s="107" t="s">
        <v>1938</v>
      </c>
      <c r="D144" s="107" t="s">
        <v>1938</v>
      </c>
      <c r="E144" s="114">
        <v>-7.2577081176634306E-2</v>
      </c>
      <c r="F144" s="114">
        <v>-0.1139038794125643</v>
      </c>
      <c r="G144" s="114">
        <v>-2.8423878999267793E-2</v>
      </c>
      <c r="H144" s="114">
        <v>0.10595570468095183</v>
      </c>
      <c r="I144" s="114">
        <v>2.0507213132191282E-2</v>
      </c>
      <c r="J144" s="114">
        <v>2.4982355975780024E-3</v>
      </c>
      <c r="K144" s="114">
        <v>4.0307959602185583E-2</v>
      </c>
      <c r="L144" s="116" t="s">
        <v>717</v>
      </c>
      <c r="M144" s="115">
        <v>0.5</v>
      </c>
      <c r="N144" s="111">
        <v>-1.800564501228165</v>
      </c>
      <c r="O144" s="117"/>
    </row>
    <row r="145" spans="1:15" x14ac:dyDescent="0.25">
      <c r="A145" s="110" t="s">
        <v>464</v>
      </c>
      <c r="B145" s="107" t="s">
        <v>1789</v>
      </c>
      <c r="C145" s="107" t="s">
        <v>1937</v>
      </c>
      <c r="D145" s="107" t="s">
        <v>1938</v>
      </c>
      <c r="E145" s="114">
        <v>-0.12608385010443302</v>
      </c>
      <c r="F145" s="114">
        <v>-0.1236141311810186</v>
      </c>
      <c r="G145" s="114">
        <v>0.30203785278320683</v>
      </c>
      <c r="H145" s="114">
        <v>9.5721688685224571E-2</v>
      </c>
      <c r="I145" s="114">
        <v>5.3479243915856234E-2</v>
      </c>
      <c r="J145" s="114">
        <v>2.4927685477987405E-2</v>
      </c>
      <c r="K145" s="114">
        <v>5.5455501633345783E-2</v>
      </c>
      <c r="L145" s="113" t="s">
        <v>111</v>
      </c>
      <c r="M145" s="112">
        <v>0.55000000000000004</v>
      </c>
      <c r="N145" s="111">
        <v>-2.2736039958318206</v>
      </c>
      <c r="O145" s="117"/>
    </row>
    <row r="146" spans="1:15" x14ac:dyDescent="0.25">
      <c r="A146" s="110" t="s">
        <v>463</v>
      </c>
      <c r="B146" s="107" t="s">
        <v>1790</v>
      </c>
      <c r="C146" s="107" t="s">
        <v>1938</v>
      </c>
      <c r="D146" s="107" t="s">
        <v>1938</v>
      </c>
      <c r="E146" s="114">
        <v>-6.1169614750412382E-2</v>
      </c>
      <c r="F146" s="114">
        <v>-0.1113065482613157</v>
      </c>
      <c r="G146" s="114">
        <v>-7.4853517317893359E-2</v>
      </c>
      <c r="H146" s="114">
        <v>0.10792795843003433</v>
      </c>
      <c r="I146" s="114">
        <v>1.4919956853228333E-2</v>
      </c>
      <c r="J146" s="114">
        <v>-1.4178189289181242E-3</v>
      </c>
      <c r="K146" s="114">
        <v>3.7599003825787181E-2</v>
      </c>
      <c r="L146" s="116" t="s">
        <v>717</v>
      </c>
      <c r="M146" s="115">
        <v>0.5</v>
      </c>
      <c r="N146" s="111">
        <v>-1.6268945590643378</v>
      </c>
      <c r="O146" s="117"/>
    </row>
    <row r="147" spans="1:15" x14ac:dyDescent="0.25">
      <c r="A147" s="110" t="s">
        <v>43</v>
      </c>
      <c r="B147" s="107" t="s">
        <v>1791</v>
      </c>
      <c r="C147" s="107" t="s">
        <v>1937</v>
      </c>
      <c r="D147" s="107" t="s">
        <v>1938</v>
      </c>
      <c r="E147" s="114">
        <v>-2.6726436491323557E-2</v>
      </c>
      <c r="F147" s="114">
        <v>-2.241301511030902E-2</v>
      </c>
      <c r="G147" s="114">
        <v>0.20406420864886998</v>
      </c>
      <c r="H147" s="114">
        <v>0.10463807063034825</v>
      </c>
      <c r="I147" s="114">
        <v>7.5415039153367447E-2</v>
      </c>
      <c r="J147" s="114">
        <v>3.9472232477767877E-2</v>
      </c>
      <c r="K147" s="114">
        <v>4.3682724225381442E-2</v>
      </c>
      <c r="L147" s="113" t="s">
        <v>109</v>
      </c>
      <c r="M147" s="112">
        <v>0.8</v>
      </c>
      <c r="N147" s="111">
        <v>-0.61183080875240858</v>
      </c>
      <c r="O147" s="117"/>
    </row>
    <row r="148" spans="1:15" x14ac:dyDescent="0.25">
      <c r="A148" s="110" t="s">
        <v>462</v>
      </c>
      <c r="B148" s="107" t="s">
        <v>1792</v>
      </c>
      <c r="C148" s="107" t="s">
        <v>1937</v>
      </c>
      <c r="D148" s="107" t="s">
        <v>1938</v>
      </c>
      <c r="E148" s="114">
        <v>-1.8674765245269231E-2</v>
      </c>
      <c r="F148" s="114">
        <v>-1.5576514684208398E-2</v>
      </c>
      <c r="G148" s="114">
        <v>0.20690065403538993</v>
      </c>
      <c r="H148" s="114">
        <v>0.10945509808392417</v>
      </c>
      <c r="I148" s="114">
        <v>7.9207666232804286E-2</v>
      </c>
      <c r="J148" s="114">
        <v>4.3729676360598102E-2</v>
      </c>
      <c r="K148" s="114">
        <v>4.5686755718417071E-2</v>
      </c>
      <c r="L148" s="113" t="s">
        <v>113</v>
      </c>
      <c r="M148" s="112">
        <v>0.85</v>
      </c>
      <c r="N148" s="111">
        <v>-0.40875665062251576</v>
      </c>
      <c r="O148" s="117"/>
    </row>
    <row r="149" spans="1:15" x14ac:dyDescent="0.25">
      <c r="A149" s="110" t="s">
        <v>461</v>
      </c>
      <c r="B149" s="107" t="s">
        <v>1793</v>
      </c>
      <c r="C149" s="107" t="s">
        <v>1937</v>
      </c>
      <c r="D149" s="107" t="s">
        <v>1938</v>
      </c>
      <c r="E149" s="114">
        <v>-5.5165164744299444E-2</v>
      </c>
      <c r="F149" s="114">
        <v>-4.6341353009075825E-2</v>
      </c>
      <c r="G149" s="114">
        <v>0.21679740791268753</v>
      </c>
      <c r="H149" s="114">
        <v>9.7591983235209234E-2</v>
      </c>
      <c r="I149" s="114">
        <v>7.0804778451466488E-2</v>
      </c>
      <c r="J149" s="114">
        <v>3.0410594527132018E-2</v>
      </c>
      <c r="K149" s="114">
        <v>3.7832402220343786E-2</v>
      </c>
      <c r="L149" s="113" t="s">
        <v>113</v>
      </c>
      <c r="M149" s="112">
        <v>0.85</v>
      </c>
      <c r="N149" s="111">
        <v>-1.4581459676550814</v>
      </c>
      <c r="O149" s="117"/>
    </row>
    <row r="150" spans="1:15" x14ac:dyDescent="0.25">
      <c r="A150" s="118" t="s">
        <v>460</v>
      </c>
      <c r="B150" s="107" t="s">
        <v>459</v>
      </c>
      <c r="C150" s="107" t="s">
        <v>1937</v>
      </c>
      <c r="D150" s="107" t="s">
        <v>1938</v>
      </c>
      <c r="E150" s="114">
        <v>-2.4952001922255995E-2</v>
      </c>
      <c r="F150" s="114">
        <v>-2.4952001922255995E-2</v>
      </c>
      <c r="G150" s="114">
        <v>0.10013165762857157</v>
      </c>
      <c r="H150" s="114">
        <v>8.1838949425813601E-2</v>
      </c>
      <c r="I150" s="114">
        <v>5.0377081059907569E-2</v>
      </c>
      <c r="J150" s="114">
        <v>2.7426260822778437E-2</v>
      </c>
      <c r="K150" s="114">
        <v>4.3891437874607808E-2</v>
      </c>
      <c r="L150" s="113" t="s">
        <v>109</v>
      </c>
      <c r="M150" s="112">
        <v>0.8</v>
      </c>
      <c r="N150" s="111">
        <v>-0.56849360901642487</v>
      </c>
      <c r="O150" s="117"/>
    </row>
    <row r="151" spans="1:15" x14ac:dyDescent="0.25">
      <c r="A151" s="110" t="s">
        <v>23</v>
      </c>
      <c r="B151" s="107" t="s">
        <v>1794</v>
      </c>
      <c r="C151" s="107" t="s">
        <v>1937</v>
      </c>
      <c r="D151" s="107" t="s">
        <v>1938</v>
      </c>
      <c r="E151" s="114">
        <v>3.1612233178914817E-2</v>
      </c>
      <c r="F151" s="114">
        <v>3.1481318123501856E-2</v>
      </c>
      <c r="G151" s="114">
        <v>1.8809400284790279E-2</v>
      </c>
      <c r="H151" s="114">
        <v>2.4637189882268595E-2</v>
      </c>
      <c r="I151" s="114">
        <v>2.59172454283223E-2</v>
      </c>
      <c r="J151" s="114">
        <v>4.2443457476706081E-2</v>
      </c>
      <c r="K151" s="114">
        <v>4.497806744792654E-2</v>
      </c>
      <c r="L151" s="113" t="s">
        <v>114</v>
      </c>
      <c r="M151" s="112">
        <v>1</v>
      </c>
      <c r="N151" s="111">
        <v>0.70283662621818854</v>
      </c>
      <c r="O151" s="117"/>
    </row>
    <row r="152" spans="1:15" x14ac:dyDescent="0.25">
      <c r="A152" s="118" t="s">
        <v>458</v>
      </c>
      <c r="B152" s="107" t="s">
        <v>457</v>
      </c>
      <c r="C152" s="107" t="s">
        <v>1937</v>
      </c>
      <c r="D152" s="107" t="s">
        <v>1938</v>
      </c>
      <c r="E152" s="114">
        <v>1.1565283622240408E-2</v>
      </c>
      <c r="F152" s="114">
        <v>1.0893622534359659E-2</v>
      </c>
      <c r="G152" s="114">
        <v>1.6517035938829805E-2</v>
      </c>
      <c r="H152" s="114">
        <v>5.4025201848575399E-3</v>
      </c>
      <c r="I152" s="114">
        <v>3.3481796451768631E-3</v>
      </c>
      <c r="J152" s="114">
        <v>6.0674296401783678E-3</v>
      </c>
      <c r="K152" s="114">
        <v>1.5887570250969762E-2</v>
      </c>
      <c r="L152" s="113" t="s">
        <v>112</v>
      </c>
      <c r="M152" s="112">
        <v>0.7</v>
      </c>
      <c r="N152" s="111">
        <v>0.72794539627823041</v>
      </c>
      <c r="O152" s="117"/>
    </row>
    <row r="153" spans="1:15" x14ac:dyDescent="0.25">
      <c r="A153" s="110" t="s">
        <v>456</v>
      </c>
      <c r="B153" s="107" t="s">
        <v>1622</v>
      </c>
      <c r="C153" s="107" t="s">
        <v>1937</v>
      </c>
      <c r="D153" s="107" t="s">
        <v>1937</v>
      </c>
      <c r="E153" s="114">
        <v>5.1721704769968957E-2</v>
      </c>
      <c r="F153" s="114">
        <v>5.143505766844414E-2</v>
      </c>
      <c r="G153" s="114">
        <v>5.2554537423343817E-3</v>
      </c>
      <c r="H153" s="114">
        <v>5.0593317452187758E-2</v>
      </c>
      <c r="I153" s="114">
        <v>4.2871071997043764E-2</v>
      </c>
      <c r="J153" s="114">
        <v>2.8211311925999905E-2</v>
      </c>
      <c r="K153" s="114">
        <v>3.0454516176020352E-2</v>
      </c>
      <c r="L153" s="113" t="s">
        <v>116</v>
      </c>
      <c r="M153" s="112">
        <v>0.95</v>
      </c>
      <c r="N153" s="111">
        <v>1.6983262669821766</v>
      </c>
      <c r="O153" s="117"/>
    </row>
    <row r="154" spans="1:15" x14ac:dyDescent="0.25">
      <c r="A154" s="110" t="s">
        <v>455</v>
      </c>
      <c r="B154" s="107" t="s">
        <v>1795</v>
      </c>
      <c r="C154" s="107" t="s">
        <v>1937</v>
      </c>
      <c r="D154" s="107" t="s">
        <v>1938</v>
      </c>
      <c r="E154" s="114">
        <v>2.4637127578303941E-2</v>
      </c>
      <c r="F154" s="114">
        <v>2.4586395433551012E-2</v>
      </c>
      <c r="G154" s="114">
        <v>2.2449156710157236E-2</v>
      </c>
      <c r="H154" s="114">
        <v>1.8193718171765294E-2</v>
      </c>
      <c r="I154" s="114">
        <v>2.2599847227655179E-2</v>
      </c>
      <c r="J154" s="114">
        <v>4.7581767282606435E-2</v>
      </c>
      <c r="K154" s="114">
        <v>5.0562600187045836E-2</v>
      </c>
      <c r="L154" s="113" t="s">
        <v>114</v>
      </c>
      <c r="M154" s="112">
        <v>1</v>
      </c>
      <c r="N154" s="111">
        <v>0.48725990133347585</v>
      </c>
      <c r="O154" s="117"/>
    </row>
    <row r="155" spans="1:15" x14ac:dyDescent="0.25">
      <c r="A155" s="110" t="s">
        <v>454</v>
      </c>
      <c r="B155" s="107" t="s">
        <v>1702</v>
      </c>
      <c r="C155" s="107" t="s">
        <v>1937</v>
      </c>
      <c r="D155" s="107" t="s">
        <v>1937</v>
      </c>
      <c r="E155" s="114">
        <v>4.7113289760348787E-2</v>
      </c>
      <c r="F155" s="114">
        <v>4.6351037846884546E-2</v>
      </c>
      <c r="G155" s="114">
        <v>5.2714567281848979E-2</v>
      </c>
      <c r="H155" s="114">
        <v>3.3379118286118503E-2</v>
      </c>
      <c r="I155" s="114">
        <v>2.1979376421301433E-2</v>
      </c>
      <c r="J155" s="114">
        <v>2.4723522413556021E-2</v>
      </c>
      <c r="K155" s="114">
        <v>2.1163919617124716E-2</v>
      </c>
      <c r="L155" s="113" t="s">
        <v>116</v>
      </c>
      <c r="M155" s="112">
        <v>0.95</v>
      </c>
      <c r="N155" s="111">
        <v>2.2261136222718982</v>
      </c>
      <c r="O155" s="117"/>
    </row>
    <row r="156" spans="1:15" x14ac:dyDescent="0.25">
      <c r="A156" s="110" t="s">
        <v>90</v>
      </c>
      <c r="B156" s="107" t="s">
        <v>1796</v>
      </c>
      <c r="C156" s="107" t="s">
        <v>1937</v>
      </c>
      <c r="D156" s="107" t="s">
        <v>1938</v>
      </c>
      <c r="E156" s="114">
        <v>-0.17113564053268682</v>
      </c>
      <c r="F156" s="114">
        <v>-0.23189785896301573</v>
      </c>
      <c r="G156" s="114">
        <v>0.12808660996754195</v>
      </c>
      <c r="H156" s="114">
        <v>0.19774817365979303</v>
      </c>
      <c r="I156" s="114">
        <v>0.1386311898338537</v>
      </c>
      <c r="J156" s="114">
        <v>2.1733380275702485E-2</v>
      </c>
      <c r="K156" s="114">
        <v>5.9806898107644946E-2</v>
      </c>
      <c r="L156" s="113" t="s">
        <v>111</v>
      </c>
      <c r="M156" s="112">
        <v>0.55000000000000004</v>
      </c>
      <c r="N156" s="111">
        <v>-2.8614699298509687</v>
      </c>
      <c r="O156" s="117"/>
    </row>
    <row r="157" spans="1:15" x14ac:dyDescent="0.25">
      <c r="A157" s="110" t="s">
        <v>44</v>
      </c>
      <c r="B157" s="107" t="s">
        <v>1797</v>
      </c>
      <c r="C157" s="107" t="s">
        <v>1937</v>
      </c>
      <c r="D157" s="107" t="s">
        <v>1938</v>
      </c>
      <c r="E157" s="114">
        <v>-0.26876486933149291</v>
      </c>
      <c r="F157" s="114">
        <v>-0.26262776892628314</v>
      </c>
      <c r="G157" s="114">
        <v>0.18904920116362645</v>
      </c>
      <c r="H157" s="114">
        <v>0.10531012381428417</v>
      </c>
      <c r="I157" s="114">
        <v>4.7371178121494939E-2</v>
      </c>
      <c r="J157" s="114">
        <v>2.0883131727116311E-2</v>
      </c>
      <c r="K157" s="114">
        <v>3.7332086072040083E-2</v>
      </c>
      <c r="L157" s="113" t="s">
        <v>117</v>
      </c>
      <c r="M157" s="112">
        <v>0.6</v>
      </c>
      <c r="N157" s="111">
        <v>-7.1992995197979228</v>
      </c>
      <c r="O157" s="117"/>
    </row>
    <row r="158" spans="1:15" x14ac:dyDescent="0.25">
      <c r="A158" s="110" t="s">
        <v>453</v>
      </c>
      <c r="B158" s="107" t="s">
        <v>452</v>
      </c>
      <c r="C158" s="107" t="s">
        <v>1937</v>
      </c>
      <c r="D158" s="107" t="s">
        <v>1938</v>
      </c>
      <c r="E158" s="114">
        <v>-0.10547339733835048</v>
      </c>
      <c r="F158" s="114">
        <v>-9.9813452315488438E-2</v>
      </c>
      <c r="G158" s="114">
        <v>0.14922555336070498</v>
      </c>
      <c r="H158" s="114">
        <v>0.14096740151838483</v>
      </c>
      <c r="I158" s="114">
        <v>7.3794399912944231E-2</v>
      </c>
      <c r="J158" s="114">
        <v>3.4609888350362716E-2</v>
      </c>
      <c r="K158" s="114">
        <v>3.9537260865376345E-2</v>
      </c>
      <c r="L158" s="113" t="s">
        <v>117</v>
      </c>
      <c r="M158" s="112">
        <v>0.6</v>
      </c>
      <c r="N158" s="111">
        <v>-2.6676961182891623</v>
      </c>
      <c r="O158" s="117"/>
    </row>
    <row r="159" spans="1:15" x14ac:dyDescent="0.25">
      <c r="A159" s="110" t="s">
        <v>451</v>
      </c>
      <c r="B159" s="107" t="s">
        <v>1798</v>
      </c>
      <c r="C159" s="107" t="s">
        <v>1937</v>
      </c>
      <c r="D159" s="107" t="s">
        <v>1938</v>
      </c>
      <c r="E159" s="114">
        <v>-0.32450989708446498</v>
      </c>
      <c r="F159" s="114">
        <v>-0.32205735577882766</v>
      </c>
      <c r="G159" s="114">
        <v>5.463753659127768E-2</v>
      </c>
      <c r="H159" s="114">
        <v>0.12395086607804395</v>
      </c>
      <c r="I159" s="114">
        <v>4.2861922759448223E-2</v>
      </c>
      <c r="J159" s="114">
        <v>7.1751533605730611E-3</v>
      </c>
      <c r="K159" s="114">
        <v>4.0710322879091265E-2</v>
      </c>
      <c r="L159" s="113" t="s">
        <v>117</v>
      </c>
      <c r="M159" s="112">
        <v>0.6</v>
      </c>
      <c r="N159" s="111">
        <v>-7.9711943835044492</v>
      </c>
      <c r="O159" s="117"/>
    </row>
    <row r="160" spans="1:15" x14ac:dyDescent="0.25">
      <c r="A160" s="110" t="s">
        <v>450</v>
      </c>
      <c r="B160" s="107" t="s">
        <v>1799</v>
      </c>
      <c r="C160" s="107" t="s">
        <v>1937</v>
      </c>
      <c r="D160" s="107" t="s">
        <v>1938</v>
      </c>
      <c r="E160" s="114">
        <v>-0.27108245538236553</v>
      </c>
      <c r="F160" s="114">
        <v>-0.25975827491587544</v>
      </c>
      <c r="G160" s="114">
        <v>0.45054764935014857</v>
      </c>
      <c r="H160" s="114">
        <v>6.7702426944783012E-2</v>
      </c>
      <c r="I160" s="114">
        <v>3.7235920839253422E-2</v>
      </c>
      <c r="J160" s="114">
        <v>2.5554167432874975E-2</v>
      </c>
      <c r="K160" s="114">
        <v>2.3906350187219871E-2</v>
      </c>
      <c r="L160" s="113" t="s">
        <v>112</v>
      </c>
      <c r="M160" s="112">
        <v>0.7</v>
      </c>
      <c r="N160" s="111">
        <v>-11.339349305076434</v>
      </c>
      <c r="O160" s="117"/>
    </row>
    <row r="161" spans="1:15" x14ac:dyDescent="0.25">
      <c r="A161" s="110" t="s">
        <v>45</v>
      </c>
      <c r="B161" s="107" t="s">
        <v>1800</v>
      </c>
      <c r="C161" s="107" t="s">
        <v>1937</v>
      </c>
      <c r="D161" s="107" t="s">
        <v>1938</v>
      </c>
      <c r="E161" s="114">
        <v>-6.2819909605486446E-2</v>
      </c>
      <c r="F161" s="114">
        <v>-8.8616897004738515E-2</v>
      </c>
      <c r="G161" s="114">
        <v>-0.10640981538814365</v>
      </c>
      <c r="H161" s="114">
        <v>7.1977240534693454E-2</v>
      </c>
      <c r="I161" s="114">
        <v>2.0398786144276482E-2</v>
      </c>
      <c r="J161" s="114">
        <v>9.3242965438460335E-3</v>
      </c>
      <c r="K161" s="114">
        <v>3.1671274143588724E-2</v>
      </c>
      <c r="L161" s="113" t="s">
        <v>118</v>
      </c>
      <c r="M161" s="112">
        <v>0.65</v>
      </c>
      <c r="N161" s="111">
        <v>-1.9834980216040092</v>
      </c>
      <c r="O161" s="117"/>
    </row>
    <row r="162" spans="1:15" x14ac:dyDescent="0.25">
      <c r="A162" s="110" t="s">
        <v>449</v>
      </c>
      <c r="B162" s="107" t="s">
        <v>448</v>
      </c>
      <c r="C162" s="107" t="s">
        <v>1937</v>
      </c>
      <c r="D162" s="107" t="s">
        <v>1938</v>
      </c>
      <c r="E162" s="114">
        <v>-5.0789804762126689E-2</v>
      </c>
      <c r="F162" s="114">
        <v>-8.188474632681797E-2</v>
      </c>
      <c r="G162" s="114">
        <v>-0.13869250859785509</v>
      </c>
      <c r="H162" s="114">
        <v>7.1702519859095482E-2</v>
      </c>
      <c r="I162" s="114">
        <v>1.7299615040379246E-2</v>
      </c>
      <c r="J162" s="114">
        <v>7.4777939653198899E-3</v>
      </c>
      <c r="K162" s="114">
        <v>3.1644420027341358E-2</v>
      </c>
      <c r="L162" s="113" t="s">
        <v>118</v>
      </c>
      <c r="M162" s="112">
        <v>0.65</v>
      </c>
      <c r="N162" s="111">
        <v>-1.6050161361226836</v>
      </c>
      <c r="O162" s="117"/>
    </row>
    <row r="163" spans="1:15" x14ac:dyDescent="0.25">
      <c r="A163" s="110" t="s">
        <v>447</v>
      </c>
      <c r="B163" s="107" t="s">
        <v>446</v>
      </c>
      <c r="C163" s="107" t="s">
        <v>1937</v>
      </c>
      <c r="D163" s="107" t="s">
        <v>1938</v>
      </c>
      <c r="E163" s="114">
        <v>-0.13815836041311402</v>
      </c>
      <c r="F163" s="114">
        <v>-0.13550208968711164</v>
      </c>
      <c r="G163" s="114">
        <v>0.13320572418193422</v>
      </c>
      <c r="H163" s="114">
        <v>7.3302127975707565E-2</v>
      </c>
      <c r="I163" s="114">
        <v>3.9279850987487874E-2</v>
      </c>
      <c r="J163" s="114">
        <v>2.0806431842075535E-2</v>
      </c>
      <c r="K163" s="114">
        <v>3.2374352954564811E-2</v>
      </c>
      <c r="L163" s="113" t="s">
        <v>110</v>
      </c>
      <c r="M163" s="112">
        <v>0.75</v>
      </c>
      <c r="N163" s="111">
        <v>-4.2675249944611968</v>
      </c>
      <c r="O163" s="117"/>
    </row>
    <row r="164" spans="1:15" x14ac:dyDescent="0.25">
      <c r="A164" s="110" t="s">
        <v>91</v>
      </c>
      <c r="B164" s="107" t="s">
        <v>1801</v>
      </c>
      <c r="C164" s="107" t="s">
        <v>1937</v>
      </c>
      <c r="D164" s="107" t="s">
        <v>1937</v>
      </c>
      <c r="E164" s="114">
        <v>2.5477095419083717E-2</v>
      </c>
      <c r="F164" s="114">
        <v>2.7544929383796823E-2</v>
      </c>
      <c r="G164" s="114">
        <v>0.10685501727039237</v>
      </c>
      <c r="H164" s="114">
        <v>7.5230767081013727E-2</v>
      </c>
      <c r="I164" s="114">
        <v>4.621461007081562E-2</v>
      </c>
      <c r="J164" s="114">
        <v>2.964718888041018E-2</v>
      </c>
      <c r="K164" s="114">
        <v>3.0103330851156684E-2</v>
      </c>
      <c r="L164" s="113" t="s">
        <v>116</v>
      </c>
      <c r="M164" s="112">
        <v>0.95</v>
      </c>
      <c r="N164" s="111">
        <v>0.91501267816476339</v>
      </c>
      <c r="O164" s="117"/>
    </row>
    <row r="165" spans="1:15" x14ac:dyDescent="0.25">
      <c r="A165" s="110" t="s">
        <v>445</v>
      </c>
      <c r="B165" s="107" t="s">
        <v>1623</v>
      </c>
      <c r="C165" s="107" t="s">
        <v>1937</v>
      </c>
      <c r="D165" s="107" t="s">
        <v>1937</v>
      </c>
      <c r="E165" s="114">
        <v>7.9925131683118433E-2</v>
      </c>
      <c r="F165" s="114">
        <v>8.0924352426539725E-2</v>
      </c>
      <c r="G165" s="114">
        <v>0.11730538156717385</v>
      </c>
      <c r="H165" s="114">
        <v>8.7326935375715342E-2</v>
      </c>
      <c r="I165" s="114">
        <v>5.4166631417876587E-2</v>
      </c>
      <c r="J165" s="114">
        <v>2.9305659684844443E-2</v>
      </c>
      <c r="K165" s="114">
        <v>2.9997394523543441E-2</v>
      </c>
      <c r="L165" s="113" t="s">
        <v>113</v>
      </c>
      <c r="M165" s="112">
        <v>0.85</v>
      </c>
      <c r="N165" s="111">
        <v>2.6644024573663967</v>
      </c>
      <c r="O165" s="117"/>
    </row>
    <row r="166" spans="1:15" x14ac:dyDescent="0.25">
      <c r="A166" s="110" t="s">
        <v>444</v>
      </c>
      <c r="B166" s="107" t="s">
        <v>1802</v>
      </c>
      <c r="C166" s="107" t="s">
        <v>1937</v>
      </c>
      <c r="D166" s="107" t="s">
        <v>1937</v>
      </c>
      <c r="E166" s="114">
        <v>2.1926986349009248E-2</v>
      </c>
      <c r="F166" s="114">
        <v>2.1756066214497327E-2</v>
      </c>
      <c r="G166" s="114">
        <v>6.3158732238800308E-2</v>
      </c>
      <c r="H166" s="114">
        <v>4.4852420326791931E-2</v>
      </c>
      <c r="I166" s="114">
        <v>3.7175698983792138E-2</v>
      </c>
      <c r="J166" s="114">
        <v>3.0844555559097486E-2</v>
      </c>
      <c r="K166" s="114">
        <v>2.5265104151954043E-2</v>
      </c>
      <c r="L166" s="113" t="s">
        <v>115</v>
      </c>
      <c r="M166" s="112">
        <v>0.9</v>
      </c>
      <c r="N166" s="111">
        <v>0.86111128153867822</v>
      </c>
      <c r="O166" s="117"/>
    </row>
    <row r="167" spans="1:15" x14ac:dyDescent="0.25">
      <c r="A167" s="110" t="s">
        <v>443</v>
      </c>
      <c r="B167" s="107" t="s">
        <v>1624</v>
      </c>
      <c r="C167" s="107" t="s">
        <v>1937</v>
      </c>
      <c r="D167" s="107" t="s">
        <v>1937</v>
      </c>
      <c r="E167" s="114">
        <v>4.7576553798357457E-2</v>
      </c>
      <c r="F167" s="114">
        <v>4.7674662024437708E-2</v>
      </c>
      <c r="G167" s="114">
        <v>6.3678070673986786E-2</v>
      </c>
      <c r="H167" s="114">
        <v>4.1380933077843629E-2</v>
      </c>
      <c r="I167" s="114">
        <v>2.7954527584429067E-2</v>
      </c>
      <c r="J167" s="114">
        <v>1.9772613594949418E-2</v>
      </c>
      <c r="K167" s="114">
        <v>1.5103118244028879E-2</v>
      </c>
      <c r="L167" s="113" t="s">
        <v>113</v>
      </c>
      <c r="M167" s="112">
        <v>0.85</v>
      </c>
      <c r="N167" s="111">
        <v>3.1501146339211887</v>
      </c>
      <c r="O167" s="117"/>
    </row>
    <row r="168" spans="1:15" x14ac:dyDescent="0.25">
      <c r="A168" s="110" t="s">
        <v>442</v>
      </c>
      <c r="B168" s="107" t="s">
        <v>441</v>
      </c>
      <c r="C168" s="107" t="s">
        <v>1937</v>
      </c>
      <c r="D168" s="107" t="s">
        <v>1937</v>
      </c>
      <c r="E168" s="114">
        <v>2.9648364026651608E-2</v>
      </c>
      <c r="F168" s="114">
        <v>2.9648364026651608E-2</v>
      </c>
      <c r="G168" s="114">
        <v>3.8670191336596549E-2</v>
      </c>
      <c r="H168" s="114">
        <v>4.1380933077843629E-2</v>
      </c>
      <c r="I168" s="114">
        <v>2.1304354411855853E-2</v>
      </c>
      <c r="J168" s="114">
        <v>1.5658251585713767E-2</v>
      </c>
      <c r="K168" s="114">
        <v>1.0228290651813854E-2</v>
      </c>
      <c r="L168" s="113" t="s">
        <v>1943</v>
      </c>
      <c r="M168" s="112">
        <v>0.77777777777777779</v>
      </c>
      <c r="N168" s="111">
        <v>2.8986626442213841</v>
      </c>
      <c r="O168" s="117"/>
    </row>
    <row r="169" spans="1:15" x14ac:dyDescent="0.25">
      <c r="A169" s="110" t="s">
        <v>440</v>
      </c>
      <c r="B169" s="107" t="s">
        <v>1703</v>
      </c>
      <c r="C169" s="107" t="s">
        <v>1937</v>
      </c>
      <c r="D169" s="107" t="s">
        <v>1937</v>
      </c>
      <c r="E169" s="114">
        <v>9.7642779833370996E-2</v>
      </c>
      <c r="F169" s="114">
        <v>9.6821454396830875E-2</v>
      </c>
      <c r="G169" s="114">
        <v>6.3887047860055057E-2</v>
      </c>
      <c r="H169" s="114">
        <v>4.7383336531427789E-2</v>
      </c>
      <c r="I169" s="114">
        <v>4.7911057466545115E-2</v>
      </c>
      <c r="J169" s="114">
        <v>2.7616083114486489E-2</v>
      </c>
      <c r="K169" s="114">
        <v>2.4432558138228311E-2</v>
      </c>
      <c r="L169" s="113" t="s">
        <v>1944</v>
      </c>
      <c r="M169" s="112">
        <v>0.73333333333333328</v>
      </c>
      <c r="N169" s="111">
        <v>3.9964206482576454</v>
      </c>
      <c r="O169" s="117"/>
    </row>
    <row r="170" spans="1:15" x14ac:dyDescent="0.25">
      <c r="A170" s="110" t="s">
        <v>439</v>
      </c>
      <c r="B170" s="107" t="s">
        <v>438</v>
      </c>
      <c r="C170" s="107" t="s">
        <v>1937</v>
      </c>
      <c r="D170" s="107" t="s">
        <v>1937</v>
      </c>
      <c r="E170" s="114">
        <v>5.4252544928993229E-2</v>
      </c>
      <c r="F170" s="114">
        <v>5.4252544928993229E-2</v>
      </c>
      <c r="G170" s="114">
        <v>7.5006966199157254E-2</v>
      </c>
      <c r="H170" s="114">
        <v>4.3569474521411911E-2</v>
      </c>
      <c r="I170" s="114">
        <v>2.9606325190472349E-2</v>
      </c>
      <c r="J170" s="114">
        <v>1.4520406567647415E-2</v>
      </c>
      <c r="K170" s="114">
        <v>1.421884146632757E-2</v>
      </c>
      <c r="L170" s="113" t="s">
        <v>113</v>
      </c>
      <c r="M170" s="112">
        <v>0.85</v>
      </c>
      <c r="N170" s="111">
        <v>3.8155390548148174</v>
      </c>
      <c r="O170" s="117"/>
    </row>
    <row r="171" spans="1:15" x14ac:dyDescent="0.25">
      <c r="A171" s="110" t="s">
        <v>437</v>
      </c>
      <c r="B171" s="107" t="s">
        <v>436</v>
      </c>
      <c r="C171" s="107" t="s">
        <v>1937</v>
      </c>
      <c r="D171" s="107" t="s">
        <v>1937</v>
      </c>
      <c r="E171" s="114">
        <v>4.7324795269181541E-2</v>
      </c>
      <c r="F171" s="114">
        <v>4.6742315450447824E-2</v>
      </c>
      <c r="G171" s="114">
        <v>4.7857758283073482E-2</v>
      </c>
      <c r="H171" s="114">
        <v>3.9849275494221237E-2</v>
      </c>
      <c r="I171" s="114">
        <v>2.4822855656545073E-2</v>
      </c>
      <c r="J171" s="114">
        <v>1.8926530625423599E-2</v>
      </c>
      <c r="K171" s="114">
        <v>9.7098489507705388E-3</v>
      </c>
      <c r="L171" s="113" t="s">
        <v>112</v>
      </c>
      <c r="M171" s="112">
        <v>0.7</v>
      </c>
      <c r="N171" s="111">
        <v>4.8738961346485228</v>
      </c>
      <c r="O171" s="117"/>
    </row>
    <row r="172" spans="1:15" x14ac:dyDescent="0.25">
      <c r="A172" s="110" t="s">
        <v>435</v>
      </c>
      <c r="B172" s="107" t="s">
        <v>1803</v>
      </c>
      <c r="C172" s="107" t="s">
        <v>1937</v>
      </c>
      <c r="D172" s="107" t="s">
        <v>1938</v>
      </c>
      <c r="E172" s="114">
        <v>-1.1359036552878177E-3</v>
      </c>
      <c r="F172" s="114">
        <v>2.3395385157942705E-3</v>
      </c>
      <c r="G172" s="114">
        <v>0.13044357341751955</v>
      </c>
      <c r="H172" s="114">
        <v>9.2227993646904149E-2</v>
      </c>
      <c r="I172" s="114">
        <v>5.3410019096036043E-2</v>
      </c>
      <c r="J172" s="114">
        <v>3.4440741462802071E-2</v>
      </c>
      <c r="K172" s="114">
        <v>3.9734895235977064E-2</v>
      </c>
      <c r="L172" s="113" t="s">
        <v>115</v>
      </c>
      <c r="M172" s="112">
        <v>0.9</v>
      </c>
      <c r="N172" s="111">
        <v>-2.8587055497238088E-2</v>
      </c>
      <c r="O172" s="117"/>
    </row>
    <row r="173" spans="1:15" x14ac:dyDescent="0.25">
      <c r="A173" s="110" t="s">
        <v>26</v>
      </c>
      <c r="B173" s="107" t="s">
        <v>1804</v>
      </c>
      <c r="C173" s="107" t="s">
        <v>1937</v>
      </c>
      <c r="D173" s="107" t="s">
        <v>1938</v>
      </c>
      <c r="E173" s="114">
        <v>-2.4285497555112112E-2</v>
      </c>
      <c r="F173" s="114">
        <v>-2.3647425641983744E-2</v>
      </c>
      <c r="G173" s="114">
        <v>8.4263715313658727E-2</v>
      </c>
      <c r="H173" s="114">
        <v>9.0070798345102343E-2</v>
      </c>
      <c r="I173" s="114">
        <v>5.1699882074084602E-2</v>
      </c>
      <c r="J173" s="114">
        <v>2.9006784757687587E-2</v>
      </c>
      <c r="K173" s="114">
        <v>3.3223228616240386E-2</v>
      </c>
      <c r="L173" s="113" t="s">
        <v>109</v>
      </c>
      <c r="M173" s="112">
        <v>0.8</v>
      </c>
      <c r="N173" s="111">
        <v>-0.73097945523695207</v>
      </c>
      <c r="O173" s="117"/>
    </row>
    <row r="174" spans="1:15" x14ac:dyDescent="0.25">
      <c r="A174" s="110" t="s">
        <v>46</v>
      </c>
      <c r="B174" s="107" t="s">
        <v>1805</v>
      </c>
      <c r="C174" s="107" t="s">
        <v>1937</v>
      </c>
      <c r="D174" s="107" t="s">
        <v>1938</v>
      </c>
      <c r="E174" s="114">
        <v>3.9018016342196038E-3</v>
      </c>
      <c r="F174" s="114">
        <v>9.0015922414399263E-4</v>
      </c>
      <c r="G174" s="114">
        <v>0.10663091884944254</v>
      </c>
      <c r="H174" s="114">
        <v>7.484552187618787E-2</v>
      </c>
      <c r="I174" s="114">
        <v>4.227093873398613E-2</v>
      </c>
      <c r="J174" s="114">
        <v>2.0689364450230396E-2</v>
      </c>
      <c r="K174" s="114">
        <v>3.0968319117205434E-2</v>
      </c>
      <c r="L174" s="113" t="s">
        <v>112</v>
      </c>
      <c r="M174" s="112">
        <v>0.7</v>
      </c>
      <c r="N174" s="111">
        <v>0.12599332948787118</v>
      </c>
      <c r="O174" s="117"/>
    </row>
    <row r="175" spans="1:15" x14ac:dyDescent="0.25">
      <c r="A175" s="110" t="s">
        <v>433</v>
      </c>
      <c r="B175" s="107" t="s">
        <v>432</v>
      </c>
      <c r="C175" s="107" t="s">
        <v>1937</v>
      </c>
      <c r="D175" s="107" t="s">
        <v>1938</v>
      </c>
      <c r="E175" s="114">
        <v>-6.4438632261514805E-2</v>
      </c>
      <c r="F175" s="114">
        <v>-0.10054548668016328</v>
      </c>
      <c r="G175" s="114">
        <v>1.0077820354833733E-2</v>
      </c>
      <c r="H175" s="114">
        <v>5.6580480330724603E-2</v>
      </c>
      <c r="I175" s="114">
        <v>-3.8810267805000631E-4</v>
      </c>
      <c r="J175" s="114">
        <v>1.7376259053225596E-3</v>
      </c>
      <c r="K175" s="114">
        <v>2.7602143234969123E-2</v>
      </c>
      <c r="L175" s="113" t="s">
        <v>117</v>
      </c>
      <c r="M175" s="112">
        <v>0.6</v>
      </c>
      <c r="N175" s="111">
        <v>-2.3345517669757463</v>
      </c>
      <c r="O175" s="117"/>
    </row>
    <row r="176" spans="1:15" x14ac:dyDescent="0.25">
      <c r="A176" s="110" t="s">
        <v>431</v>
      </c>
      <c r="B176" s="107" t="s">
        <v>1806</v>
      </c>
      <c r="C176" s="107" t="s">
        <v>1937</v>
      </c>
      <c r="D176" s="107" t="s">
        <v>1938</v>
      </c>
      <c r="E176" s="114">
        <v>2.2115733224042033E-2</v>
      </c>
      <c r="F176" s="114">
        <v>2.6322037385840158E-2</v>
      </c>
      <c r="G176" s="114">
        <v>0.15199811144873676</v>
      </c>
      <c r="H176" s="114">
        <v>8.3567107379537431E-2</v>
      </c>
      <c r="I176" s="114">
        <v>5.448355828559337E-2</v>
      </c>
      <c r="J176" s="114">
        <v>2.3172340707101835E-2</v>
      </c>
      <c r="K176" s="114">
        <v>3.4749601040250822E-2</v>
      </c>
      <c r="L176" s="113" t="s">
        <v>110</v>
      </c>
      <c r="M176" s="112">
        <v>0.75</v>
      </c>
      <c r="N176" s="111">
        <v>0.75747739823979765</v>
      </c>
      <c r="O176" s="117"/>
    </row>
    <row r="177" spans="1:15" x14ac:dyDescent="0.25">
      <c r="A177" s="110" t="s">
        <v>430</v>
      </c>
      <c r="B177" s="107" t="s">
        <v>1807</v>
      </c>
      <c r="C177" s="107" t="s">
        <v>1937</v>
      </c>
      <c r="D177" s="107" t="s">
        <v>1938</v>
      </c>
      <c r="E177" s="114">
        <v>1.5628183463368472E-2</v>
      </c>
      <c r="F177" s="114">
        <v>1.9358382684913078E-2</v>
      </c>
      <c r="G177" s="114">
        <v>0.10767576465590478</v>
      </c>
      <c r="H177" s="114">
        <v>7.5254748005852301E-2</v>
      </c>
      <c r="I177" s="114">
        <v>4.8313499551353001E-2</v>
      </c>
      <c r="J177" s="114">
        <v>2.634954624147734E-2</v>
      </c>
      <c r="K177" s="114">
        <v>2.9853595047529602E-2</v>
      </c>
      <c r="L177" s="113" t="s">
        <v>113</v>
      </c>
      <c r="M177" s="112">
        <v>0.85</v>
      </c>
      <c r="N177" s="111">
        <v>0.52349418683032989</v>
      </c>
      <c r="O177" s="117"/>
    </row>
    <row r="178" spans="1:15" x14ac:dyDescent="0.25">
      <c r="A178" s="110" t="s">
        <v>47</v>
      </c>
      <c r="B178" s="107" t="s">
        <v>1808</v>
      </c>
      <c r="C178" s="107" t="s">
        <v>1937</v>
      </c>
      <c r="D178" s="107" t="s">
        <v>1938</v>
      </c>
      <c r="E178" s="114">
        <v>-3.2067697678078377E-2</v>
      </c>
      <c r="F178" s="114">
        <v>-3.0441340321789023E-2</v>
      </c>
      <c r="G178" s="114">
        <v>7.8164164025203764E-2</v>
      </c>
      <c r="H178" s="114">
        <v>9.4760938123109817E-2</v>
      </c>
      <c r="I178" s="114">
        <v>5.4499743399033074E-2</v>
      </c>
      <c r="J178" s="114">
        <v>3.1549015955846471E-2</v>
      </c>
      <c r="K178" s="114">
        <v>3.4009249008822184E-2</v>
      </c>
      <c r="L178" s="113" t="s">
        <v>110</v>
      </c>
      <c r="M178" s="112">
        <v>0.75</v>
      </c>
      <c r="N178" s="111">
        <v>-0.94291107897618798</v>
      </c>
      <c r="O178" s="117"/>
    </row>
    <row r="179" spans="1:15" x14ac:dyDescent="0.25">
      <c r="A179" s="110" t="s">
        <v>429</v>
      </c>
      <c r="B179" s="107" t="s">
        <v>1809</v>
      </c>
      <c r="C179" s="107" t="s">
        <v>1937</v>
      </c>
      <c r="D179" s="107" t="s">
        <v>1938</v>
      </c>
      <c r="E179" s="114">
        <v>-3.1192313019977824E-2</v>
      </c>
      <c r="F179" s="114">
        <v>-3.7826379920265052E-2</v>
      </c>
      <c r="G179" s="114">
        <v>9.416728271527397E-2</v>
      </c>
      <c r="H179" s="114">
        <v>0.13687922932051411</v>
      </c>
      <c r="I179" s="114">
        <v>8.9035328600974628E-2</v>
      </c>
      <c r="J179" s="114">
        <v>5.2722289248705145E-2</v>
      </c>
      <c r="K179" s="114">
        <v>4.7136874181845423E-2</v>
      </c>
      <c r="L179" s="113" t="s">
        <v>109</v>
      </c>
      <c r="M179" s="112">
        <v>0.8</v>
      </c>
      <c r="N179" s="111">
        <v>-0.66173910683265924</v>
      </c>
      <c r="O179" s="117"/>
    </row>
    <row r="180" spans="1:15" x14ac:dyDescent="0.25">
      <c r="A180" s="118" t="s">
        <v>428</v>
      </c>
      <c r="B180" s="107" t="s">
        <v>427</v>
      </c>
      <c r="C180" s="107" t="s">
        <v>1937</v>
      </c>
      <c r="D180" s="107" t="s">
        <v>1938</v>
      </c>
      <c r="E180" s="114">
        <v>-7.9184958734455302E-2</v>
      </c>
      <c r="F180" s="114">
        <v>-6.8798552912572863E-2</v>
      </c>
      <c r="G180" s="114">
        <v>5.0246069670931037E-2</v>
      </c>
      <c r="H180" s="114">
        <v>6.6226341299413738E-2</v>
      </c>
      <c r="I180" s="114">
        <v>3.6228046477005726E-2</v>
      </c>
      <c r="J180" s="114">
        <v>2.2533744158176328E-2</v>
      </c>
      <c r="K180" s="114">
        <v>3.1360752934414426E-2</v>
      </c>
      <c r="L180" s="113" t="s">
        <v>110</v>
      </c>
      <c r="M180" s="112">
        <v>0.75</v>
      </c>
      <c r="N180" s="111">
        <v>-2.5249699489057837</v>
      </c>
      <c r="O180" s="117"/>
    </row>
    <row r="181" spans="1:15" x14ac:dyDescent="0.25">
      <c r="A181" s="118" t="s">
        <v>426</v>
      </c>
      <c r="B181" s="107" t="s">
        <v>425</v>
      </c>
      <c r="C181" s="107" t="s">
        <v>1937</v>
      </c>
      <c r="D181" s="107" t="s">
        <v>1937</v>
      </c>
      <c r="E181" s="114">
        <v>4.0713456318294705E-2</v>
      </c>
      <c r="F181" s="114">
        <v>4.2693919689358761E-2</v>
      </c>
      <c r="G181" s="114">
        <v>0.12920326318668685</v>
      </c>
      <c r="H181" s="114">
        <v>8.1814250125119781E-2</v>
      </c>
      <c r="I181" s="114">
        <v>5.3691837969869427E-2</v>
      </c>
      <c r="J181" s="114">
        <v>3.3127979740725566E-2</v>
      </c>
      <c r="K181" s="114">
        <v>2.8568352934237984E-2</v>
      </c>
      <c r="L181" s="113" t="s">
        <v>1945</v>
      </c>
      <c r="M181" s="112">
        <v>0.89473684210526316</v>
      </c>
      <c r="N181" s="111">
        <v>1.4251243819345749</v>
      </c>
      <c r="O181" s="117"/>
    </row>
    <row r="182" spans="1:15" x14ac:dyDescent="0.25">
      <c r="A182" s="110" t="s">
        <v>424</v>
      </c>
      <c r="B182" s="107" t="s">
        <v>1810</v>
      </c>
      <c r="C182" s="107" t="s">
        <v>1937</v>
      </c>
      <c r="D182" s="107" t="s">
        <v>1938</v>
      </c>
      <c r="E182" s="114">
        <v>-3.7104511399773665E-2</v>
      </c>
      <c r="F182" s="114">
        <v>-3.5841694236508848E-2</v>
      </c>
      <c r="G182" s="114">
        <v>4.9104870904628894E-2</v>
      </c>
      <c r="H182" s="114">
        <v>5.7993702472838526E-2</v>
      </c>
      <c r="I182" s="114">
        <v>3.3723551419362785E-2</v>
      </c>
      <c r="J182" s="114">
        <v>1.970495731725519E-2</v>
      </c>
      <c r="K182" s="114">
        <v>2.209213095899365E-2</v>
      </c>
      <c r="L182" s="113" t="s">
        <v>110</v>
      </c>
      <c r="M182" s="112">
        <v>0.75</v>
      </c>
      <c r="N182" s="111">
        <v>-1.6795351914509864</v>
      </c>
      <c r="O182" s="117"/>
    </row>
    <row r="183" spans="1:15" x14ac:dyDescent="0.25">
      <c r="A183" s="110" t="s">
        <v>423</v>
      </c>
      <c r="B183" s="107" t="s">
        <v>1811</v>
      </c>
      <c r="C183" s="107" t="s">
        <v>1937</v>
      </c>
      <c r="D183" s="107" t="s">
        <v>1938</v>
      </c>
      <c r="E183" s="114">
        <v>5.1214931997951574E-3</v>
      </c>
      <c r="F183" s="114">
        <v>1.1981153695789892E-2</v>
      </c>
      <c r="G183" s="114">
        <v>5.6981417795326728E-2</v>
      </c>
      <c r="H183" s="114">
        <v>8.5004006639848972E-2</v>
      </c>
      <c r="I183" s="114">
        <v>4.636812568526727E-2</v>
      </c>
      <c r="J183" s="114">
        <v>2.7205833566379178E-2</v>
      </c>
      <c r="K183" s="114">
        <v>3.5627205315309274E-2</v>
      </c>
      <c r="L183" s="113" t="s">
        <v>110</v>
      </c>
      <c r="M183" s="112">
        <v>0.75</v>
      </c>
      <c r="N183" s="111">
        <v>0.14375231384187223</v>
      </c>
      <c r="O183" s="117"/>
    </row>
    <row r="184" spans="1:15" x14ac:dyDescent="0.25">
      <c r="A184" s="110" t="s">
        <v>422</v>
      </c>
      <c r="B184" s="107" t="s">
        <v>421</v>
      </c>
      <c r="C184" s="107" t="s">
        <v>1937</v>
      </c>
      <c r="D184" s="107" t="s">
        <v>1937</v>
      </c>
      <c r="E184" s="114">
        <v>7.4156507442324271E-2</v>
      </c>
      <c r="F184" s="114">
        <v>9.5673079067444045E-2</v>
      </c>
      <c r="G184" s="114">
        <v>0.15692077319613706</v>
      </c>
      <c r="H184" s="114">
        <v>0.11975182790955352</v>
      </c>
      <c r="I184" s="114">
        <v>7.5810555479973951E-2</v>
      </c>
      <c r="J184" s="114">
        <v>4.087207155782191E-2</v>
      </c>
      <c r="K184" s="114">
        <v>4.3973301200271875E-2</v>
      </c>
      <c r="L184" s="113" t="s">
        <v>115</v>
      </c>
      <c r="M184" s="112">
        <v>0.9</v>
      </c>
      <c r="N184" s="111">
        <v>1.6863984603881816</v>
      </c>
      <c r="O184" s="117"/>
    </row>
    <row r="185" spans="1:15" x14ac:dyDescent="0.25">
      <c r="A185" s="110" t="s">
        <v>420</v>
      </c>
      <c r="B185" s="107" t="s">
        <v>419</v>
      </c>
      <c r="C185" s="107" t="s">
        <v>1938</v>
      </c>
      <c r="D185" s="107" t="s">
        <v>1938</v>
      </c>
      <c r="E185" s="114" t="e">
        <v>#VALUE!</v>
      </c>
      <c r="F185" s="114" t="s">
        <v>1958</v>
      </c>
      <c r="G185" s="114">
        <v>-0.13384664281247127</v>
      </c>
      <c r="H185" s="114">
        <v>5.7682515136237011E-2</v>
      </c>
      <c r="I185" s="114">
        <v>3.921709379224092E-2</v>
      </c>
      <c r="J185" s="114">
        <v>-8.1648733995203226E-3</v>
      </c>
      <c r="K185" s="114">
        <v>3.4009249008822184E-2</v>
      </c>
      <c r="L185" s="116" t="s">
        <v>1946</v>
      </c>
      <c r="M185" s="115">
        <v>0.5</v>
      </c>
      <c r="N185" s="111" t="s">
        <v>1958</v>
      </c>
      <c r="O185" s="117"/>
    </row>
    <row r="186" spans="1:15" x14ac:dyDescent="0.25">
      <c r="A186" s="110" t="s">
        <v>0</v>
      </c>
      <c r="B186" s="107" t="s">
        <v>1812</v>
      </c>
      <c r="C186" s="107" t="s">
        <v>1937</v>
      </c>
      <c r="D186" s="107" t="s">
        <v>1938</v>
      </c>
      <c r="E186" s="114">
        <v>-4.0151344944694634E-2</v>
      </c>
      <c r="F186" s="114">
        <v>-5.5884905726849676E-2</v>
      </c>
      <c r="G186" s="114">
        <v>-3.5200648408195478E-2</v>
      </c>
      <c r="H186" s="114">
        <v>1.642481980659638E-2</v>
      </c>
      <c r="I186" s="114">
        <v>3.4230945237475163E-2</v>
      </c>
      <c r="J186" s="114">
        <v>3.3139902230628904E-2</v>
      </c>
      <c r="K186" s="114">
        <v>2.4219961324735584E-2</v>
      </c>
      <c r="L186" s="113" t="s">
        <v>117</v>
      </c>
      <c r="M186" s="112">
        <v>0.6</v>
      </c>
      <c r="N186" s="111">
        <v>-1.6577790693533643</v>
      </c>
      <c r="O186" s="117"/>
    </row>
    <row r="187" spans="1:15" x14ac:dyDescent="0.25">
      <c r="A187" s="110" t="s">
        <v>417</v>
      </c>
      <c r="B187" s="107" t="s">
        <v>1813</v>
      </c>
      <c r="C187" s="107" t="s">
        <v>1938</v>
      </c>
      <c r="D187" s="107" t="s">
        <v>1938</v>
      </c>
      <c r="E187" s="114">
        <v>-8.1314521679284324E-2</v>
      </c>
      <c r="F187" s="114">
        <v>-0.11761011832624557</v>
      </c>
      <c r="G187" s="114">
        <v>-0.24362748783915866</v>
      </c>
      <c r="H187" s="114">
        <v>-7.779516780587703E-2</v>
      </c>
      <c r="I187" s="114">
        <v>2.6987038406380837E-3</v>
      </c>
      <c r="J187" s="114">
        <v>2.4854268391238055E-2</v>
      </c>
      <c r="K187" s="114">
        <v>1.5726034372682829E-2</v>
      </c>
      <c r="L187" s="116" t="s">
        <v>715</v>
      </c>
      <c r="M187" s="115">
        <v>0.45</v>
      </c>
      <c r="N187" s="111">
        <v>-5.1706946425433911</v>
      </c>
      <c r="O187" s="117"/>
    </row>
    <row r="188" spans="1:15" x14ac:dyDescent="0.25">
      <c r="A188" s="110" t="s">
        <v>416</v>
      </c>
      <c r="B188" s="107" t="s">
        <v>1814</v>
      </c>
      <c r="C188" s="107" t="s">
        <v>1937</v>
      </c>
      <c r="D188" s="107" t="s">
        <v>1938</v>
      </c>
      <c r="E188" s="114">
        <v>-0.1529173562449383</v>
      </c>
      <c r="F188" s="114">
        <v>-0.18988718639501601</v>
      </c>
      <c r="G188" s="114">
        <v>-0.25871110380237172</v>
      </c>
      <c r="H188" s="114">
        <v>-0.1300964921399238</v>
      </c>
      <c r="I188" s="114">
        <v>-3.3276282026146742E-3</v>
      </c>
      <c r="J188" s="114">
        <v>3.0929387288628263E-2</v>
      </c>
      <c r="K188" s="114">
        <v>1.7688805642366301E-2</v>
      </c>
      <c r="L188" s="113" t="s">
        <v>111</v>
      </c>
      <c r="M188" s="112">
        <v>0.55000000000000004</v>
      </c>
      <c r="N188" s="111">
        <v>-8.6448660998732052</v>
      </c>
      <c r="O188" s="117"/>
    </row>
    <row r="189" spans="1:15" x14ac:dyDescent="0.25">
      <c r="A189" s="110" t="s">
        <v>2081</v>
      </c>
      <c r="B189" s="107" t="s">
        <v>2080</v>
      </c>
      <c r="C189" s="107" t="s">
        <v>1937</v>
      </c>
      <c r="D189" s="107" t="s">
        <v>1937</v>
      </c>
      <c r="E189" s="114">
        <v>4.8372288020123611E-2</v>
      </c>
      <c r="F189" s="114">
        <v>1.627252000536461E-2</v>
      </c>
      <c r="G189" s="114">
        <v>-0.20953561356473671</v>
      </c>
      <c r="H189" s="114">
        <v>6.4614248135580699E-2</v>
      </c>
      <c r="I189" s="114">
        <v>1.2474906354803972E-2</v>
      </c>
      <c r="J189" s="114">
        <v>1.4561966800506365E-2</v>
      </c>
      <c r="K189" s="114">
        <v>1.2656129901029489E-2</v>
      </c>
      <c r="L189" s="113" t="s">
        <v>111</v>
      </c>
      <c r="M189" s="112">
        <v>0.55000000000000004</v>
      </c>
      <c r="N189" s="111">
        <v>3.8220442108601347</v>
      </c>
      <c r="O189" s="117"/>
    </row>
    <row r="190" spans="1:15" x14ac:dyDescent="0.25">
      <c r="A190" s="110" t="s">
        <v>48</v>
      </c>
      <c r="B190" s="107" t="s">
        <v>1815</v>
      </c>
      <c r="C190" s="107" t="s">
        <v>1937</v>
      </c>
      <c r="D190" s="107" t="s">
        <v>1938</v>
      </c>
      <c r="E190" s="114">
        <v>-2.9066448233921682E-2</v>
      </c>
      <c r="F190" s="114">
        <v>-4.0333660451422948E-2</v>
      </c>
      <c r="G190" s="114">
        <v>8.0341101069963283E-2</v>
      </c>
      <c r="H190" s="114">
        <v>7.287327395369414E-2</v>
      </c>
      <c r="I190" s="114">
        <v>5.8861067853356319E-2</v>
      </c>
      <c r="J190" s="114">
        <v>4.4612159364696202E-2</v>
      </c>
      <c r="K190" s="114">
        <v>3.2872940514331539E-2</v>
      </c>
      <c r="L190" s="113" t="s">
        <v>115</v>
      </c>
      <c r="M190" s="112">
        <v>0.9</v>
      </c>
      <c r="N190" s="111">
        <v>-0.88420590854200132</v>
      </c>
      <c r="O190" s="117"/>
    </row>
    <row r="191" spans="1:15" x14ac:dyDescent="0.25">
      <c r="A191" s="110" t="s">
        <v>415</v>
      </c>
      <c r="B191" s="107" t="s">
        <v>1816</v>
      </c>
      <c r="C191" s="107" t="s">
        <v>1937</v>
      </c>
      <c r="D191" s="107" t="s">
        <v>1938</v>
      </c>
      <c r="E191" s="114">
        <v>-6.8262560311096454E-3</v>
      </c>
      <c r="F191" s="114">
        <v>-6.7636706266446245E-3</v>
      </c>
      <c r="G191" s="114">
        <v>0.10813632585203647</v>
      </c>
      <c r="H191" s="114">
        <v>7.8602627128874447E-2</v>
      </c>
      <c r="I191" s="114">
        <v>5.4603381092572789E-2</v>
      </c>
      <c r="J191" s="114">
        <v>3.8246013029934245E-2</v>
      </c>
      <c r="K191" s="114">
        <v>2.9006954516071604E-2</v>
      </c>
      <c r="L191" s="113" t="s">
        <v>115</v>
      </c>
      <c r="M191" s="112">
        <v>0.9</v>
      </c>
      <c r="N191" s="111">
        <v>-0.2353317038963014</v>
      </c>
      <c r="O191" s="117"/>
    </row>
    <row r="192" spans="1:15" x14ac:dyDescent="0.25">
      <c r="A192" s="110" t="s">
        <v>414</v>
      </c>
      <c r="B192" s="107" t="s">
        <v>413</v>
      </c>
      <c r="C192" s="107" t="s">
        <v>1937</v>
      </c>
      <c r="D192" s="107" t="s">
        <v>1937</v>
      </c>
      <c r="E192" s="114">
        <v>4.5189743532702886E-2</v>
      </c>
      <c r="F192" s="114">
        <v>4.5189743532702886E-2</v>
      </c>
      <c r="G192" s="114">
        <v>0.17568384884218924</v>
      </c>
      <c r="H192" s="114">
        <v>0.10484018381519933</v>
      </c>
      <c r="I192" s="114">
        <v>8.0939237109165729E-2</v>
      </c>
      <c r="J192" s="114">
        <v>5.5550362307957402E-2</v>
      </c>
      <c r="K192" s="114">
        <v>3.9861131730442034E-2</v>
      </c>
      <c r="L192" s="113" t="s">
        <v>116</v>
      </c>
      <c r="M192" s="112">
        <v>0.95</v>
      </c>
      <c r="N192" s="111">
        <v>1.1336793906980664</v>
      </c>
      <c r="O192" s="117"/>
    </row>
    <row r="193" spans="1:15" x14ac:dyDescent="0.25">
      <c r="A193" s="110" t="s">
        <v>412</v>
      </c>
      <c r="B193" s="107" t="s">
        <v>1817</v>
      </c>
      <c r="C193" s="107" t="s">
        <v>1937</v>
      </c>
      <c r="D193" s="107" t="s">
        <v>1938</v>
      </c>
      <c r="E193" s="114">
        <v>-8.6444702179422683E-2</v>
      </c>
      <c r="F193" s="114">
        <v>-0.13160302679908764</v>
      </c>
      <c r="G193" s="114">
        <v>-4.8247599764492666E-3</v>
      </c>
      <c r="H193" s="114">
        <v>5.9590234733832181E-2</v>
      </c>
      <c r="I193" s="114">
        <v>7.9974225551549649E-2</v>
      </c>
      <c r="J193" s="114">
        <v>7.4962777083206422E-2</v>
      </c>
      <c r="K193" s="114">
        <v>4.9171443671432336E-2</v>
      </c>
      <c r="L193" s="113" t="s">
        <v>118</v>
      </c>
      <c r="M193" s="112">
        <v>0.65</v>
      </c>
      <c r="N193" s="111">
        <v>-1.7580265236272774</v>
      </c>
      <c r="O193" s="117"/>
    </row>
    <row r="194" spans="1:15" x14ac:dyDescent="0.25">
      <c r="A194" s="110" t="s">
        <v>411</v>
      </c>
      <c r="B194" s="107" t="s">
        <v>1818</v>
      </c>
      <c r="C194" s="107" t="s">
        <v>1938</v>
      </c>
      <c r="D194" s="107" t="s">
        <v>1938</v>
      </c>
      <c r="E194" s="114">
        <v>-3.3798886465544187E-2</v>
      </c>
      <c r="F194" s="114">
        <v>-5.5698984522911221E-2</v>
      </c>
      <c r="G194" s="114">
        <v>2.2795684026394758E-2</v>
      </c>
      <c r="H194" s="114">
        <v>1.7258511085004979E-2</v>
      </c>
      <c r="I194" s="114">
        <v>2.7038846432791308E-2</v>
      </c>
      <c r="J194" s="114">
        <v>3.5059273476609754E-2</v>
      </c>
      <c r="K194" s="114">
        <v>1.8291392350895608E-2</v>
      </c>
      <c r="L194" s="116" t="s">
        <v>717</v>
      </c>
      <c r="M194" s="115">
        <v>0.5</v>
      </c>
      <c r="N194" s="111">
        <v>-1.8478028253485734</v>
      </c>
      <c r="O194" s="117"/>
    </row>
    <row r="195" spans="1:15" x14ac:dyDescent="0.25">
      <c r="A195" s="110" t="s">
        <v>410</v>
      </c>
      <c r="B195" s="107" t="s">
        <v>1819</v>
      </c>
      <c r="C195" s="107" t="s">
        <v>1938</v>
      </c>
      <c r="D195" s="107" t="s">
        <v>1938</v>
      </c>
      <c r="E195" s="114">
        <v>-1.1157584752474192E-2</v>
      </c>
      <c r="F195" s="114">
        <v>-4.895298223045963E-2</v>
      </c>
      <c r="G195" s="114">
        <v>-1.927032243774307E-2</v>
      </c>
      <c r="H195" s="114">
        <v>-1.3448693963559744E-2</v>
      </c>
      <c r="I195" s="114">
        <v>1.6434026365195642E-2</v>
      </c>
      <c r="J195" s="114">
        <v>3.3811805442184761E-2</v>
      </c>
      <c r="K195" s="114">
        <v>1.2829417433885437E-2</v>
      </c>
      <c r="L195" s="116" t="s">
        <v>1581</v>
      </c>
      <c r="M195" s="115">
        <v>0.4</v>
      </c>
      <c r="N195" s="111">
        <v>-0.86968756063735586</v>
      </c>
      <c r="O195" s="117"/>
    </row>
    <row r="196" spans="1:15" x14ac:dyDescent="0.25">
      <c r="A196" s="110" t="s">
        <v>92</v>
      </c>
      <c r="B196" s="107" t="s">
        <v>1820</v>
      </c>
      <c r="C196" s="107" t="s">
        <v>1937</v>
      </c>
      <c r="D196" s="107" t="s">
        <v>1938</v>
      </c>
      <c r="E196" s="114">
        <v>-4.4657326396214891E-2</v>
      </c>
      <c r="F196" s="114">
        <v>-4.8752469582785785E-2</v>
      </c>
      <c r="G196" s="114">
        <v>4.9145661429486509E-2</v>
      </c>
      <c r="H196" s="114">
        <v>6.489585600389991E-2</v>
      </c>
      <c r="I196" s="114">
        <v>4.752809317255946E-2</v>
      </c>
      <c r="J196" s="114">
        <v>3.5289086143968973E-2</v>
      </c>
      <c r="K196" s="114">
        <v>2.5341780247050361E-2</v>
      </c>
      <c r="L196" s="113" t="s">
        <v>110</v>
      </c>
      <c r="M196" s="112">
        <v>0.75</v>
      </c>
      <c r="N196" s="111">
        <v>-1.762201627544014</v>
      </c>
      <c r="O196" s="117"/>
    </row>
    <row r="197" spans="1:15" x14ac:dyDescent="0.25">
      <c r="A197" s="110" t="s">
        <v>409</v>
      </c>
      <c r="B197" s="107" t="s">
        <v>408</v>
      </c>
      <c r="C197" s="107" t="s">
        <v>1937</v>
      </c>
      <c r="D197" s="107" t="s">
        <v>1938</v>
      </c>
      <c r="E197" s="114">
        <v>-0.12018755802235015</v>
      </c>
      <c r="F197" s="114">
        <v>-0.12512804310640602</v>
      </c>
      <c r="G197" s="114">
        <v>5.130179043483496E-2</v>
      </c>
      <c r="H197" s="114">
        <v>8.8028513208777026E-2</v>
      </c>
      <c r="I197" s="114">
        <v>6.7901802021991475E-2</v>
      </c>
      <c r="J197" s="114">
        <v>5.0203721573987892E-2</v>
      </c>
      <c r="K197" s="114">
        <v>3.6465332436278031E-2</v>
      </c>
      <c r="L197" s="113" t="s">
        <v>110</v>
      </c>
      <c r="M197" s="112">
        <v>0.75</v>
      </c>
      <c r="N197" s="111">
        <v>-3.2959402806041589</v>
      </c>
      <c r="O197" s="117"/>
    </row>
    <row r="198" spans="1:15" x14ac:dyDescent="0.25">
      <c r="A198" s="110" t="s">
        <v>407</v>
      </c>
      <c r="B198" s="107" t="s">
        <v>1821</v>
      </c>
      <c r="C198" s="107" t="s">
        <v>1937</v>
      </c>
      <c r="D198" s="107" t="s">
        <v>1938</v>
      </c>
      <c r="E198" s="114">
        <v>-5.567008574337573E-2</v>
      </c>
      <c r="F198" s="114">
        <v>-5.842723024389429E-2</v>
      </c>
      <c r="G198" s="114">
        <v>-2.7212638385822774E-2</v>
      </c>
      <c r="H198" s="114">
        <v>2.5600843162607134E-2</v>
      </c>
      <c r="I198" s="114">
        <v>2.6933620700408945E-2</v>
      </c>
      <c r="J198" s="114">
        <v>1.7912207990145923E-2</v>
      </c>
      <c r="K198" s="114">
        <v>1.9971482323678069E-2</v>
      </c>
      <c r="L198" s="113" t="s">
        <v>109</v>
      </c>
      <c r="M198" s="112">
        <v>0.8</v>
      </c>
      <c r="N198" s="111">
        <v>-2.7874789082317446</v>
      </c>
      <c r="O198" s="117"/>
    </row>
    <row r="199" spans="1:15" x14ac:dyDescent="0.25">
      <c r="A199" s="110" t="s">
        <v>406</v>
      </c>
      <c r="B199" s="107" t="s">
        <v>1625</v>
      </c>
      <c r="C199" s="107" t="s">
        <v>1937</v>
      </c>
      <c r="D199" s="107" t="s">
        <v>1937</v>
      </c>
      <c r="E199" s="114">
        <v>6.3823322238028668E-2</v>
      </c>
      <c r="F199" s="114">
        <v>6.0644450564582675E-2</v>
      </c>
      <c r="G199" s="114">
        <v>6.8245361661318338E-2</v>
      </c>
      <c r="H199" s="114">
        <v>5.565195787122601E-2</v>
      </c>
      <c r="I199" s="114">
        <v>3.4810792290012937E-2</v>
      </c>
      <c r="J199" s="114">
        <v>2.6772370829504011E-2</v>
      </c>
      <c r="K199" s="114">
        <v>2.0048019886291346E-2</v>
      </c>
      <c r="L199" s="113" t="s">
        <v>113</v>
      </c>
      <c r="M199" s="112">
        <v>0.85</v>
      </c>
      <c r="N199" s="111">
        <v>3.1835224924966519</v>
      </c>
      <c r="O199" s="117"/>
    </row>
    <row r="200" spans="1:15" x14ac:dyDescent="0.25">
      <c r="A200" s="110" t="s">
        <v>49</v>
      </c>
      <c r="B200" s="107" t="s">
        <v>1822</v>
      </c>
      <c r="C200" s="107" t="s">
        <v>1937</v>
      </c>
      <c r="D200" s="107" t="s">
        <v>1938</v>
      </c>
      <c r="E200" s="114">
        <v>-4.2322575050852795E-2</v>
      </c>
      <c r="F200" s="114">
        <v>-3.9215757347290991E-2</v>
      </c>
      <c r="G200" s="114">
        <v>4.8445016856698997E-2</v>
      </c>
      <c r="H200" s="114">
        <v>4.2364179808240143E-2</v>
      </c>
      <c r="I200" s="114">
        <v>1.6932964195085498E-2</v>
      </c>
      <c r="J200" s="114">
        <v>1.1971481990312061E-2</v>
      </c>
      <c r="K200" s="114">
        <v>1.9336990741303239E-2</v>
      </c>
      <c r="L200" s="113" t="s">
        <v>112</v>
      </c>
      <c r="M200" s="112">
        <v>0.7</v>
      </c>
      <c r="N200" s="111">
        <v>-2.1886846623168221</v>
      </c>
      <c r="O200" s="117"/>
    </row>
    <row r="201" spans="1:15" x14ac:dyDescent="0.25">
      <c r="A201" s="110" t="s">
        <v>50</v>
      </c>
      <c r="B201" s="107" t="s">
        <v>1823</v>
      </c>
      <c r="C201" s="107" t="s">
        <v>1937</v>
      </c>
      <c r="D201" s="107" t="s">
        <v>1938</v>
      </c>
      <c r="E201" s="114">
        <v>-7.544676190302857E-3</v>
      </c>
      <c r="F201" s="114">
        <v>-7.1959858630760154E-3</v>
      </c>
      <c r="G201" s="114">
        <v>6.2783753145132293E-2</v>
      </c>
      <c r="H201" s="114">
        <v>9.7333417015784907E-2</v>
      </c>
      <c r="I201" s="114">
        <v>7.3927136352346157E-2</v>
      </c>
      <c r="J201" s="114">
        <v>5.0055228570413446E-2</v>
      </c>
      <c r="K201" s="114">
        <v>3.5694858110628669E-2</v>
      </c>
      <c r="L201" s="113" t="s">
        <v>109</v>
      </c>
      <c r="M201" s="112">
        <v>0.8</v>
      </c>
      <c r="N201" s="111">
        <v>-0.21136591065636759</v>
      </c>
      <c r="O201" s="117"/>
    </row>
    <row r="202" spans="1:15" x14ac:dyDescent="0.25">
      <c r="A202" s="110" t="s">
        <v>107</v>
      </c>
      <c r="B202" s="107" t="s">
        <v>1824</v>
      </c>
      <c r="C202" s="107" t="s">
        <v>1937</v>
      </c>
      <c r="D202" s="107" t="s">
        <v>1938</v>
      </c>
      <c r="E202" s="114">
        <v>1.8658836900928177E-2</v>
      </c>
      <c r="F202" s="114">
        <v>9.8810375089384284E-3</v>
      </c>
      <c r="G202" s="114">
        <v>8.6106550080120137E-2</v>
      </c>
      <c r="H202" s="114">
        <v>1.5586936142581997E-2</v>
      </c>
      <c r="I202" s="114">
        <v>4.572920349395404E-2</v>
      </c>
      <c r="J202" s="114">
        <v>3.6574095555630182E-2</v>
      </c>
      <c r="K202" s="114">
        <v>2.6731796278630426E-2</v>
      </c>
      <c r="L202" s="113" t="s">
        <v>110</v>
      </c>
      <c r="M202" s="112">
        <v>0.75</v>
      </c>
      <c r="N202" s="111">
        <v>0.69800161225394997</v>
      </c>
      <c r="O202" s="117"/>
    </row>
    <row r="203" spans="1:15" x14ac:dyDescent="0.25">
      <c r="A203" s="110" t="s">
        <v>93</v>
      </c>
      <c r="B203" s="107" t="s">
        <v>404</v>
      </c>
      <c r="C203" s="107" t="s">
        <v>1937</v>
      </c>
      <c r="D203" s="107" t="s">
        <v>1938</v>
      </c>
      <c r="E203" s="114">
        <v>-1.1962207655097035E-2</v>
      </c>
      <c r="F203" s="114">
        <v>-7.9592038400612131E-3</v>
      </c>
      <c r="G203" s="114">
        <v>9.3316638788080164E-2</v>
      </c>
      <c r="H203" s="114">
        <v>8.3814608531743717E-2</v>
      </c>
      <c r="I203" s="114">
        <v>4.8514798286921845E-2</v>
      </c>
      <c r="J203" s="114">
        <v>2.9149157920808744E-2</v>
      </c>
      <c r="K203" s="114">
        <v>2.8152985143382603E-2</v>
      </c>
      <c r="L203" s="113" t="s">
        <v>110</v>
      </c>
      <c r="M203" s="112">
        <v>0.75</v>
      </c>
      <c r="N203" s="111">
        <v>-0.42490015158867683</v>
      </c>
      <c r="O203" s="117"/>
    </row>
    <row r="204" spans="1:15" x14ac:dyDescent="0.25">
      <c r="A204" s="110" t="s">
        <v>94</v>
      </c>
      <c r="B204" s="107" t="s">
        <v>1825</v>
      </c>
      <c r="C204" s="107" t="s">
        <v>1937</v>
      </c>
      <c r="D204" s="107" t="s">
        <v>1938</v>
      </c>
      <c r="E204" s="114">
        <v>-2.6943221289281616E-2</v>
      </c>
      <c r="F204" s="114">
        <v>-2.2545571932909292E-2</v>
      </c>
      <c r="G204" s="114">
        <v>8.6660450187051596E-2</v>
      </c>
      <c r="H204" s="114">
        <v>8.0500503742713114E-2</v>
      </c>
      <c r="I204" s="114">
        <v>4.1502872646624223E-2</v>
      </c>
      <c r="J204" s="114">
        <v>2.580495766258295E-2</v>
      </c>
      <c r="K204" s="114">
        <v>3.0045944997461493E-2</v>
      </c>
      <c r="L204" s="113" t="s">
        <v>110</v>
      </c>
      <c r="M204" s="112">
        <v>0.75</v>
      </c>
      <c r="N204" s="111">
        <v>-0.89673402822104553</v>
      </c>
      <c r="O204" s="117"/>
    </row>
    <row r="205" spans="1:15" x14ac:dyDescent="0.25">
      <c r="A205" s="110" t="s">
        <v>403</v>
      </c>
      <c r="B205" s="107" t="s">
        <v>402</v>
      </c>
      <c r="C205" s="107" t="s">
        <v>1937</v>
      </c>
      <c r="D205" s="107" t="s">
        <v>1938</v>
      </c>
      <c r="E205" s="114">
        <v>-0.21334578454241815</v>
      </c>
      <c r="F205" s="114">
        <v>-0.19038826588396696</v>
      </c>
      <c r="G205" s="114">
        <v>0.26549045760351508</v>
      </c>
      <c r="H205" s="114">
        <v>6.5663522483882852E-2</v>
      </c>
      <c r="I205" s="114">
        <v>-5.1529808822140089E-2</v>
      </c>
      <c r="J205" s="114">
        <v>-7.7507897859017127E-3</v>
      </c>
      <c r="K205" s="114">
        <v>1.6573674287015727E-2</v>
      </c>
      <c r="L205" s="113" t="s">
        <v>111</v>
      </c>
      <c r="M205" s="112">
        <v>0.55000000000000004</v>
      </c>
      <c r="N205" s="111">
        <v>-12.872570128252075</v>
      </c>
      <c r="O205" s="117"/>
    </row>
    <row r="206" spans="1:15" x14ac:dyDescent="0.25">
      <c r="A206" s="110" t="s">
        <v>401</v>
      </c>
      <c r="B206" s="107" t="s">
        <v>1826</v>
      </c>
      <c r="C206" s="107" t="s">
        <v>1938</v>
      </c>
      <c r="D206" s="107" t="s">
        <v>1938</v>
      </c>
      <c r="E206" s="114">
        <v>0.48485527935146</v>
      </c>
      <c r="F206" s="114">
        <v>0.70086011563332917</v>
      </c>
      <c r="G206" s="114">
        <v>-0.61919751364704945</v>
      </c>
      <c r="H206" s="114">
        <v>-1.5831566046670908E-2</v>
      </c>
      <c r="I206" s="114">
        <v>-1.9738562080845901E-2</v>
      </c>
      <c r="J206" s="114">
        <v>-4.4233875990598137E-2</v>
      </c>
      <c r="K206" s="114">
        <v>9.9885873276917003E-3</v>
      </c>
      <c r="L206" s="116" t="s">
        <v>715</v>
      </c>
      <c r="M206" s="115">
        <v>0.45</v>
      </c>
      <c r="N206" s="111">
        <v>48.54092610346202</v>
      </c>
      <c r="O206" s="117"/>
    </row>
    <row r="207" spans="1:15" x14ac:dyDescent="0.25">
      <c r="A207" s="110" t="s">
        <v>400</v>
      </c>
      <c r="B207" s="107" t="s">
        <v>1827</v>
      </c>
      <c r="C207" s="107" t="s">
        <v>1937</v>
      </c>
      <c r="D207" s="107" t="s">
        <v>1938</v>
      </c>
      <c r="E207" s="114">
        <v>-1.7773060286348175E-2</v>
      </c>
      <c r="F207" s="114">
        <v>-1.348220941510303E-2</v>
      </c>
      <c r="G207" s="114">
        <v>8.7695693123668095E-2</v>
      </c>
      <c r="H207" s="114">
        <v>8.3855873665695801E-2</v>
      </c>
      <c r="I207" s="114">
        <v>4.4181565460688965E-2</v>
      </c>
      <c r="J207" s="114">
        <v>2.6477047302169598E-2</v>
      </c>
      <c r="K207" s="114">
        <v>2.6649031335376883E-2</v>
      </c>
      <c r="L207" s="113" t="s">
        <v>117</v>
      </c>
      <c r="M207" s="112">
        <v>0.6</v>
      </c>
      <c r="N207" s="111">
        <v>-0.66693081871063142</v>
      </c>
      <c r="O207" s="117"/>
    </row>
    <row r="208" spans="1:15" x14ac:dyDescent="0.25">
      <c r="A208" s="110" t="s">
        <v>399</v>
      </c>
      <c r="B208" s="107" t="s">
        <v>1828</v>
      </c>
      <c r="C208" s="107" t="s">
        <v>1937</v>
      </c>
      <c r="D208" s="107" t="s">
        <v>1938</v>
      </c>
      <c r="E208" s="114">
        <v>-6.5633273072251863E-2</v>
      </c>
      <c r="F208" s="114">
        <v>-6.8937150378413969E-2</v>
      </c>
      <c r="G208" s="114">
        <v>0.1030188912211385</v>
      </c>
      <c r="H208" s="114">
        <v>9.3427109712185263E-2</v>
      </c>
      <c r="I208" s="114">
        <v>3.7162141663172887E-2</v>
      </c>
      <c r="J208" s="114">
        <v>3.0723375803207054E-2</v>
      </c>
      <c r="K208" s="114">
        <v>3.7432749589431324E-2</v>
      </c>
      <c r="L208" s="113" t="s">
        <v>111</v>
      </c>
      <c r="M208" s="112">
        <v>0.55000000000000004</v>
      </c>
      <c r="N208" s="111">
        <v>-1.753365002360997</v>
      </c>
      <c r="O208" s="117"/>
    </row>
    <row r="209" spans="1:15" x14ac:dyDescent="0.25">
      <c r="A209" s="110" t="s">
        <v>398</v>
      </c>
      <c r="B209" s="107" t="s">
        <v>1829</v>
      </c>
      <c r="C209" s="107" t="s">
        <v>1937</v>
      </c>
      <c r="D209" s="107" t="s">
        <v>1938</v>
      </c>
      <c r="E209" s="114">
        <v>-2.2342721973036217E-2</v>
      </c>
      <c r="F209" s="114">
        <v>-2.1191375918832245E-2</v>
      </c>
      <c r="G209" s="114">
        <v>0.14388582285686824</v>
      </c>
      <c r="H209" s="114">
        <v>8.1161297550406131E-2</v>
      </c>
      <c r="I209" s="114">
        <v>5.0730807355430008E-2</v>
      </c>
      <c r="J209" s="114">
        <v>3.0445755415298592E-2</v>
      </c>
      <c r="K209" s="114">
        <v>3.11996234754508E-2</v>
      </c>
      <c r="L209" s="113" t="s">
        <v>109</v>
      </c>
      <c r="M209" s="112">
        <v>0.8</v>
      </c>
      <c r="N209" s="111">
        <v>-0.71612152597342815</v>
      </c>
      <c r="O209" s="117"/>
    </row>
    <row r="210" spans="1:15" x14ac:dyDescent="0.25">
      <c r="A210" s="110" t="s">
        <v>397</v>
      </c>
      <c r="B210" s="107" t="s">
        <v>72</v>
      </c>
      <c r="C210" s="107" t="s">
        <v>1937</v>
      </c>
      <c r="D210" s="107" t="s">
        <v>1938</v>
      </c>
      <c r="E210" s="114">
        <v>-1.2712000643035015E-2</v>
      </c>
      <c r="F210" s="114">
        <v>-7.7792093964448306E-3</v>
      </c>
      <c r="G210" s="114">
        <v>0.1450687308154277</v>
      </c>
      <c r="H210" s="114">
        <v>8.2574155202377764E-2</v>
      </c>
      <c r="I210" s="114">
        <v>5.2918186791686361E-2</v>
      </c>
      <c r="J210" s="114">
        <v>2.8193149621732472E-2</v>
      </c>
      <c r="K210" s="114">
        <v>2.7041692028091813E-2</v>
      </c>
      <c r="L210" s="113" t="s">
        <v>1947</v>
      </c>
      <c r="M210" s="112">
        <v>0.63157894736842102</v>
      </c>
      <c r="N210" s="111">
        <v>-0.47008895115843213</v>
      </c>
      <c r="O210" s="117"/>
    </row>
    <row r="211" spans="1:15" x14ac:dyDescent="0.25">
      <c r="A211" s="110" t="s">
        <v>2079</v>
      </c>
      <c r="B211" s="107" t="s">
        <v>2078</v>
      </c>
      <c r="C211" s="107" t="s">
        <v>1937</v>
      </c>
      <c r="D211" s="107" t="s">
        <v>1938</v>
      </c>
      <c r="E211" s="114">
        <v>-1.9971856866832893E-2</v>
      </c>
      <c r="F211" s="114">
        <v>-5.0299787324039502E-2</v>
      </c>
      <c r="G211" s="114">
        <v>-0.11724414816651085</v>
      </c>
      <c r="H211" s="114">
        <v>8.940555989424448E-2</v>
      </c>
      <c r="I211" s="114">
        <v>9.3190037389410563E-2</v>
      </c>
      <c r="J211" s="114">
        <v>7.3033015539435198E-2</v>
      </c>
      <c r="K211" s="114">
        <v>3.704812090269205E-2</v>
      </c>
      <c r="L211" s="113" t="s">
        <v>111</v>
      </c>
      <c r="M211" s="112">
        <v>0.55000000000000004</v>
      </c>
      <c r="N211" s="111">
        <v>-0.5390788083230873</v>
      </c>
      <c r="O211" s="117"/>
    </row>
    <row r="212" spans="1:15" x14ac:dyDescent="0.25">
      <c r="A212" s="110" t="s">
        <v>396</v>
      </c>
      <c r="B212" s="107" t="s">
        <v>1830</v>
      </c>
      <c r="C212" s="107" t="s">
        <v>1938</v>
      </c>
      <c r="D212" s="107" t="s">
        <v>1938</v>
      </c>
      <c r="E212" s="114">
        <v>1.0286241265562435E-2</v>
      </c>
      <c r="F212" s="114">
        <v>1.0286241265562435E-2</v>
      </c>
      <c r="G212" s="114">
        <v>1.9324981470434155E-2</v>
      </c>
      <c r="H212" s="114">
        <v>2.0509327669375299E-2</v>
      </c>
      <c r="I212" s="114">
        <v>6.2265085444961343E-2</v>
      </c>
      <c r="J212" s="114">
        <v>4.8971124728851567E-3</v>
      </c>
      <c r="K212" s="114">
        <v>2.8152985143382603E-2</v>
      </c>
      <c r="L212" s="116" t="s">
        <v>1948</v>
      </c>
      <c r="M212" s="115">
        <v>0.45454545454545453</v>
      </c>
      <c r="N212" s="111">
        <v>0.36536947017074067</v>
      </c>
      <c r="O212" s="117"/>
    </row>
    <row r="213" spans="1:15" x14ac:dyDescent="0.25">
      <c r="A213" s="110" t="s">
        <v>1</v>
      </c>
      <c r="B213" s="107" t="s">
        <v>1831</v>
      </c>
      <c r="C213" s="107" t="s">
        <v>1937</v>
      </c>
      <c r="D213" s="107" t="s">
        <v>1938</v>
      </c>
      <c r="E213" s="114">
        <v>-1.4659383949513383E-2</v>
      </c>
      <c r="F213" s="114">
        <v>-1.4672152390825421E-2</v>
      </c>
      <c r="G213" s="114">
        <v>-6.8797306632959354E-2</v>
      </c>
      <c r="H213" s="114">
        <v>0.11405447802274282</v>
      </c>
      <c r="I213" s="114">
        <v>6.1924528282843117E-2</v>
      </c>
      <c r="J213" s="114">
        <v>3.7510879297368405E-2</v>
      </c>
      <c r="K213" s="114">
        <v>4.4031445072705733E-2</v>
      </c>
      <c r="L213" s="113" t="s">
        <v>117</v>
      </c>
      <c r="M213" s="112">
        <v>0.6</v>
      </c>
      <c r="N213" s="111">
        <v>-0.33292988511522781</v>
      </c>
      <c r="O213" s="117"/>
    </row>
    <row r="214" spans="1:15" x14ac:dyDescent="0.25">
      <c r="A214" s="110" t="s">
        <v>394</v>
      </c>
      <c r="B214" s="107" t="s">
        <v>1832</v>
      </c>
      <c r="C214" s="107" t="s">
        <v>1937</v>
      </c>
      <c r="D214" s="107" t="s">
        <v>1938</v>
      </c>
      <c r="E214" s="114">
        <v>-3.4703455688587903E-2</v>
      </c>
      <c r="F214" s="114">
        <v>-4.2089123491730662E-2</v>
      </c>
      <c r="G214" s="114">
        <v>-0.24159707651905693</v>
      </c>
      <c r="H214" s="114">
        <v>0.16759590876005048</v>
      </c>
      <c r="I214" s="114">
        <v>5.8648821786498884E-2</v>
      </c>
      <c r="J214" s="114">
        <v>3.78058762184037E-2</v>
      </c>
      <c r="K214" s="114">
        <v>5.0207196644407759E-2</v>
      </c>
      <c r="L214" s="113" t="s">
        <v>111</v>
      </c>
      <c r="M214" s="112">
        <v>0.55000000000000004</v>
      </c>
      <c r="N214" s="111">
        <v>-0.69120480743776569</v>
      </c>
      <c r="O214" s="117"/>
    </row>
    <row r="215" spans="1:15" x14ac:dyDescent="0.25">
      <c r="A215" s="110" t="s">
        <v>393</v>
      </c>
      <c r="B215" s="107" t="s">
        <v>392</v>
      </c>
      <c r="C215" s="107" t="s">
        <v>1937</v>
      </c>
      <c r="D215" s="107" t="s">
        <v>1938</v>
      </c>
      <c r="E215" s="114">
        <v>-4.7192536687235664E-2</v>
      </c>
      <c r="F215" s="114">
        <v>-4.7192536687235664E-2</v>
      </c>
      <c r="G215" s="114">
        <v>0.11912361317007036</v>
      </c>
      <c r="H215" s="114">
        <v>0.11085545464832092</v>
      </c>
      <c r="I215" s="114">
        <v>7.3417548718490711E-2</v>
      </c>
      <c r="J215" s="114">
        <v>5.2189872342115917E-2</v>
      </c>
      <c r="K215" s="114">
        <v>3.8409964167690047E-2</v>
      </c>
      <c r="L215" s="113" t="s">
        <v>112</v>
      </c>
      <c r="M215" s="112">
        <v>0.7</v>
      </c>
      <c r="N215" s="111">
        <v>-1.2286534942131866</v>
      </c>
      <c r="O215" s="117"/>
    </row>
    <row r="216" spans="1:15" x14ac:dyDescent="0.25">
      <c r="A216" s="110" t="s">
        <v>391</v>
      </c>
      <c r="B216" s="107" t="s">
        <v>1833</v>
      </c>
      <c r="C216" s="107" t="s">
        <v>1937</v>
      </c>
      <c r="D216" s="107" t="s">
        <v>1937</v>
      </c>
      <c r="E216" s="114">
        <v>5.3376812516613636E-2</v>
      </c>
      <c r="F216" s="114">
        <v>0.13850660990818575</v>
      </c>
      <c r="G216" s="114">
        <v>-0.27602348374785868</v>
      </c>
      <c r="H216" s="114">
        <v>9.237776395854369E-2</v>
      </c>
      <c r="I216" s="114">
        <v>2.3056567160115726E-3</v>
      </c>
      <c r="J216" s="114">
        <v>6.6478340919293721E-3</v>
      </c>
      <c r="K216" s="114">
        <v>5.3394731731389422E-2</v>
      </c>
      <c r="L216" s="113" t="s">
        <v>117</v>
      </c>
      <c r="M216" s="112">
        <v>0.6</v>
      </c>
      <c r="N216" s="111">
        <v>0.99966440107114063</v>
      </c>
      <c r="O216" s="117"/>
    </row>
    <row r="217" spans="1:15" x14ac:dyDescent="0.25">
      <c r="A217" s="110" t="s">
        <v>390</v>
      </c>
      <c r="B217" s="107" t="s">
        <v>1834</v>
      </c>
      <c r="C217" s="107" t="s">
        <v>1937</v>
      </c>
      <c r="D217" s="107" t="s">
        <v>1938</v>
      </c>
      <c r="E217" s="114">
        <v>1.975379225167595E-2</v>
      </c>
      <c r="F217" s="114">
        <v>1.2462521468285193E-2</v>
      </c>
      <c r="G217" s="114">
        <v>0.12499226941202157</v>
      </c>
      <c r="H217" s="114">
        <v>9.058920324856512E-2</v>
      </c>
      <c r="I217" s="114">
        <v>5.6771946118836292E-2</v>
      </c>
      <c r="J217" s="114">
        <v>2.921664418610681E-2</v>
      </c>
      <c r="K217" s="114">
        <v>3.5953305257746315E-2</v>
      </c>
      <c r="L217" s="113" t="s">
        <v>110</v>
      </c>
      <c r="M217" s="112">
        <v>0.75</v>
      </c>
      <c r="N217" s="111">
        <v>0.54942910283387369</v>
      </c>
      <c r="O217" s="117"/>
    </row>
    <row r="218" spans="1:15" x14ac:dyDescent="0.25">
      <c r="A218" s="110" t="s">
        <v>389</v>
      </c>
      <c r="B218" s="107" t="s">
        <v>1835</v>
      </c>
      <c r="C218" s="107" t="s">
        <v>1937</v>
      </c>
      <c r="D218" s="107" t="s">
        <v>1938</v>
      </c>
      <c r="E218" s="114">
        <v>-6.6258687246638193E-2</v>
      </c>
      <c r="F218" s="114">
        <v>-9.1593852655611485E-2</v>
      </c>
      <c r="G218" s="114">
        <v>-0.28467242903447609</v>
      </c>
      <c r="H218" s="114">
        <v>0.21155360510848253</v>
      </c>
      <c r="I218" s="114">
        <v>7.6193730270477156E-2</v>
      </c>
      <c r="J218" s="114">
        <v>4.9309817670561973E-2</v>
      </c>
      <c r="K218" s="114">
        <v>5.4445442798827903E-2</v>
      </c>
      <c r="L218" s="113" t="s">
        <v>111</v>
      </c>
      <c r="M218" s="112">
        <v>0.55000000000000004</v>
      </c>
      <c r="N218" s="111">
        <v>-1.2169739805672883</v>
      </c>
      <c r="O218" s="117"/>
    </row>
    <row r="219" spans="1:15" x14ac:dyDescent="0.25">
      <c r="A219" s="110" t="s">
        <v>388</v>
      </c>
      <c r="B219" s="107" t="s">
        <v>1836</v>
      </c>
      <c r="C219" s="107" t="s">
        <v>1937</v>
      </c>
      <c r="D219" s="107" t="s">
        <v>1938</v>
      </c>
      <c r="E219" s="114">
        <v>-3.2765304327252665E-2</v>
      </c>
      <c r="F219" s="114">
        <v>-1.4902687673772008E-2</v>
      </c>
      <c r="G219" s="114">
        <v>-5.688192928062219E-3</v>
      </c>
      <c r="H219" s="114">
        <v>5.8812311730989331E-2</v>
      </c>
      <c r="I219" s="114">
        <v>5.1343780862910471E-2</v>
      </c>
      <c r="J219" s="114">
        <v>2.9378310549832864E-2</v>
      </c>
      <c r="K219" s="114">
        <v>4.8452228301020916E-2</v>
      </c>
      <c r="L219" s="113" t="s">
        <v>118</v>
      </c>
      <c r="M219" s="112">
        <v>0.65</v>
      </c>
      <c r="N219" s="111">
        <v>-0.67623936970845733</v>
      </c>
      <c r="O219" s="117"/>
    </row>
    <row r="220" spans="1:15" x14ac:dyDescent="0.25">
      <c r="A220" s="110" t="s">
        <v>387</v>
      </c>
      <c r="B220" s="107" t="s">
        <v>1837</v>
      </c>
      <c r="C220" s="107" t="s">
        <v>1937</v>
      </c>
      <c r="D220" s="107" t="s">
        <v>1938</v>
      </c>
      <c r="E220" s="114">
        <v>-1.0930804786251302E-2</v>
      </c>
      <c r="F220" s="114">
        <v>3.2052091938383764E-3</v>
      </c>
      <c r="G220" s="114">
        <v>7.557239232768298E-3</v>
      </c>
      <c r="H220" s="114">
        <v>1.6072923104136771E-2</v>
      </c>
      <c r="I220" s="114">
        <v>8.800786123740445E-2</v>
      </c>
      <c r="J220" s="114">
        <v>4.818091526550794E-2</v>
      </c>
      <c r="K220" s="114">
        <v>9.6569152561845062E-2</v>
      </c>
      <c r="L220" s="113" t="s">
        <v>112</v>
      </c>
      <c r="M220" s="112">
        <v>0.7</v>
      </c>
      <c r="N220" s="111">
        <v>-0.11319147467148963</v>
      </c>
      <c r="O220" s="117"/>
    </row>
    <row r="221" spans="1:15" x14ac:dyDescent="0.25">
      <c r="A221" s="110" t="s">
        <v>386</v>
      </c>
      <c r="B221" s="107" t="s">
        <v>1838</v>
      </c>
      <c r="C221" s="107" t="s">
        <v>1937</v>
      </c>
      <c r="D221" s="107" t="s">
        <v>1938</v>
      </c>
      <c r="E221" s="114">
        <v>-5.0264463352934774E-3</v>
      </c>
      <c r="F221" s="114">
        <v>2.1131687416236167E-2</v>
      </c>
      <c r="G221" s="114">
        <v>-9.692301416296123E-2</v>
      </c>
      <c r="H221" s="114">
        <v>6.3370451397308347E-2</v>
      </c>
      <c r="I221" s="114">
        <v>4.5874136499089779E-2</v>
      </c>
      <c r="J221" s="114">
        <v>2.1110920809658262E-2</v>
      </c>
      <c r="K221" s="114">
        <v>4.2425428763887219E-2</v>
      </c>
      <c r="L221" s="113" t="s">
        <v>111</v>
      </c>
      <c r="M221" s="112">
        <v>0.55000000000000004</v>
      </c>
      <c r="N221" s="111">
        <v>-0.11847720769700315</v>
      </c>
      <c r="O221" s="117"/>
    </row>
    <row r="222" spans="1:15" x14ac:dyDescent="0.25">
      <c r="A222" s="110" t="s">
        <v>385</v>
      </c>
      <c r="B222" s="107" t="s">
        <v>1839</v>
      </c>
      <c r="C222" s="107" t="s">
        <v>1937</v>
      </c>
      <c r="D222" s="107" t="s">
        <v>1938</v>
      </c>
      <c r="E222" s="114">
        <v>-0.10528831602567446</v>
      </c>
      <c r="F222" s="114">
        <v>-8.5286140175288461E-2</v>
      </c>
      <c r="G222" s="114">
        <v>-3.8289748649500521E-2</v>
      </c>
      <c r="H222" s="114">
        <v>1.3829566123666925E-2</v>
      </c>
      <c r="I222" s="114">
        <v>3.4947348170576653E-2</v>
      </c>
      <c r="J222" s="114">
        <v>1.8404253433559337E-2</v>
      </c>
      <c r="K222" s="114">
        <v>5.645538407633266E-2</v>
      </c>
      <c r="L222" s="113" t="s">
        <v>118</v>
      </c>
      <c r="M222" s="112">
        <v>0.65</v>
      </c>
      <c r="N222" s="111">
        <v>-1.864982724824179</v>
      </c>
      <c r="O222" s="117"/>
    </row>
    <row r="223" spans="1:15" x14ac:dyDescent="0.25">
      <c r="A223" s="110" t="s">
        <v>384</v>
      </c>
      <c r="B223" s="107" t="s">
        <v>1840</v>
      </c>
      <c r="C223" s="107" t="s">
        <v>1937</v>
      </c>
      <c r="D223" s="107" t="s">
        <v>1938</v>
      </c>
      <c r="E223" s="114">
        <v>-4.5256925563737505E-2</v>
      </c>
      <c r="F223" s="114">
        <v>-3.9253262535990707E-2</v>
      </c>
      <c r="G223" s="114">
        <v>2.1125491299687438E-2</v>
      </c>
      <c r="H223" s="114">
        <v>6.5947684066293588E-2</v>
      </c>
      <c r="I223" s="114">
        <v>5.5208872578419887E-2</v>
      </c>
      <c r="J223" s="114">
        <v>3.0568495441252619E-2</v>
      </c>
      <c r="K223" s="114">
        <v>5.195821465968109E-2</v>
      </c>
      <c r="L223" s="113" t="s">
        <v>118</v>
      </c>
      <c r="M223" s="112">
        <v>0.65</v>
      </c>
      <c r="N223" s="111">
        <v>-0.87102541648445631</v>
      </c>
      <c r="O223" s="117"/>
    </row>
    <row r="224" spans="1:15" x14ac:dyDescent="0.25">
      <c r="A224" s="110" t="s">
        <v>383</v>
      </c>
      <c r="B224" s="107" t="s">
        <v>1841</v>
      </c>
      <c r="C224" s="107" t="s">
        <v>1937</v>
      </c>
      <c r="D224" s="107" t="s">
        <v>1938</v>
      </c>
      <c r="E224" s="114">
        <v>-5.6094832017903329E-3</v>
      </c>
      <c r="F224" s="114">
        <v>8.8201006258437076E-3</v>
      </c>
      <c r="G224" s="114">
        <v>-2.8849789472524923E-2</v>
      </c>
      <c r="H224" s="114">
        <v>8.1585082939895859E-2</v>
      </c>
      <c r="I224" s="114">
        <v>3.6876743596969241E-2</v>
      </c>
      <c r="J224" s="114">
        <v>2.9537598840065904E-2</v>
      </c>
      <c r="K224" s="114">
        <v>3.3562017999819505E-2</v>
      </c>
      <c r="L224" s="113" t="s">
        <v>117</v>
      </c>
      <c r="M224" s="112">
        <v>0.6</v>
      </c>
      <c r="N224" s="111">
        <v>-0.16713784021629749</v>
      </c>
      <c r="O224" s="117"/>
    </row>
    <row r="225" spans="1:15" x14ac:dyDescent="0.25">
      <c r="A225" s="110" t="s">
        <v>382</v>
      </c>
      <c r="B225" s="107" t="s">
        <v>1842</v>
      </c>
      <c r="C225" s="107" t="s">
        <v>1937</v>
      </c>
      <c r="D225" s="107" t="s">
        <v>1938</v>
      </c>
      <c r="E225" s="114">
        <v>-3.902920077014238E-2</v>
      </c>
      <c r="F225" s="114">
        <v>-7.7552333463537515E-4</v>
      </c>
      <c r="G225" s="114">
        <v>5.1410066509831376E-2</v>
      </c>
      <c r="H225" s="114">
        <v>0.11304860731485711</v>
      </c>
      <c r="I225" s="114">
        <v>6.7045973200345887E-2</v>
      </c>
      <c r="J225" s="114">
        <v>3.1277157340895201E-2</v>
      </c>
      <c r="K225" s="114">
        <v>4.8543655796232654E-2</v>
      </c>
      <c r="L225" s="113" t="s">
        <v>111</v>
      </c>
      <c r="M225" s="112">
        <v>0.55000000000000004</v>
      </c>
      <c r="N225" s="111">
        <v>-0.80400209110685339</v>
      </c>
      <c r="O225" s="117"/>
    </row>
    <row r="226" spans="1:15" x14ac:dyDescent="0.25">
      <c r="A226" s="110" t="s">
        <v>381</v>
      </c>
      <c r="B226" s="107" t="s">
        <v>1843</v>
      </c>
      <c r="C226" s="107" t="s">
        <v>1937</v>
      </c>
      <c r="D226" s="107" t="s">
        <v>1938</v>
      </c>
      <c r="E226" s="114">
        <v>1.4999264922081812E-2</v>
      </c>
      <c r="F226" s="114">
        <v>1.2699029695854014E-2</v>
      </c>
      <c r="G226" s="114">
        <v>0.11154234262206009</v>
      </c>
      <c r="H226" s="114">
        <v>9.1182828129668492E-2</v>
      </c>
      <c r="I226" s="114">
        <v>4.9359426068040557E-2</v>
      </c>
      <c r="J226" s="114">
        <v>2.7492322597253205E-2</v>
      </c>
      <c r="K226" s="114">
        <v>3.2362230361877575E-2</v>
      </c>
      <c r="L226" s="113" t="s">
        <v>110</v>
      </c>
      <c r="M226" s="112">
        <v>0.75</v>
      </c>
      <c r="N226" s="111">
        <v>0.46348056837735185</v>
      </c>
      <c r="O226" s="117"/>
    </row>
    <row r="227" spans="1:15" x14ac:dyDescent="0.25">
      <c r="A227" s="110" t="s">
        <v>51</v>
      </c>
      <c r="B227" s="107" t="s">
        <v>1844</v>
      </c>
      <c r="C227" s="107" t="s">
        <v>1937</v>
      </c>
      <c r="D227" s="107" t="s">
        <v>1938</v>
      </c>
      <c r="E227" s="114">
        <v>-4.8713933483561789E-2</v>
      </c>
      <c r="F227" s="114">
        <v>-3.4816230925562297E-2</v>
      </c>
      <c r="G227" s="114">
        <v>0.18344172965371763</v>
      </c>
      <c r="H227" s="114">
        <v>0.12020843355419242</v>
      </c>
      <c r="I227" s="114">
        <v>6.9954310422438271E-2</v>
      </c>
      <c r="J227" s="114">
        <v>4.1250040882298444E-2</v>
      </c>
      <c r="K227" s="114">
        <v>3.7463543467197047E-2</v>
      </c>
      <c r="L227" s="113" t="s">
        <v>118</v>
      </c>
      <c r="M227" s="112">
        <v>0.65</v>
      </c>
      <c r="N227" s="111">
        <v>-1.3003023466324146</v>
      </c>
      <c r="O227" s="117"/>
    </row>
    <row r="228" spans="1:15" x14ac:dyDescent="0.25">
      <c r="A228" s="110" t="s">
        <v>380</v>
      </c>
      <c r="B228" s="107" t="s">
        <v>1845</v>
      </c>
      <c r="C228" s="107" t="s">
        <v>1937</v>
      </c>
      <c r="D228" s="107" t="s">
        <v>1938</v>
      </c>
      <c r="E228" s="114">
        <v>-5.10654536717281E-2</v>
      </c>
      <c r="F228" s="114">
        <v>-3.3178130850093579E-2</v>
      </c>
      <c r="G228" s="114">
        <v>0.23447577948249698</v>
      </c>
      <c r="H228" s="114">
        <v>0.11267537957030327</v>
      </c>
      <c r="I228" s="114">
        <v>6.2736834263985353E-2</v>
      </c>
      <c r="J228" s="114">
        <v>3.5162615383399931E-2</v>
      </c>
      <c r="K228" s="114">
        <v>3.375481674027303E-2</v>
      </c>
      <c r="L228" s="113" t="s">
        <v>112</v>
      </c>
      <c r="M228" s="112">
        <v>0.7</v>
      </c>
      <c r="N228" s="111">
        <v>-1.5128345700897161</v>
      </c>
      <c r="O228" s="117"/>
    </row>
    <row r="229" spans="1:15" x14ac:dyDescent="0.25">
      <c r="A229" s="110" t="s">
        <v>379</v>
      </c>
      <c r="B229" s="107" t="s">
        <v>1846</v>
      </c>
      <c r="C229" s="107" t="s">
        <v>1937</v>
      </c>
      <c r="D229" s="107" t="s">
        <v>1938</v>
      </c>
      <c r="E229" s="114">
        <v>-3.8503249034070874E-2</v>
      </c>
      <c r="F229" s="114">
        <v>-3.8811322328196507E-2</v>
      </c>
      <c r="G229" s="114">
        <v>3.065818946987342E-2</v>
      </c>
      <c r="H229" s="114">
        <v>0.14939457325830863</v>
      </c>
      <c r="I229" s="114">
        <v>9.8772661125595684E-2</v>
      </c>
      <c r="J229" s="114">
        <v>6.5342733175179024E-2</v>
      </c>
      <c r="K229" s="114">
        <v>5.4495307112148561E-2</v>
      </c>
      <c r="L229" s="113" t="s">
        <v>110</v>
      </c>
      <c r="M229" s="112">
        <v>0.75</v>
      </c>
      <c r="N229" s="111">
        <v>-0.70654247263591252</v>
      </c>
      <c r="O229" s="117"/>
    </row>
    <row r="230" spans="1:15" x14ac:dyDescent="0.25">
      <c r="A230" s="110" t="s">
        <v>2</v>
      </c>
      <c r="B230" s="107" t="s">
        <v>1847</v>
      </c>
      <c r="C230" s="107" t="s">
        <v>1937</v>
      </c>
      <c r="D230" s="107" t="s">
        <v>1938</v>
      </c>
      <c r="E230" s="114">
        <v>1.6361941026104665E-2</v>
      </c>
      <c r="F230" s="114">
        <v>1.7119217163922507E-2</v>
      </c>
      <c r="G230" s="114">
        <v>5.0037972421598242E-2</v>
      </c>
      <c r="H230" s="114">
        <v>7.9064525357031012E-2</v>
      </c>
      <c r="I230" s="114">
        <v>5.6441701314389414E-2</v>
      </c>
      <c r="J230" s="114">
        <v>3.4083626984332538E-2</v>
      </c>
      <c r="K230" s="114">
        <v>3.0799462411639444E-2</v>
      </c>
      <c r="L230" s="113" t="s">
        <v>115</v>
      </c>
      <c r="M230" s="112">
        <v>0.9</v>
      </c>
      <c r="N230" s="111">
        <v>0.53124112386849043</v>
      </c>
      <c r="O230" s="117"/>
    </row>
    <row r="231" spans="1:15" x14ac:dyDescent="0.25">
      <c r="A231" s="110" t="s">
        <v>378</v>
      </c>
      <c r="B231" s="107" t="s">
        <v>1848</v>
      </c>
      <c r="C231" s="107" t="s">
        <v>1937</v>
      </c>
      <c r="D231" s="107" t="s">
        <v>1938</v>
      </c>
      <c r="E231" s="114">
        <v>1.2774741187745464E-2</v>
      </c>
      <c r="F231" s="114">
        <v>1.2692974635112098E-2</v>
      </c>
      <c r="G231" s="114">
        <v>3.5557187415933056E-2</v>
      </c>
      <c r="H231" s="114">
        <v>9.6715080122792507E-2</v>
      </c>
      <c r="I231" s="114">
        <v>6.4876349702886138E-2</v>
      </c>
      <c r="J231" s="114">
        <v>3.9752700443608457E-2</v>
      </c>
      <c r="K231" s="114">
        <v>3.3910717786653555E-2</v>
      </c>
      <c r="L231" s="113" t="s">
        <v>116</v>
      </c>
      <c r="M231" s="112">
        <v>0.95</v>
      </c>
      <c r="N231" s="111">
        <v>0.37671692083065539</v>
      </c>
      <c r="O231" s="117"/>
    </row>
    <row r="232" spans="1:15" x14ac:dyDescent="0.25">
      <c r="A232" s="110" t="s">
        <v>377</v>
      </c>
      <c r="B232" s="107" t="s">
        <v>1704</v>
      </c>
      <c r="C232" s="107" t="s">
        <v>1937</v>
      </c>
      <c r="D232" s="107" t="s">
        <v>1937</v>
      </c>
      <c r="E232" s="114">
        <v>4.2172449099142861E-2</v>
      </c>
      <c r="F232" s="114">
        <v>4.2172449099142861E-2</v>
      </c>
      <c r="G232" s="114">
        <v>2.4389607543349623E-2</v>
      </c>
      <c r="H232" s="114">
        <v>0.10979907107868137</v>
      </c>
      <c r="I232" s="114">
        <v>6.8554381084856564E-2</v>
      </c>
      <c r="J232" s="114">
        <v>3.6075020016943737E-2</v>
      </c>
      <c r="K232" s="114">
        <v>2.5424990714332463E-2</v>
      </c>
      <c r="L232" s="113" t="s">
        <v>117</v>
      </c>
      <c r="M232" s="112">
        <v>0.6</v>
      </c>
      <c r="N232" s="111">
        <v>1.6587006686838079</v>
      </c>
      <c r="O232" s="117"/>
    </row>
    <row r="233" spans="1:15" x14ac:dyDescent="0.25">
      <c r="A233" s="110" t="s">
        <v>376</v>
      </c>
      <c r="B233" s="107" t="s">
        <v>1626</v>
      </c>
      <c r="C233" s="107" t="s">
        <v>1937</v>
      </c>
      <c r="D233" s="107" t="s">
        <v>1937</v>
      </c>
      <c r="E233" s="114">
        <v>2.6315974492557848E-2</v>
      </c>
      <c r="F233" s="114">
        <v>2.8575857610422695E-2</v>
      </c>
      <c r="G233" s="114">
        <v>7.6560347568083165E-2</v>
      </c>
      <c r="H233" s="114">
        <v>5.2060578807068714E-2</v>
      </c>
      <c r="I233" s="114">
        <v>4.3359503967288715E-2</v>
      </c>
      <c r="J233" s="114">
        <v>2.5425574765164827E-2</v>
      </c>
      <c r="K233" s="114">
        <v>2.593674859260342E-2</v>
      </c>
      <c r="L233" s="113" t="s">
        <v>116</v>
      </c>
      <c r="M233" s="112">
        <v>0.95</v>
      </c>
      <c r="N233" s="111">
        <v>1.0146211811631074</v>
      </c>
      <c r="O233" s="117"/>
    </row>
    <row r="234" spans="1:15" x14ac:dyDescent="0.25">
      <c r="A234" s="110" t="s">
        <v>3</v>
      </c>
      <c r="B234" s="107" t="s">
        <v>1849</v>
      </c>
      <c r="C234" s="107" t="s">
        <v>1937</v>
      </c>
      <c r="D234" s="107" t="s">
        <v>1938</v>
      </c>
      <c r="E234" s="114">
        <v>1.1749839404787465E-2</v>
      </c>
      <c r="F234" s="114">
        <v>1.247351678929931E-2</v>
      </c>
      <c r="G234" s="114">
        <v>8.6257448836851269E-2</v>
      </c>
      <c r="H234" s="114">
        <v>5.011691404997487E-2</v>
      </c>
      <c r="I234" s="114">
        <v>4.4692107422827698E-2</v>
      </c>
      <c r="J234" s="114">
        <v>3.1298659511873828E-2</v>
      </c>
      <c r="K234" s="114">
        <v>3.0486203462299244E-2</v>
      </c>
      <c r="L234" s="113" t="s">
        <v>114</v>
      </c>
      <c r="M234" s="112">
        <v>1</v>
      </c>
      <c r="N234" s="111">
        <v>0.38541497695237459</v>
      </c>
      <c r="O234" s="117"/>
    </row>
    <row r="235" spans="1:15" x14ac:dyDescent="0.25">
      <c r="A235" s="118" t="s">
        <v>375</v>
      </c>
      <c r="B235" s="107" t="s">
        <v>1850</v>
      </c>
      <c r="C235" s="107" t="s">
        <v>1937</v>
      </c>
      <c r="D235" s="107" t="s">
        <v>1938</v>
      </c>
      <c r="E235" s="114">
        <v>1.6780103701607096E-2</v>
      </c>
      <c r="F235" s="114">
        <v>1.6780103701607096E-2</v>
      </c>
      <c r="G235" s="114">
        <v>9.5931167124462036E-2</v>
      </c>
      <c r="H235" s="114">
        <v>5.1473854516687068E-2</v>
      </c>
      <c r="I235" s="114">
        <v>4.8379212382979375E-2</v>
      </c>
      <c r="J235" s="114">
        <v>3.2779709481501884E-2</v>
      </c>
      <c r="K235" s="114">
        <v>3.277891968228297E-2</v>
      </c>
      <c r="L235" s="113" t="s">
        <v>114</v>
      </c>
      <c r="M235" s="112">
        <v>1</v>
      </c>
      <c r="N235" s="111">
        <v>0.51191753310517907</v>
      </c>
      <c r="O235" s="117"/>
    </row>
    <row r="236" spans="1:15" x14ac:dyDescent="0.25">
      <c r="A236" s="110" t="s">
        <v>374</v>
      </c>
      <c r="B236" s="107" t="s">
        <v>373</v>
      </c>
      <c r="C236" s="107" t="s">
        <v>1937</v>
      </c>
      <c r="D236" s="107" t="s">
        <v>1937</v>
      </c>
      <c r="E236" s="114">
        <v>3.6683019785922699E-2</v>
      </c>
      <c r="F236" s="114">
        <v>3.6683019785922699E-2</v>
      </c>
      <c r="G236" s="114">
        <v>0.11038453097126011</v>
      </c>
      <c r="H236" s="114">
        <v>6.0915286121747458E-2</v>
      </c>
      <c r="I236" s="114">
        <v>5.7591614882451125E-2</v>
      </c>
      <c r="J236" s="114">
        <v>3.8053370475683135E-2</v>
      </c>
      <c r="K236" s="114">
        <v>3.4102028315135868E-2</v>
      </c>
      <c r="L236" s="113" t="s">
        <v>1949</v>
      </c>
      <c r="M236" s="112">
        <v>0.94736842105263153</v>
      </c>
      <c r="N236" s="111">
        <v>1.0756843976239761</v>
      </c>
      <c r="O236" s="117"/>
    </row>
    <row r="237" spans="1:15" x14ac:dyDescent="0.25">
      <c r="A237" s="110" t="s">
        <v>372</v>
      </c>
      <c r="B237" s="107" t="s">
        <v>371</v>
      </c>
      <c r="C237" s="107" t="s">
        <v>1937</v>
      </c>
      <c r="D237" s="107" t="s">
        <v>1938</v>
      </c>
      <c r="E237" s="114">
        <v>0</v>
      </c>
      <c r="F237" s="114">
        <v>3.2940396527791904E-3</v>
      </c>
      <c r="G237" s="114">
        <v>8.9016067192120296E-2</v>
      </c>
      <c r="H237" s="114">
        <v>5.6213150993972505E-2</v>
      </c>
      <c r="I237" s="114">
        <v>4.6681215973674917E-2</v>
      </c>
      <c r="J237" s="114">
        <v>3.5195719130509673E-2</v>
      </c>
      <c r="K237" s="114">
        <v>3.6815386504960745E-2</v>
      </c>
      <c r="L237" s="113" t="s">
        <v>1950</v>
      </c>
      <c r="M237" s="112">
        <v>0.78947368421052633</v>
      </c>
      <c r="N237" s="111">
        <v>0</v>
      </c>
      <c r="O237" s="117"/>
    </row>
    <row r="238" spans="1:15" x14ac:dyDescent="0.25">
      <c r="A238" s="110" t="s">
        <v>52</v>
      </c>
      <c r="B238" s="107" t="s">
        <v>1851</v>
      </c>
      <c r="C238" s="107" t="s">
        <v>1937</v>
      </c>
      <c r="D238" s="107" t="s">
        <v>1938</v>
      </c>
      <c r="E238" s="114">
        <v>2.0598049950466768E-2</v>
      </c>
      <c r="F238" s="114">
        <v>2.9419421340913354E-2</v>
      </c>
      <c r="G238" s="114">
        <v>0.10757236699631845</v>
      </c>
      <c r="H238" s="114">
        <v>0.11004203884781694</v>
      </c>
      <c r="I238" s="114">
        <v>7.6271870638886519E-2</v>
      </c>
      <c r="J238" s="114">
        <v>4.8479869290592559E-2</v>
      </c>
      <c r="K238" s="114">
        <v>4.4098439775808407E-2</v>
      </c>
      <c r="L238" s="113" t="s">
        <v>114</v>
      </c>
      <c r="M238" s="112">
        <v>1</v>
      </c>
      <c r="N238" s="111">
        <v>0.66713066245605146</v>
      </c>
      <c r="O238" s="117"/>
    </row>
    <row r="239" spans="1:15" x14ac:dyDescent="0.25">
      <c r="A239" s="110" t="s">
        <v>370</v>
      </c>
      <c r="B239" s="107" t="s">
        <v>1627</v>
      </c>
      <c r="C239" s="107" t="s">
        <v>1937</v>
      </c>
      <c r="D239" s="107" t="s">
        <v>1937</v>
      </c>
      <c r="E239" s="114">
        <v>8.9422957138099113E-2</v>
      </c>
      <c r="F239" s="114">
        <v>8.9422957138099113E-2</v>
      </c>
      <c r="G239" s="114">
        <v>0.12689626720070146</v>
      </c>
      <c r="H239" s="114">
        <v>0.12184469171864953</v>
      </c>
      <c r="I239" s="114">
        <v>7.8696723468485441E-2</v>
      </c>
      <c r="J239" s="114">
        <v>4.7699195705208419E-2</v>
      </c>
      <c r="K239" s="114">
        <v>4.8716124321247722E-2</v>
      </c>
      <c r="L239" s="113" t="s">
        <v>116</v>
      </c>
      <c r="M239" s="112">
        <v>0.95</v>
      </c>
      <c r="N239" s="111">
        <v>1.8355925965788897</v>
      </c>
      <c r="O239" s="117"/>
    </row>
    <row r="240" spans="1:15" x14ac:dyDescent="0.25">
      <c r="A240" s="110" t="s">
        <v>369</v>
      </c>
      <c r="B240" s="107" t="s">
        <v>368</v>
      </c>
      <c r="C240" s="107" t="s">
        <v>1937</v>
      </c>
      <c r="D240" s="107" t="s">
        <v>1938</v>
      </c>
      <c r="E240" s="114">
        <v>3.2269274685996496E-3</v>
      </c>
      <c r="F240" s="114">
        <v>6.1506902515044981E-3</v>
      </c>
      <c r="G240" s="114">
        <v>0.19032048377883259</v>
      </c>
      <c r="H240" s="114">
        <v>0.10122206993884775</v>
      </c>
      <c r="I240" s="114">
        <v>7.7085517426499495E-2</v>
      </c>
      <c r="J240" s="114">
        <v>4.5260617792038271E-2</v>
      </c>
      <c r="K240" s="114">
        <v>3.4286483485400421E-2</v>
      </c>
      <c r="L240" s="113" t="s">
        <v>109</v>
      </c>
      <c r="M240" s="112">
        <v>0.8</v>
      </c>
      <c r="N240" s="111">
        <v>9.4116606328955035E-2</v>
      </c>
      <c r="O240" s="117"/>
    </row>
    <row r="241" spans="1:15" x14ac:dyDescent="0.25">
      <c r="A241" s="110" t="s">
        <v>367</v>
      </c>
      <c r="B241" s="107" t="s">
        <v>366</v>
      </c>
      <c r="C241" s="107" t="s">
        <v>1937</v>
      </c>
      <c r="D241" s="107" t="s">
        <v>1937</v>
      </c>
      <c r="E241" s="114">
        <v>3.6929953953235284E-2</v>
      </c>
      <c r="F241" s="114">
        <v>5.0603347606072324E-2</v>
      </c>
      <c r="G241" s="114">
        <v>0.15610613271777041</v>
      </c>
      <c r="H241" s="114">
        <v>0.12040952583287567</v>
      </c>
      <c r="I241" s="114">
        <v>8.7894486606753253E-2</v>
      </c>
      <c r="J241" s="114">
        <v>5.1487210266665029E-2</v>
      </c>
      <c r="K241" s="114">
        <v>4.0957001810828286E-2</v>
      </c>
      <c r="L241" s="113" t="s">
        <v>114</v>
      </c>
      <c r="M241" s="112">
        <v>1</v>
      </c>
      <c r="N241" s="111">
        <v>1.2355237290023928</v>
      </c>
      <c r="O241" s="117"/>
    </row>
    <row r="242" spans="1:15" x14ac:dyDescent="0.25">
      <c r="A242" s="110" t="s">
        <v>365</v>
      </c>
      <c r="B242" s="107" t="s">
        <v>364</v>
      </c>
      <c r="C242" s="107" t="s">
        <v>1937</v>
      </c>
      <c r="D242" s="107" t="s">
        <v>1938</v>
      </c>
      <c r="E242" s="114">
        <v>1.6631090828794104E-2</v>
      </c>
      <c r="F242" s="114">
        <v>9.2311403196596142E-2</v>
      </c>
      <c r="G242" s="114">
        <v>0.1346676633078745</v>
      </c>
      <c r="H242" s="114">
        <v>8.6963250000462455E-2</v>
      </c>
      <c r="I242" s="114">
        <v>6.3340261331358061E-2</v>
      </c>
      <c r="J242" s="114">
        <v>3.8736287203986919E-2</v>
      </c>
      <c r="K242" s="114">
        <v>3.6794801001702737E-2</v>
      </c>
      <c r="L242" s="113" t="s">
        <v>113</v>
      </c>
      <c r="M242" s="112">
        <v>0.85</v>
      </c>
      <c r="N242" s="111">
        <v>0.45199567265017887</v>
      </c>
      <c r="O242" s="117"/>
    </row>
    <row r="243" spans="1:15" x14ac:dyDescent="0.25">
      <c r="A243" s="110" t="s">
        <v>363</v>
      </c>
      <c r="B243" s="107" t="s">
        <v>1852</v>
      </c>
      <c r="C243" s="107" t="s">
        <v>1937</v>
      </c>
      <c r="D243" s="107" t="s">
        <v>1938</v>
      </c>
      <c r="E243" s="114">
        <v>2.1514441019696573E-3</v>
      </c>
      <c r="F243" s="114">
        <v>2.1514441019696573E-3</v>
      </c>
      <c r="G243" s="114">
        <v>-3.2308228316012211E-2</v>
      </c>
      <c r="H243" s="114">
        <v>0.11602880926748149</v>
      </c>
      <c r="I243" s="114">
        <v>6.8552552564278502E-2</v>
      </c>
      <c r="J243" s="114">
        <v>5.3450098365604104E-2</v>
      </c>
      <c r="K243" s="114">
        <v>6.2447062204852077E-2</v>
      </c>
      <c r="L243" s="113" t="s">
        <v>110</v>
      </c>
      <c r="M243" s="112">
        <v>0.75</v>
      </c>
      <c r="N243" s="111">
        <v>3.445228688119923E-2</v>
      </c>
      <c r="O243" s="117"/>
    </row>
    <row r="244" spans="1:15" x14ac:dyDescent="0.25">
      <c r="A244" s="110" t="s">
        <v>53</v>
      </c>
      <c r="B244" s="107" t="s">
        <v>1853</v>
      </c>
      <c r="C244" s="107" t="s">
        <v>1937</v>
      </c>
      <c r="D244" s="107" t="s">
        <v>1938</v>
      </c>
      <c r="E244" s="114">
        <v>8.6595970073493067E-3</v>
      </c>
      <c r="F244" s="114">
        <v>-5.0586961135934416E-3</v>
      </c>
      <c r="G244" s="114">
        <v>5.199188560914525E-2</v>
      </c>
      <c r="H244" s="114">
        <v>0.1511994736944946</v>
      </c>
      <c r="I244" s="114">
        <v>8.9802553312581468E-2</v>
      </c>
      <c r="J244" s="114">
        <v>5.4455361822491666E-2</v>
      </c>
      <c r="K244" s="114">
        <v>4.6904675934424045E-2</v>
      </c>
      <c r="L244" s="113" t="s">
        <v>113</v>
      </c>
      <c r="M244" s="112">
        <v>0.85</v>
      </c>
      <c r="N244" s="111">
        <v>0.18462118828954319</v>
      </c>
      <c r="O244" s="117"/>
    </row>
    <row r="245" spans="1:15" x14ac:dyDescent="0.25">
      <c r="A245" s="110" t="s">
        <v>362</v>
      </c>
      <c r="B245" s="107" t="s">
        <v>1854</v>
      </c>
      <c r="C245" s="107" t="s">
        <v>1937</v>
      </c>
      <c r="D245" s="107" t="s">
        <v>1938</v>
      </c>
      <c r="E245" s="114">
        <v>1.7395121103936484E-2</v>
      </c>
      <c r="F245" s="114">
        <v>1.7438107511132062E-2</v>
      </c>
      <c r="G245" s="114">
        <v>0.10234291110909854</v>
      </c>
      <c r="H245" s="114">
        <v>0.16025433840962466</v>
      </c>
      <c r="I245" s="114">
        <v>0.10641880517402669</v>
      </c>
      <c r="J245" s="114">
        <v>6.7506166355405739E-2</v>
      </c>
      <c r="K245" s="114">
        <v>4.7885416644950274E-2</v>
      </c>
      <c r="L245" s="113" t="s">
        <v>115</v>
      </c>
      <c r="M245" s="112">
        <v>0.9</v>
      </c>
      <c r="N245" s="111">
        <v>0.36326552680775048</v>
      </c>
      <c r="O245" s="117"/>
    </row>
    <row r="246" spans="1:15" x14ac:dyDescent="0.25">
      <c r="A246" s="110" t="s">
        <v>361</v>
      </c>
      <c r="B246" s="107" t="s">
        <v>1855</v>
      </c>
      <c r="C246" s="107" t="s">
        <v>1937</v>
      </c>
      <c r="D246" s="107" t="s">
        <v>1938</v>
      </c>
      <c r="E246" s="114">
        <v>1.9981251848077086E-2</v>
      </c>
      <c r="F246" s="114">
        <v>1.8507466437155617E-2</v>
      </c>
      <c r="G246" s="114">
        <v>0.10688333257892557</v>
      </c>
      <c r="H246" s="114">
        <v>0.16303149236989567</v>
      </c>
      <c r="I246" s="114">
        <v>0.10894547637708163</v>
      </c>
      <c r="J246" s="114">
        <v>5.4322794977716748E-2</v>
      </c>
      <c r="K246" s="114">
        <v>4.6401962052131651E-2</v>
      </c>
      <c r="L246" s="113" t="s">
        <v>110</v>
      </c>
      <c r="M246" s="112">
        <v>0.75</v>
      </c>
      <c r="N246" s="111">
        <v>0.43061221906152503</v>
      </c>
      <c r="O246" s="117"/>
    </row>
    <row r="247" spans="1:15" x14ac:dyDescent="0.25">
      <c r="A247" s="110" t="s">
        <v>360</v>
      </c>
      <c r="B247" s="107" t="s">
        <v>1856</v>
      </c>
      <c r="C247" s="107" t="s">
        <v>1937</v>
      </c>
      <c r="D247" s="107" t="s">
        <v>1938</v>
      </c>
      <c r="E247" s="114">
        <v>1.5068929317894053E-3</v>
      </c>
      <c r="F247" s="114">
        <v>1.7342662634760586E-3</v>
      </c>
      <c r="G247" s="114">
        <v>6.9498577189173183E-2</v>
      </c>
      <c r="H247" s="114">
        <v>0.13672178934306389</v>
      </c>
      <c r="I247" s="114">
        <v>8.2634953604140193E-2</v>
      </c>
      <c r="J247" s="114">
        <v>4.893696924822688E-2</v>
      </c>
      <c r="K247" s="114">
        <v>3.9499660510780021E-2</v>
      </c>
      <c r="L247" s="113" t="s">
        <v>112</v>
      </c>
      <c r="M247" s="112">
        <v>0.7</v>
      </c>
      <c r="N247" s="111">
        <v>3.8149516028831508E-2</v>
      </c>
      <c r="O247" s="117"/>
    </row>
    <row r="248" spans="1:15" x14ac:dyDescent="0.25">
      <c r="A248" s="110" t="s">
        <v>359</v>
      </c>
      <c r="B248" s="107" t="s">
        <v>1857</v>
      </c>
      <c r="C248" s="107" t="s">
        <v>1937</v>
      </c>
      <c r="D248" s="107" t="s">
        <v>1938</v>
      </c>
      <c r="E248" s="114">
        <v>-2.0290311790772675E-3</v>
      </c>
      <c r="F248" s="114">
        <v>-2.9057148774000341E-2</v>
      </c>
      <c r="G248" s="114">
        <v>3.0662104294461034E-2</v>
      </c>
      <c r="H248" s="114">
        <v>0.15915138445351729</v>
      </c>
      <c r="I248" s="114">
        <v>8.9828074884136244E-2</v>
      </c>
      <c r="J248" s="114">
        <v>5.4009143215220101E-2</v>
      </c>
      <c r="K248" s="114">
        <v>4.9516128277689919E-2</v>
      </c>
      <c r="L248" s="113" t="s">
        <v>110</v>
      </c>
      <c r="M248" s="112">
        <v>0.75</v>
      </c>
      <c r="N248" s="111">
        <v>-4.0977177530890911E-2</v>
      </c>
      <c r="O248" s="117"/>
    </row>
    <row r="249" spans="1:15" x14ac:dyDescent="0.25">
      <c r="A249" s="110" t="s">
        <v>358</v>
      </c>
      <c r="B249" s="107" t="s">
        <v>357</v>
      </c>
      <c r="C249" s="107" t="s">
        <v>1937</v>
      </c>
      <c r="D249" s="107" t="s">
        <v>1938</v>
      </c>
      <c r="E249" s="114">
        <v>2.6384965050884057E-2</v>
      </c>
      <c r="F249" s="114">
        <v>3.7424917651617928E-2</v>
      </c>
      <c r="G249" s="114">
        <v>0.12812326823004661</v>
      </c>
      <c r="H249" s="114">
        <v>9.7100620127793302E-2</v>
      </c>
      <c r="I249" s="114">
        <v>6.7513869611608657E-2</v>
      </c>
      <c r="J249" s="114">
        <v>4.5725987821002789E-2</v>
      </c>
      <c r="K249" s="114">
        <v>4.4397481813147843E-2</v>
      </c>
      <c r="L249" s="113" t="s">
        <v>116</v>
      </c>
      <c r="M249" s="112">
        <v>0.95</v>
      </c>
      <c r="N249" s="111">
        <v>0.59428967530024257</v>
      </c>
      <c r="O249" s="117"/>
    </row>
    <row r="250" spans="1:15" x14ac:dyDescent="0.25">
      <c r="A250" s="110" t="s">
        <v>356</v>
      </c>
      <c r="B250" s="107" t="s">
        <v>1628</v>
      </c>
      <c r="C250" s="107" t="s">
        <v>1937</v>
      </c>
      <c r="D250" s="107" t="s">
        <v>1937</v>
      </c>
      <c r="E250" s="114">
        <v>6.8918080649359004E-2</v>
      </c>
      <c r="F250" s="114">
        <v>5.3560820558714362E-2</v>
      </c>
      <c r="G250" s="114">
        <v>-4.0369935683770675E-2</v>
      </c>
      <c r="H250" s="114">
        <v>0.15550000251642304</v>
      </c>
      <c r="I250" s="114">
        <v>8.6699777182129401E-2</v>
      </c>
      <c r="J250" s="114">
        <v>6.6838833532140818E-2</v>
      </c>
      <c r="K250" s="114">
        <v>6.7095436710073342E-2</v>
      </c>
      <c r="L250" s="113" t="s">
        <v>110</v>
      </c>
      <c r="M250" s="112">
        <v>0.75</v>
      </c>
      <c r="N250" s="111">
        <v>1.0271649463608308</v>
      </c>
      <c r="O250" s="117"/>
    </row>
    <row r="251" spans="1:15" x14ac:dyDescent="0.25">
      <c r="A251" s="110" t="s">
        <v>54</v>
      </c>
      <c r="B251" s="107" t="s">
        <v>1858</v>
      </c>
      <c r="C251" s="107" t="s">
        <v>1937</v>
      </c>
      <c r="D251" s="107" t="s">
        <v>1938</v>
      </c>
      <c r="E251" s="114">
        <v>1.730549908265977E-2</v>
      </c>
      <c r="F251" s="114">
        <v>1.7227546043794506E-2</v>
      </c>
      <c r="G251" s="114">
        <v>8.1245613351009771E-2</v>
      </c>
      <c r="H251" s="114">
        <v>7.7506925606104504E-2</v>
      </c>
      <c r="I251" s="114">
        <v>5.2579671703991915E-2</v>
      </c>
      <c r="J251" s="114">
        <v>2.8952252277045343E-2</v>
      </c>
      <c r="K251" s="114">
        <v>2.7864775222511629E-2</v>
      </c>
      <c r="L251" s="113" t="s">
        <v>113</v>
      </c>
      <c r="M251" s="112">
        <v>0.85</v>
      </c>
      <c r="N251" s="111">
        <v>0.62105288646573609</v>
      </c>
      <c r="O251" s="117"/>
    </row>
    <row r="252" spans="1:15" x14ac:dyDescent="0.25">
      <c r="A252" s="110" t="s">
        <v>355</v>
      </c>
      <c r="B252" s="107" t="s">
        <v>1859</v>
      </c>
      <c r="C252" s="107" t="s">
        <v>1937</v>
      </c>
      <c r="D252" s="107" t="s">
        <v>1937</v>
      </c>
      <c r="E252" s="114">
        <v>5.702788860869612E-2</v>
      </c>
      <c r="F252" s="114">
        <v>5.7948337675943762E-2</v>
      </c>
      <c r="G252" s="114">
        <v>0.1505243483769052</v>
      </c>
      <c r="H252" s="114">
        <v>0.11872782460000852</v>
      </c>
      <c r="I252" s="114">
        <v>9.6306576415822631E-2</v>
      </c>
      <c r="J252" s="114">
        <v>5.1130882909219855E-2</v>
      </c>
      <c r="K252" s="114">
        <v>4.416893216455553E-2</v>
      </c>
      <c r="L252" s="113" t="s">
        <v>115</v>
      </c>
      <c r="M252" s="112">
        <v>0.9</v>
      </c>
      <c r="N252" s="111">
        <v>1.2911312502696088</v>
      </c>
      <c r="O252" s="117"/>
    </row>
    <row r="253" spans="1:15" x14ac:dyDescent="0.25">
      <c r="A253" s="110" t="s">
        <v>354</v>
      </c>
      <c r="B253" s="107" t="s">
        <v>1705</v>
      </c>
      <c r="C253" s="107" t="s">
        <v>1937</v>
      </c>
      <c r="D253" s="107" t="s">
        <v>1937</v>
      </c>
      <c r="E253" s="114">
        <v>6.3743274131213168E-2</v>
      </c>
      <c r="F253" s="114">
        <v>6.079514363211902E-2</v>
      </c>
      <c r="G253" s="114">
        <v>0.11716634472052423</v>
      </c>
      <c r="H253" s="114">
        <v>0.1058625805988751</v>
      </c>
      <c r="I253" s="114">
        <v>8.8935967341380096E-2</v>
      </c>
      <c r="J253" s="114">
        <v>4.8877867591851532E-2</v>
      </c>
      <c r="K253" s="114">
        <v>4.2865436060477879E-2</v>
      </c>
      <c r="L253" s="113" t="s">
        <v>113</v>
      </c>
      <c r="M253" s="112">
        <v>0.85</v>
      </c>
      <c r="N253" s="111">
        <v>1.4870553058477982</v>
      </c>
      <c r="O253" s="117"/>
    </row>
    <row r="254" spans="1:15" x14ac:dyDescent="0.25">
      <c r="A254" s="110" t="s">
        <v>353</v>
      </c>
      <c r="B254" s="107" t="s">
        <v>1629</v>
      </c>
      <c r="C254" s="107" t="s">
        <v>1937</v>
      </c>
      <c r="D254" s="107" t="s">
        <v>1937</v>
      </c>
      <c r="E254" s="114">
        <v>2.9246540707028812E-2</v>
      </c>
      <c r="F254" s="114">
        <v>3.1826938143474814E-2</v>
      </c>
      <c r="G254" s="114">
        <v>7.0358360683163479E-2</v>
      </c>
      <c r="H254" s="114">
        <v>5.9583290742682093E-2</v>
      </c>
      <c r="I254" s="114">
        <v>4.9912005747875021E-2</v>
      </c>
      <c r="J254" s="114">
        <v>3.1435546742191844E-2</v>
      </c>
      <c r="K254" s="114">
        <v>2.4796968871653169E-2</v>
      </c>
      <c r="L254" s="113" t="s">
        <v>114</v>
      </c>
      <c r="M254" s="112">
        <v>1</v>
      </c>
      <c r="N254" s="111">
        <v>1.1794401508670764</v>
      </c>
      <c r="O254" s="117"/>
    </row>
    <row r="255" spans="1:15" x14ac:dyDescent="0.25">
      <c r="A255" s="110" t="s">
        <v>352</v>
      </c>
      <c r="B255" s="107" t="s">
        <v>351</v>
      </c>
      <c r="C255" s="107" t="s">
        <v>1937</v>
      </c>
      <c r="D255" s="107" t="s">
        <v>1938</v>
      </c>
      <c r="E255" s="114">
        <v>-1.3116004510181023E-2</v>
      </c>
      <c r="F255" s="114">
        <v>-1.3116004510181023E-2</v>
      </c>
      <c r="G255" s="114">
        <v>8.1245613351009771E-2</v>
      </c>
      <c r="H255" s="114">
        <v>7.7506925606104504E-2</v>
      </c>
      <c r="I255" s="114">
        <v>3.3035725558678175E-2</v>
      </c>
      <c r="J255" s="114">
        <v>2.0193214633584811E-2</v>
      </c>
      <c r="K255" s="114">
        <v>3.1083154565542115E-2</v>
      </c>
      <c r="L255" s="113" t="s">
        <v>1939</v>
      </c>
      <c r="M255" s="112">
        <v>0.72222222222222221</v>
      </c>
      <c r="N255" s="111">
        <v>-0.42196503841090333</v>
      </c>
      <c r="O255" s="117"/>
    </row>
    <row r="256" spans="1:15" x14ac:dyDescent="0.25">
      <c r="A256" s="110" t="s">
        <v>350</v>
      </c>
      <c r="B256" s="107" t="s">
        <v>1860</v>
      </c>
      <c r="C256" s="107" t="s">
        <v>1937</v>
      </c>
      <c r="D256" s="107" t="s">
        <v>1938</v>
      </c>
      <c r="E256" s="114">
        <v>-0.11027965233132342</v>
      </c>
      <c r="F256" s="114">
        <v>-0.11268663848947602</v>
      </c>
      <c r="G256" s="114">
        <v>0.13580907631323536</v>
      </c>
      <c r="H256" s="114">
        <v>9.9851393125986787E-2</v>
      </c>
      <c r="I256" s="114">
        <v>6.2729394702453867E-2</v>
      </c>
      <c r="J256" s="114">
        <v>4.2118188859488814E-2</v>
      </c>
      <c r="K256" s="114">
        <v>4.7926911055513832E-2</v>
      </c>
      <c r="L256" s="113" t="s">
        <v>110</v>
      </c>
      <c r="M256" s="112">
        <v>0.75</v>
      </c>
      <c r="N256" s="111">
        <v>-2.3009964527775697</v>
      </c>
      <c r="O256" s="117"/>
    </row>
    <row r="257" spans="1:15" x14ac:dyDescent="0.25">
      <c r="A257" s="110" t="s">
        <v>349</v>
      </c>
      <c r="B257" s="107" t="s">
        <v>1861</v>
      </c>
      <c r="C257" s="107" t="s">
        <v>1937</v>
      </c>
      <c r="D257" s="107" t="s">
        <v>1937</v>
      </c>
      <c r="E257" s="114">
        <v>2.6066244882768874E-2</v>
      </c>
      <c r="F257" s="114">
        <v>2.5857535497058048E-2</v>
      </c>
      <c r="G257" s="114">
        <v>6.8134838607091908E-2</v>
      </c>
      <c r="H257" s="114">
        <v>7.2534680912240468E-2</v>
      </c>
      <c r="I257" s="114">
        <v>4.6963148615024597E-2</v>
      </c>
      <c r="J257" s="114">
        <v>2.5173923188191116E-2</v>
      </c>
      <c r="K257" s="114">
        <v>2.4124881849860502E-2</v>
      </c>
      <c r="L257" s="113" t="s">
        <v>109</v>
      </c>
      <c r="M257" s="112">
        <v>0.8</v>
      </c>
      <c r="N257" s="111">
        <v>1.0718201920316375</v>
      </c>
      <c r="O257" s="117"/>
    </row>
    <row r="258" spans="1:15" x14ac:dyDescent="0.25">
      <c r="A258" s="110" t="s">
        <v>348</v>
      </c>
      <c r="B258" s="107" t="s">
        <v>1706</v>
      </c>
      <c r="C258" s="107" t="s">
        <v>1937</v>
      </c>
      <c r="D258" s="107" t="s">
        <v>1937</v>
      </c>
      <c r="E258" s="114">
        <v>2.5263804825584435E-2</v>
      </c>
      <c r="F258" s="114">
        <v>2.5005074526971871E-2</v>
      </c>
      <c r="G258" s="114">
        <v>5.4642784802801048E-2</v>
      </c>
      <c r="H258" s="114">
        <v>5.9383152397320282E-2</v>
      </c>
      <c r="I258" s="114">
        <v>3.9509815897284639E-2</v>
      </c>
      <c r="J258" s="114">
        <v>1.9496971162091148E-2</v>
      </c>
      <c r="K258" s="114">
        <v>1.8974637548859752E-2</v>
      </c>
      <c r="L258" s="113" t="s">
        <v>109</v>
      </c>
      <c r="M258" s="112">
        <v>0.8</v>
      </c>
      <c r="N258" s="111">
        <v>1.331451246988516</v>
      </c>
      <c r="O258" s="117"/>
    </row>
    <row r="259" spans="1:15" x14ac:dyDescent="0.25">
      <c r="A259" s="110" t="s">
        <v>76</v>
      </c>
      <c r="B259" s="107" t="s">
        <v>1675</v>
      </c>
      <c r="C259" s="107" t="s">
        <v>1937</v>
      </c>
      <c r="D259" s="107" t="s">
        <v>1937</v>
      </c>
      <c r="E259" s="114">
        <v>3.5632577008349209E-2</v>
      </c>
      <c r="F259" s="114">
        <v>3.8130083222999822E-2</v>
      </c>
      <c r="G259" s="114">
        <v>9.0721994263149197E-2</v>
      </c>
      <c r="H259" s="114">
        <v>6.4499761650919085E-2</v>
      </c>
      <c r="I259" s="114">
        <v>4.4930774821261954E-2</v>
      </c>
      <c r="J259" s="114">
        <v>2.5856326860437262E-2</v>
      </c>
      <c r="K259" s="114">
        <v>1.8174565289589051E-2</v>
      </c>
      <c r="L259" s="113" t="s">
        <v>113</v>
      </c>
      <c r="M259" s="112">
        <v>0.85</v>
      </c>
      <c r="N259" s="111">
        <v>1.9605738261459624</v>
      </c>
      <c r="O259" s="117"/>
    </row>
    <row r="260" spans="1:15" x14ac:dyDescent="0.25">
      <c r="A260" s="110" t="s">
        <v>77</v>
      </c>
      <c r="B260" s="107" t="s">
        <v>1862</v>
      </c>
      <c r="C260" s="107" t="s">
        <v>1937</v>
      </c>
      <c r="D260" s="107" t="s">
        <v>1938</v>
      </c>
      <c r="E260" s="114">
        <v>1.2847972553649889E-2</v>
      </c>
      <c r="F260" s="114">
        <v>1.201378819099963E-2</v>
      </c>
      <c r="G260" s="114">
        <v>0.12500984611418642</v>
      </c>
      <c r="H260" s="114">
        <v>9.3993403368788142E-2</v>
      </c>
      <c r="I260" s="114">
        <v>6.6155906382417529E-2</v>
      </c>
      <c r="J260" s="114">
        <v>3.9429467908616678E-2</v>
      </c>
      <c r="K260" s="114">
        <v>3.4753134403050279E-2</v>
      </c>
      <c r="L260" s="113" t="s">
        <v>114</v>
      </c>
      <c r="M260" s="112">
        <v>1</v>
      </c>
      <c r="N260" s="111">
        <v>0.36969248311951464</v>
      </c>
      <c r="O260" s="117"/>
    </row>
    <row r="261" spans="1:15" x14ac:dyDescent="0.25">
      <c r="A261" s="118" t="s">
        <v>346</v>
      </c>
      <c r="B261" s="107" t="s">
        <v>345</v>
      </c>
      <c r="C261" s="107" t="s">
        <v>1937</v>
      </c>
      <c r="D261" s="107" t="s">
        <v>1937</v>
      </c>
      <c r="E261" s="114">
        <v>4.0578044174398586E-2</v>
      </c>
      <c r="F261" s="114">
        <v>3.478909350215309E-2</v>
      </c>
      <c r="G261" s="114">
        <v>8.0707753102779112E-2</v>
      </c>
      <c r="H261" s="114">
        <v>0.11214634046278071</v>
      </c>
      <c r="I261" s="114">
        <v>7.0419840045190529E-2</v>
      </c>
      <c r="J261" s="114">
        <v>3.9435184977700599E-2</v>
      </c>
      <c r="K261" s="114">
        <v>3.1920557253652282E-2</v>
      </c>
      <c r="L261" s="113" t="s">
        <v>113</v>
      </c>
      <c r="M261" s="112">
        <v>0.85</v>
      </c>
      <c r="N261" s="111">
        <v>1.2712197926856597</v>
      </c>
      <c r="O261" s="117"/>
    </row>
    <row r="262" spans="1:15" x14ac:dyDescent="0.25">
      <c r="A262" s="110" t="s">
        <v>14</v>
      </c>
      <c r="B262" s="107" t="s">
        <v>1676</v>
      </c>
      <c r="C262" s="107" t="s">
        <v>1937</v>
      </c>
      <c r="D262" s="107" t="s">
        <v>1937</v>
      </c>
      <c r="E262" s="114">
        <v>6.9049845610939631E-2</v>
      </c>
      <c r="F262" s="114">
        <v>6.934041186312645E-2</v>
      </c>
      <c r="G262" s="114">
        <v>8.6985707600365281E-2</v>
      </c>
      <c r="H262" s="114">
        <v>8.2323662121502883E-2</v>
      </c>
      <c r="I262" s="114">
        <v>6.4275473414276529E-2</v>
      </c>
      <c r="J262" s="114">
        <v>3.5668742698623079E-2</v>
      </c>
      <c r="K262" s="114">
        <v>3.3944705010023446E-2</v>
      </c>
      <c r="L262" s="113" t="s">
        <v>114</v>
      </c>
      <c r="M262" s="112">
        <v>1</v>
      </c>
      <c r="N262" s="111">
        <v>2.0341860561330574</v>
      </c>
      <c r="O262" s="117"/>
    </row>
    <row r="263" spans="1:15" x14ac:dyDescent="0.25">
      <c r="A263" s="118" t="s">
        <v>344</v>
      </c>
      <c r="B263" s="107" t="s">
        <v>1630</v>
      </c>
      <c r="C263" s="107" t="s">
        <v>1937</v>
      </c>
      <c r="D263" s="107" t="s">
        <v>1937</v>
      </c>
      <c r="E263" s="114">
        <v>7.5439950687761437E-2</v>
      </c>
      <c r="F263" s="114">
        <v>7.5439950687761437E-2</v>
      </c>
      <c r="G263" s="114">
        <v>5.1237594862813651E-2</v>
      </c>
      <c r="H263" s="114">
        <v>7.3915353193663602E-2</v>
      </c>
      <c r="I263" s="114">
        <v>6.350201577990755E-2</v>
      </c>
      <c r="J263" s="114">
        <v>3.3167119969556014E-2</v>
      </c>
      <c r="K263" s="114">
        <v>3.2069135413957284E-2</v>
      </c>
      <c r="L263" s="113" t="s">
        <v>116</v>
      </c>
      <c r="M263" s="112">
        <v>0.95</v>
      </c>
      <c r="N263" s="111">
        <v>2.3524161070749696</v>
      </c>
      <c r="O263" s="117"/>
    </row>
    <row r="264" spans="1:15" x14ac:dyDescent="0.25">
      <c r="A264" s="110" t="s">
        <v>343</v>
      </c>
      <c r="B264" s="107" t="s">
        <v>342</v>
      </c>
      <c r="C264" s="107" t="s">
        <v>1937</v>
      </c>
      <c r="D264" s="107" t="s">
        <v>1937</v>
      </c>
      <c r="E264" s="114">
        <v>0.10197926814329139</v>
      </c>
      <c r="F264" s="114">
        <v>0.10197926814329139</v>
      </c>
      <c r="G264" s="114">
        <v>7.9141355324037654E-2</v>
      </c>
      <c r="H264" s="114">
        <v>8.9710072875406555E-2</v>
      </c>
      <c r="I264" s="114">
        <v>6.3456535043819207E-2</v>
      </c>
      <c r="J264" s="114">
        <v>3.5807404590525893E-2</v>
      </c>
      <c r="K264" s="114">
        <v>3.2284507242714033E-2</v>
      </c>
      <c r="L264" s="113" t="s">
        <v>115</v>
      </c>
      <c r="M264" s="112">
        <v>0.9</v>
      </c>
      <c r="N264" s="111">
        <v>3.1587679928522392</v>
      </c>
      <c r="O264" s="117"/>
    </row>
    <row r="265" spans="1:15" x14ac:dyDescent="0.25">
      <c r="A265" s="110" t="s">
        <v>341</v>
      </c>
      <c r="B265" s="107" t="s">
        <v>340</v>
      </c>
      <c r="C265" s="107" t="s">
        <v>1937</v>
      </c>
      <c r="D265" s="107" t="s">
        <v>1937</v>
      </c>
      <c r="E265" s="114">
        <v>5.5610997547773877E-2</v>
      </c>
      <c r="F265" s="114">
        <v>5.5610997547773877E-2</v>
      </c>
      <c r="G265" s="114">
        <v>0.10005101312057452</v>
      </c>
      <c r="H265" s="114">
        <v>7.6138575035640033E-2</v>
      </c>
      <c r="I265" s="114">
        <v>6.7901317096814573E-2</v>
      </c>
      <c r="J265" s="114">
        <v>3.4358167811475049E-2</v>
      </c>
      <c r="K265" s="114">
        <v>3.2711480411199201E-2</v>
      </c>
      <c r="L265" s="113" t="s">
        <v>116</v>
      </c>
      <c r="M265" s="112">
        <v>0.95</v>
      </c>
      <c r="N265" s="111">
        <v>1.7000452700005204</v>
      </c>
      <c r="O265" s="117"/>
    </row>
    <row r="266" spans="1:15" x14ac:dyDescent="0.25">
      <c r="A266" s="118" t="s">
        <v>339</v>
      </c>
      <c r="B266" s="107" t="s">
        <v>338</v>
      </c>
      <c r="C266" s="107" t="s">
        <v>1937</v>
      </c>
      <c r="D266" s="107" t="s">
        <v>1937</v>
      </c>
      <c r="E266" s="114">
        <v>8.3420315787729571E-2</v>
      </c>
      <c r="F266" s="114">
        <v>8.3420315787729571E-2</v>
      </c>
      <c r="G266" s="114">
        <v>0.11058568090234977</v>
      </c>
      <c r="H266" s="114">
        <v>9.3096861789842889E-2</v>
      </c>
      <c r="I266" s="114">
        <v>7.4604080614849355E-2</v>
      </c>
      <c r="J266" s="114">
        <v>3.6102553703175611E-2</v>
      </c>
      <c r="K266" s="114">
        <v>3.0008485337656099E-2</v>
      </c>
      <c r="L266" s="113" t="s">
        <v>116</v>
      </c>
      <c r="M266" s="112">
        <v>0.95</v>
      </c>
      <c r="N266" s="111">
        <v>2.7798909158220568</v>
      </c>
      <c r="O266" s="117"/>
    </row>
    <row r="267" spans="1:15" x14ac:dyDescent="0.25">
      <c r="A267" s="110" t="s">
        <v>337</v>
      </c>
      <c r="B267" s="107" t="s">
        <v>1707</v>
      </c>
      <c r="C267" s="107" t="s">
        <v>1937</v>
      </c>
      <c r="D267" s="107" t="s">
        <v>1937</v>
      </c>
      <c r="E267" s="114">
        <v>8.3420315787729571E-2</v>
      </c>
      <c r="F267" s="114">
        <v>8.3420315787729571E-2</v>
      </c>
      <c r="G267" s="114">
        <v>0.11058568090234977</v>
      </c>
      <c r="H267" s="114">
        <v>9.3096861789842889E-2</v>
      </c>
      <c r="I267" s="114">
        <v>7.4604080614849355E-2</v>
      </c>
      <c r="J267" s="114">
        <v>3.6102553703175611E-2</v>
      </c>
      <c r="K267" s="114">
        <v>3.0008485337656099E-2</v>
      </c>
      <c r="L267" s="113" t="s">
        <v>116</v>
      </c>
      <c r="M267" s="112">
        <v>0.95</v>
      </c>
      <c r="N267" s="111">
        <v>2.7798909158220568</v>
      </c>
      <c r="O267" s="117"/>
    </row>
    <row r="268" spans="1:15" x14ac:dyDescent="0.25">
      <c r="A268" s="110" t="s">
        <v>336</v>
      </c>
      <c r="B268" s="107" t="s">
        <v>335</v>
      </c>
      <c r="C268" s="107" t="s">
        <v>1937</v>
      </c>
      <c r="D268" s="107" t="s">
        <v>1937</v>
      </c>
      <c r="E268" s="114">
        <v>9.7953245981760251E-2</v>
      </c>
      <c r="F268" s="114">
        <v>9.7953245981760251E-2</v>
      </c>
      <c r="G268" s="114">
        <v>0.15556439628845231</v>
      </c>
      <c r="H268" s="114">
        <v>0.13401047231877006</v>
      </c>
      <c r="I268" s="114">
        <v>9.8346215901615297E-2</v>
      </c>
      <c r="J268" s="114">
        <v>5.6425000079234788E-2</v>
      </c>
      <c r="K268" s="114">
        <v>4.0492288614262018E-2</v>
      </c>
      <c r="L268" s="113" t="s">
        <v>115</v>
      </c>
      <c r="M268" s="112">
        <v>0.9</v>
      </c>
      <c r="N268" s="111">
        <v>2.4190592661946893</v>
      </c>
      <c r="O268" s="117"/>
    </row>
    <row r="269" spans="1:15" x14ac:dyDescent="0.25">
      <c r="A269" s="110" t="s">
        <v>334</v>
      </c>
      <c r="B269" s="107" t="s">
        <v>1631</v>
      </c>
      <c r="C269" s="107" t="s">
        <v>1937</v>
      </c>
      <c r="D269" s="107" t="s">
        <v>1937</v>
      </c>
      <c r="E269" s="114">
        <v>6.5172778862123248E-2</v>
      </c>
      <c r="F269" s="114">
        <v>6.5172778862123248E-2</v>
      </c>
      <c r="G269" s="114">
        <v>0.10320109378546061</v>
      </c>
      <c r="H269" s="114">
        <v>7.9543735523747605E-2</v>
      </c>
      <c r="I269" s="114">
        <v>6.8055848682176734E-2</v>
      </c>
      <c r="J269" s="114">
        <v>3.3467875012173076E-2</v>
      </c>
      <c r="K269" s="114">
        <v>3.629194366270605E-2</v>
      </c>
      <c r="L269" s="113" t="s">
        <v>114</v>
      </c>
      <c r="M269" s="112">
        <v>1</v>
      </c>
      <c r="N269" s="111">
        <v>1.7957919109495208</v>
      </c>
      <c r="O269" s="117"/>
    </row>
    <row r="270" spans="1:15" x14ac:dyDescent="0.25">
      <c r="A270" s="110" t="s">
        <v>55</v>
      </c>
      <c r="B270" s="107" t="s">
        <v>1677</v>
      </c>
      <c r="C270" s="107" t="s">
        <v>1937</v>
      </c>
      <c r="D270" s="107" t="s">
        <v>1937</v>
      </c>
      <c r="E270" s="114">
        <v>5.1040358396022389E-2</v>
      </c>
      <c r="F270" s="114">
        <v>5.5912066947058081E-2</v>
      </c>
      <c r="G270" s="114">
        <v>8.1376625922347845E-2</v>
      </c>
      <c r="H270" s="114">
        <v>6.7028310115665235E-2</v>
      </c>
      <c r="I270" s="114">
        <v>4.5424509154944559E-2</v>
      </c>
      <c r="J270" s="114">
        <v>2.8339710937177909E-2</v>
      </c>
      <c r="K270" s="114">
        <v>2.4101280107137191E-2</v>
      </c>
      <c r="L270" s="113" t="s">
        <v>116</v>
      </c>
      <c r="M270" s="112">
        <v>0.95</v>
      </c>
      <c r="N270" s="111">
        <v>2.1177447077139959</v>
      </c>
      <c r="O270" s="117"/>
    </row>
    <row r="271" spans="1:15" x14ac:dyDescent="0.25">
      <c r="A271" s="110" t="s">
        <v>333</v>
      </c>
      <c r="B271" s="107" t="s">
        <v>1632</v>
      </c>
      <c r="C271" s="107" t="s">
        <v>1937</v>
      </c>
      <c r="D271" s="107" t="s">
        <v>1937</v>
      </c>
      <c r="E271" s="114">
        <v>0.11613278756243184</v>
      </c>
      <c r="F271" s="114">
        <v>0.11613278756243184</v>
      </c>
      <c r="G271" s="114">
        <v>6.05730216812288E-2</v>
      </c>
      <c r="H271" s="114">
        <v>9.5563753598172818E-2</v>
      </c>
      <c r="I271" s="114">
        <v>6.1867691774033062E-2</v>
      </c>
      <c r="J271" s="114">
        <v>4.0072552577746778E-2</v>
      </c>
      <c r="K271" s="114">
        <v>2.5208450399712978E-2</v>
      </c>
      <c r="L271" s="113" t="s">
        <v>115</v>
      </c>
      <c r="M271" s="112">
        <v>0.9</v>
      </c>
      <c r="N271" s="111">
        <v>4.6068991041097123</v>
      </c>
      <c r="O271" s="117"/>
    </row>
    <row r="272" spans="1:15" x14ac:dyDescent="0.25">
      <c r="A272" s="110" t="s">
        <v>332</v>
      </c>
      <c r="B272" s="107" t="s">
        <v>1863</v>
      </c>
      <c r="C272" s="107" t="s">
        <v>1937</v>
      </c>
      <c r="D272" s="107" t="s">
        <v>1938</v>
      </c>
      <c r="E272" s="114">
        <v>2.7366923226182172E-2</v>
      </c>
      <c r="F272" s="114">
        <v>2.7366923226182172E-2</v>
      </c>
      <c r="G272" s="114">
        <v>7.1003047935716213E-2</v>
      </c>
      <c r="H272" s="114">
        <v>7.7083551879725043E-2</v>
      </c>
      <c r="I272" s="114">
        <v>5.1995514318519787E-2</v>
      </c>
      <c r="J272" s="114">
        <v>3.8411519106430259E-2</v>
      </c>
      <c r="K272" s="114">
        <v>4.1229443433454138E-2</v>
      </c>
      <c r="L272" s="113" t="s">
        <v>116</v>
      </c>
      <c r="M272" s="112">
        <v>0.95</v>
      </c>
      <c r="N272" s="111">
        <v>0.66377134754082745</v>
      </c>
      <c r="O272" s="117"/>
    </row>
    <row r="273" spans="1:15" x14ac:dyDescent="0.25">
      <c r="A273" s="110" t="s">
        <v>331</v>
      </c>
      <c r="B273" s="107" t="s">
        <v>330</v>
      </c>
      <c r="C273" s="107" t="s">
        <v>1937</v>
      </c>
      <c r="D273" s="107" t="s">
        <v>1937</v>
      </c>
      <c r="E273" s="114">
        <v>3.5187668709762754E-2</v>
      </c>
      <c r="F273" s="114">
        <v>3.5187668709762754E-2</v>
      </c>
      <c r="G273" s="114">
        <v>9.1963580115132171E-2</v>
      </c>
      <c r="H273" s="114">
        <v>6.7646092312293682E-2</v>
      </c>
      <c r="I273" s="114">
        <v>4.6288632744164726E-2</v>
      </c>
      <c r="J273" s="114">
        <v>2.2925017571938211E-2</v>
      </c>
      <c r="K273" s="114">
        <v>3.2014709530042929E-2</v>
      </c>
      <c r="L273" s="113" t="s">
        <v>109</v>
      </c>
      <c r="M273" s="112">
        <v>0.8</v>
      </c>
      <c r="N273" s="111">
        <v>1.0991094164619013</v>
      </c>
      <c r="O273" s="117"/>
    </row>
    <row r="274" spans="1:15" x14ac:dyDescent="0.25">
      <c r="A274" s="110" t="s">
        <v>329</v>
      </c>
      <c r="B274" s="107" t="s">
        <v>328</v>
      </c>
      <c r="C274" s="107" t="s">
        <v>1937</v>
      </c>
      <c r="D274" s="107" t="s">
        <v>1937</v>
      </c>
      <c r="E274" s="114">
        <v>4.5349754642547868E-2</v>
      </c>
      <c r="F274" s="114">
        <v>4.5349754642547868E-2</v>
      </c>
      <c r="G274" s="114">
        <v>8.239219819452015E-2</v>
      </c>
      <c r="H274" s="114">
        <v>5.9145057320731498E-2</v>
      </c>
      <c r="I274" s="114">
        <v>3.948085526286027E-2</v>
      </c>
      <c r="J274" s="114">
        <v>2.092619908037352E-2</v>
      </c>
      <c r="K274" s="114">
        <v>2.3855441432305557E-2</v>
      </c>
      <c r="L274" s="113" t="s">
        <v>113</v>
      </c>
      <c r="M274" s="112">
        <v>0.85</v>
      </c>
      <c r="N274" s="111">
        <v>1.9010234948381313</v>
      </c>
      <c r="O274" s="117"/>
    </row>
    <row r="275" spans="1:15" x14ac:dyDescent="0.25">
      <c r="A275" s="110" t="s">
        <v>327</v>
      </c>
      <c r="B275" s="107" t="s">
        <v>326</v>
      </c>
      <c r="C275" s="107" t="s">
        <v>1937</v>
      </c>
      <c r="D275" s="107" t="s">
        <v>1937</v>
      </c>
      <c r="E275" s="114">
        <v>2.389277771581888E-2</v>
      </c>
      <c r="F275" s="114">
        <v>2.389277771581888E-2</v>
      </c>
      <c r="G275" s="114">
        <v>9.6476021263280698E-2</v>
      </c>
      <c r="H275" s="114">
        <v>5.9304988376890133E-2</v>
      </c>
      <c r="I275" s="114">
        <v>4.1597370711068393E-2</v>
      </c>
      <c r="J275" s="114">
        <v>2.879534653384952E-2</v>
      </c>
      <c r="K275" s="114">
        <v>2.2814955703337692E-2</v>
      </c>
      <c r="L275" s="113" t="s">
        <v>116</v>
      </c>
      <c r="M275" s="112">
        <v>0.95</v>
      </c>
      <c r="N275" s="111">
        <v>1.0472419068656578</v>
      </c>
      <c r="O275" s="117"/>
    </row>
    <row r="276" spans="1:15" x14ac:dyDescent="0.25">
      <c r="A276" s="110" t="s">
        <v>325</v>
      </c>
      <c r="B276" s="107" t="s">
        <v>1633</v>
      </c>
      <c r="C276" s="107" t="s">
        <v>1937</v>
      </c>
      <c r="D276" s="107" t="s">
        <v>1937</v>
      </c>
      <c r="E276" s="114">
        <v>5.2614691193513474E-2</v>
      </c>
      <c r="F276" s="114">
        <v>5.49523305084747E-2</v>
      </c>
      <c r="G276" s="114">
        <v>0.11257780279040075</v>
      </c>
      <c r="H276" s="114">
        <v>8.361956897503009E-2</v>
      </c>
      <c r="I276" s="114">
        <v>6.064355354005424E-2</v>
      </c>
      <c r="J276" s="114">
        <v>3.6663570503406628E-2</v>
      </c>
      <c r="K276" s="114">
        <v>2.8483992803848945E-2</v>
      </c>
      <c r="L276" s="113" t="s">
        <v>116</v>
      </c>
      <c r="M276" s="112">
        <v>0.95</v>
      </c>
      <c r="N276" s="111">
        <v>1.8471669879934751</v>
      </c>
      <c r="O276" s="117"/>
    </row>
    <row r="277" spans="1:15" x14ac:dyDescent="0.25">
      <c r="A277" s="110" t="s">
        <v>324</v>
      </c>
      <c r="B277" s="107" t="s">
        <v>1634</v>
      </c>
      <c r="C277" s="107" t="s">
        <v>1937</v>
      </c>
      <c r="D277" s="107" t="s">
        <v>1937</v>
      </c>
      <c r="E277" s="114">
        <v>4.7209012629684022E-2</v>
      </c>
      <c r="F277" s="114">
        <v>5.8488883987243501E-2</v>
      </c>
      <c r="G277" s="114">
        <v>6.1803963215949498E-2</v>
      </c>
      <c r="H277" s="114">
        <v>4.3797754471094796E-2</v>
      </c>
      <c r="I277" s="114">
        <v>3.3547134894726049E-2</v>
      </c>
      <c r="J277" s="114">
        <v>2.3004263437250039E-2</v>
      </c>
      <c r="K277" s="114">
        <v>2.2114577996348084E-2</v>
      </c>
      <c r="L277" s="113" t="s">
        <v>114</v>
      </c>
      <c r="M277" s="112">
        <v>1</v>
      </c>
      <c r="N277" s="111">
        <v>2.1347462582139229</v>
      </c>
      <c r="O277" s="117"/>
    </row>
    <row r="278" spans="1:15" x14ac:dyDescent="0.25">
      <c r="A278" s="110" t="s">
        <v>323</v>
      </c>
      <c r="B278" s="107" t="s">
        <v>1708</v>
      </c>
      <c r="C278" s="107" t="s">
        <v>1937</v>
      </c>
      <c r="D278" s="107" t="s">
        <v>1937</v>
      </c>
      <c r="E278" s="114">
        <v>3.3382204222251355E-2</v>
      </c>
      <c r="F278" s="114">
        <v>4.9036510907099373E-2</v>
      </c>
      <c r="G278" s="114">
        <v>5.4902481228721101E-2</v>
      </c>
      <c r="H278" s="114">
        <v>3.7294009427988328E-2</v>
      </c>
      <c r="I278" s="114">
        <v>2.9473731890758081E-2</v>
      </c>
      <c r="J278" s="114">
        <v>2.0754426223519529E-2</v>
      </c>
      <c r="K278" s="114">
        <v>2.1956441249136871E-2</v>
      </c>
      <c r="L278" s="113" t="s">
        <v>1949</v>
      </c>
      <c r="M278" s="112">
        <v>0.94736842105263153</v>
      </c>
      <c r="N278" s="111">
        <v>1.520383191586826</v>
      </c>
      <c r="O278" s="117"/>
    </row>
    <row r="279" spans="1:15" x14ac:dyDescent="0.25">
      <c r="A279" s="110" t="s">
        <v>322</v>
      </c>
      <c r="B279" s="107" t="s">
        <v>321</v>
      </c>
      <c r="C279" s="107" t="s">
        <v>1937</v>
      </c>
      <c r="D279" s="107" t="s">
        <v>1937</v>
      </c>
      <c r="E279" s="114">
        <v>8.1529444209234248E-2</v>
      </c>
      <c r="F279" s="114">
        <v>8.1529444209234248E-2</v>
      </c>
      <c r="G279" s="114">
        <v>0.10486788517575962</v>
      </c>
      <c r="H279" s="114">
        <v>9.3247863072261294E-2</v>
      </c>
      <c r="I279" s="114">
        <v>6.6911302226281943E-2</v>
      </c>
      <c r="J279" s="114">
        <v>4.0941961083041267E-2</v>
      </c>
      <c r="K279" s="114">
        <v>2.9492303696551536E-2</v>
      </c>
      <c r="L279" s="113" t="s">
        <v>1945</v>
      </c>
      <c r="M279" s="112">
        <v>0.89473684210526316</v>
      </c>
      <c r="N279" s="111">
        <v>2.7644311901876724</v>
      </c>
      <c r="O279" s="117"/>
    </row>
    <row r="280" spans="1:15" x14ac:dyDescent="0.25">
      <c r="A280" s="110" t="s">
        <v>320</v>
      </c>
      <c r="B280" s="107" t="s">
        <v>1864</v>
      </c>
      <c r="C280" s="107" t="s">
        <v>1937</v>
      </c>
      <c r="D280" s="107" t="s">
        <v>1937</v>
      </c>
      <c r="E280" s="114">
        <v>2.4355815916048851E-2</v>
      </c>
      <c r="F280" s="114">
        <v>2.5792124420662477E-2</v>
      </c>
      <c r="G280" s="114">
        <v>9.6455230847748874E-2</v>
      </c>
      <c r="H280" s="114">
        <v>8.0359951640086802E-2</v>
      </c>
      <c r="I280" s="114">
        <v>5.568601081029656E-2</v>
      </c>
      <c r="J280" s="114">
        <v>3.5542771659435202E-2</v>
      </c>
      <c r="K280" s="114">
        <v>3.3097368487243539E-2</v>
      </c>
      <c r="L280" s="113" t="s">
        <v>114</v>
      </c>
      <c r="M280" s="112">
        <v>1</v>
      </c>
      <c r="N280" s="111">
        <v>0.77928021469753206</v>
      </c>
      <c r="O280" s="117"/>
    </row>
    <row r="281" spans="1:15" x14ac:dyDescent="0.25">
      <c r="A281" s="110" t="s">
        <v>319</v>
      </c>
      <c r="B281" s="107" t="s">
        <v>1635</v>
      </c>
      <c r="C281" s="107" t="s">
        <v>1937</v>
      </c>
      <c r="D281" s="107" t="s">
        <v>1937</v>
      </c>
      <c r="E281" s="114">
        <v>2.8604523670574977E-2</v>
      </c>
      <c r="F281" s="114">
        <v>2.8549955791335124E-2</v>
      </c>
      <c r="G281" s="114">
        <v>3.3133273041190403E-2</v>
      </c>
      <c r="H281" s="114">
        <v>3.7685447342719947E-2</v>
      </c>
      <c r="I281" s="114">
        <v>2.9761295628603746E-2</v>
      </c>
      <c r="J281" s="114">
        <v>1.8163511083349571E-2</v>
      </c>
      <c r="K281" s="114">
        <v>2.2063595662344282E-2</v>
      </c>
      <c r="L281" s="113" t="s">
        <v>116</v>
      </c>
      <c r="M281" s="112">
        <v>0.95</v>
      </c>
      <c r="N281" s="111">
        <v>1.2964579349772092</v>
      </c>
      <c r="O281" s="117"/>
    </row>
    <row r="282" spans="1:15" x14ac:dyDescent="0.25">
      <c r="A282" s="110" t="s">
        <v>318</v>
      </c>
      <c r="B282" s="107" t="s">
        <v>1636</v>
      </c>
      <c r="C282" s="107" t="s">
        <v>1937</v>
      </c>
      <c r="D282" s="107" t="s">
        <v>1937</v>
      </c>
      <c r="E282" s="114">
        <v>0.12356483096476722</v>
      </c>
      <c r="F282" s="114">
        <v>0.12431940202234815</v>
      </c>
      <c r="G282" s="114">
        <v>5.2654266783747294E-2</v>
      </c>
      <c r="H282" s="114">
        <v>7.0029003469721962E-2</v>
      </c>
      <c r="I282" s="114">
        <v>5.5518824981141135E-2</v>
      </c>
      <c r="J282" s="114">
        <v>3.2279344067985161E-2</v>
      </c>
      <c r="K282" s="114">
        <v>2.8818087798740066E-2</v>
      </c>
      <c r="L282" s="113" t="s">
        <v>115</v>
      </c>
      <c r="M282" s="112">
        <v>0.9</v>
      </c>
      <c r="N282" s="111">
        <v>4.2877526027306194</v>
      </c>
      <c r="O282" s="117"/>
    </row>
    <row r="283" spans="1:15" x14ac:dyDescent="0.25">
      <c r="A283" s="118" t="s">
        <v>317</v>
      </c>
      <c r="B283" s="107" t="s">
        <v>1637</v>
      </c>
      <c r="C283" s="107" t="s">
        <v>1937</v>
      </c>
      <c r="D283" s="107" t="s">
        <v>1937</v>
      </c>
      <c r="E283" s="114">
        <v>5.4416555983153314E-2</v>
      </c>
      <c r="F283" s="114">
        <v>5.6383281205572899E-2</v>
      </c>
      <c r="G283" s="114">
        <v>7.8920454893411263E-2</v>
      </c>
      <c r="H283" s="114">
        <v>6.0479069954286979E-2</v>
      </c>
      <c r="I283" s="114">
        <v>3.6940761693576851E-2</v>
      </c>
      <c r="J283" s="114">
        <v>2.0116351181245662E-2</v>
      </c>
      <c r="K283" s="114">
        <v>1.3778263642630462E-2</v>
      </c>
      <c r="L283" s="113" t="s">
        <v>110</v>
      </c>
      <c r="M283" s="112">
        <v>0.75</v>
      </c>
      <c r="N283" s="111">
        <v>3.9494494658083372</v>
      </c>
      <c r="O283" s="117"/>
    </row>
    <row r="284" spans="1:15" x14ac:dyDescent="0.25">
      <c r="A284" s="110" t="s">
        <v>316</v>
      </c>
      <c r="B284" s="107" t="s">
        <v>1709</v>
      </c>
      <c r="C284" s="107" t="s">
        <v>1937</v>
      </c>
      <c r="D284" s="107" t="s">
        <v>1937</v>
      </c>
      <c r="E284" s="114">
        <v>2.9156422472276899E-2</v>
      </c>
      <c r="F284" s="114">
        <v>3.189345662469445E-2</v>
      </c>
      <c r="G284" s="114">
        <v>5.5224828566199813E-2</v>
      </c>
      <c r="H284" s="114">
        <v>4.8506042592310505E-2</v>
      </c>
      <c r="I284" s="114">
        <v>3.4956194561409637E-2</v>
      </c>
      <c r="J284" s="114">
        <v>2.0259949541225231E-2</v>
      </c>
      <c r="K284" s="114">
        <v>1.3914331224112786E-2</v>
      </c>
      <c r="L284" s="113" t="s">
        <v>109</v>
      </c>
      <c r="M284" s="112">
        <v>0.8</v>
      </c>
      <c r="N284" s="111">
        <v>2.0954239196024305</v>
      </c>
      <c r="O284" s="117"/>
    </row>
    <row r="285" spans="1:15" x14ac:dyDescent="0.25">
      <c r="A285" s="110" t="s">
        <v>315</v>
      </c>
      <c r="B285" s="107" t="s">
        <v>1710</v>
      </c>
      <c r="C285" s="107" t="s">
        <v>1937</v>
      </c>
      <c r="D285" s="107" t="s">
        <v>1937</v>
      </c>
      <c r="E285" s="114">
        <v>9.5648524974522475E-2</v>
      </c>
      <c r="F285" s="114">
        <v>9.6546896873541899E-2</v>
      </c>
      <c r="G285" s="114">
        <v>0.11200568842538772</v>
      </c>
      <c r="H285" s="114">
        <v>7.801954488996965E-2</v>
      </c>
      <c r="I285" s="114">
        <v>4.0482137849899624E-2</v>
      </c>
      <c r="J285" s="114">
        <v>2.0350824904084241E-2</v>
      </c>
      <c r="K285" s="114">
        <v>1.388590907557874E-2</v>
      </c>
      <c r="L285" s="113" t="s">
        <v>112</v>
      </c>
      <c r="M285" s="112">
        <v>0.7</v>
      </c>
      <c r="N285" s="111">
        <v>6.8881716316823871</v>
      </c>
      <c r="O285" s="117"/>
    </row>
    <row r="286" spans="1:15" x14ac:dyDescent="0.25">
      <c r="A286" s="110" t="s">
        <v>314</v>
      </c>
      <c r="B286" s="107" t="s">
        <v>1711</v>
      </c>
      <c r="C286" s="107" t="s">
        <v>1937</v>
      </c>
      <c r="D286" s="107" t="s">
        <v>1937</v>
      </c>
      <c r="E286" s="114">
        <v>8.5041054442379194E-2</v>
      </c>
      <c r="F286" s="114">
        <v>8.4370745188888208E-2</v>
      </c>
      <c r="G286" s="114">
        <v>8.1376625922347845E-2</v>
      </c>
      <c r="H286" s="114">
        <v>6.6395216844183702E-2</v>
      </c>
      <c r="I286" s="114">
        <v>4.2468800347567726E-2</v>
      </c>
      <c r="J286" s="114">
        <v>2.9076567078328841E-2</v>
      </c>
      <c r="K286" s="114">
        <v>2.2244862415361943E-2</v>
      </c>
      <c r="L286" s="113" t="s">
        <v>1951</v>
      </c>
      <c r="M286" s="112">
        <v>0.94444444444444442</v>
      </c>
      <c r="N286" s="111">
        <v>3.8229525925793642</v>
      </c>
      <c r="O286" s="117"/>
    </row>
    <row r="287" spans="1:15" x14ac:dyDescent="0.25">
      <c r="A287" s="110" t="s">
        <v>56</v>
      </c>
      <c r="B287" s="107" t="s">
        <v>1678</v>
      </c>
      <c r="C287" s="107" t="s">
        <v>1937</v>
      </c>
      <c r="D287" s="107" t="s">
        <v>1937</v>
      </c>
      <c r="E287" s="114">
        <v>5.4603019662031294E-2</v>
      </c>
      <c r="F287" s="114">
        <v>5.7552470666005773E-2</v>
      </c>
      <c r="G287" s="114">
        <v>0.13393444331441851</v>
      </c>
      <c r="H287" s="114">
        <v>9.5811956817535071E-2</v>
      </c>
      <c r="I287" s="114">
        <v>6.6816800329160042E-2</v>
      </c>
      <c r="J287" s="114">
        <v>4.1823391580033897E-2</v>
      </c>
      <c r="K287" s="114">
        <v>3.8432302516644423E-2</v>
      </c>
      <c r="L287" s="113" t="s">
        <v>114</v>
      </c>
      <c r="M287" s="112">
        <v>1</v>
      </c>
      <c r="N287" s="111">
        <v>1.4207584788442895</v>
      </c>
      <c r="O287" s="117"/>
    </row>
    <row r="288" spans="1:15" x14ac:dyDescent="0.25">
      <c r="A288" s="110" t="s">
        <v>119</v>
      </c>
      <c r="B288" s="107" t="s">
        <v>128</v>
      </c>
      <c r="C288" s="107" t="s">
        <v>1937</v>
      </c>
      <c r="D288" s="107" t="s">
        <v>1937</v>
      </c>
      <c r="E288" s="114">
        <v>6.070683107728958E-2</v>
      </c>
      <c r="F288" s="114">
        <v>6.0244074718204033E-2</v>
      </c>
      <c r="G288" s="114">
        <v>0.15971227480579575</v>
      </c>
      <c r="H288" s="114">
        <v>9.7521005156096185E-2</v>
      </c>
      <c r="I288" s="114">
        <v>6.4952466231676054E-2</v>
      </c>
      <c r="J288" s="114">
        <v>4.222115153873518E-2</v>
      </c>
      <c r="K288" s="114">
        <v>3.9797122583505873E-2</v>
      </c>
      <c r="L288" s="113" t="s">
        <v>114</v>
      </c>
      <c r="M288" s="112">
        <v>1</v>
      </c>
      <c r="N288" s="111">
        <v>1.5254075454804326</v>
      </c>
      <c r="O288" s="117"/>
    </row>
    <row r="289" spans="1:15" x14ac:dyDescent="0.25">
      <c r="A289" s="110" t="s">
        <v>120</v>
      </c>
      <c r="B289" s="107" t="s">
        <v>129</v>
      </c>
      <c r="C289" s="107" t="s">
        <v>1937</v>
      </c>
      <c r="D289" s="107" t="s">
        <v>1937</v>
      </c>
      <c r="E289" s="114">
        <v>5.0982163688983784E-2</v>
      </c>
      <c r="F289" s="114">
        <v>5.1227432521003369E-2</v>
      </c>
      <c r="G289" s="114">
        <v>4.9871269687399078E-2</v>
      </c>
      <c r="H289" s="114">
        <v>8.8790928471180086E-2</v>
      </c>
      <c r="I289" s="114">
        <v>6.5251884180443698E-2</v>
      </c>
      <c r="J289" s="114">
        <v>4.1584247314450318E-2</v>
      </c>
      <c r="K289" s="114">
        <v>2.9483327933214065E-2</v>
      </c>
      <c r="L289" s="113" t="s">
        <v>113</v>
      </c>
      <c r="M289" s="112">
        <v>0.85</v>
      </c>
      <c r="N289" s="111">
        <v>1.7291861964995641</v>
      </c>
      <c r="O289" s="117"/>
    </row>
    <row r="290" spans="1:15" x14ac:dyDescent="0.25">
      <c r="A290" s="110" t="s">
        <v>121</v>
      </c>
      <c r="B290" s="107" t="s">
        <v>4</v>
      </c>
      <c r="C290" s="107" t="s">
        <v>1937</v>
      </c>
      <c r="D290" s="107" t="s">
        <v>1937</v>
      </c>
      <c r="E290" s="114">
        <v>0.11220942664263678</v>
      </c>
      <c r="F290" s="114">
        <v>0.11280769207259289</v>
      </c>
      <c r="G290" s="114">
        <v>0.11417797169715005</v>
      </c>
      <c r="H290" s="114">
        <v>0.10077372034447918</v>
      </c>
      <c r="I290" s="114">
        <v>7.0878126173042233E-2</v>
      </c>
      <c r="J290" s="114">
        <v>4.1489280614453339E-2</v>
      </c>
      <c r="K290" s="114">
        <v>3.9886589227798419E-2</v>
      </c>
      <c r="L290" s="113" t="s">
        <v>114</v>
      </c>
      <c r="M290" s="112">
        <v>1</v>
      </c>
      <c r="N290" s="111">
        <v>2.8132118793560301</v>
      </c>
      <c r="O290" s="117"/>
    </row>
    <row r="291" spans="1:15" x14ac:dyDescent="0.25">
      <c r="A291" s="110" t="s">
        <v>313</v>
      </c>
      <c r="B291" s="107" t="s">
        <v>1712</v>
      </c>
      <c r="C291" s="107" t="s">
        <v>1937</v>
      </c>
      <c r="D291" s="107" t="s">
        <v>1937</v>
      </c>
      <c r="E291" s="114">
        <v>3.9520451540440815E-2</v>
      </c>
      <c r="F291" s="114">
        <v>4.5712630773521168E-2</v>
      </c>
      <c r="G291" s="114">
        <v>7.928494706153133E-2</v>
      </c>
      <c r="H291" s="114">
        <v>5.699157501362162E-2</v>
      </c>
      <c r="I291" s="114">
        <v>4.0796475954061107E-2</v>
      </c>
      <c r="J291" s="114">
        <v>2.5494765255657637E-2</v>
      </c>
      <c r="K291" s="114">
        <v>2.9343591195646335E-2</v>
      </c>
      <c r="L291" s="113" t="s">
        <v>114</v>
      </c>
      <c r="M291" s="112">
        <v>1</v>
      </c>
      <c r="N291" s="111">
        <v>1.3468171389432526</v>
      </c>
      <c r="O291" s="117"/>
    </row>
    <row r="292" spans="1:15" x14ac:dyDescent="0.25">
      <c r="A292" s="110" t="s">
        <v>312</v>
      </c>
      <c r="B292" s="107" t="s">
        <v>311</v>
      </c>
      <c r="C292" s="107" t="s">
        <v>1937</v>
      </c>
      <c r="D292" s="107" t="s">
        <v>1937</v>
      </c>
      <c r="E292" s="114">
        <v>0.35099826598594541</v>
      </c>
      <c r="F292" s="114">
        <v>0.35099826598594541</v>
      </c>
      <c r="G292" s="114">
        <v>0.15915306709811916</v>
      </c>
      <c r="H292" s="114">
        <v>0.19299838788663215</v>
      </c>
      <c r="I292" s="114">
        <v>0.12361281691061099</v>
      </c>
      <c r="J292" s="114">
        <v>6.3852638560904618E-2</v>
      </c>
      <c r="K292" s="114">
        <v>5.3744657914470029E-2</v>
      </c>
      <c r="L292" s="113" t="s">
        <v>116</v>
      </c>
      <c r="M292" s="112">
        <v>0.95</v>
      </c>
      <c r="N292" s="111">
        <v>6.5308493831057364</v>
      </c>
      <c r="O292" s="117"/>
    </row>
    <row r="293" spans="1:15" x14ac:dyDescent="0.25">
      <c r="A293" s="110" t="s">
        <v>122</v>
      </c>
      <c r="B293" s="107" t="s">
        <v>1865</v>
      </c>
      <c r="C293" s="107" t="s">
        <v>1937</v>
      </c>
      <c r="D293" s="107" t="s">
        <v>1937</v>
      </c>
      <c r="E293" s="114">
        <v>3.322180891225579E-2</v>
      </c>
      <c r="F293" s="114">
        <v>3.4540397700081105E-2</v>
      </c>
      <c r="G293" s="114">
        <v>9.6466710212513851E-2</v>
      </c>
      <c r="H293" s="114">
        <v>9.0347047571376571E-2</v>
      </c>
      <c r="I293" s="114">
        <v>6.2037706673918613E-2</v>
      </c>
      <c r="J293" s="114">
        <v>4.1377989928679249E-2</v>
      </c>
      <c r="K293" s="114">
        <v>3.8965399973497572E-2</v>
      </c>
      <c r="L293" s="113" t="s">
        <v>116</v>
      </c>
      <c r="M293" s="112">
        <v>0.95</v>
      </c>
      <c r="N293" s="111">
        <v>0.88643765298377164</v>
      </c>
      <c r="O293" s="117"/>
    </row>
    <row r="294" spans="1:15" x14ac:dyDescent="0.25">
      <c r="A294" s="110" t="s">
        <v>310</v>
      </c>
      <c r="B294" s="107" t="s">
        <v>309</v>
      </c>
      <c r="C294" s="107" t="s">
        <v>1937</v>
      </c>
      <c r="D294" s="107" t="s">
        <v>1937</v>
      </c>
      <c r="E294" s="114">
        <v>9.1218453262702281E-2</v>
      </c>
      <c r="F294" s="114">
        <v>9.2564683528297831E-2</v>
      </c>
      <c r="G294" s="114">
        <v>0.13575413147050508</v>
      </c>
      <c r="H294" s="114">
        <v>0.13651330605087719</v>
      </c>
      <c r="I294" s="114">
        <v>9.556601299281331E-2</v>
      </c>
      <c r="J294" s="114">
        <v>5.5590312844328027E-2</v>
      </c>
      <c r="K294" s="114">
        <v>4.2134348244569075E-2</v>
      </c>
      <c r="L294" s="113" t="s">
        <v>116</v>
      </c>
      <c r="M294" s="112">
        <v>0.95</v>
      </c>
      <c r="N294" s="111">
        <v>2.164942785710704</v>
      </c>
      <c r="O294" s="117"/>
    </row>
    <row r="295" spans="1:15" x14ac:dyDescent="0.25">
      <c r="A295" s="110" t="s">
        <v>308</v>
      </c>
      <c r="B295" s="107" t="s">
        <v>307</v>
      </c>
      <c r="C295" s="107" t="s">
        <v>1937</v>
      </c>
      <c r="D295" s="107" t="s">
        <v>1937</v>
      </c>
      <c r="E295" s="114">
        <v>4.1257861635220161E-2</v>
      </c>
      <c r="F295" s="114">
        <v>4.1761858664085327E-2</v>
      </c>
      <c r="G295" s="114">
        <v>0.10432004445061804</v>
      </c>
      <c r="H295" s="114">
        <v>0.10169599025800302</v>
      </c>
      <c r="I295" s="114">
        <v>6.4774794096268851E-2</v>
      </c>
      <c r="J295" s="114">
        <v>4.0772264732525487E-2</v>
      </c>
      <c r="K295" s="114">
        <v>3.8227151149651917E-2</v>
      </c>
      <c r="L295" s="113" t="s">
        <v>1952</v>
      </c>
      <c r="M295" s="112">
        <v>0.83333333333333337</v>
      </c>
      <c r="N295" s="111">
        <v>1.0792816203777154</v>
      </c>
      <c r="O295" s="117"/>
    </row>
    <row r="296" spans="1:15" x14ac:dyDescent="0.25">
      <c r="A296" s="110" t="s">
        <v>123</v>
      </c>
      <c r="B296" s="107" t="s">
        <v>1866</v>
      </c>
      <c r="C296" s="107" t="s">
        <v>1937</v>
      </c>
      <c r="D296" s="107" t="s">
        <v>1937</v>
      </c>
      <c r="E296" s="114">
        <v>3.4429697477762256E-2</v>
      </c>
      <c r="F296" s="114">
        <v>3.9673720966396653E-2</v>
      </c>
      <c r="G296" s="114">
        <v>0.15184192704873678</v>
      </c>
      <c r="H296" s="114">
        <v>8.6200651778502557E-2</v>
      </c>
      <c r="I296" s="114">
        <v>6.1848263319274066E-2</v>
      </c>
      <c r="J296" s="114">
        <v>3.5763409171046812E-2</v>
      </c>
      <c r="K296" s="114">
        <v>3.864888971755942E-2</v>
      </c>
      <c r="L296" s="113" t="s">
        <v>115</v>
      </c>
      <c r="M296" s="112">
        <v>0.9</v>
      </c>
      <c r="N296" s="111">
        <v>1.0265164473372081</v>
      </c>
      <c r="O296" s="117"/>
    </row>
    <row r="297" spans="1:15" x14ac:dyDescent="0.25">
      <c r="A297" s="110" t="s">
        <v>124</v>
      </c>
      <c r="B297" s="107" t="s">
        <v>130</v>
      </c>
      <c r="C297" s="107" t="s">
        <v>1937</v>
      </c>
      <c r="D297" s="107" t="s">
        <v>1937</v>
      </c>
      <c r="E297" s="114">
        <v>3.8235461714130281E-2</v>
      </c>
      <c r="F297" s="114">
        <v>4.4595369349503811E-2</v>
      </c>
      <c r="G297" s="114">
        <v>0.10123765482752978</v>
      </c>
      <c r="H297" s="114">
        <v>8.8642295338104304E-2</v>
      </c>
      <c r="I297" s="114">
        <v>6.386792066884861E-2</v>
      </c>
      <c r="J297" s="114">
        <v>4.8258102724447527E-2</v>
      </c>
      <c r="K297" s="114">
        <v>3.4801761755605787E-2</v>
      </c>
      <c r="L297" s="113" t="s">
        <v>114</v>
      </c>
      <c r="M297" s="112">
        <v>1</v>
      </c>
      <c r="N297" s="111">
        <v>1.0986645441296201</v>
      </c>
      <c r="O297" s="117"/>
    </row>
    <row r="298" spans="1:15" x14ac:dyDescent="0.25">
      <c r="A298" s="118" t="s">
        <v>125</v>
      </c>
      <c r="B298" s="107" t="s">
        <v>1867</v>
      </c>
      <c r="C298" s="107" t="s">
        <v>1937</v>
      </c>
      <c r="D298" s="107" t="s">
        <v>1937</v>
      </c>
      <c r="E298" s="114">
        <v>2.0592822650402187E-2</v>
      </c>
      <c r="F298" s="114">
        <v>2.056501869547156E-2</v>
      </c>
      <c r="G298" s="114">
        <v>0.10255206827542951</v>
      </c>
      <c r="H298" s="114">
        <v>7.5676259442450933E-2</v>
      </c>
      <c r="I298" s="114">
        <v>5.4833001723284536E-2</v>
      </c>
      <c r="J298" s="114">
        <v>3.8054607808770902E-2</v>
      </c>
      <c r="K298" s="114">
        <v>3.3186759028906332E-2</v>
      </c>
      <c r="L298" s="113" t="s">
        <v>116</v>
      </c>
      <c r="M298" s="112">
        <v>0.95</v>
      </c>
      <c r="N298" s="111">
        <v>1</v>
      </c>
      <c r="O298" s="117"/>
    </row>
    <row r="299" spans="1:15" x14ac:dyDescent="0.25">
      <c r="A299" s="110" t="s">
        <v>126</v>
      </c>
      <c r="B299" s="107" t="s">
        <v>131</v>
      </c>
      <c r="C299" s="107" t="s">
        <v>1937</v>
      </c>
      <c r="D299" s="107" t="s">
        <v>1937</v>
      </c>
      <c r="E299" s="114">
        <v>4.4959185987189176E-2</v>
      </c>
      <c r="F299" s="114">
        <v>5.3792561363392943E-2</v>
      </c>
      <c r="G299" s="114">
        <v>0.19317379596633377</v>
      </c>
      <c r="H299" s="114">
        <v>0.12562823093987929</v>
      </c>
      <c r="I299" s="114">
        <v>8.7013070508561441E-2</v>
      </c>
      <c r="J299" s="114">
        <v>5.2295707491585075E-2</v>
      </c>
      <c r="K299" s="114">
        <v>3.8946272580454577E-2</v>
      </c>
      <c r="L299" s="113" t="s">
        <v>116</v>
      </c>
      <c r="M299" s="112">
        <v>0.95</v>
      </c>
      <c r="N299" s="111">
        <v>1.1543899584822455</v>
      </c>
      <c r="O299" s="117"/>
    </row>
    <row r="300" spans="1:15" x14ac:dyDescent="0.25">
      <c r="A300" s="110" t="s">
        <v>306</v>
      </c>
      <c r="B300" s="107" t="s">
        <v>1638</v>
      </c>
      <c r="C300" s="107" t="s">
        <v>1937</v>
      </c>
      <c r="D300" s="107" t="s">
        <v>1937</v>
      </c>
      <c r="E300" s="114">
        <v>5.1649026622154315E-2</v>
      </c>
      <c r="F300" s="114">
        <v>5.4230176082736392E-2</v>
      </c>
      <c r="G300" s="114">
        <v>0.10946634486457496</v>
      </c>
      <c r="H300" s="114">
        <v>7.8413007450806926E-2</v>
      </c>
      <c r="I300" s="114">
        <v>5.6429721660080423E-2</v>
      </c>
      <c r="J300" s="114">
        <v>3.6035026009726412E-2</v>
      </c>
      <c r="K300" s="114">
        <v>3.8532674369295528E-2</v>
      </c>
      <c r="L300" s="113" t="s">
        <v>114</v>
      </c>
      <c r="M300" s="112">
        <v>1</v>
      </c>
      <c r="N300" s="111">
        <v>1.3403955855010794</v>
      </c>
      <c r="O300" s="117"/>
    </row>
    <row r="301" spans="1:15" x14ac:dyDescent="0.25">
      <c r="A301" s="110" t="s">
        <v>127</v>
      </c>
      <c r="B301" s="107" t="s">
        <v>2068</v>
      </c>
      <c r="C301" s="107" t="s">
        <v>1937</v>
      </c>
      <c r="D301" s="107" t="s">
        <v>1937</v>
      </c>
      <c r="E301" s="114">
        <v>4.333657403911495E-2</v>
      </c>
      <c r="F301" s="114">
        <v>4.2898522009463314E-2</v>
      </c>
      <c r="G301" s="114">
        <v>0.14941007350348534</v>
      </c>
      <c r="H301" s="114">
        <v>7.9454167137413823E-2</v>
      </c>
      <c r="I301" s="114">
        <v>5.9789223523164736E-2</v>
      </c>
      <c r="J301" s="114">
        <v>4.3317567729955764E-2</v>
      </c>
      <c r="K301" s="114">
        <v>4.8547181759975633E-2</v>
      </c>
      <c r="L301" s="113" t="s">
        <v>114</v>
      </c>
      <c r="M301" s="112">
        <v>1</v>
      </c>
      <c r="N301" s="111">
        <v>0.88364598014277906</v>
      </c>
      <c r="O301" s="117"/>
    </row>
    <row r="302" spans="1:15" x14ac:dyDescent="0.25">
      <c r="A302" s="110" t="s">
        <v>305</v>
      </c>
      <c r="B302" s="107" t="s">
        <v>1713</v>
      </c>
      <c r="C302" s="107" t="s">
        <v>1937</v>
      </c>
      <c r="D302" s="107" t="s">
        <v>1937</v>
      </c>
      <c r="E302" s="114">
        <v>0.16343318647045613</v>
      </c>
      <c r="F302" s="114">
        <v>0.16884565126668427</v>
      </c>
      <c r="G302" s="114">
        <v>5.7639399046425455E-2</v>
      </c>
      <c r="H302" s="114">
        <v>0.10898776472232941</v>
      </c>
      <c r="I302" s="114">
        <v>7.0267306352899128E-2</v>
      </c>
      <c r="J302" s="114">
        <v>3.929596912599842E-2</v>
      </c>
      <c r="K302" s="114">
        <v>3.7792935927983384E-2</v>
      </c>
      <c r="L302" s="113" t="s">
        <v>116</v>
      </c>
      <c r="M302" s="112">
        <v>0.95</v>
      </c>
      <c r="N302" s="111">
        <v>4.3244374234880159</v>
      </c>
      <c r="O302" s="117"/>
    </row>
    <row r="303" spans="1:15" x14ac:dyDescent="0.25">
      <c r="A303" s="110" t="s">
        <v>304</v>
      </c>
      <c r="B303" s="107" t="s">
        <v>1714</v>
      </c>
      <c r="C303" s="107" t="s">
        <v>1937</v>
      </c>
      <c r="D303" s="107" t="s">
        <v>1937</v>
      </c>
      <c r="E303" s="114">
        <v>4.9896451191314029E-2</v>
      </c>
      <c r="F303" s="114">
        <v>6.1658262849707324E-2</v>
      </c>
      <c r="G303" s="114">
        <v>7.3985937877897978E-2</v>
      </c>
      <c r="H303" s="114">
        <v>5.241242287550385E-2</v>
      </c>
      <c r="I303" s="114">
        <v>4.0199925135167902E-2</v>
      </c>
      <c r="J303" s="114">
        <v>2.4790153887706667E-2</v>
      </c>
      <c r="K303" s="114">
        <v>2.493370460795119E-2</v>
      </c>
      <c r="L303" s="113" t="s">
        <v>116</v>
      </c>
      <c r="M303" s="112">
        <v>0.95</v>
      </c>
      <c r="N303" s="111">
        <v>2.0011647677658932</v>
      </c>
      <c r="O303" s="117"/>
    </row>
    <row r="304" spans="1:15" x14ac:dyDescent="0.25">
      <c r="A304" s="110" t="s">
        <v>303</v>
      </c>
      <c r="B304" s="107" t="s">
        <v>1868</v>
      </c>
      <c r="C304" s="107" t="s">
        <v>1938</v>
      </c>
      <c r="D304" s="107" t="s">
        <v>1938</v>
      </c>
      <c r="E304" s="114">
        <v>2.5154295246038361</v>
      </c>
      <c r="F304" s="114">
        <v>2.5568315233343113</v>
      </c>
      <c r="G304" s="114">
        <v>4.9153509606239432E-2</v>
      </c>
      <c r="H304" s="114">
        <v>0.5645117824924939</v>
      </c>
      <c r="I304" s="114">
        <v>0.28939275747594029</v>
      </c>
      <c r="J304" s="114">
        <v>0.12158321206827982</v>
      </c>
      <c r="K304" s="114">
        <v>2.3889218965043701E-2</v>
      </c>
      <c r="L304" s="116" t="s">
        <v>1953</v>
      </c>
      <c r="M304" s="115">
        <v>0.15</v>
      </c>
      <c r="N304" s="111">
        <v>105.29559498301641</v>
      </c>
      <c r="O304" s="117"/>
    </row>
    <row r="305" spans="1:15" x14ac:dyDescent="0.25">
      <c r="A305" s="110" t="s">
        <v>302</v>
      </c>
      <c r="B305" s="107" t="s">
        <v>1869</v>
      </c>
      <c r="C305" s="107" t="s">
        <v>1938</v>
      </c>
      <c r="D305" s="107" t="s">
        <v>1938</v>
      </c>
      <c r="E305" s="114">
        <v>4.6206191588785037</v>
      </c>
      <c r="F305" s="114">
        <v>4.791802094618995</v>
      </c>
      <c r="G305" s="114">
        <v>2.0323022826151727E-2</v>
      </c>
      <c r="H305" s="114">
        <v>0.87574587609021992</v>
      </c>
      <c r="I305" s="114">
        <v>0.40941422851637488</v>
      </c>
      <c r="J305" s="114">
        <v>0.16020978568428768</v>
      </c>
      <c r="K305" s="114">
        <v>-9.4510191525597476E-3</v>
      </c>
      <c r="L305" s="116" t="s">
        <v>1953</v>
      </c>
      <c r="M305" s="115">
        <v>0.15</v>
      </c>
      <c r="N305" s="111">
        <v>-488.90168184952188</v>
      </c>
      <c r="O305" s="117"/>
    </row>
    <row r="306" spans="1:15" x14ac:dyDescent="0.25">
      <c r="A306" s="118" t="s">
        <v>301</v>
      </c>
      <c r="B306" s="107" t="s">
        <v>1870</v>
      </c>
      <c r="C306" s="107" t="s">
        <v>1938</v>
      </c>
      <c r="D306" s="107" t="s">
        <v>1938</v>
      </c>
      <c r="E306" s="114">
        <v>-5.7005849814954823E-2</v>
      </c>
      <c r="F306" s="114">
        <v>-4.7051253694729733E-2</v>
      </c>
      <c r="G306" s="114">
        <v>5.3141108922509561E-2</v>
      </c>
      <c r="H306" s="114">
        <v>-4.8456524988593763E-4</v>
      </c>
      <c r="I306" s="114">
        <v>-2.9076733272270783E-4</v>
      </c>
      <c r="J306" s="114">
        <v>-5.5367423626850876E-3</v>
      </c>
      <c r="K306" s="114">
        <v>-5.4682541472264368E-2</v>
      </c>
      <c r="L306" s="116" t="s">
        <v>1580</v>
      </c>
      <c r="M306" s="115">
        <v>0.25</v>
      </c>
      <c r="N306" s="111">
        <v>1.042487204876329</v>
      </c>
      <c r="O306" s="117"/>
    </row>
    <row r="307" spans="1:15" x14ac:dyDescent="0.25">
      <c r="A307" s="110" t="s">
        <v>300</v>
      </c>
      <c r="B307" s="107" t="s">
        <v>1871</v>
      </c>
      <c r="C307" s="107" t="s">
        <v>1938</v>
      </c>
      <c r="D307" s="107" t="s">
        <v>1938</v>
      </c>
      <c r="E307" s="114">
        <v>9.9733491264435425E-3</v>
      </c>
      <c r="F307" s="114">
        <v>1.1590936054098888E-2</v>
      </c>
      <c r="G307" s="114">
        <v>6.4144902692346406E-2</v>
      </c>
      <c r="H307" s="114">
        <v>2.0151584390995847E-2</v>
      </c>
      <c r="I307" s="114">
        <v>-2.9000083837359414E-3</v>
      </c>
      <c r="J307" s="114">
        <v>-5.4039820874637323E-3</v>
      </c>
      <c r="K307" s="114">
        <v>-5.8149960211724139E-3</v>
      </c>
      <c r="L307" s="116" t="s">
        <v>1581</v>
      </c>
      <c r="M307" s="115">
        <v>0.4</v>
      </c>
      <c r="N307" s="111">
        <v>-1.7151085039663923</v>
      </c>
      <c r="O307" s="117"/>
    </row>
    <row r="308" spans="1:15" x14ac:dyDescent="0.25">
      <c r="A308" s="110" t="s">
        <v>5</v>
      </c>
      <c r="B308" s="107" t="s">
        <v>1679</v>
      </c>
      <c r="C308" s="107" t="s">
        <v>1937</v>
      </c>
      <c r="D308" s="107" t="s">
        <v>1937</v>
      </c>
      <c r="E308" s="114">
        <v>3.4136963524888264E-2</v>
      </c>
      <c r="F308" s="114">
        <v>3.869738799154554E-2</v>
      </c>
      <c r="G308" s="114">
        <v>0.11100390478428857</v>
      </c>
      <c r="H308" s="114">
        <v>8.9649366044843193E-2</v>
      </c>
      <c r="I308" s="114">
        <v>6.0261142101998733E-2</v>
      </c>
      <c r="J308" s="114">
        <v>3.6366764503704907E-2</v>
      </c>
      <c r="K308" s="114">
        <v>2.5191550584177547E-2</v>
      </c>
      <c r="L308" s="113" t="s">
        <v>116</v>
      </c>
      <c r="M308" s="112">
        <v>0.95</v>
      </c>
      <c r="N308" s="111">
        <v>1.355095765575034</v>
      </c>
      <c r="O308" s="117"/>
    </row>
    <row r="309" spans="1:15" x14ac:dyDescent="0.25">
      <c r="A309" s="110" t="s">
        <v>299</v>
      </c>
      <c r="B309" s="107" t="s">
        <v>1872</v>
      </c>
      <c r="C309" s="107" t="s">
        <v>1937</v>
      </c>
      <c r="D309" s="107" t="s">
        <v>1937</v>
      </c>
      <c r="E309" s="114">
        <v>4.2647616106892716E-2</v>
      </c>
      <c r="F309" s="114">
        <v>4.7608571799254262E-2</v>
      </c>
      <c r="G309" s="114">
        <v>0.10518396723956092</v>
      </c>
      <c r="H309" s="114">
        <v>7.3675051450935447E-2</v>
      </c>
      <c r="I309" s="114">
        <v>5.3603017402828801E-2</v>
      </c>
      <c r="J309" s="114">
        <v>3.7494310888915861E-2</v>
      </c>
      <c r="K309" s="114">
        <v>3.5612577991563477E-2</v>
      </c>
      <c r="L309" s="113" t="s">
        <v>114</v>
      </c>
      <c r="M309" s="112">
        <v>1</v>
      </c>
      <c r="N309" s="111">
        <v>1.1975436352009063</v>
      </c>
      <c r="O309" s="117"/>
    </row>
    <row r="310" spans="1:15" x14ac:dyDescent="0.25">
      <c r="A310" s="110" t="s">
        <v>298</v>
      </c>
      <c r="B310" s="107" t="s">
        <v>297</v>
      </c>
      <c r="C310" s="107" t="s">
        <v>1937</v>
      </c>
      <c r="D310" s="107" t="s">
        <v>1937</v>
      </c>
      <c r="E310" s="114">
        <v>4.1714315249484768E-2</v>
      </c>
      <c r="F310" s="114">
        <v>5.102406654151026E-2</v>
      </c>
      <c r="G310" s="114">
        <v>0.10323173860979651</v>
      </c>
      <c r="H310" s="114">
        <v>7.1071365713334611E-2</v>
      </c>
      <c r="I310" s="114">
        <v>5.0155823797420229E-2</v>
      </c>
      <c r="J310" s="114">
        <v>3.4313047493223392E-2</v>
      </c>
      <c r="K310" s="114">
        <v>3.1192830248937264E-2</v>
      </c>
      <c r="L310" s="113" t="s">
        <v>116</v>
      </c>
      <c r="M310" s="112">
        <v>0.95</v>
      </c>
      <c r="N310" s="111">
        <v>1.3373045958503869</v>
      </c>
      <c r="O310" s="117"/>
    </row>
    <row r="311" spans="1:15" x14ac:dyDescent="0.25">
      <c r="A311" s="110" t="s">
        <v>296</v>
      </c>
      <c r="B311" s="107" t="s">
        <v>1873</v>
      </c>
      <c r="C311" s="107" t="s">
        <v>1937</v>
      </c>
      <c r="D311" s="107" t="s">
        <v>1938</v>
      </c>
      <c r="E311" s="114">
        <v>-1.055085133527478E-3</v>
      </c>
      <c r="F311" s="114">
        <v>-1.055085133527478E-3</v>
      </c>
      <c r="G311" s="114">
        <v>5.7416894353369718E-2</v>
      </c>
      <c r="H311" s="114">
        <v>2.1888492747107913E-2</v>
      </c>
      <c r="I311" s="114">
        <v>1.5659096639319525E-2</v>
      </c>
      <c r="J311" s="114">
        <v>7.2723942973069722E-3</v>
      </c>
      <c r="K311" s="114">
        <v>8.0426605183321342E-3</v>
      </c>
      <c r="L311" s="113" t="s">
        <v>118</v>
      </c>
      <c r="M311" s="112">
        <v>0.65</v>
      </c>
      <c r="N311" s="111">
        <v>-0.13118608340145119</v>
      </c>
      <c r="O311" s="117"/>
    </row>
    <row r="312" spans="1:15" x14ac:dyDescent="0.25">
      <c r="A312" s="110" t="s">
        <v>295</v>
      </c>
      <c r="B312" s="107" t="s">
        <v>1639</v>
      </c>
      <c r="C312" s="107" t="s">
        <v>1937</v>
      </c>
      <c r="D312" s="107" t="s">
        <v>1937</v>
      </c>
      <c r="E312" s="114">
        <v>6.7325373196118088E-2</v>
      </c>
      <c r="F312" s="114">
        <v>6.9494906195877171E-2</v>
      </c>
      <c r="G312" s="114">
        <v>0.10644527149537164</v>
      </c>
      <c r="H312" s="114">
        <v>8.9867519231642268E-2</v>
      </c>
      <c r="I312" s="114">
        <v>6.2858080337309774E-2</v>
      </c>
      <c r="J312" s="114">
        <v>5.4583790337492388E-2</v>
      </c>
      <c r="K312" s="114">
        <v>3.7637614332991287E-2</v>
      </c>
      <c r="L312" s="113" t="s">
        <v>116</v>
      </c>
      <c r="M312" s="112">
        <v>0.95</v>
      </c>
      <c r="N312" s="111">
        <v>1.7887789752153331</v>
      </c>
      <c r="O312" s="117"/>
    </row>
    <row r="313" spans="1:15" x14ac:dyDescent="0.25">
      <c r="A313" s="110" t="s">
        <v>294</v>
      </c>
      <c r="B313" s="107" t="s">
        <v>1640</v>
      </c>
      <c r="C313" s="107" t="s">
        <v>1937</v>
      </c>
      <c r="D313" s="107" t="s">
        <v>1937</v>
      </c>
      <c r="E313" s="114">
        <v>4.4442187541141376E-2</v>
      </c>
      <c r="F313" s="114">
        <v>5.4168976226091292E-2</v>
      </c>
      <c r="G313" s="114">
        <v>9.788641657168351E-2</v>
      </c>
      <c r="H313" s="114">
        <v>6.555232763276897E-2</v>
      </c>
      <c r="I313" s="114">
        <v>4.5760157360513087E-2</v>
      </c>
      <c r="J313" s="114">
        <v>2.8374330561783845E-2</v>
      </c>
      <c r="K313" s="114">
        <v>2.4719865396676921E-2</v>
      </c>
      <c r="L313" s="113" t="s">
        <v>114</v>
      </c>
      <c r="M313" s="112">
        <v>1</v>
      </c>
      <c r="N313" s="111">
        <v>1.7978329100091184</v>
      </c>
      <c r="O313" s="117"/>
    </row>
    <row r="314" spans="1:15" x14ac:dyDescent="0.25">
      <c r="A314" s="110" t="s">
        <v>293</v>
      </c>
      <c r="B314" s="107" t="s">
        <v>1874</v>
      </c>
      <c r="C314" s="107" t="s">
        <v>1937</v>
      </c>
      <c r="D314" s="107" t="s">
        <v>1937</v>
      </c>
      <c r="E314" s="114">
        <v>3.6503582624272335E-2</v>
      </c>
      <c r="F314" s="114">
        <v>3.6811190064226507E-2</v>
      </c>
      <c r="G314" s="114">
        <v>1.4354501680748477E-2</v>
      </c>
      <c r="H314" s="114">
        <v>2.9817246787149809E-2</v>
      </c>
      <c r="I314" s="114">
        <v>1.803203378155116E-2</v>
      </c>
      <c r="J314" s="114">
        <v>1.1206701073615211E-2</v>
      </c>
      <c r="K314" s="114">
        <v>1.1771041534438309E-2</v>
      </c>
      <c r="L314" s="113" t="s">
        <v>110</v>
      </c>
      <c r="M314" s="112">
        <v>0.75</v>
      </c>
      <c r="N314" s="111">
        <v>3.1011344677932287</v>
      </c>
      <c r="O314" s="117"/>
    </row>
    <row r="315" spans="1:15" x14ac:dyDescent="0.25">
      <c r="A315" s="118" t="s">
        <v>292</v>
      </c>
      <c r="B315" s="107" t="s">
        <v>1641</v>
      </c>
      <c r="C315" s="107" t="s">
        <v>1937</v>
      </c>
      <c r="D315" s="107" t="s">
        <v>1937</v>
      </c>
      <c r="E315" s="114">
        <v>2.8178568008427218E-2</v>
      </c>
      <c r="F315" s="114">
        <v>3.135556587310484E-2</v>
      </c>
      <c r="G315" s="114">
        <v>0.11514245413568625</v>
      </c>
      <c r="H315" s="114">
        <v>0.10991335157477988</v>
      </c>
      <c r="I315" s="114">
        <v>7.382157049056759E-2</v>
      </c>
      <c r="J315" s="114">
        <v>3.999290236023989E-2</v>
      </c>
      <c r="K315" s="114">
        <v>2.1163516751166123E-2</v>
      </c>
      <c r="L315" s="113" t="s">
        <v>109</v>
      </c>
      <c r="M315" s="112">
        <v>0.8</v>
      </c>
      <c r="N315" s="111">
        <v>1.3314690719761668</v>
      </c>
      <c r="O315" s="117"/>
    </row>
    <row r="316" spans="1:15" x14ac:dyDescent="0.25">
      <c r="A316" s="110" t="s">
        <v>291</v>
      </c>
      <c r="B316" s="107" t="s">
        <v>1715</v>
      </c>
      <c r="C316" s="107" t="s">
        <v>1937</v>
      </c>
      <c r="D316" s="107" t="s">
        <v>1937</v>
      </c>
      <c r="E316" s="114">
        <v>3.1526197393167976E-2</v>
      </c>
      <c r="F316" s="114">
        <v>3.4459378942221175E-2</v>
      </c>
      <c r="G316" s="114">
        <v>0.12439990785533284</v>
      </c>
      <c r="H316" s="114">
        <v>0.12478006844786083</v>
      </c>
      <c r="I316" s="114">
        <v>8.2794698239351927E-2</v>
      </c>
      <c r="J316" s="114">
        <v>4.4905198449632255E-2</v>
      </c>
      <c r="K316" s="114">
        <v>1.9935262146810739E-2</v>
      </c>
      <c r="L316" s="113" t="s">
        <v>112</v>
      </c>
      <c r="M316" s="112">
        <v>0.7</v>
      </c>
      <c r="N316" s="111">
        <v>1.5814287848836523</v>
      </c>
      <c r="O316" s="117"/>
    </row>
    <row r="317" spans="1:15" x14ac:dyDescent="0.25">
      <c r="A317" s="110" t="s">
        <v>290</v>
      </c>
      <c r="B317" s="107" t="s">
        <v>1642</v>
      </c>
      <c r="C317" s="107" t="s">
        <v>1937</v>
      </c>
      <c r="D317" s="107" t="s">
        <v>1937</v>
      </c>
      <c r="E317" s="114">
        <v>7.9502062676413132E-2</v>
      </c>
      <c r="F317" s="114">
        <v>8.108256987127449E-2</v>
      </c>
      <c r="G317" s="114">
        <v>9.8466900505945087E-2</v>
      </c>
      <c r="H317" s="114">
        <v>9.3831614535472507E-2</v>
      </c>
      <c r="I317" s="114">
        <v>5.2106067996660732E-2</v>
      </c>
      <c r="J317" s="114">
        <v>3.9598657021439276E-2</v>
      </c>
      <c r="K317" s="114">
        <v>3.3225234163765993E-2</v>
      </c>
      <c r="L317" s="113" t="s">
        <v>116</v>
      </c>
      <c r="M317" s="112">
        <v>0.95</v>
      </c>
      <c r="N317" s="111">
        <v>2.3928217415880444</v>
      </c>
      <c r="O317" s="117"/>
    </row>
    <row r="318" spans="1:15" x14ac:dyDescent="0.25">
      <c r="A318" s="110" t="s">
        <v>289</v>
      </c>
      <c r="B318" s="107" t="s">
        <v>1875</v>
      </c>
      <c r="C318" s="107" t="s">
        <v>1937</v>
      </c>
      <c r="D318" s="107" t="s">
        <v>1938</v>
      </c>
      <c r="E318" s="114">
        <v>1.6640993026570516E-2</v>
      </c>
      <c r="F318" s="114">
        <v>2.5324574861725235E-2</v>
      </c>
      <c r="G318" s="114">
        <v>0.12420014874269292</v>
      </c>
      <c r="H318" s="114">
        <v>7.6045886350761371E-2</v>
      </c>
      <c r="I318" s="114">
        <v>5.394354269760826E-2</v>
      </c>
      <c r="J318" s="114">
        <v>3.5090207083918079E-2</v>
      </c>
      <c r="K318" s="114">
        <v>3.0415811514593605E-2</v>
      </c>
      <c r="L318" s="113" t="s">
        <v>114</v>
      </c>
      <c r="M318" s="112">
        <v>1</v>
      </c>
      <c r="N318" s="111">
        <v>0.54711652255558307</v>
      </c>
      <c r="O318" s="117"/>
    </row>
    <row r="319" spans="1:15" x14ac:dyDescent="0.25">
      <c r="A319" s="110" t="s">
        <v>288</v>
      </c>
      <c r="B319" s="107" t="s">
        <v>1680</v>
      </c>
      <c r="C319" s="107" t="s">
        <v>1937</v>
      </c>
      <c r="D319" s="107" t="s">
        <v>1937</v>
      </c>
      <c r="E319" s="114">
        <v>1.6583422613209553E-2</v>
      </c>
      <c r="F319" s="114">
        <v>1.9236442581904267E-2</v>
      </c>
      <c r="G319" s="114">
        <v>7.0812832755681621E-2</v>
      </c>
      <c r="H319" s="114">
        <v>4.4493513115400951E-2</v>
      </c>
      <c r="I319" s="114">
        <v>3.0697789413946852E-2</v>
      </c>
      <c r="J319" s="114">
        <v>1.6562022047473812E-2</v>
      </c>
      <c r="K319" s="114">
        <v>7.9381786546599553E-3</v>
      </c>
      <c r="L319" s="113" t="s">
        <v>117</v>
      </c>
      <c r="M319" s="112">
        <v>0.6</v>
      </c>
      <c r="N319" s="111">
        <v>2.0890714778099095</v>
      </c>
      <c r="O319" s="117"/>
    </row>
    <row r="320" spans="1:15" x14ac:dyDescent="0.25">
      <c r="A320" s="110" t="s">
        <v>287</v>
      </c>
      <c r="B320" s="107" t="s">
        <v>1643</v>
      </c>
      <c r="C320" s="107" t="s">
        <v>1937</v>
      </c>
      <c r="D320" s="107" t="s">
        <v>1937</v>
      </c>
      <c r="E320" s="114">
        <v>4.9557034474335016E-2</v>
      </c>
      <c r="F320" s="114">
        <v>5.1253090406297774E-2</v>
      </c>
      <c r="G320" s="114">
        <v>0.11189049714020438</v>
      </c>
      <c r="H320" s="114">
        <v>0.14656309805654333</v>
      </c>
      <c r="I320" s="114">
        <v>9.5485472491736001E-2</v>
      </c>
      <c r="J320" s="114">
        <v>4.8879445488759776E-2</v>
      </c>
      <c r="K320" s="114">
        <v>4.4951493707918289E-2</v>
      </c>
      <c r="L320" s="113" t="s">
        <v>115</v>
      </c>
      <c r="M320" s="112">
        <v>0.9</v>
      </c>
      <c r="N320" s="111">
        <v>1.1024557892634712</v>
      </c>
      <c r="O320" s="117"/>
    </row>
    <row r="321" spans="1:15" x14ac:dyDescent="0.25">
      <c r="A321" s="110" t="s">
        <v>286</v>
      </c>
      <c r="B321" s="107" t="s">
        <v>1716</v>
      </c>
      <c r="C321" s="107" t="s">
        <v>1937</v>
      </c>
      <c r="D321" s="107" t="s">
        <v>1937</v>
      </c>
      <c r="E321" s="114">
        <v>0.24557472966967842</v>
      </c>
      <c r="F321" s="114">
        <v>0.24597845917337313</v>
      </c>
      <c r="G321" s="114">
        <v>6.9121322346769709E-2</v>
      </c>
      <c r="H321" s="114">
        <v>0.13693957807245205</v>
      </c>
      <c r="I321" s="114">
        <v>8.3993124842983491E-2</v>
      </c>
      <c r="J321" s="114">
        <v>4.2024948615760671E-2</v>
      </c>
      <c r="K321" s="114">
        <v>3.7344480614213138E-2</v>
      </c>
      <c r="L321" s="113" t="s">
        <v>115</v>
      </c>
      <c r="M321" s="112">
        <v>0.9</v>
      </c>
      <c r="N321" s="111">
        <v>6.5759310514072</v>
      </c>
      <c r="O321" s="117"/>
    </row>
    <row r="322" spans="1:15" x14ac:dyDescent="0.25">
      <c r="A322" s="110" t="s">
        <v>285</v>
      </c>
      <c r="B322" s="107" t="s">
        <v>284</v>
      </c>
      <c r="C322" s="107" t="s">
        <v>1937</v>
      </c>
      <c r="D322" s="107" t="s">
        <v>1937</v>
      </c>
      <c r="E322" s="114">
        <v>4.6543143797473929E-2</v>
      </c>
      <c r="F322" s="114">
        <v>4.6876957953134291E-2</v>
      </c>
      <c r="G322" s="114">
        <v>6.107677342565232E-2</v>
      </c>
      <c r="H322" s="114">
        <v>6.129829443996071E-2</v>
      </c>
      <c r="I322" s="114">
        <v>4.0303960113327264E-2</v>
      </c>
      <c r="J322" s="114">
        <v>4.2024948615760671E-2</v>
      </c>
      <c r="K322" s="114">
        <v>3.3049878676017164E-2</v>
      </c>
      <c r="L322" s="113" t="s">
        <v>109</v>
      </c>
      <c r="M322" s="112">
        <v>0.8</v>
      </c>
      <c r="N322" s="111">
        <v>1.4082697323560291</v>
      </c>
      <c r="O322" s="117"/>
    </row>
    <row r="323" spans="1:15" x14ac:dyDescent="0.25">
      <c r="A323" s="110" t="s">
        <v>283</v>
      </c>
      <c r="B323" s="107" t="s">
        <v>282</v>
      </c>
      <c r="C323" s="107" t="s">
        <v>1937</v>
      </c>
      <c r="D323" s="107" t="s">
        <v>1937</v>
      </c>
      <c r="E323" s="114">
        <v>5.8837525098362375E-2</v>
      </c>
      <c r="F323" s="114">
        <v>5.8561093480770765E-2</v>
      </c>
      <c r="G323" s="114">
        <v>9.193100738844473E-2</v>
      </c>
      <c r="H323" s="114">
        <v>8.1818155353068578E-2</v>
      </c>
      <c r="I323" s="114">
        <v>5.4499797784516746E-2</v>
      </c>
      <c r="J323" s="114">
        <v>2.5331979344205946E-2</v>
      </c>
      <c r="K323" s="114">
        <v>2.9427854188378344E-2</v>
      </c>
      <c r="L323" s="113" t="s">
        <v>113</v>
      </c>
      <c r="M323" s="112">
        <v>0.85</v>
      </c>
      <c r="N323" s="111">
        <v>1.9993821065485131</v>
      </c>
      <c r="O323" s="117"/>
    </row>
    <row r="324" spans="1:15" x14ac:dyDescent="0.25">
      <c r="A324" s="110" t="s">
        <v>281</v>
      </c>
      <c r="B324" s="107" t="s">
        <v>1644</v>
      </c>
      <c r="C324" s="107" t="s">
        <v>1937</v>
      </c>
      <c r="D324" s="107" t="s">
        <v>1937</v>
      </c>
      <c r="E324" s="114">
        <v>4.9852693840232165E-2</v>
      </c>
      <c r="F324" s="114">
        <v>5.4662251805821738E-2</v>
      </c>
      <c r="G324" s="114">
        <v>4.3702102342677573E-2</v>
      </c>
      <c r="H324" s="114">
        <v>2.6071245920258557E-2</v>
      </c>
      <c r="I324" s="114">
        <v>1.7726531347225016E-2</v>
      </c>
      <c r="J324" s="114">
        <v>8.1074094081998727E-3</v>
      </c>
      <c r="K324" s="114">
        <v>1.0711898978719381E-2</v>
      </c>
      <c r="L324" s="113" t="s">
        <v>112</v>
      </c>
      <c r="M324" s="112">
        <v>0.7</v>
      </c>
      <c r="N324" s="111">
        <v>4.6539548159734521</v>
      </c>
      <c r="O324" s="117"/>
    </row>
    <row r="325" spans="1:15" x14ac:dyDescent="0.25">
      <c r="A325" s="110" t="s">
        <v>280</v>
      </c>
      <c r="B325" s="107" t="s">
        <v>1645</v>
      </c>
      <c r="C325" s="107" t="s">
        <v>1937</v>
      </c>
      <c r="D325" s="107" t="s">
        <v>1937</v>
      </c>
      <c r="E325" s="114">
        <v>5.021512007414719E-2</v>
      </c>
      <c r="F325" s="114">
        <v>5.2496331581648681E-2</v>
      </c>
      <c r="G325" s="114">
        <v>0.10923673893911512</v>
      </c>
      <c r="H325" s="114">
        <v>9.5140213238802174E-2</v>
      </c>
      <c r="I325" s="114">
        <v>6.2231558322690894E-2</v>
      </c>
      <c r="J325" s="114">
        <v>3.4048764860554082E-2</v>
      </c>
      <c r="K325" s="114">
        <v>3.4731882893075383E-2</v>
      </c>
      <c r="L325" s="113" t="s">
        <v>115</v>
      </c>
      <c r="M325" s="112">
        <v>0.9</v>
      </c>
      <c r="N325" s="111">
        <v>1.4457931989675905</v>
      </c>
      <c r="O325" s="117"/>
    </row>
    <row r="326" spans="1:15" x14ac:dyDescent="0.25">
      <c r="A326" s="118" t="s">
        <v>279</v>
      </c>
      <c r="B326" s="107" t="s">
        <v>1876</v>
      </c>
      <c r="C326" s="107" t="s">
        <v>1937</v>
      </c>
      <c r="D326" s="107" t="s">
        <v>1938</v>
      </c>
      <c r="E326" s="114">
        <v>-1.0001185402031654E-2</v>
      </c>
      <c r="F326" s="114">
        <v>6.2469223757686265E-3</v>
      </c>
      <c r="G326" s="114">
        <v>0.19527009961251518</v>
      </c>
      <c r="H326" s="114">
        <v>0.17675126826306697</v>
      </c>
      <c r="I326" s="114">
        <v>0.11298714008348032</v>
      </c>
      <c r="J326" s="114">
        <v>5.5123075166873203E-2</v>
      </c>
      <c r="K326" s="114">
        <v>5.4666209793488241E-2</v>
      </c>
      <c r="L326" s="113" t="s">
        <v>110</v>
      </c>
      <c r="M326" s="112">
        <v>0.75</v>
      </c>
      <c r="N326" s="111">
        <v>-0.18295004244510438</v>
      </c>
      <c r="O326" s="117"/>
    </row>
    <row r="327" spans="1:15" x14ac:dyDescent="0.25">
      <c r="A327" s="110" t="s">
        <v>278</v>
      </c>
      <c r="B327" s="107" t="s">
        <v>1877</v>
      </c>
      <c r="C327" s="107" t="s">
        <v>1937</v>
      </c>
      <c r="D327" s="107" t="s">
        <v>1937</v>
      </c>
      <c r="E327" s="114">
        <v>5.0466991807720518E-2</v>
      </c>
      <c r="F327" s="114">
        <v>7.6568747876538668E-2</v>
      </c>
      <c r="G327" s="114">
        <v>0.20415471954491515</v>
      </c>
      <c r="H327" s="114">
        <v>0.11184992268710037</v>
      </c>
      <c r="I327" s="114">
        <v>7.47720712540767E-2</v>
      </c>
      <c r="J327" s="114">
        <v>4.0552426758197146E-2</v>
      </c>
      <c r="K327" s="114">
        <v>3.619476937668975E-2</v>
      </c>
      <c r="L327" s="113" t="s">
        <v>115</v>
      </c>
      <c r="M327" s="112">
        <v>0.9</v>
      </c>
      <c r="N327" s="111">
        <v>1.3943172639807564</v>
      </c>
      <c r="O327" s="117"/>
    </row>
    <row r="328" spans="1:15" x14ac:dyDescent="0.25">
      <c r="A328" s="110" t="s">
        <v>277</v>
      </c>
      <c r="B328" s="107" t="s">
        <v>1646</v>
      </c>
      <c r="C328" s="107" t="s">
        <v>1937</v>
      </c>
      <c r="D328" s="107" t="s">
        <v>1937</v>
      </c>
      <c r="E328" s="114">
        <v>1.9886187913651154E-2</v>
      </c>
      <c r="F328" s="114">
        <v>1.72121286899658E-2</v>
      </c>
      <c r="G328" s="114">
        <v>4.339408020523261E-2</v>
      </c>
      <c r="H328" s="114">
        <v>3.1799846701823009E-2</v>
      </c>
      <c r="I328" s="114">
        <v>3.2761380812022178E-2</v>
      </c>
      <c r="J328" s="114">
        <v>2.0326075593875892E-2</v>
      </c>
      <c r="K328" s="114">
        <v>1.1443210819641836E-2</v>
      </c>
      <c r="L328" s="113" t="s">
        <v>109</v>
      </c>
      <c r="M328" s="112">
        <v>0.8</v>
      </c>
      <c r="N328" s="111">
        <v>1.7378153935185106</v>
      </c>
      <c r="O328" s="117"/>
    </row>
    <row r="329" spans="1:15" x14ac:dyDescent="0.25">
      <c r="A329" s="110" t="s">
        <v>276</v>
      </c>
      <c r="B329" s="107" t="s">
        <v>1878</v>
      </c>
      <c r="C329" s="107" t="s">
        <v>1938</v>
      </c>
      <c r="D329" s="107" t="s">
        <v>1938</v>
      </c>
      <c r="E329" s="114">
        <v>7.5566477183009573E-2</v>
      </c>
      <c r="F329" s="114">
        <v>7.5566477183009573E-2</v>
      </c>
      <c r="G329" s="114">
        <v>7.3344349815685828E-2</v>
      </c>
      <c r="H329" s="114">
        <v>5.8364163677499192E-2</v>
      </c>
      <c r="I329" s="114">
        <v>-1.1620671484213752E-2</v>
      </c>
      <c r="J329" s="114">
        <v>-2.4567103245454414E-2</v>
      </c>
      <c r="K329" s="114">
        <v>-1.0058308452378872E-2</v>
      </c>
      <c r="L329" s="116" t="s">
        <v>715</v>
      </c>
      <c r="M329" s="115">
        <v>0.45</v>
      </c>
      <c r="N329" s="111">
        <v>-7.5128415022048243</v>
      </c>
      <c r="O329" s="117"/>
    </row>
    <row r="330" spans="1:15" x14ac:dyDescent="0.25">
      <c r="A330" s="110" t="s">
        <v>275</v>
      </c>
      <c r="B330" s="107" t="s">
        <v>1879</v>
      </c>
      <c r="C330" s="107" t="s">
        <v>1938</v>
      </c>
      <c r="D330" s="107" t="s">
        <v>1938</v>
      </c>
      <c r="E330" s="114">
        <v>-3.9157598333969812E-3</v>
      </c>
      <c r="F330" s="114">
        <v>-3.9157598333969812E-3</v>
      </c>
      <c r="G330" s="114">
        <v>4.3892282490546553E-2</v>
      </c>
      <c r="H330" s="114">
        <v>1.4975842944775053E-2</v>
      </c>
      <c r="I330" s="114">
        <v>5.5573695569424153E-3</v>
      </c>
      <c r="J330" s="114">
        <v>-2.416277626951957E-3</v>
      </c>
      <c r="K330" s="114">
        <v>-1.4792039775721522E-2</v>
      </c>
      <c r="L330" s="116" t="s">
        <v>1580</v>
      </c>
      <c r="M330" s="115">
        <v>0.25</v>
      </c>
      <c r="N330" s="111">
        <v>0.26472074796770073</v>
      </c>
      <c r="O330" s="117"/>
    </row>
    <row r="331" spans="1:15" x14ac:dyDescent="0.25">
      <c r="A331" s="110" t="s">
        <v>274</v>
      </c>
      <c r="B331" s="107" t="s">
        <v>273</v>
      </c>
      <c r="C331" s="107" t="s">
        <v>1937</v>
      </c>
      <c r="D331" s="107" t="s">
        <v>1937</v>
      </c>
      <c r="E331" s="114">
        <v>3.4569738906545577E-2</v>
      </c>
      <c r="F331" s="114">
        <v>3.4569738906545577E-2</v>
      </c>
      <c r="G331" s="114">
        <v>0.14306604923226907</v>
      </c>
      <c r="H331" s="114">
        <v>8.2407970129386943E-2</v>
      </c>
      <c r="I331" s="114">
        <v>6.308577316971653E-2</v>
      </c>
      <c r="J331" s="114">
        <v>3.4969241440567567E-2</v>
      </c>
      <c r="K331" s="114">
        <v>2.4471215778014033E-2</v>
      </c>
      <c r="L331" s="113" t="s">
        <v>115</v>
      </c>
      <c r="M331" s="112">
        <v>0.9</v>
      </c>
      <c r="N331" s="111">
        <v>1.4126694488797931</v>
      </c>
      <c r="O331" s="117"/>
    </row>
    <row r="332" spans="1:15" x14ac:dyDescent="0.25">
      <c r="A332" s="110" t="s">
        <v>272</v>
      </c>
      <c r="B332" s="107" t="s">
        <v>271</v>
      </c>
      <c r="C332" s="107" t="s">
        <v>1937</v>
      </c>
      <c r="D332" s="107" t="s">
        <v>1937</v>
      </c>
      <c r="E332" s="114">
        <v>6.0852420608895397E-2</v>
      </c>
      <c r="F332" s="114">
        <v>6.5356607321862104E-2</v>
      </c>
      <c r="G332" s="114">
        <v>0.15541777074556307</v>
      </c>
      <c r="H332" s="114">
        <v>7.7409480339882819E-2</v>
      </c>
      <c r="I332" s="114">
        <v>5.7873436423105939E-2</v>
      </c>
      <c r="J332" s="114">
        <v>3.3065093071231955E-2</v>
      </c>
      <c r="K332" s="114">
        <v>2.6494430449200745E-2</v>
      </c>
      <c r="L332" s="113" t="s">
        <v>116</v>
      </c>
      <c r="M332" s="112">
        <v>0.95</v>
      </c>
      <c r="N332" s="111">
        <v>2.2968004813529075</v>
      </c>
      <c r="O332" s="117"/>
    </row>
    <row r="333" spans="1:15" x14ac:dyDescent="0.25">
      <c r="A333" s="118" t="s">
        <v>270</v>
      </c>
      <c r="B333" s="107" t="s">
        <v>1880</v>
      </c>
      <c r="C333" s="107" t="s">
        <v>1937</v>
      </c>
      <c r="D333" s="107" t="s">
        <v>1938</v>
      </c>
      <c r="E333" s="114">
        <v>8.3389924569359231E-3</v>
      </c>
      <c r="F333" s="114">
        <v>1.1833755880241048E-2</v>
      </c>
      <c r="G333" s="114">
        <v>7.2252366523383404E-2</v>
      </c>
      <c r="H333" s="114">
        <v>3.4084817738556206E-2</v>
      </c>
      <c r="I333" s="114">
        <v>1.82062166956658E-2</v>
      </c>
      <c r="J333" s="114">
        <v>1.5595445334886326E-2</v>
      </c>
      <c r="K333" s="114">
        <v>1.0840296364554858E-2</v>
      </c>
      <c r="L333" s="113" t="s">
        <v>112</v>
      </c>
      <c r="M333" s="112">
        <v>0.7</v>
      </c>
      <c r="N333" s="111">
        <v>0.76925871549069524</v>
      </c>
      <c r="O333" s="117"/>
    </row>
    <row r="334" spans="1:15" x14ac:dyDescent="0.25">
      <c r="A334" s="110" t="s">
        <v>95</v>
      </c>
      <c r="B334" s="107" t="s">
        <v>96</v>
      </c>
      <c r="C334" s="107" t="s">
        <v>1937</v>
      </c>
      <c r="D334" s="107" t="s">
        <v>1937</v>
      </c>
      <c r="E334" s="114">
        <v>4.730044925970911E-2</v>
      </c>
      <c r="F334" s="114">
        <v>4.9625136888215016E-2</v>
      </c>
      <c r="G334" s="114">
        <v>9.5747277290414656E-2</v>
      </c>
      <c r="H334" s="114">
        <v>5.8596974583395411E-2</v>
      </c>
      <c r="I334" s="114">
        <v>4.1604996745981282E-2</v>
      </c>
      <c r="J334" s="114">
        <v>2.9067566447640303E-2</v>
      </c>
      <c r="K334" s="114">
        <v>2.3255714190853594E-2</v>
      </c>
      <c r="L334" s="113" t="s">
        <v>114</v>
      </c>
      <c r="M334" s="112">
        <v>1</v>
      </c>
      <c r="N334" s="111">
        <v>2.0339280432983755</v>
      </c>
      <c r="O334" s="117"/>
    </row>
    <row r="335" spans="1:15" x14ac:dyDescent="0.25">
      <c r="A335" s="110" t="s">
        <v>269</v>
      </c>
      <c r="B335" s="107" t="s">
        <v>268</v>
      </c>
      <c r="C335" s="107" t="s">
        <v>1937</v>
      </c>
      <c r="D335" s="107" t="s">
        <v>1937</v>
      </c>
      <c r="E335" s="114">
        <v>5.4172945122247684E-2</v>
      </c>
      <c r="F335" s="114">
        <v>5.29292674282551E-2</v>
      </c>
      <c r="G335" s="114">
        <v>4.760110397083217E-2</v>
      </c>
      <c r="H335" s="114">
        <v>6.01333114083904E-2</v>
      </c>
      <c r="I335" s="114">
        <v>4.1320015241340879E-2</v>
      </c>
      <c r="J335" s="114">
        <v>2.7069611394905602E-2</v>
      </c>
      <c r="K335" s="114">
        <v>2.0523655812841435E-2</v>
      </c>
      <c r="L335" s="113" t="s">
        <v>115</v>
      </c>
      <c r="M335" s="112">
        <v>0.9</v>
      </c>
      <c r="N335" s="111">
        <v>2.6395368162602026</v>
      </c>
      <c r="O335" s="117"/>
    </row>
    <row r="336" spans="1:15" x14ac:dyDescent="0.25">
      <c r="A336" s="110" t="s">
        <v>267</v>
      </c>
      <c r="B336" s="107" t="s">
        <v>266</v>
      </c>
      <c r="C336" s="107" t="s">
        <v>1937</v>
      </c>
      <c r="D336" s="107" t="s">
        <v>1937</v>
      </c>
      <c r="E336" s="114">
        <v>3.8388236553767108E-2</v>
      </c>
      <c r="F336" s="114">
        <v>4.6455418480020327E-2</v>
      </c>
      <c r="G336" s="114">
        <v>0.137457881703406</v>
      </c>
      <c r="H336" s="114">
        <v>6.5345037827536423E-2</v>
      </c>
      <c r="I336" s="114">
        <v>4.4733627776958551E-2</v>
      </c>
      <c r="J336" s="114">
        <v>3.0321477092120297E-2</v>
      </c>
      <c r="K336" s="114">
        <v>2.833085708883254E-2</v>
      </c>
      <c r="L336" s="113" t="s">
        <v>114</v>
      </c>
      <c r="M336" s="112">
        <v>1</v>
      </c>
      <c r="N336" s="111">
        <v>1.3549973597127418</v>
      </c>
      <c r="O336" s="117"/>
    </row>
    <row r="337" spans="1:15" x14ac:dyDescent="0.25">
      <c r="A337" s="110" t="s">
        <v>265</v>
      </c>
      <c r="B337" s="107" t="s">
        <v>1647</v>
      </c>
      <c r="C337" s="107" t="s">
        <v>1937</v>
      </c>
      <c r="D337" s="107" t="s">
        <v>1937</v>
      </c>
      <c r="E337" s="114">
        <v>9.4403686685815558E-2</v>
      </c>
      <c r="F337" s="114">
        <v>7.1700762576776489E-2</v>
      </c>
      <c r="G337" s="114">
        <v>0.10331086291385772</v>
      </c>
      <c r="H337" s="114">
        <v>8.3712876973767836E-2</v>
      </c>
      <c r="I337" s="114">
        <v>5.6293073132052118E-2</v>
      </c>
      <c r="J337" s="114">
        <v>4.1528509318282669E-2</v>
      </c>
      <c r="K337" s="114">
        <v>3.4351450324323185E-2</v>
      </c>
      <c r="L337" s="113" t="s">
        <v>114</v>
      </c>
      <c r="M337" s="112">
        <v>1</v>
      </c>
      <c r="N337" s="111">
        <v>2.7481717888042492</v>
      </c>
      <c r="O337" s="117"/>
    </row>
    <row r="338" spans="1:15" x14ac:dyDescent="0.25">
      <c r="A338" s="118" t="s">
        <v>264</v>
      </c>
      <c r="B338" s="107" t="s">
        <v>1648</v>
      </c>
      <c r="C338" s="107" t="s">
        <v>1937</v>
      </c>
      <c r="D338" s="107" t="s">
        <v>1937</v>
      </c>
      <c r="E338" s="114">
        <v>3.2283512786245083E-2</v>
      </c>
      <c r="F338" s="114">
        <v>5.996996508255914E-2</v>
      </c>
      <c r="G338" s="114">
        <v>7.663160670793201E-2</v>
      </c>
      <c r="H338" s="114">
        <v>5.3974277352036859E-2</v>
      </c>
      <c r="I338" s="114">
        <v>4.34390171797987E-2</v>
      </c>
      <c r="J338" s="114">
        <v>3.3047223846721874E-2</v>
      </c>
      <c r="K338" s="114">
        <v>2.6666125072057012E-2</v>
      </c>
      <c r="L338" s="113" t="s">
        <v>114</v>
      </c>
      <c r="M338" s="112">
        <v>1</v>
      </c>
      <c r="N338" s="111">
        <v>1.2106563176692828</v>
      </c>
      <c r="O338" s="117"/>
    </row>
    <row r="339" spans="1:15" x14ac:dyDescent="0.25">
      <c r="A339" s="110" t="s">
        <v>263</v>
      </c>
      <c r="B339" s="107" t="s">
        <v>1649</v>
      </c>
      <c r="C339" s="107" t="s">
        <v>1937</v>
      </c>
      <c r="D339" s="107" t="s">
        <v>1937</v>
      </c>
      <c r="E339" s="114">
        <v>4.2749035872807983E-2</v>
      </c>
      <c r="F339" s="114">
        <v>4.5277995587082343E-2</v>
      </c>
      <c r="G339" s="114">
        <v>6.6120190318576855E-2</v>
      </c>
      <c r="H339" s="114">
        <v>4.3142758632064071E-2</v>
      </c>
      <c r="I339" s="114">
        <v>3.201548192230641E-2</v>
      </c>
      <c r="J339" s="114">
        <v>2.2255098259972739E-2</v>
      </c>
      <c r="K339" s="114">
        <v>1.6698301236902413E-2</v>
      </c>
      <c r="L339" s="113" t="s">
        <v>116</v>
      </c>
      <c r="M339" s="112">
        <v>0.95</v>
      </c>
      <c r="N339" s="111">
        <v>2.5600829249824972</v>
      </c>
      <c r="O339" s="117"/>
    </row>
    <row r="340" spans="1:15" x14ac:dyDescent="0.25">
      <c r="A340" s="110" t="s">
        <v>262</v>
      </c>
      <c r="B340" s="107" t="s">
        <v>1650</v>
      </c>
      <c r="C340" s="107" t="s">
        <v>1937</v>
      </c>
      <c r="D340" s="107" t="s">
        <v>1937</v>
      </c>
      <c r="E340" s="114">
        <v>4.9565385965555597E-2</v>
      </c>
      <c r="F340" s="114">
        <v>4.7359367565787069E-2</v>
      </c>
      <c r="G340" s="114">
        <v>0.12663660082877826</v>
      </c>
      <c r="H340" s="114">
        <v>6.5609357503386256E-2</v>
      </c>
      <c r="I340" s="114">
        <v>4.515078219522306E-2</v>
      </c>
      <c r="J340" s="114">
        <v>2.9082734574179314E-2</v>
      </c>
      <c r="K340" s="114">
        <v>1.7947495144396308E-2</v>
      </c>
      <c r="L340" s="113" t="s">
        <v>109</v>
      </c>
      <c r="M340" s="112">
        <v>0.8</v>
      </c>
      <c r="N340" s="111">
        <v>2.7616882226058852</v>
      </c>
      <c r="O340" s="117"/>
    </row>
    <row r="341" spans="1:15" x14ac:dyDescent="0.25">
      <c r="A341" s="110" t="s">
        <v>97</v>
      </c>
      <c r="B341" s="107" t="s">
        <v>98</v>
      </c>
      <c r="C341" s="107" t="s">
        <v>1937</v>
      </c>
      <c r="D341" s="107" t="s">
        <v>1937</v>
      </c>
      <c r="E341" s="114">
        <v>4.3527005894382409E-2</v>
      </c>
      <c r="F341" s="114">
        <v>4.3672640474311519E-2</v>
      </c>
      <c r="G341" s="114">
        <v>6.4890013885970932E-2</v>
      </c>
      <c r="H341" s="114">
        <v>4.8748842167056772E-2</v>
      </c>
      <c r="I341" s="114">
        <v>3.6035739167954883E-2</v>
      </c>
      <c r="J341" s="114">
        <v>1.9905337272053014E-2</v>
      </c>
      <c r="K341" s="114">
        <v>2.270269340739417E-2</v>
      </c>
      <c r="L341" s="113" t="s">
        <v>113</v>
      </c>
      <c r="M341" s="112">
        <v>0.85</v>
      </c>
      <c r="N341" s="111">
        <v>1.9172617589156118</v>
      </c>
      <c r="O341" s="117"/>
    </row>
    <row r="342" spans="1:15" x14ac:dyDescent="0.25">
      <c r="A342" s="110" t="s">
        <v>261</v>
      </c>
      <c r="B342" s="107" t="s">
        <v>1881</v>
      </c>
      <c r="C342" s="107" t="s">
        <v>1937</v>
      </c>
      <c r="D342" s="107" t="s">
        <v>1938</v>
      </c>
      <c r="E342" s="114">
        <v>2.7765835773557956E-2</v>
      </c>
      <c r="F342" s="114">
        <v>2.70785118775001E-2</v>
      </c>
      <c r="G342" s="114">
        <v>9.5938269519686425E-2</v>
      </c>
      <c r="H342" s="114">
        <v>4.8915101360969215E-2</v>
      </c>
      <c r="I342" s="114">
        <v>3.0682315673772109E-2</v>
      </c>
      <c r="J342" s="114">
        <v>1.65501374355701E-2</v>
      </c>
      <c r="K342" s="114">
        <v>2.9655722986222877E-2</v>
      </c>
      <c r="L342" s="113" t="s">
        <v>110</v>
      </c>
      <c r="M342" s="112">
        <v>0.75</v>
      </c>
      <c r="N342" s="111">
        <v>0.93627242830859658</v>
      </c>
      <c r="O342" s="117"/>
    </row>
    <row r="343" spans="1:15" x14ac:dyDescent="0.25">
      <c r="A343" s="110" t="s">
        <v>260</v>
      </c>
      <c r="B343" s="107" t="s">
        <v>1651</v>
      </c>
      <c r="C343" s="107" t="s">
        <v>1937</v>
      </c>
      <c r="D343" s="107" t="s">
        <v>1937</v>
      </c>
      <c r="E343" s="114">
        <v>9.8720777694366824E-2</v>
      </c>
      <c r="F343" s="114">
        <v>9.960183550291668E-2</v>
      </c>
      <c r="G343" s="114">
        <v>0.11495289439495426</v>
      </c>
      <c r="H343" s="114">
        <v>0.11018953497032302</v>
      </c>
      <c r="I343" s="114">
        <v>8.8614580148165256E-2</v>
      </c>
      <c r="J343" s="114">
        <v>5.1027420573575233E-2</v>
      </c>
      <c r="K343" s="114">
        <v>5.095904799244666E-2</v>
      </c>
      <c r="L343" s="113" t="s">
        <v>114</v>
      </c>
      <c r="M343" s="112">
        <v>1</v>
      </c>
      <c r="N343" s="111">
        <v>1.9372571031742898</v>
      </c>
      <c r="O343" s="117"/>
    </row>
    <row r="344" spans="1:15" x14ac:dyDescent="0.25">
      <c r="A344" s="118" t="s">
        <v>259</v>
      </c>
      <c r="B344" s="107" t="s">
        <v>1652</v>
      </c>
      <c r="C344" s="107" t="s">
        <v>1937</v>
      </c>
      <c r="D344" s="107" t="s">
        <v>1937</v>
      </c>
      <c r="E344" s="114">
        <v>6.2743505192105253E-2</v>
      </c>
      <c r="F344" s="114">
        <v>6.3789607707821716E-2</v>
      </c>
      <c r="G344" s="114">
        <v>7.0282112295794397E-2</v>
      </c>
      <c r="H344" s="114">
        <v>5.0107722953020239E-2</v>
      </c>
      <c r="I344" s="114">
        <v>3.3536103029419895E-2</v>
      </c>
      <c r="J344" s="114">
        <v>1.7540333428969657E-2</v>
      </c>
      <c r="K344" s="114">
        <v>1.5541656786752567E-2</v>
      </c>
      <c r="L344" s="113" t="s">
        <v>113</v>
      </c>
      <c r="M344" s="112">
        <v>0.85</v>
      </c>
      <c r="N344" s="111">
        <v>4.0371181819937441</v>
      </c>
      <c r="O344" s="117"/>
    </row>
    <row r="345" spans="1:15" x14ac:dyDescent="0.25">
      <c r="A345" s="110" t="s">
        <v>258</v>
      </c>
      <c r="B345" s="107" t="s">
        <v>257</v>
      </c>
      <c r="C345" s="107" t="s">
        <v>1937</v>
      </c>
      <c r="D345" s="107" t="s">
        <v>1937</v>
      </c>
      <c r="E345" s="114">
        <v>3.2460669606067638E-2</v>
      </c>
      <c r="F345" s="114">
        <v>3.2249205174396112E-2</v>
      </c>
      <c r="G345" s="114">
        <v>4.877072194145371E-2</v>
      </c>
      <c r="H345" s="114">
        <v>4.3631019987901309E-2</v>
      </c>
      <c r="I345" s="114">
        <v>3.2803571802311193E-2</v>
      </c>
      <c r="J345" s="114">
        <v>1.954977204417907E-2</v>
      </c>
      <c r="K345" s="114">
        <v>2.3178070304148646E-2</v>
      </c>
      <c r="L345" s="113" t="s">
        <v>116</v>
      </c>
      <c r="M345" s="112">
        <v>0.95</v>
      </c>
      <c r="N345" s="111">
        <v>1.4004906008183735</v>
      </c>
      <c r="O345" s="117"/>
    </row>
    <row r="346" spans="1:15" x14ac:dyDescent="0.25">
      <c r="A346" s="110" t="s">
        <v>256</v>
      </c>
      <c r="B346" s="107" t="s">
        <v>1653</v>
      </c>
      <c r="C346" s="107" t="s">
        <v>1937</v>
      </c>
      <c r="D346" s="107" t="s">
        <v>1937</v>
      </c>
      <c r="E346" s="114">
        <v>6.6505841913684582E-2</v>
      </c>
      <c r="F346" s="114">
        <v>6.7029804887939193E-2</v>
      </c>
      <c r="G346" s="114">
        <v>2.2335729198208698E-2</v>
      </c>
      <c r="H346" s="114">
        <v>3.9202131963647746E-2</v>
      </c>
      <c r="I346" s="114">
        <v>3.9437753670971798E-2</v>
      </c>
      <c r="J346" s="114">
        <v>1.7270018759616423E-2</v>
      </c>
      <c r="K346" s="114">
        <v>2.4575939552205162E-2</v>
      </c>
      <c r="L346" s="113" t="s">
        <v>1954</v>
      </c>
      <c r="M346" s="112">
        <v>0.73684210526315785</v>
      </c>
      <c r="N346" s="111">
        <v>2.7061362912457652</v>
      </c>
      <c r="O346" s="117"/>
    </row>
    <row r="347" spans="1:15" x14ac:dyDescent="0.25">
      <c r="A347" s="110" t="s">
        <v>6</v>
      </c>
      <c r="B347" s="107" t="s">
        <v>1882</v>
      </c>
      <c r="C347" s="107" t="s">
        <v>1937</v>
      </c>
      <c r="D347" s="107" t="s">
        <v>1938</v>
      </c>
      <c r="E347" s="114">
        <v>1.1428149774250329E-2</v>
      </c>
      <c r="F347" s="114">
        <v>2.0886865527129261E-2</v>
      </c>
      <c r="G347" s="114">
        <v>8.3829013005968012E-2</v>
      </c>
      <c r="H347" s="114">
        <v>6.8557332974378715E-2</v>
      </c>
      <c r="I347" s="114">
        <v>4.9981046439100618E-2</v>
      </c>
      <c r="J347" s="114">
        <v>3.0909319537197444E-2</v>
      </c>
      <c r="K347" s="114">
        <v>2.5067792741306105E-2</v>
      </c>
      <c r="L347" s="113" t="s">
        <v>114</v>
      </c>
      <c r="M347" s="112">
        <v>1</v>
      </c>
      <c r="N347" s="111">
        <v>0.45588975033367413</v>
      </c>
      <c r="O347" s="117"/>
    </row>
    <row r="348" spans="1:15" x14ac:dyDescent="0.25">
      <c r="A348" s="110" t="s">
        <v>57</v>
      </c>
      <c r="B348" s="107" t="s">
        <v>1883</v>
      </c>
      <c r="C348" s="107" t="s">
        <v>1937</v>
      </c>
      <c r="D348" s="107" t="s">
        <v>1938</v>
      </c>
      <c r="E348" s="114">
        <v>-1.0777532427650116E-2</v>
      </c>
      <c r="F348" s="114">
        <v>-3.6527528205733129E-3</v>
      </c>
      <c r="G348" s="114">
        <v>7.45159351516127E-2</v>
      </c>
      <c r="H348" s="114">
        <v>7.1475046928755059E-2</v>
      </c>
      <c r="I348" s="114">
        <v>5.0601186499852124E-2</v>
      </c>
      <c r="J348" s="114">
        <v>3.2125717360920625E-2</v>
      </c>
      <c r="K348" s="114">
        <v>2.8083363046957022E-2</v>
      </c>
      <c r="L348" s="113" t="s">
        <v>116</v>
      </c>
      <c r="M348" s="112">
        <v>0.95</v>
      </c>
      <c r="N348" s="111">
        <v>-0.38376929464001347</v>
      </c>
      <c r="O348" s="117"/>
    </row>
    <row r="349" spans="1:15" x14ac:dyDescent="0.25">
      <c r="A349" s="110" t="s">
        <v>254</v>
      </c>
      <c r="B349" s="107" t="s">
        <v>1884</v>
      </c>
      <c r="C349" s="107" t="s">
        <v>1937</v>
      </c>
      <c r="D349" s="107" t="s">
        <v>1938</v>
      </c>
      <c r="E349" s="114">
        <v>-3.8646888632108856E-2</v>
      </c>
      <c r="F349" s="114">
        <v>-2.5974870822645935E-3</v>
      </c>
      <c r="G349" s="114">
        <v>1.337993010484273E-2</v>
      </c>
      <c r="H349" s="114">
        <v>7.2587487495106684E-2</v>
      </c>
      <c r="I349" s="114">
        <v>5.8074839241358589E-2</v>
      </c>
      <c r="J349" s="114">
        <v>4.045406256986106E-2</v>
      </c>
      <c r="K349" s="114">
        <v>2.7694017736484389E-2</v>
      </c>
      <c r="L349" s="113" t="s">
        <v>118</v>
      </c>
      <c r="M349" s="112">
        <v>0.65</v>
      </c>
      <c r="N349" s="111">
        <v>-1.395495915393852</v>
      </c>
      <c r="O349" s="117"/>
    </row>
    <row r="350" spans="1:15" x14ac:dyDescent="0.25">
      <c r="A350" s="110" t="s">
        <v>253</v>
      </c>
      <c r="B350" s="107" t="s">
        <v>1654</v>
      </c>
      <c r="C350" s="107" t="s">
        <v>1937</v>
      </c>
      <c r="D350" s="107" t="s">
        <v>1937</v>
      </c>
      <c r="E350" s="114">
        <v>3.1271300285217185E-2</v>
      </c>
      <c r="F350" s="114">
        <v>3.7622846032972168E-2</v>
      </c>
      <c r="G350" s="114">
        <v>7.1807020405847188E-2</v>
      </c>
      <c r="H350" s="114">
        <v>8.6256376597869888E-2</v>
      </c>
      <c r="I350" s="114">
        <v>5.7254436960767263E-2</v>
      </c>
      <c r="J350" s="114">
        <v>3.5516617661504934E-2</v>
      </c>
      <c r="K350" s="114">
        <v>3.0063032722970284E-2</v>
      </c>
      <c r="L350" s="113" t="s">
        <v>114</v>
      </c>
      <c r="M350" s="112">
        <v>1</v>
      </c>
      <c r="N350" s="111">
        <v>1.0401911401747468</v>
      </c>
      <c r="O350" s="117"/>
    </row>
    <row r="351" spans="1:15" x14ac:dyDescent="0.25">
      <c r="A351" s="110" t="s">
        <v>252</v>
      </c>
      <c r="B351" s="107" t="s">
        <v>1885</v>
      </c>
      <c r="C351" s="107" t="s">
        <v>1937</v>
      </c>
      <c r="D351" s="107" t="s">
        <v>1938</v>
      </c>
      <c r="E351" s="114">
        <v>-2.5337066682898479E-2</v>
      </c>
      <c r="F351" s="114">
        <v>-1.939800355196275E-2</v>
      </c>
      <c r="G351" s="114">
        <v>0.10561226850391381</v>
      </c>
      <c r="H351" s="114">
        <v>8.6245253758059581E-2</v>
      </c>
      <c r="I351" s="114">
        <v>5.6119894467905107E-2</v>
      </c>
      <c r="J351" s="114">
        <v>3.337542256136472E-2</v>
      </c>
      <c r="K351" s="114">
        <v>2.7298260851762235E-2</v>
      </c>
      <c r="L351" s="113" t="s">
        <v>115</v>
      </c>
      <c r="M351" s="112">
        <v>0.9</v>
      </c>
      <c r="N351" s="111">
        <v>-0.9281568089808494</v>
      </c>
      <c r="O351" s="117"/>
    </row>
    <row r="352" spans="1:15" x14ac:dyDescent="0.25">
      <c r="A352" s="110" t="s">
        <v>251</v>
      </c>
      <c r="B352" s="107" t="s">
        <v>1886</v>
      </c>
      <c r="C352" s="107" t="s">
        <v>1937</v>
      </c>
      <c r="D352" s="107" t="s">
        <v>1938</v>
      </c>
      <c r="E352" s="114">
        <v>3.3699840481717924E-3</v>
      </c>
      <c r="F352" s="114">
        <v>6.9744883944513614E-3</v>
      </c>
      <c r="G352" s="114">
        <v>4.9332244341129705E-2</v>
      </c>
      <c r="H352" s="114">
        <v>5.3784742645568206E-2</v>
      </c>
      <c r="I352" s="114">
        <v>4.3559514115158127E-2</v>
      </c>
      <c r="J352" s="114">
        <v>2.9183540517950579E-2</v>
      </c>
      <c r="K352" s="114">
        <v>2.9030137891792096E-2</v>
      </c>
      <c r="L352" s="113" t="s">
        <v>112</v>
      </c>
      <c r="M352" s="112">
        <v>0.7</v>
      </c>
      <c r="N352" s="111">
        <v>0.11608570585276526</v>
      </c>
      <c r="O352" s="117"/>
    </row>
    <row r="353" spans="1:15" x14ac:dyDescent="0.25">
      <c r="A353" s="110" t="s">
        <v>250</v>
      </c>
      <c r="B353" s="107" t="s">
        <v>73</v>
      </c>
      <c r="C353" s="107" t="s">
        <v>1937</v>
      </c>
      <c r="D353" s="107" t="s">
        <v>1938</v>
      </c>
      <c r="E353" s="114">
        <v>-4.261797240098808E-2</v>
      </c>
      <c r="F353" s="114">
        <v>-4.261797240098808E-2</v>
      </c>
      <c r="G353" s="114">
        <v>0.19517064776883797</v>
      </c>
      <c r="H353" s="114">
        <v>8.8124644537802554E-2</v>
      </c>
      <c r="I353" s="114">
        <v>6.7820166954813521E-2</v>
      </c>
      <c r="J353" s="114">
        <v>4.1477744781522441E-2</v>
      </c>
      <c r="K353" s="114">
        <v>4.5030560411222664E-2</v>
      </c>
      <c r="L353" s="113" t="s">
        <v>113</v>
      </c>
      <c r="M353" s="112">
        <v>0.85</v>
      </c>
      <c r="N353" s="111">
        <v>-0.94642331811546121</v>
      </c>
      <c r="O353" s="117"/>
    </row>
    <row r="354" spans="1:15" x14ac:dyDescent="0.25">
      <c r="A354" s="110" t="s">
        <v>58</v>
      </c>
      <c r="B354" s="107" t="s">
        <v>1887</v>
      </c>
      <c r="C354" s="107" t="s">
        <v>1937</v>
      </c>
      <c r="D354" s="107" t="s">
        <v>1938</v>
      </c>
      <c r="E354" s="114">
        <v>2.0532639873504399E-2</v>
      </c>
      <c r="F354" s="114">
        <v>2.4075610003966741E-2</v>
      </c>
      <c r="G354" s="114">
        <v>0.12853013611762454</v>
      </c>
      <c r="H354" s="114">
        <v>8.8615291452016409E-2</v>
      </c>
      <c r="I354" s="114">
        <v>6.5898776731367237E-2</v>
      </c>
      <c r="J354" s="114">
        <v>4.159739682263508E-2</v>
      </c>
      <c r="K354" s="114">
        <v>3.2824587116984549E-2</v>
      </c>
      <c r="L354" s="113" t="s">
        <v>115</v>
      </c>
      <c r="M354" s="112">
        <v>0.9</v>
      </c>
      <c r="N354" s="111">
        <v>0.62552621912127926</v>
      </c>
      <c r="O354" s="117"/>
    </row>
    <row r="355" spans="1:15" x14ac:dyDescent="0.25">
      <c r="A355" s="110" t="s">
        <v>249</v>
      </c>
      <c r="B355" s="107" t="s">
        <v>1655</v>
      </c>
      <c r="C355" s="107" t="s">
        <v>1937</v>
      </c>
      <c r="D355" s="107" t="s">
        <v>1937</v>
      </c>
      <c r="E355" s="114">
        <v>2.6938407467748782E-2</v>
      </c>
      <c r="F355" s="114">
        <v>2.8339831725836317E-2</v>
      </c>
      <c r="G355" s="114">
        <v>0.11804038675974149</v>
      </c>
      <c r="H355" s="114">
        <v>8.3608972341620458E-2</v>
      </c>
      <c r="I355" s="114">
        <v>5.7432034495282558E-2</v>
      </c>
      <c r="J355" s="114">
        <v>3.57334857242948E-2</v>
      </c>
      <c r="K355" s="114">
        <v>2.6643830457450335E-2</v>
      </c>
      <c r="L355" s="113" t="s">
        <v>114</v>
      </c>
      <c r="M355" s="112">
        <v>1</v>
      </c>
      <c r="N355" s="111">
        <v>1.0636545586451791</v>
      </c>
      <c r="O355" s="117"/>
    </row>
    <row r="356" spans="1:15" x14ac:dyDescent="0.25">
      <c r="A356" s="110" t="s">
        <v>248</v>
      </c>
      <c r="B356" s="107" t="s">
        <v>1888</v>
      </c>
      <c r="C356" s="107" t="s">
        <v>1937</v>
      </c>
      <c r="D356" s="107" t="s">
        <v>1938</v>
      </c>
      <c r="E356" s="114">
        <v>1.011095704984033E-2</v>
      </c>
      <c r="F356" s="114">
        <v>1.2378239385247181E-2</v>
      </c>
      <c r="G356" s="114">
        <v>0.12620685818141331</v>
      </c>
      <c r="H356" s="114">
        <v>8.5579864125233218E-2</v>
      </c>
      <c r="I356" s="114">
        <v>6.6923054287919115E-2</v>
      </c>
      <c r="J356" s="114">
        <v>4.3939396427433941E-2</v>
      </c>
      <c r="K356" s="114">
        <v>3.4261802204247349E-2</v>
      </c>
      <c r="L356" s="113" t="s">
        <v>109</v>
      </c>
      <c r="M356" s="112">
        <v>0.8</v>
      </c>
      <c r="N356" s="111">
        <v>0.29510873332246662</v>
      </c>
      <c r="O356" s="117"/>
    </row>
    <row r="357" spans="1:15" x14ac:dyDescent="0.25">
      <c r="A357" s="110" t="s">
        <v>247</v>
      </c>
      <c r="B357" s="107" t="s">
        <v>1889</v>
      </c>
      <c r="C357" s="107" t="s">
        <v>1937</v>
      </c>
      <c r="D357" s="107" t="s">
        <v>1937</v>
      </c>
      <c r="E357" s="114">
        <v>4.2192040348698834E-2</v>
      </c>
      <c r="F357" s="114">
        <v>4.3634872005230196E-2</v>
      </c>
      <c r="G357" s="114">
        <v>0.1755305341644815</v>
      </c>
      <c r="H357" s="114">
        <v>0.10680319639316127</v>
      </c>
      <c r="I357" s="114">
        <v>8.2453886678519606E-2</v>
      </c>
      <c r="J357" s="114">
        <v>4.8126686056910284E-2</v>
      </c>
      <c r="K357" s="114">
        <v>4.0264905175608101E-2</v>
      </c>
      <c r="L357" s="113" t="s">
        <v>116</v>
      </c>
      <c r="M357" s="112">
        <v>0.95</v>
      </c>
      <c r="N357" s="111">
        <v>1.0478614109405171</v>
      </c>
      <c r="O357" s="117"/>
    </row>
    <row r="358" spans="1:15" x14ac:dyDescent="0.25">
      <c r="A358" s="110" t="s">
        <v>246</v>
      </c>
      <c r="B358" s="107" t="s">
        <v>1890</v>
      </c>
      <c r="C358" s="107" t="s">
        <v>1937</v>
      </c>
      <c r="D358" s="107" t="s">
        <v>1937</v>
      </c>
      <c r="E358" s="114">
        <v>2.1908927595094774E-2</v>
      </c>
      <c r="F358" s="114">
        <v>4.4450572777380737E-2</v>
      </c>
      <c r="G358" s="114">
        <v>0.13619898185573343</v>
      </c>
      <c r="H358" s="114">
        <v>0.1043685552877136</v>
      </c>
      <c r="I358" s="114">
        <v>7.8131998388528245E-2</v>
      </c>
      <c r="J358" s="114">
        <v>4.673319004545462E-2</v>
      </c>
      <c r="K358" s="114">
        <v>3.4098576935658098E-2</v>
      </c>
      <c r="L358" s="113" t="s">
        <v>115</v>
      </c>
      <c r="M358" s="112">
        <v>0.9</v>
      </c>
      <c r="N358" s="111">
        <v>1.3035902601230607</v>
      </c>
      <c r="O358" s="117"/>
    </row>
    <row r="359" spans="1:15" x14ac:dyDescent="0.25">
      <c r="A359" s="110" t="s">
        <v>59</v>
      </c>
      <c r="B359" s="107" t="s">
        <v>1891</v>
      </c>
      <c r="C359" s="107" t="s">
        <v>1937</v>
      </c>
      <c r="D359" s="107" t="s">
        <v>1938</v>
      </c>
      <c r="E359" s="114">
        <v>2.4260407481535573E-3</v>
      </c>
      <c r="F359" s="114">
        <v>1.1691418131821507E-2</v>
      </c>
      <c r="G359" s="114">
        <v>7.5824527095633698E-3</v>
      </c>
      <c r="H359" s="114">
        <v>2.7578429986970354E-2</v>
      </c>
      <c r="I359" s="114">
        <v>1.8424028723364572E-2</v>
      </c>
      <c r="J359" s="114">
        <v>1.5413728656971104E-2</v>
      </c>
      <c r="K359" s="114">
        <v>2.375341148751553E-2</v>
      </c>
      <c r="L359" s="113" t="s">
        <v>110</v>
      </c>
      <c r="M359" s="112">
        <v>0.75</v>
      </c>
      <c r="N359" s="111">
        <v>0.10213441338431119</v>
      </c>
      <c r="O359" s="117"/>
    </row>
    <row r="360" spans="1:15" x14ac:dyDescent="0.25">
      <c r="A360" s="110" t="s">
        <v>245</v>
      </c>
      <c r="B360" s="107" t="s">
        <v>1892</v>
      </c>
      <c r="C360" s="107" t="s">
        <v>1937</v>
      </c>
      <c r="D360" s="107" t="s">
        <v>1938</v>
      </c>
      <c r="E360" s="114">
        <v>3.8260669944278902E-5</v>
      </c>
      <c r="F360" s="114">
        <v>1.1102299762093537E-2</v>
      </c>
      <c r="G360" s="114">
        <v>1.556759449530043E-3</v>
      </c>
      <c r="H360" s="114">
        <v>2.7971791376844912E-2</v>
      </c>
      <c r="I360" s="114">
        <v>1.7753319776038667E-2</v>
      </c>
      <c r="J360" s="114">
        <v>1.5692794885328265E-2</v>
      </c>
      <c r="K360" s="114">
        <v>2.381238557205001E-2</v>
      </c>
      <c r="L360" s="113" t="s">
        <v>110</v>
      </c>
      <c r="M360" s="112">
        <v>0.75</v>
      </c>
      <c r="N360" s="111">
        <v>1.6067550153054673E-3</v>
      </c>
      <c r="O360" s="117"/>
    </row>
    <row r="361" spans="1:15" x14ac:dyDescent="0.25">
      <c r="A361" s="110" t="s">
        <v>244</v>
      </c>
      <c r="B361" s="107" t="s">
        <v>243</v>
      </c>
      <c r="C361" s="107" t="s">
        <v>1937</v>
      </c>
      <c r="D361" s="107" t="s">
        <v>1938</v>
      </c>
      <c r="E361" s="114">
        <v>1.3841860321288646E-2</v>
      </c>
      <c r="F361" s="114">
        <v>1.3841860321288646E-2</v>
      </c>
      <c r="G361" s="114">
        <v>3.9668538038957424E-2</v>
      </c>
      <c r="H361" s="114">
        <v>2.550748740686215E-2</v>
      </c>
      <c r="I361" s="114">
        <v>2.1607562045369733E-2</v>
      </c>
      <c r="J361" s="114">
        <v>1.5413728656971104E-2</v>
      </c>
      <c r="K361" s="114">
        <v>2.6024796389036542E-2</v>
      </c>
      <c r="L361" s="113" t="s">
        <v>1955</v>
      </c>
      <c r="M361" s="112">
        <v>0.875</v>
      </c>
      <c r="N361" s="111">
        <v>0.53187199293977194</v>
      </c>
      <c r="O361" s="117"/>
    </row>
    <row r="362" spans="1:15" x14ac:dyDescent="0.25">
      <c r="A362" s="118" t="s">
        <v>60</v>
      </c>
      <c r="B362" s="107" t="s">
        <v>1893</v>
      </c>
      <c r="C362" s="107" t="s">
        <v>1937</v>
      </c>
      <c r="D362" s="107" t="s">
        <v>1937</v>
      </c>
      <c r="E362" s="114">
        <v>2.3185681540032421E-2</v>
      </c>
      <c r="F362" s="114">
        <v>4.1029733485601128E-2</v>
      </c>
      <c r="G362" s="114">
        <v>8.2687887084730294E-2</v>
      </c>
      <c r="H362" s="114">
        <v>5.8427837113146364E-2</v>
      </c>
      <c r="I362" s="114">
        <v>4.7857545848268845E-2</v>
      </c>
      <c r="J362" s="114">
        <v>2.5909125957333412E-2</v>
      </c>
      <c r="K362" s="114">
        <v>1.9819534171860109E-2</v>
      </c>
      <c r="L362" s="113" t="s">
        <v>112</v>
      </c>
      <c r="M362" s="112">
        <v>0.7</v>
      </c>
      <c r="N362" s="111">
        <v>1.169839883166961</v>
      </c>
      <c r="O362" s="117"/>
    </row>
    <row r="363" spans="1:15" x14ac:dyDescent="0.25">
      <c r="A363" s="110" t="s">
        <v>242</v>
      </c>
      <c r="B363" s="107" t="s">
        <v>1894</v>
      </c>
      <c r="C363" s="107" t="s">
        <v>1937</v>
      </c>
      <c r="D363" s="107" t="s">
        <v>1937</v>
      </c>
      <c r="E363" s="114">
        <v>2.242249660900808E-2</v>
      </c>
      <c r="F363" s="114">
        <v>4.4536350519293277E-2</v>
      </c>
      <c r="G363" s="114">
        <v>8.1343040970158986E-2</v>
      </c>
      <c r="H363" s="114">
        <v>5.81807339179512E-2</v>
      </c>
      <c r="I363" s="114">
        <v>4.8180353769289752E-2</v>
      </c>
      <c r="J363" s="114">
        <v>2.7345175610434147E-2</v>
      </c>
      <c r="K363" s="114">
        <v>2.0376816423612887E-2</v>
      </c>
      <c r="L363" s="113" t="s">
        <v>110</v>
      </c>
      <c r="M363" s="112">
        <v>0.75</v>
      </c>
      <c r="N363" s="111">
        <v>1.1003925315352321</v>
      </c>
      <c r="O363" s="117"/>
    </row>
    <row r="364" spans="1:15" x14ac:dyDescent="0.25">
      <c r="A364" s="110" t="s">
        <v>241</v>
      </c>
      <c r="B364" s="107" t="s">
        <v>1717</v>
      </c>
      <c r="C364" s="107" t="s">
        <v>1937</v>
      </c>
      <c r="D364" s="107" t="s">
        <v>1937</v>
      </c>
      <c r="E364" s="114">
        <v>3.8684906756146331E-2</v>
      </c>
      <c r="F364" s="114">
        <v>6.8228876323962684E-2</v>
      </c>
      <c r="G364" s="114">
        <v>0.13190320719299398</v>
      </c>
      <c r="H364" s="114">
        <v>0.10676174099288605</v>
      </c>
      <c r="I364" s="114">
        <v>7.531194845970024E-2</v>
      </c>
      <c r="J364" s="114">
        <v>3.6512330055158637E-2</v>
      </c>
      <c r="K364" s="114">
        <v>2.7406838928178301E-2</v>
      </c>
      <c r="L364" s="113" t="s">
        <v>109</v>
      </c>
      <c r="M364" s="112">
        <v>0.8</v>
      </c>
      <c r="N364" s="111">
        <v>1.4115056047697825</v>
      </c>
      <c r="O364" s="117"/>
    </row>
    <row r="365" spans="1:15" x14ac:dyDescent="0.25">
      <c r="A365" s="110" t="s">
        <v>240</v>
      </c>
      <c r="B365" s="107" t="s">
        <v>1895</v>
      </c>
      <c r="C365" s="107" t="s">
        <v>1937</v>
      </c>
      <c r="D365" s="107" t="s">
        <v>1938</v>
      </c>
      <c r="E365" s="114">
        <v>8.765667687154366E-3</v>
      </c>
      <c r="F365" s="114">
        <v>1.0089971200967662E-2</v>
      </c>
      <c r="G365" s="114">
        <v>8.8356804004332989E-2</v>
      </c>
      <c r="H365" s="114">
        <v>5.3658757068349994E-2</v>
      </c>
      <c r="I365" s="114">
        <v>4.3085861957783189E-2</v>
      </c>
      <c r="J365" s="114">
        <v>1.0833234750046161E-2</v>
      </c>
      <c r="K365" s="114">
        <v>1.5058502799464968E-2</v>
      </c>
      <c r="L365" s="113" t="s">
        <v>109</v>
      </c>
      <c r="M365" s="112">
        <v>0.8</v>
      </c>
      <c r="N365" s="111">
        <v>0.58210751785136383</v>
      </c>
      <c r="O365" s="117"/>
    </row>
    <row r="366" spans="1:15" x14ac:dyDescent="0.25">
      <c r="A366" s="110" t="s">
        <v>239</v>
      </c>
      <c r="B366" s="107" t="s">
        <v>238</v>
      </c>
      <c r="C366" s="107" t="s">
        <v>1937</v>
      </c>
      <c r="D366" s="107" t="s">
        <v>1937</v>
      </c>
      <c r="E366" s="114">
        <v>5.5222537255557702E-2</v>
      </c>
      <c r="F366" s="114">
        <v>5.584981418991064E-2</v>
      </c>
      <c r="G366" s="114">
        <v>8.3379261172027208E-2</v>
      </c>
      <c r="H366" s="114">
        <v>7.7627209938512465E-2</v>
      </c>
      <c r="I366" s="114">
        <v>7.1489675317497614E-2</v>
      </c>
      <c r="J366" s="114">
        <v>4.4701759835083399E-2</v>
      </c>
      <c r="K366" s="114">
        <v>3.4857012153106215E-2</v>
      </c>
      <c r="L366" s="113" t="s">
        <v>113</v>
      </c>
      <c r="M366" s="112">
        <v>0.85</v>
      </c>
      <c r="N366" s="111">
        <v>1.5842590584929597</v>
      </c>
      <c r="O366" s="117"/>
    </row>
    <row r="367" spans="1:15" x14ac:dyDescent="0.25">
      <c r="A367" s="110" t="s">
        <v>237</v>
      </c>
      <c r="B367" s="107" t="s">
        <v>1896</v>
      </c>
      <c r="C367" s="107" t="s">
        <v>1938</v>
      </c>
      <c r="D367" s="107" t="s">
        <v>1938</v>
      </c>
      <c r="E367" s="114">
        <v>1.1219013958917667E-2</v>
      </c>
      <c r="F367" s="114">
        <v>1.0973158713692976E-2</v>
      </c>
      <c r="G367" s="114">
        <v>6.9309848655582984E-2</v>
      </c>
      <c r="H367" s="114">
        <v>5.4581249667535969E-2</v>
      </c>
      <c r="I367" s="114">
        <v>3.8736722741838925E-2</v>
      </c>
      <c r="J367" s="114">
        <v>2.0179161160892134E-2</v>
      </c>
      <c r="K367" s="114">
        <v>-3.5731377819664401E-3</v>
      </c>
      <c r="L367" s="116" t="s">
        <v>717</v>
      </c>
      <c r="M367" s="115">
        <v>0.5</v>
      </c>
      <c r="N367" s="111">
        <v>-3.1398212561351042</v>
      </c>
      <c r="O367" s="117"/>
    </row>
    <row r="368" spans="1:15" x14ac:dyDescent="0.25">
      <c r="A368" s="110" t="s">
        <v>236</v>
      </c>
      <c r="B368" s="107" t="s">
        <v>235</v>
      </c>
      <c r="C368" s="107" t="s">
        <v>1937</v>
      </c>
      <c r="D368" s="107" t="s">
        <v>1937</v>
      </c>
      <c r="E368" s="114">
        <v>2.5148082718486897E-2</v>
      </c>
      <c r="F368" s="114">
        <v>2.4706929811544764E-2</v>
      </c>
      <c r="G368" s="114">
        <v>7.1237168324546962E-2</v>
      </c>
      <c r="H368" s="114">
        <v>6.3648470611252783E-2</v>
      </c>
      <c r="I368" s="114">
        <v>4.3059549209080616E-2</v>
      </c>
      <c r="J368" s="114">
        <v>2.1946268895524312E-2</v>
      </c>
      <c r="K368" s="114" t="s">
        <v>1958</v>
      </c>
      <c r="L368" s="113" t="s">
        <v>110</v>
      </c>
      <c r="M368" s="112">
        <v>0.75</v>
      </c>
      <c r="N368" s="111">
        <v>1.1458933105305913</v>
      </c>
      <c r="O368" s="117"/>
    </row>
    <row r="369" spans="1:15" x14ac:dyDescent="0.25">
      <c r="A369" s="110" t="s">
        <v>61</v>
      </c>
      <c r="B369" s="107" t="s">
        <v>1897</v>
      </c>
      <c r="C369" s="107" t="s">
        <v>1937</v>
      </c>
      <c r="D369" s="107" t="s">
        <v>1937</v>
      </c>
      <c r="E369" s="114">
        <v>2.0072482807228287E-2</v>
      </c>
      <c r="F369" s="114">
        <v>3.8148434250401042E-2</v>
      </c>
      <c r="G369" s="114">
        <v>6.8609449787419896E-2</v>
      </c>
      <c r="H369" s="114">
        <v>6.6426991967093896E-2</v>
      </c>
      <c r="I369" s="114">
        <v>4.4477612266078159E-2</v>
      </c>
      <c r="J369" s="114">
        <v>2.7572378377771267E-2</v>
      </c>
      <c r="K369" s="114">
        <v>2.1898619189995916E-2</v>
      </c>
      <c r="L369" s="113" t="s">
        <v>114</v>
      </c>
      <c r="M369" s="112">
        <v>1</v>
      </c>
      <c r="N369" s="111">
        <v>1.7420474742913759</v>
      </c>
      <c r="O369" s="117"/>
    </row>
    <row r="370" spans="1:15" x14ac:dyDescent="0.25">
      <c r="A370" s="110" t="s">
        <v>234</v>
      </c>
      <c r="B370" s="107" t="s">
        <v>1898</v>
      </c>
      <c r="C370" s="107" t="s">
        <v>1937</v>
      </c>
      <c r="D370" s="107" t="s">
        <v>1938</v>
      </c>
      <c r="E370" s="114">
        <v>1.9114253860892827E-2</v>
      </c>
      <c r="F370" s="114">
        <v>2.5996479610818746E-2</v>
      </c>
      <c r="G370" s="114">
        <v>5.3759535052669838E-2</v>
      </c>
      <c r="H370" s="114">
        <v>5.6730392286662878E-2</v>
      </c>
      <c r="I370" s="114">
        <v>4.4000601122396565E-2</v>
      </c>
      <c r="J370" s="114">
        <v>3.3124955660826405E-2</v>
      </c>
      <c r="K370" s="114">
        <v>2.6684464709598954E-2</v>
      </c>
      <c r="L370" s="113" t="s">
        <v>114</v>
      </c>
      <c r="M370" s="112">
        <v>1</v>
      </c>
      <c r="N370" s="111">
        <v>0.71630643780600312</v>
      </c>
      <c r="O370" s="117"/>
    </row>
    <row r="371" spans="1:15" x14ac:dyDescent="0.25">
      <c r="A371" s="110" t="s">
        <v>233</v>
      </c>
      <c r="B371" s="107" t="s">
        <v>232</v>
      </c>
      <c r="C371" s="107" t="s">
        <v>1937</v>
      </c>
      <c r="D371" s="107" t="s">
        <v>1937</v>
      </c>
      <c r="E371" s="114">
        <v>8.8457457681562879E-2</v>
      </c>
      <c r="F371" s="114">
        <v>8.8457457681562879E-2</v>
      </c>
      <c r="G371" s="114">
        <v>6.8609449787419896E-2</v>
      </c>
      <c r="H371" s="114">
        <v>5.5373440151237352E-2</v>
      </c>
      <c r="I371" s="114">
        <v>3.2973339264400936E-2</v>
      </c>
      <c r="J371" s="114">
        <v>2.7584651530274007E-2</v>
      </c>
      <c r="K371" s="114">
        <v>2.0621265375131648E-2</v>
      </c>
      <c r="L371" s="113" t="s">
        <v>1943</v>
      </c>
      <c r="M371" s="112">
        <v>0.77777777777777779</v>
      </c>
      <c r="N371" s="111">
        <v>4.2896231667838745</v>
      </c>
      <c r="O371" s="117"/>
    </row>
    <row r="372" spans="1:15" x14ac:dyDescent="0.25">
      <c r="A372" s="110" t="s">
        <v>231</v>
      </c>
      <c r="B372" s="107" t="s">
        <v>1899</v>
      </c>
      <c r="C372" s="107" t="s">
        <v>1937</v>
      </c>
      <c r="D372" s="107" t="s">
        <v>1938</v>
      </c>
      <c r="E372" s="114">
        <v>1.2091532565332352E-2</v>
      </c>
      <c r="F372" s="114">
        <v>4.3476753858951778E-2</v>
      </c>
      <c r="G372" s="114">
        <v>0.11736348496800786</v>
      </c>
      <c r="H372" s="114">
        <v>5.7742086574441576E-2</v>
      </c>
      <c r="I372" s="114">
        <v>4.1069626417854943E-2</v>
      </c>
      <c r="J372" s="114">
        <v>2.3581749742403346E-2</v>
      </c>
      <c r="K372" s="114">
        <v>1.5532921698457214E-2</v>
      </c>
      <c r="L372" s="113" t="s">
        <v>110</v>
      </c>
      <c r="M372" s="112">
        <v>0.75</v>
      </c>
      <c r="N372" s="111">
        <v>0.77844547214406723</v>
      </c>
      <c r="O372" s="117"/>
    </row>
    <row r="373" spans="1:15" x14ac:dyDescent="0.25">
      <c r="A373" s="110" t="s">
        <v>230</v>
      </c>
      <c r="B373" s="107" t="s">
        <v>1900</v>
      </c>
      <c r="C373" s="107" t="s">
        <v>1937</v>
      </c>
      <c r="D373" s="107" t="s">
        <v>1938</v>
      </c>
      <c r="E373" s="114">
        <v>-1.7723198521937267E-2</v>
      </c>
      <c r="F373" s="114">
        <v>2.5081085803524417E-3</v>
      </c>
      <c r="G373" s="114">
        <v>9.3816323345817798E-2</v>
      </c>
      <c r="H373" s="114">
        <v>4.4025850901695973E-2</v>
      </c>
      <c r="I373" s="114">
        <v>2.9523309557319077E-2</v>
      </c>
      <c r="J373" s="114">
        <v>1.8300444855286813E-2</v>
      </c>
      <c r="K373" s="114">
        <v>2.0347469583578359E-2</v>
      </c>
      <c r="L373" s="113" t="s">
        <v>113</v>
      </c>
      <c r="M373" s="112">
        <v>0.85</v>
      </c>
      <c r="N373" s="111">
        <v>-0.87102715397304054</v>
      </c>
      <c r="O373" s="117"/>
    </row>
    <row r="374" spans="1:15" x14ac:dyDescent="0.25">
      <c r="A374" s="110" t="s">
        <v>229</v>
      </c>
      <c r="B374" s="107" t="s">
        <v>1901</v>
      </c>
      <c r="C374" s="107" t="s">
        <v>1937</v>
      </c>
      <c r="D374" s="107" t="s">
        <v>1938</v>
      </c>
      <c r="E374" s="114">
        <v>1.3352397280443018E-2</v>
      </c>
      <c r="F374" s="114">
        <v>1.3352397280443018E-2</v>
      </c>
      <c r="G374" s="114">
        <v>7.3630816679956412E-2</v>
      </c>
      <c r="H374" s="114">
        <v>6.3811131926059028E-2</v>
      </c>
      <c r="I374" s="114">
        <v>4.6605535313283708E-2</v>
      </c>
      <c r="J374" s="114">
        <v>3.1658033359114546E-2</v>
      </c>
      <c r="K374" s="114">
        <v>2.7775922779381013E-2</v>
      </c>
      <c r="L374" s="113" t="s">
        <v>115</v>
      </c>
      <c r="M374" s="112">
        <v>0.9</v>
      </c>
      <c r="N374" s="111">
        <v>0.48071840444325198</v>
      </c>
      <c r="O374" s="117"/>
    </row>
    <row r="375" spans="1:15" x14ac:dyDescent="0.25">
      <c r="A375" s="110" t="s">
        <v>228</v>
      </c>
      <c r="B375" s="107" t="s">
        <v>1902</v>
      </c>
      <c r="C375" s="107" t="s">
        <v>1937</v>
      </c>
      <c r="D375" s="107" t="s">
        <v>1938</v>
      </c>
      <c r="E375" s="114">
        <v>5.5428868550999599E-3</v>
      </c>
      <c r="F375" s="114">
        <v>5.5428868550999599E-3</v>
      </c>
      <c r="G375" s="114">
        <v>0.32032827489657278</v>
      </c>
      <c r="H375" s="114">
        <v>0.13849544658691437</v>
      </c>
      <c r="I375" s="114">
        <v>8.6184219874688051E-2</v>
      </c>
      <c r="J375" s="114">
        <v>4.9620151891317521E-2</v>
      </c>
      <c r="K375" s="114">
        <v>3.4686621918268434E-2</v>
      </c>
      <c r="L375" s="113" t="s">
        <v>113</v>
      </c>
      <c r="M375" s="112">
        <v>0.85</v>
      </c>
      <c r="N375" s="111">
        <v>0.15979898152551669</v>
      </c>
      <c r="O375" s="117"/>
    </row>
    <row r="376" spans="1:15" x14ac:dyDescent="0.25">
      <c r="A376" s="110" t="s">
        <v>15</v>
      </c>
      <c r="B376" s="107" t="s">
        <v>99</v>
      </c>
      <c r="C376" s="107" t="s">
        <v>1937</v>
      </c>
      <c r="D376" s="107" t="s">
        <v>1937</v>
      </c>
      <c r="E376" s="114">
        <v>5.1711183324086418E-2</v>
      </c>
      <c r="F376" s="114">
        <v>5.3792542614087502E-2</v>
      </c>
      <c r="G376" s="114">
        <v>0.13210967026419773</v>
      </c>
      <c r="H376" s="114">
        <v>8.6768198358378346E-2</v>
      </c>
      <c r="I376" s="114">
        <v>5.9624913791864076E-2</v>
      </c>
      <c r="J376" s="114">
        <v>4.2272979135703492E-2</v>
      </c>
      <c r="K376" s="114">
        <v>4.0929724397182454E-2</v>
      </c>
      <c r="L376" s="113" t="s">
        <v>116</v>
      </c>
      <c r="M376" s="112">
        <v>0.95</v>
      </c>
      <c r="N376" s="111">
        <v>1.2634139145986076</v>
      </c>
      <c r="O376" s="117"/>
    </row>
    <row r="377" spans="1:15" x14ac:dyDescent="0.25">
      <c r="A377" s="118" t="s">
        <v>62</v>
      </c>
      <c r="B377" s="107" t="s">
        <v>1903</v>
      </c>
      <c r="C377" s="107" t="s">
        <v>1937</v>
      </c>
      <c r="D377" s="107" t="s">
        <v>1938</v>
      </c>
      <c r="E377" s="114">
        <v>1.1381419042651331E-2</v>
      </c>
      <c r="F377" s="114">
        <v>9.9131147904338857E-3</v>
      </c>
      <c r="G377" s="114">
        <v>9.5810276679841877E-2</v>
      </c>
      <c r="H377" s="114">
        <v>6.3755337613959018E-2</v>
      </c>
      <c r="I377" s="114">
        <v>4.2372769219497952E-2</v>
      </c>
      <c r="J377" s="114">
        <v>3.4711127543577414E-2</v>
      </c>
      <c r="K377" s="114">
        <v>2.0377026802943732E-2</v>
      </c>
      <c r="L377" s="113" t="s">
        <v>109</v>
      </c>
      <c r="M377" s="112">
        <v>0.8</v>
      </c>
      <c r="N377" s="111">
        <v>0.55854169269714726</v>
      </c>
      <c r="O377" s="117"/>
    </row>
    <row r="378" spans="1:15" x14ac:dyDescent="0.25">
      <c r="A378" s="110" t="s">
        <v>226</v>
      </c>
      <c r="B378" s="107" t="s">
        <v>1904</v>
      </c>
      <c r="C378" s="107" t="s">
        <v>1937</v>
      </c>
      <c r="D378" s="107" t="s">
        <v>1938</v>
      </c>
      <c r="E378" s="114">
        <v>3.9820689086422778E-3</v>
      </c>
      <c r="F378" s="114">
        <v>2.3052721338470139E-3</v>
      </c>
      <c r="G378" s="114">
        <v>0.11074688389439591</v>
      </c>
      <c r="H378" s="114">
        <v>6.9584581130896384E-2</v>
      </c>
      <c r="I378" s="114">
        <v>4.4826308066556075E-2</v>
      </c>
      <c r="J378" s="114">
        <v>3.6299530116774337E-2</v>
      </c>
      <c r="K378" s="114">
        <v>2.1677871246681635E-2</v>
      </c>
      <c r="L378" s="113" t="s">
        <v>109</v>
      </c>
      <c r="M378" s="112">
        <v>0.8</v>
      </c>
      <c r="N378" s="111">
        <v>0.18369280190516113</v>
      </c>
      <c r="O378" s="117"/>
    </row>
    <row r="379" spans="1:15" x14ac:dyDescent="0.25">
      <c r="A379" s="110" t="s">
        <v>225</v>
      </c>
      <c r="B379" s="107" t="s">
        <v>1656</v>
      </c>
      <c r="C379" s="107" t="s">
        <v>1937</v>
      </c>
      <c r="D379" s="107" t="s">
        <v>1937</v>
      </c>
      <c r="E379" s="114">
        <v>3.8574272324017667E-2</v>
      </c>
      <c r="F379" s="114">
        <v>3.7798893181580917E-2</v>
      </c>
      <c r="G379" s="114">
        <v>4.885413355837831E-2</v>
      </c>
      <c r="H379" s="114">
        <v>4.6923682623912111E-2</v>
      </c>
      <c r="I379" s="114">
        <v>3.5266965826254326E-2</v>
      </c>
      <c r="J379" s="114">
        <v>3.0484431640500631E-2</v>
      </c>
      <c r="K379" s="114">
        <v>1.74507389577363E-2</v>
      </c>
      <c r="L379" s="113" t="s">
        <v>109</v>
      </c>
      <c r="M379" s="112">
        <v>0.8</v>
      </c>
      <c r="N379" s="111">
        <v>2.2104664116195969</v>
      </c>
      <c r="O379" s="117"/>
    </row>
    <row r="380" spans="1:15" x14ac:dyDescent="0.25">
      <c r="A380" s="110" t="s">
        <v>11</v>
      </c>
      <c r="B380" s="107" t="s">
        <v>1681</v>
      </c>
      <c r="C380" s="107" t="s">
        <v>1937</v>
      </c>
      <c r="D380" s="107" t="s">
        <v>1937</v>
      </c>
      <c r="E380" s="114">
        <v>8.2784804081535324E-2</v>
      </c>
      <c r="F380" s="114">
        <v>8.3302144466829597E-2</v>
      </c>
      <c r="G380" s="114">
        <v>0.12174006208130073</v>
      </c>
      <c r="H380" s="114">
        <v>8.2626408935566387E-2</v>
      </c>
      <c r="I380" s="114">
        <v>6.4411638501355784E-2</v>
      </c>
      <c r="J380" s="114">
        <v>5.1467440347714E-2</v>
      </c>
      <c r="K380" s="114">
        <v>4.6400884576714541E-2</v>
      </c>
      <c r="L380" s="113" t="s">
        <v>116</v>
      </c>
      <c r="M380" s="112">
        <v>0.95</v>
      </c>
      <c r="N380" s="111">
        <v>1.7841212476168915</v>
      </c>
      <c r="O380" s="117"/>
    </row>
    <row r="381" spans="1:15" x14ac:dyDescent="0.25">
      <c r="A381" s="110" t="s">
        <v>224</v>
      </c>
      <c r="B381" s="107" t="s">
        <v>223</v>
      </c>
      <c r="C381" s="107" t="s">
        <v>1937</v>
      </c>
      <c r="D381" s="107" t="s">
        <v>1937</v>
      </c>
      <c r="E381" s="114">
        <v>8.2177635938345261E-2</v>
      </c>
      <c r="F381" s="114">
        <v>8.2289137159489822E-2</v>
      </c>
      <c r="G381" s="114">
        <v>0.11869649948136574</v>
      </c>
      <c r="H381" s="114">
        <v>8.1188421520595133E-2</v>
      </c>
      <c r="I381" s="114">
        <v>6.6436886356976643E-2</v>
      </c>
      <c r="J381" s="114">
        <v>5.0564843456802011E-2</v>
      </c>
      <c r="K381" s="114">
        <v>4.9010302061606392E-2</v>
      </c>
      <c r="L381" s="113" t="s">
        <v>114</v>
      </c>
      <c r="M381" s="112">
        <v>1</v>
      </c>
      <c r="N381" s="111">
        <v>1.6767420824104946</v>
      </c>
      <c r="O381" s="117"/>
    </row>
    <row r="382" spans="1:15" x14ac:dyDescent="0.25">
      <c r="A382" s="110" t="s">
        <v>222</v>
      </c>
      <c r="B382" s="107" t="s">
        <v>221</v>
      </c>
      <c r="C382" s="107" t="s">
        <v>1937</v>
      </c>
      <c r="D382" s="107" t="s">
        <v>1937</v>
      </c>
      <c r="E382" s="114">
        <v>8.4360186512703272E-2</v>
      </c>
      <c r="F382" s="114">
        <v>8.603298114208302E-2</v>
      </c>
      <c r="G382" s="114">
        <v>0.13049763448396723</v>
      </c>
      <c r="H382" s="114">
        <v>8.6616787151761132E-2</v>
      </c>
      <c r="I382" s="114">
        <v>5.8699973855468324E-2</v>
      </c>
      <c r="J382" s="114">
        <v>5.3591093284235614E-2</v>
      </c>
      <c r="K382" s="114">
        <v>4.0748180674114787E-2</v>
      </c>
      <c r="L382" s="113" t="s">
        <v>115</v>
      </c>
      <c r="M382" s="112">
        <v>0.9</v>
      </c>
      <c r="N382" s="111">
        <v>2.0702810559170053</v>
      </c>
      <c r="O382" s="117"/>
    </row>
    <row r="383" spans="1:15" x14ac:dyDescent="0.25">
      <c r="A383" s="118" t="s">
        <v>12</v>
      </c>
      <c r="B383" s="107" t="s">
        <v>13</v>
      </c>
      <c r="C383" s="107" t="s">
        <v>1937</v>
      </c>
      <c r="D383" s="107" t="s">
        <v>1937</v>
      </c>
      <c r="E383" s="114">
        <v>7.3673095188221405E-2</v>
      </c>
      <c r="F383" s="114">
        <v>8.4474303534785466E-2</v>
      </c>
      <c r="G383" s="114">
        <v>0.14853557174825105</v>
      </c>
      <c r="H383" s="114">
        <v>9.8253620431433708E-2</v>
      </c>
      <c r="I383" s="114">
        <v>7.0891253168877011E-2</v>
      </c>
      <c r="J383" s="114">
        <v>5.3053017135837433E-2</v>
      </c>
      <c r="K383" s="114">
        <v>4.5301841573998303E-2</v>
      </c>
      <c r="L383" s="113" t="s">
        <v>115</v>
      </c>
      <c r="M383" s="112">
        <v>0.9</v>
      </c>
      <c r="N383" s="111">
        <v>1.6262715295553729</v>
      </c>
      <c r="O383" s="117"/>
    </row>
    <row r="384" spans="1:15" x14ac:dyDescent="0.25">
      <c r="A384" s="110" t="s">
        <v>220</v>
      </c>
      <c r="B384" s="107" t="s">
        <v>1657</v>
      </c>
      <c r="C384" s="107" t="s">
        <v>1937</v>
      </c>
      <c r="D384" s="107" t="s">
        <v>1937</v>
      </c>
      <c r="E384" s="114">
        <v>8.6397661865139641E-2</v>
      </c>
      <c r="F384" s="114">
        <v>8.0680186541040033E-2</v>
      </c>
      <c r="G384" s="114">
        <v>0.13714518262285069</v>
      </c>
      <c r="H384" s="114">
        <v>8.8341225937888623E-2</v>
      </c>
      <c r="I384" s="114">
        <v>6.8378653188412963E-2</v>
      </c>
      <c r="J384" s="114">
        <v>4.5674079356093467E-2</v>
      </c>
      <c r="K384" s="114">
        <v>3.8433044698470198E-2</v>
      </c>
      <c r="L384" s="113" t="s">
        <v>115</v>
      </c>
      <c r="M384" s="112">
        <v>0.9</v>
      </c>
      <c r="N384" s="111">
        <v>2.2480046153766904</v>
      </c>
      <c r="O384" s="117"/>
    </row>
    <row r="385" spans="1:15" x14ac:dyDescent="0.25">
      <c r="A385" s="110" t="s">
        <v>219</v>
      </c>
      <c r="B385" s="107" t="s">
        <v>1718</v>
      </c>
      <c r="C385" s="107" t="s">
        <v>1937</v>
      </c>
      <c r="D385" s="107" t="s">
        <v>1937</v>
      </c>
      <c r="E385" s="114">
        <v>0.10677046568380288</v>
      </c>
      <c r="F385" s="114">
        <v>9.8915213896247245E-2</v>
      </c>
      <c r="G385" s="114">
        <v>0.14570872119891742</v>
      </c>
      <c r="H385" s="114">
        <v>9.3590193903332342E-2</v>
      </c>
      <c r="I385" s="114">
        <v>7.5460077674149861E-2</v>
      </c>
      <c r="J385" s="114">
        <v>4.8341832408290264E-2</v>
      </c>
      <c r="K385" s="114">
        <v>3.9813768554584739E-2</v>
      </c>
      <c r="L385" s="113" t="s">
        <v>115</v>
      </c>
      <c r="M385" s="112">
        <v>0.9</v>
      </c>
      <c r="N385" s="111">
        <v>2.6817472839181353</v>
      </c>
      <c r="O385" s="117"/>
    </row>
    <row r="386" spans="1:15" x14ac:dyDescent="0.25">
      <c r="A386" s="110" t="s">
        <v>218</v>
      </c>
      <c r="B386" s="107" t="s">
        <v>217</v>
      </c>
      <c r="C386" s="107" t="s">
        <v>1937</v>
      </c>
      <c r="D386" s="107" t="s">
        <v>1937</v>
      </c>
      <c r="E386" s="114">
        <v>9.7235806714355499E-2</v>
      </c>
      <c r="F386" s="114">
        <v>8.4971086578511157E-2</v>
      </c>
      <c r="G386" s="114">
        <v>0.11511362772668532</v>
      </c>
      <c r="H386" s="114">
        <v>7.7777750148881664E-2</v>
      </c>
      <c r="I386" s="114">
        <v>6.175176747285227E-2</v>
      </c>
      <c r="J386" s="114">
        <v>4.106702227248582E-2</v>
      </c>
      <c r="K386" s="114">
        <v>3.950032202844711E-2</v>
      </c>
      <c r="L386" s="113" t="s">
        <v>116</v>
      </c>
      <c r="M386" s="112">
        <v>0.95</v>
      </c>
      <c r="N386" s="111">
        <v>2.4616459239073745</v>
      </c>
      <c r="O386" s="117"/>
    </row>
    <row r="387" spans="1:15" x14ac:dyDescent="0.25">
      <c r="A387" s="110" t="s">
        <v>216</v>
      </c>
      <c r="B387" s="107" t="s">
        <v>215</v>
      </c>
      <c r="C387" s="107" t="s">
        <v>1937</v>
      </c>
      <c r="D387" s="107" t="s">
        <v>1937</v>
      </c>
      <c r="E387" s="114">
        <v>7.7863377860071248E-2</v>
      </c>
      <c r="F387" s="114">
        <v>7.7863377860071248E-2</v>
      </c>
      <c r="G387" s="114">
        <v>0.11201806054990548</v>
      </c>
      <c r="H387" s="114">
        <v>8.1927437032547568E-2</v>
      </c>
      <c r="I387" s="114">
        <v>6.2893705086227714E-2</v>
      </c>
      <c r="J387" s="114">
        <v>5.069981687537628E-2</v>
      </c>
      <c r="K387" s="114">
        <v>3.9852418229130881E-2</v>
      </c>
      <c r="L387" s="113" t="s">
        <v>115</v>
      </c>
      <c r="M387" s="112">
        <v>0.9</v>
      </c>
      <c r="N387" s="111">
        <v>1.9537930524666514</v>
      </c>
      <c r="O387" s="117"/>
    </row>
    <row r="388" spans="1:15" x14ac:dyDescent="0.25">
      <c r="A388" s="110" t="s">
        <v>214</v>
      </c>
      <c r="B388" s="107" t="s">
        <v>213</v>
      </c>
      <c r="C388" s="107" t="s">
        <v>1937</v>
      </c>
      <c r="D388" s="107" t="s">
        <v>1937</v>
      </c>
      <c r="E388" s="114">
        <v>6.608991334707004E-2</v>
      </c>
      <c r="F388" s="114">
        <v>6.7064203479089146E-2</v>
      </c>
      <c r="G388" s="114">
        <v>0.14429081534618593</v>
      </c>
      <c r="H388" s="114">
        <v>9.3218048828755506E-2</v>
      </c>
      <c r="I388" s="114">
        <v>6.5234153867484324E-2</v>
      </c>
      <c r="J388" s="114">
        <v>4.5537367913911719E-2</v>
      </c>
      <c r="K388" s="114">
        <v>3.577754954161172E-2</v>
      </c>
      <c r="L388" s="113" t="s">
        <v>113</v>
      </c>
      <c r="M388" s="112">
        <v>0.85</v>
      </c>
      <c r="N388" s="111">
        <v>1.847245386948678</v>
      </c>
      <c r="O388" s="117"/>
    </row>
    <row r="389" spans="1:15" x14ac:dyDescent="0.25">
      <c r="A389" s="110" t="s">
        <v>212</v>
      </c>
      <c r="B389" s="107" t="s">
        <v>1658</v>
      </c>
      <c r="C389" s="107" t="s">
        <v>1937</v>
      </c>
      <c r="D389" s="107" t="s">
        <v>1937</v>
      </c>
      <c r="E389" s="114">
        <v>7.4233622630929919E-2</v>
      </c>
      <c r="F389" s="114">
        <v>9.1852805098507906E-2</v>
      </c>
      <c r="G389" s="114">
        <v>0.19881536198678029</v>
      </c>
      <c r="H389" s="114">
        <v>0.15154794103598368</v>
      </c>
      <c r="I389" s="114">
        <v>0.10467861639532616</v>
      </c>
      <c r="J389" s="114">
        <v>6.1655250676030393E-2</v>
      </c>
      <c r="K389" s="114">
        <v>4.5742419030819104E-2</v>
      </c>
      <c r="L389" s="113" t="s">
        <v>109</v>
      </c>
      <c r="M389" s="112">
        <v>0.8</v>
      </c>
      <c r="N389" s="111">
        <v>1.6228617594735157</v>
      </c>
      <c r="O389" s="117"/>
    </row>
    <row r="390" spans="1:15" x14ac:dyDescent="0.25">
      <c r="A390" s="110" t="s">
        <v>211</v>
      </c>
      <c r="B390" s="107" t="s">
        <v>1659</v>
      </c>
      <c r="C390" s="107" t="s">
        <v>1937</v>
      </c>
      <c r="D390" s="107" t="s">
        <v>1937</v>
      </c>
      <c r="E390" s="114">
        <v>7.8177506579137468E-2</v>
      </c>
      <c r="F390" s="114">
        <v>9.453587848113143E-2</v>
      </c>
      <c r="G390" s="114">
        <v>0.13242335125788451</v>
      </c>
      <c r="H390" s="114">
        <v>8.539854081325382E-2</v>
      </c>
      <c r="I390" s="114">
        <v>6.3072576172929606E-2</v>
      </c>
      <c r="J390" s="114">
        <v>5.156708458383541E-2</v>
      </c>
      <c r="K390" s="114">
        <v>4.5797354133393586E-2</v>
      </c>
      <c r="L390" s="113" t="s">
        <v>115</v>
      </c>
      <c r="M390" s="112">
        <v>0.9</v>
      </c>
      <c r="N390" s="111">
        <v>1.7070310732674745</v>
      </c>
      <c r="O390" s="117"/>
    </row>
    <row r="391" spans="1:15" x14ac:dyDescent="0.25">
      <c r="A391" s="110" t="s">
        <v>210</v>
      </c>
      <c r="B391" s="107" t="s">
        <v>1660</v>
      </c>
      <c r="C391" s="107" t="s">
        <v>1937</v>
      </c>
      <c r="D391" s="107" t="s">
        <v>1937</v>
      </c>
      <c r="E391" s="114">
        <v>5.7859319867600512E-2</v>
      </c>
      <c r="F391" s="114">
        <v>6.6938806989709443E-2</v>
      </c>
      <c r="G391" s="114">
        <v>0.13256522478773913</v>
      </c>
      <c r="H391" s="114">
        <v>0.10740256214943678</v>
      </c>
      <c r="I391" s="114">
        <v>7.8677529535841506E-2</v>
      </c>
      <c r="J391" s="114">
        <v>5.457588462158669E-2</v>
      </c>
      <c r="K391" s="114">
        <v>4.5709311197156488E-2</v>
      </c>
      <c r="L391" s="113" t="s">
        <v>116</v>
      </c>
      <c r="M391" s="112">
        <v>0.95</v>
      </c>
      <c r="N391" s="111">
        <v>1.2658103645018361</v>
      </c>
      <c r="O391" s="117"/>
    </row>
    <row r="392" spans="1:15" x14ac:dyDescent="0.25">
      <c r="A392" s="110" t="s">
        <v>209</v>
      </c>
      <c r="B392" s="107" t="s">
        <v>74</v>
      </c>
      <c r="C392" s="107" t="s">
        <v>1937</v>
      </c>
      <c r="D392" s="107" t="s">
        <v>1938</v>
      </c>
      <c r="E392" s="114">
        <v>3.3781991494604924E-2</v>
      </c>
      <c r="F392" s="114">
        <v>2.3364485981308247E-2</v>
      </c>
      <c r="G392" s="114">
        <v>0.30193135358141499</v>
      </c>
      <c r="H392" s="114">
        <v>0.1504576590057054</v>
      </c>
      <c r="I392" s="114">
        <v>8.9604578666667267E-2</v>
      </c>
      <c r="J392" s="114">
        <v>6.1997763161351305E-2</v>
      </c>
      <c r="K392" s="114">
        <v>4.4175382190970502E-2</v>
      </c>
      <c r="L392" s="113" t="s">
        <v>1954</v>
      </c>
      <c r="M392" s="112">
        <v>0.73684210526315785</v>
      </c>
      <c r="N392" s="111">
        <v>0.76472437405442528</v>
      </c>
      <c r="O392" s="117"/>
    </row>
    <row r="393" spans="1:15" x14ac:dyDescent="0.25">
      <c r="A393" s="110" t="s">
        <v>16</v>
      </c>
      <c r="B393" s="107" t="s">
        <v>17</v>
      </c>
      <c r="C393" s="107" t="s">
        <v>1937</v>
      </c>
      <c r="D393" s="107" t="s">
        <v>1937</v>
      </c>
      <c r="E393" s="114">
        <v>4.5343219561119419E-2</v>
      </c>
      <c r="F393" s="114">
        <v>4.0739271338079197E-2</v>
      </c>
      <c r="G393" s="114">
        <v>9.0399121201025334E-2</v>
      </c>
      <c r="H393" s="114">
        <v>6.2655516609872564E-2</v>
      </c>
      <c r="I393" s="114">
        <v>4.2251225851320795E-2</v>
      </c>
      <c r="J393" s="114">
        <v>2.7928262312829411E-2</v>
      </c>
      <c r="K393" s="114">
        <v>2.0717739465840213E-2</v>
      </c>
      <c r="L393" s="113" t="s">
        <v>109</v>
      </c>
      <c r="M393" s="112">
        <v>0.8</v>
      </c>
      <c r="N393" s="111">
        <v>2.188618098797996</v>
      </c>
      <c r="O393" s="117"/>
    </row>
    <row r="394" spans="1:15" x14ac:dyDescent="0.25">
      <c r="A394" s="110" t="s">
        <v>208</v>
      </c>
      <c r="B394" s="107" t="s">
        <v>1905</v>
      </c>
      <c r="C394" s="107" t="s">
        <v>1937</v>
      </c>
      <c r="D394" s="107" t="s">
        <v>1938</v>
      </c>
      <c r="E394" s="114">
        <v>4.8009427881059441E-3</v>
      </c>
      <c r="F394" s="114">
        <v>4.8009427881059441E-3</v>
      </c>
      <c r="G394" s="114">
        <v>0.14041211727618341</v>
      </c>
      <c r="H394" s="114">
        <v>7.0082551127174986E-2</v>
      </c>
      <c r="I394" s="114">
        <v>5.0899237084479187E-2</v>
      </c>
      <c r="J394" s="114">
        <v>3.224583859332486E-2</v>
      </c>
      <c r="K394" s="114">
        <v>2.237504085690345E-2</v>
      </c>
      <c r="L394" s="113" t="s">
        <v>109</v>
      </c>
      <c r="M394" s="112">
        <v>0.8</v>
      </c>
      <c r="N394" s="111">
        <v>0.21456688364547466</v>
      </c>
      <c r="O394" s="117"/>
    </row>
    <row r="395" spans="1:15" x14ac:dyDescent="0.25">
      <c r="A395" s="110" t="s">
        <v>207</v>
      </c>
      <c r="B395" s="107" t="s">
        <v>206</v>
      </c>
      <c r="C395" s="107" t="s">
        <v>1937</v>
      </c>
      <c r="D395" s="107" t="s">
        <v>1937</v>
      </c>
      <c r="E395" s="114">
        <v>9.5009552923194684E-2</v>
      </c>
      <c r="F395" s="114">
        <v>8.2501019930191655E-2</v>
      </c>
      <c r="G395" s="114">
        <v>3.36437819434241E-2</v>
      </c>
      <c r="H395" s="114">
        <v>5.3750516815108007E-2</v>
      </c>
      <c r="I395" s="114">
        <v>3.2764862688305474E-2</v>
      </c>
      <c r="J395" s="114">
        <v>1.9503765345641355E-2</v>
      </c>
      <c r="K395" s="114">
        <v>1.4510692669701397E-2</v>
      </c>
      <c r="L395" s="113" t="s">
        <v>109</v>
      </c>
      <c r="M395" s="112">
        <v>0.8</v>
      </c>
      <c r="N395" s="111">
        <v>6.5475546264980471</v>
      </c>
      <c r="O395" s="117"/>
    </row>
    <row r="396" spans="1:15" x14ac:dyDescent="0.25">
      <c r="A396" s="110" t="s">
        <v>205</v>
      </c>
      <c r="B396" s="107" t="s">
        <v>1661</v>
      </c>
      <c r="C396" s="107" t="s">
        <v>1937</v>
      </c>
      <c r="D396" s="107" t="s">
        <v>1937</v>
      </c>
      <c r="E396" s="114">
        <v>5.8888522921220376E-2</v>
      </c>
      <c r="F396" s="114">
        <v>6.4088367866449225E-2</v>
      </c>
      <c r="G396" s="114">
        <v>8.4198497568450437E-2</v>
      </c>
      <c r="H396" s="114">
        <v>6.634669132454829E-2</v>
      </c>
      <c r="I396" s="114">
        <v>4.1812004079863518E-2</v>
      </c>
      <c r="J396" s="114">
        <v>4.3118301720894259E-2</v>
      </c>
      <c r="K396" s="114">
        <v>3.7314002229952514E-2</v>
      </c>
      <c r="L396" s="113" t="s">
        <v>116</v>
      </c>
      <c r="M396" s="112">
        <v>0.95</v>
      </c>
      <c r="N396" s="111">
        <v>1.5781883315092282</v>
      </c>
      <c r="O396" s="117"/>
    </row>
    <row r="397" spans="1:15" x14ac:dyDescent="0.25">
      <c r="A397" s="110" t="s">
        <v>63</v>
      </c>
      <c r="B397" s="107" t="s">
        <v>1906</v>
      </c>
      <c r="C397" s="107" t="s">
        <v>1937</v>
      </c>
      <c r="D397" s="107" t="s">
        <v>1938</v>
      </c>
      <c r="E397" s="114">
        <v>1.6927102452432896E-2</v>
      </c>
      <c r="F397" s="114">
        <v>3.50153033165157E-2</v>
      </c>
      <c r="G397" s="114">
        <v>0.12366561841058865</v>
      </c>
      <c r="H397" s="114">
        <v>6.9485256844002086E-2</v>
      </c>
      <c r="I397" s="114">
        <v>5.635590253941114E-2</v>
      </c>
      <c r="J397" s="114">
        <v>3.4522126730665015E-2</v>
      </c>
      <c r="K397" s="114">
        <v>4.1384237356197673E-2</v>
      </c>
      <c r="L397" s="113" t="s">
        <v>115</v>
      </c>
      <c r="M397" s="112">
        <v>0.9</v>
      </c>
      <c r="N397" s="111">
        <v>0.40902294046740251</v>
      </c>
      <c r="O397" s="117"/>
    </row>
    <row r="398" spans="1:15" x14ac:dyDescent="0.25">
      <c r="A398" s="110" t="s">
        <v>204</v>
      </c>
      <c r="B398" s="107" t="s">
        <v>203</v>
      </c>
      <c r="C398" s="107" t="s">
        <v>1937</v>
      </c>
      <c r="D398" s="107" t="s">
        <v>1938</v>
      </c>
      <c r="E398" s="114">
        <v>1.2205545755208602E-2</v>
      </c>
      <c r="F398" s="114">
        <v>4.499089399754852E-2</v>
      </c>
      <c r="G398" s="114">
        <v>6.0446266464995402E-2</v>
      </c>
      <c r="H398" s="114">
        <v>6.6804735631230905E-2</v>
      </c>
      <c r="I398" s="114">
        <v>5.2052166185859505E-2</v>
      </c>
      <c r="J398" s="114">
        <v>2.8976236008731782E-2</v>
      </c>
      <c r="K398" s="114">
        <v>4.4853676898912731E-2</v>
      </c>
      <c r="L398" s="113" t="s">
        <v>115</v>
      </c>
      <c r="M398" s="112">
        <v>0.9</v>
      </c>
      <c r="N398" s="111">
        <v>0.27211917949817999</v>
      </c>
      <c r="O398" s="117"/>
    </row>
    <row r="399" spans="1:15" x14ac:dyDescent="0.25">
      <c r="A399" s="110" t="s">
        <v>202</v>
      </c>
      <c r="B399" s="107" t="s">
        <v>201</v>
      </c>
      <c r="C399" s="107" t="s">
        <v>1937</v>
      </c>
      <c r="D399" s="107" t="s">
        <v>1937</v>
      </c>
      <c r="E399" s="114">
        <v>2.5731021108327035E-2</v>
      </c>
      <c r="F399" s="114">
        <v>3.3379661725340126E-2</v>
      </c>
      <c r="G399" s="114">
        <v>0.17440597026467919</v>
      </c>
      <c r="H399" s="114">
        <v>7.634103927509206E-2</v>
      </c>
      <c r="I399" s="114">
        <v>6.235103933615771E-2</v>
      </c>
      <c r="J399" s="114">
        <v>4.0161582074861091E-2</v>
      </c>
      <c r="K399" s="114">
        <v>3.8307677312452437E-2</v>
      </c>
      <c r="L399" s="113" t="s">
        <v>115</v>
      </c>
      <c r="M399" s="112">
        <v>0.9</v>
      </c>
      <c r="N399" s="111">
        <v>0.87135697247010091</v>
      </c>
      <c r="O399" s="117"/>
    </row>
    <row r="400" spans="1:15" x14ac:dyDescent="0.25">
      <c r="A400" s="110" t="s">
        <v>18</v>
      </c>
      <c r="B400" s="107" t="s">
        <v>1907</v>
      </c>
      <c r="C400" s="107" t="s">
        <v>1937</v>
      </c>
      <c r="D400" s="107" t="s">
        <v>1938</v>
      </c>
      <c r="E400" s="114">
        <v>2.3522390578987196E-2</v>
      </c>
      <c r="F400" s="114">
        <v>2.9112002109301871E-2</v>
      </c>
      <c r="G400" s="114">
        <v>0.17663602445702287</v>
      </c>
      <c r="H400" s="114">
        <v>0.10005613392709622</v>
      </c>
      <c r="I400" s="114">
        <v>7.3013359199044503E-2</v>
      </c>
      <c r="J400" s="114">
        <v>3.3498739631023788E-2</v>
      </c>
      <c r="K400" s="114">
        <v>5.4581816534119199E-2</v>
      </c>
      <c r="L400" s="113" t="s">
        <v>117</v>
      </c>
      <c r="M400" s="112">
        <v>0.6</v>
      </c>
      <c r="N400" s="111">
        <v>0.43095653594239219</v>
      </c>
      <c r="O400" s="117"/>
    </row>
    <row r="401" spans="1:15" x14ac:dyDescent="0.25">
      <c r="A401" s="110" t="s">
        <v>200</v>
      </c>
      <c r="B401" s="107" t="s">
        <v>199</v>
      </c>
      <c r="C401" s="107" t="s">
        <v>1937</v>
      </c>
      <c r="D401" s="107" t="s">
        <v>1938</v>
      </c>
      <c r="E401" s="114">
        <v>2.4399543635428511E-2</v>
      </c>
      <c r="F401" s="114">
        <v>3.0681250446078057E-2</v>
      </c>
      <c r="G401" s="114">
        <v>0.18738374500761568</v>
      </c>
      <c r="H401" s="114">
        <v>0.10527881531838656</v>
      </c>
      <c r="I401" s="114">
        <v>7.8880328541551581E-2</v>
      </c>
      <c r="J401" s="114">
        <v>3.8647677810734971E-2</v>
      </c>
      <c r="K401" s="114">
        <v>5.8617817795652893E-2</v>
      </c>
      <c r="L401" s="113" t="s">
        <v>118</v>
      </c>
      <c r="M401" s="112">
        <v>0.65</v>
      </c>
      <c r="N401" s="111">
        <v>0.41624790128638983</v>
      </c>
      <c r="O401" s="117"/>
    </row>
    <row r="402" spans="1:15" x14ac:dyDescent="0.25">
      <c r="A402" s="110" t="s">
        <v>198</v>
      </c>
      <c r="B402" s="107" t="s">
        <v>197</v>
      </c>
      <c r="C402" s="107" t="s">
        <v>1937</v>
      </c>
      <c r="D402" s="107" t="s">
        <v>1938</v>
      </c>
      <c r="E402" s="114">
        <v>1.9067186389907675E-2</v>
      </c>
      <c r="F402" s="114">
        <v>1.9067186389907675E-2</v>
      </c>
      <c r="G402" s="114">
        <v>9.5362288358397329E-2</v>
      </c>
      <c r="H402" s="114">
        <v>6.0810296732004554E-2</v>
      </c>
      <c r="I402" s="114">
        <v>3.1447665375931022E-2</v>
      </c>
      <c r="J402" s="114">
        <v>1.1067804255837643E-4</v>
      </c>
      <c r="K402" s="114">
        <v>3.0234006750755604E-2</v>
      </c>
      <c r="L402" s="113" t="s">
        <v>118</v>
      </c>
      <c r="M402" s="112">
        <v>0.65</v>
      </c>
      <c r="N402" s="111">
        <v>0.63065363936360008</v>
      </c>
      <c r="O402" s="117"/>
    </row>
    <row r="403" spans="1:15" x14ac:dyDescent="0.25">
      <c r="A403" s="110" t="s">
        <v>64</v>
      </c>
      <c r="B403" s="107" t="s">
        <v>1908</v>
      </c>
      <c r="C403" s="107" t="s">
        <v>1937</v>
      </c>
      <c r="D403" s="107" t="s">
        <v>1938</v>
      </c>
      <c r="E403" s="114">
        <v>-1.4145363560280511E-2</v>
      </c>
      <c r="F403" s="114">
        <v>-1.5588728781168237E-2</v>
      </c>
      <c r="G403" s="114">
        <v>0.16506172839506172</v>
      </c>
      <c r="H403" s="114">
        <v>0.12569460568080792</v>
      </c>
      <c r="I403" s="114">
        <v>6.0396095617844869E-2</v>
      </c>
      <c r="J403" s="114">
        <v>5.3974286843913477E-2</v>
      </c>
      <c r="K403" s="114">
        <v>4.8019650797702873E-2</v>
      </c>
      <c r="L403" s="113" t="s">
        <v>112</v>
      </c>
      <c r="M403" s="112">
        <v>0.7</v>
      </c>
      <c r="N403" s="111">
        <v>-0.2945744778501635</v>
      </c>
      <c r="O403" s="117"/>
    </row>
    <row r="404" spans="1:15" x14ac:dyDescent="0.25">
      <c r="A404" s="110" t="s">
        <v>19</v>
      </c>
      <c r="B404" s="107" t="s">
        <v>20</v>
      </c>
      <c r="C404" s="107" t="s">
        <v>1937</v>
      </c>
      <c r="D404" s="107" t="s">
        <v>1937</v>
      </c>
      <c r="E404" s="114">
        <v>7.0301409078643351E-2</v>
      </c>
      <c r="F404" s="114">
        <v>7.0301409078643351E-2</v>
      </c>
      <c r="G404" s="114">
        <v>0.12774384193000632</v>
      </c>
      <c r="H404" s="114">
        <v>9.0195620468121795E-2</v>
      </c>
      <c r="I404" s="114">
        <v>6.3057975844672542E-2</v>
      </c>
      <c r="J404" s="114">
        <v>3.7784136098077736E-2</v>
      </c>
      <c r="K404" s="114">
        <v>3.4150882057526699E-2</v>
      </c>
      <c r="L404" s="113" t="s">
        <v>114</v>
      </c>
      <c r="M404" s="112">
        <v>1</v>
      </c>
      <c r="N404" s="111">
        <v>2.058553244985637</v>
      </c>
      <c r="O404" s="117"/>
    </row>
    <row r="405" spans="1:15" x14ac:dyDescent="0.25">
      <c r="A405" s="110" t="s">
        <v>100</v>
      </c>
      <c r="B405" s="107" t="s">
        <v>1909</v>
      </c>
      <c r="C405" s="107" t="s">
        <v>1937</v>
      </c>
      <c r="D405" s="107" t="s">
        <v>1937</v>
      </c>
      <c r="E405" s="114">
        <v>4.0809726650290035E-2</v>
      </c>
      <c r="F405" s="114">
        <v>3.5337583591663169E-2</v>
      </c>
      <c r="G405" s="114">
        <v>0.12383854329191069</v>
      </c>
      <c r="H405" s="114">
        <v>8.1076630245140002E-2</v>
      </c>
      <c r="I405" s="114">
        <v>4.8720939190376678E-2</v>
      </c>
      <c r="J405" s="114">
        <v>2.8165752428498614E-2</v>
      </c>
      <c r="K405" s="114">
        <v>3.9225945462563638E-2</v>
      </c>
      <c r="L405" s="113" t="s">
        <v>109</v>
      </c>
      <c r="M405" s="112">
        <v>0.8</v>
      </c>
      <c r="N405" s="111">
        <v>1.0403758575873696</v>
      </c>
      <c r="O405" s="117"/>
    </row>
    <row r="406" spans="1:15" x14ac:dyDescent="0.25">
      <c r="A406" s="110" t="s">
        <v>196</v>
      </c>
      <c r="B406" s="107" t="s">
        <v>1910</v>
      </c>
      <c r="C406" s="107" t="s">
        <v>1937</v>
      </c>
      <c r="D406" s="107" t="s">
        <v>1938</v>
      </c>
      <c r="E406" s="114">
        <v>1.5883073704943573E-2</v>
      </c>
      <c r="F406" s="114">
        <v>1.6678636370581978E-2</v>
      </c>
      <c r="G406" s="114">
        <v>0.13532335721188637</v>
      </c>
      <c r="H406" s="114">
        <v>0.1123826579101328</v>
      </c>
      <c r="I406" s="114">
        <v>6.7534553035363043E-2</v>
      </c>
      <c r="J406" s="114">
        <v>3.9255805781521769E-2</v>
      </c>
      <c r="K406" s="114">
        <v>3.7749819052771638E-2</v>
      </c>
      <c r="L406" s="113" t="s">
        <v>113</v>
      </c>
      <c r="M406" s="112">
        <v>0.85</v>
      </c>
      <c r="N406" s="111">
        <v>0.42074569106517129</v>
      </c>
      <c r="O406" s="117"/>
    </row>
    <row r="407" spans="1:15" x14ac:dyDescent="0.25">
      <c r="A407" s="110" t="s">
        <v>195</v>
      </c>
      <c r="B407" s="107" t="s">
        <v>194</v>
      </c>
      <c r="C407" s="107" t="s">
        <v>1937</v>
      </c>
      <c r="D407" s="107" t="s">
        <v>1937</v>
      </c>
      <c r="E407" s="114">
        <v>4.7377236120019983E-2</v>
      </c>
      <c r="F407" s="114">
        <v>4.8054165125183346E-2</v>
      </c>
      <c r="G407" s="114">
        <v>0.11429549955576301</v>
      </c>
      <c r="H407" s="114">
        <v>8.74894220277187E-2</v>
      </c>
      <c r="I407" s="114">
        <v>6.1490096057051025E-2</v>
      </c>
      <c r="J407" s="114">
        <v>3.0462697689251472E-2</v>
      </c>
      <c r="K407" s="114">
        <v>2.9550613603160691E-2</v>
      </c>
      <c r="L407" s="113" t="s">
        <v>109</v>
      </c>
      <c r="M407" s="112">
        <v>0.8</v>
      </c>
      <c r="N407" s="111">
        <v>1.6032572709404782</v>
      </c>
      <c r="O407" s="117"/>
    </row>
    <row r="408" spans="1:15" x14ac:dyDescent="0.25">
      <c r="A408" s="110" t="s">
        <v>193</v>
      </c>
      <c r="B408" s="107" t="s">
        <v>192</v>
      </c>
      <c r="C408" s="107" t="s">
        <v>1937</v>
      </c>
      <c r="D408" s="107" t="s">
        <v>1938</v>
      </c>
      <c r="E408" s="114">
        <v>3.1621104961319313E-2</v>
      </c>
      <c r="F408" s="114">
        <v>7.4597697011462571E-3</v>
      </c>
      <c r="G408" s="114">
        <v>0.15706956225017077</v>
      </c>
      <c r="H408" s="114">
        <v>8.5405159124413821E-2</v>
      </c>
      <c r="I408" s="114">
        <v>4.5520252931965377E-2</v>
      </c>
      <c r="J408" s="114">
        <v>1.9800794051397341E-2</v>
      </c>
      <c r="K408" s="114">
        <v>5.147584138493233E-2</v>
      </c>
      <c r="L408" s="113" t="s">
        <v>112</v>
      </c>
      <c r="M408" s="112">
        <v>0.7</v>
      </c>
      <c r="N408" s="111">
        <v>0.61429020120058175</v>
      </c>
      <c r="O408" s="117"/>
    </row>
    <row r="409" spans="1:15" x14ac:dyDescent="0.25">
      <c r="A409" s="110" t="s">
        <v>191</v>
      </c>
      <c r="B409" s="107" t="s">
        <v>1911</v>
      </c>
      <c r="C409" s="107" t="s">
        <v>1937</v>
      </c>
      <c r="D409" s="107" t="s">
        <v>1937</v>
      </c>
      <c r="E409" s="114">
        <v>2.1785247335290192E-2</v>
      </c>
      <c r="F409" s="114">
        <v>2.1785247335290192E-2</v>
      </c>
      <c r="G409" s="114">
        <v>0.13689588470682046</v>
      </c>
      <c r="H409" s="114">
        <v>9.0923453469722748E-2</v>
      </c>
      <c r="I409" s="114">
        <v>7.3183111878119211E-2</v>
      </c>
      <c r="J409" s="114">
        <v>4.7346671015068065E-2</v>
      </c>
      <c r="K409" s="114">
        <v>2.5151232910272325E-2</v>
      </c>
      <c r="L409" s="113" t="s">
        <v>109</v>
      </c>
      <c r="M409" s="112">
        <v>0.8</v>
      </c>
      <c r="N409" s="111">
        <v>0.86617015607185643</v>
      </c>
      <c r="O409" s="117"/>
    </row>
    <row r="410" spans="1:15" x14ac:dyDescent="0.25">
      <c r="A410" s="110" t="s">
        <v>190</v>
      </c>
      <c r="B410" s="107" t="s">
        <v>1912</v>
      </c>
      <c r="C410" s="107" t="s">
        <v>1937</v>
      </c>
      <c r="D410" s="107" t="s">
        <v>1937</v>
      </c>
      <c r="E410" s="114">
        <v>2.8044807801433258E-2</v>
      </c>
      <c r="F410" s="114">
        <v>4.2110151942529539E-2</v>
      </c>
      <c r="G410" s="114">
        <v>9.1112140488628146E-2</v>
      </c>
      <c r="H410" s="114">
        <v>6.349484475652778E-2</v>
      </c>
      <c r="I410" s="114">
        <v>4.0932854401002361E-2</v>
      </c>
      <c r="J410" s="114">
        <v>2.5952402415957421E-2</v>
      </c>
      <c r="K410" s="114">
        <v>2.610245881763773E-2</v>
      </c>
      <c r="L410" s="113" t="s">
        <v>116</v>
      </c>
      <c r="M410" s="112">
        <v>0.95</v>
      </c>
      <c r="N410" s="111">
        <v>1.0744124910747128</v>
      </c>
      <c r="O410" s="117"/>
    </row>
    <row r="411" spans="1:15" x14ac:dyDescent="0.25">
      <c r="A411" s="110" t="s">
        <v>189</v>
      </c>
      <c r="B411" s="107" t="s">
        <v>188</v>
      </c>
      <c r="C411" s="107" t="s">
        <v>1937</v>
      </c>
      <c r="D411" s="107" t="s">
        <v>1937</v>
      </c>
      <c r="E411" s="114">
        <v>2.7341076428497368E-2</v>
      </c>
      <c r="F411" s="114">
        <v>3.9751676654876889E-2</v>
      </c>
      <c r="G411" s="114">
        <v>0.11882675763007833</v>
      </c>
      <c r="H411" s="114">
        <v>6.1810691074561053E-2</v>
      </c>
      <c r="I411" s="114">
        <v>4.0696638919624162E-2</v>
      </c>
      <c r="J411" s="114">
        <v>2.5915028989362154E-2</v>
      </c>
      <c r="K411" s="114">
        <v>2.301075637191885E-2</v>
      </c>
      <c r="L411" s="113" t="s">
        <v>1956</v>
      </c>
      <c r="M411" s="112">
        <v>0.84210526315789469</v>
      </c>
      <c r="N411" s="111">
        <v>1.1881867760706475</v>
      </c>
      <c r="O411" s="117"/>
    </row>
    <row r="412" spans="1:15" x14ac:dyDescent="0.25">
      <c r="A412" s="110" t="s">
        <v>187</v>
      </c>
      <c r="B412" s="107" t="s">
        <v>1662</v>
      </c>
      <c r="C412" s="107" t="s">
        <v>1937</v>
      </c>
      <c r="D412" s="107" t="s">
        <v>1937</v>
      </c>
      <c r="E412" s="114">
        <v>8.4133772201770984E-2</v>
      </c>
      <c r="F412" s="114">
        <v>8.3369919274890236E-2</v>
      </c>
      <c r="G412" s="114">
        <v>9.6912224791589674E-2</v>
      </c>
      <c r="H412" s="114">
        <v>6.9094530125918263E-2</v>
      </c>
      <c r="I412" s="114">
        <v>3.9815905541836782E-2</v>
      </c>
      <c r="J412" s="114">
        <v>2.988376379827562E-2</v>
      </c>
      <c r="K412" s="114">
        <v>3.7079470491334421E-2</v>
      </c>
      <c r="L412" s="113" t="s">
        <v>115</v>
      </c>
      <c r="M412" s="112">
        <v>0.9</v>
      </c>
      <c r="N412" s="111">
        <v>2.2690122347198374</v>
      </c>
      <c r="O412" s="117"/>
    </row>
    <row r="413" spans="1:15" x14ac:dyDescent="0.25">
      <c r="A413" s="110" t="s">
        <v>186</v>
      </c>
      <c r="B413" s="107" t="s">
        <v>185</v>
      </c>
      <c r="C413" s="107" t="s">
        <v>1937</v>
      </c>
      <c r="D413" s="107" t="s">
        <v>1937</v>
      </c>
      <c r="E413" s="114">
        <v>5.0089887332061656E-2</v>
      </c>
      <c r="F413" s="114">
        <v>4.6406520297297194E-2</v>
      </c>
      <c r="G413" s="114">
        <v>9.7317280687884589E-2</v>
      </c>
      <c r="H413" s="114">
        <v>5.9038459286891554E-2</v>
      </c>
      <c r="I413" s="114">
        <v>3.7364042720074098E-2</v>
      </c>
      <c r="J413" s="114">
        <v>2.7584216538354633E-2</v>
      </c>
      <c r="K413" s="114">
        <v>4.0574628411772951E-2</v>
      </c>
      <c r="L413" s="113" t="s">
        <v>116</v>
      </c>
      <c r="M413" s="112">
        <v>0.95</v>
      </c>
      <c r="N413" s="111">
        <v>1.2345125338850373</v>
      </c>
      <c r="O413" s="117"/>
    </row>
    <row r="414" spans="1:15" x14ac:dyDescent="0.25">
      <c r="A414" s="110" t="s">
        <v>184</v>
      </c>
      <c r="B414" s="107" t="s">
        <v>183</v>
      </c>
      <c r="C414" s="107" t="s">
        <v>1937</v>
      </c>
      <c r="D414" s="107" t="s">
        <v>1937</v>
      </c>
      <c r="E414" s="114">
        <v>0.28473241029402763</v>
      </c>
      <c r="F414" s="114">
        <v>0.28473241029402763</v>
      </c>
      <c r="G414" s="114">
        <v>8.1863948614934623E-2</v>
      </c>
      <c r="H414" s="114">
        <v>0.1054360531829952</v>
      </c>
      <c r="I414" s="114">
        <v>6.7663976918782121E-2</v>
      </c>
      <c r="J414" s="114">
        <v>3.9361200976906874E-2</v>
      </c>
      <c r="K414" s="114">
        <v>3.3793203170130459E-2</v>
      </c>
      <c r="L414" s="113" t="s">
        <v>1957</v>
      </c>
      <c r="M414" s="112">
        <v>0.83333333333333337</v>
      </c>
      <c r="N414" s="111">
        <v>8.425730134564466</v>
      </c>
      <c r="O414" s="117"/>
    </row>
    <row r="415" spans="1:15" x14ac:dyDescent="0.25">
      <c r="A415" s="118" t="s">
        <v>101</v>
      </c>
      <c r="B415" s="107" t="s">
        <v>1913</v>
      </c>
      <c r="C415" s="107" t="s">
        <v>1937</v>
      </c>
      <c r="D415" s="107" t="s">
        <v>1937</v>
      </c>
      <c r="E415" s="114">
        <v>1.7986773262313793E-2</v>
      </c>
      <c r="F415" s="114">
        <v>2.0471287898031987E-2</v>
      </c>
      <c r="G415" s="114">
        <v>4.5843574780317642E-2</v>
      </c>
      <c r="H415" s="114">
        <v>3.519565362255439E-2</v>
      </c>
      <c r="I415" s="114">
        <v>2.3886000893408976E-2</v>
      </c>
      <c r="J415" s="114">
        <v>1.781503277744334E-2</v>
      </c>
      <c r="K415" s="114">
        <v>1.7514716435741429E-2</v>
      </c>
      <c r="L415" s="113" t="s">
        <v>114</v>
      </c>
      <c r="M415" s="112">
        <v>1</v>
      </c>
      <c r="N415" s="111">
        <v>1.0269520108021311</v>
      </c>
      <c r="O415" s="117"/>
    </row>
    <row r="416" spans="1:15" x14ac:dyDescent="0.25">
      <c r="A416" s="110" t="s">
        <v>65</v>
      </c>
      <c r="B416" s="107" t="s">
        <v>1914</v>
      </c>
      <c r="C416" s="107" t="s">
        <v>1937</v>
      </c>
      <c r="D416" s="107" t="s">
        <v>1938</v>
      </c>
      <c r="E416" s="114">
        <v>1.1917344575737898E-2</v>
      </c>
      <c r="F416" s="114">
        <v>1.4181653712939113E-2</v>
      </c>
      <c r="G416" s="114">
        <v>4.7905868297751786E-2</v>
      </c>
      <c r="H416" s="114">
        <v>3.6883734061965878E-2</v>
      </c>
      <c r="I416" s="114">
        <v>2.3185891990264995E-2</v>
      </c>
      <c r="J416" s="114">
        <v>1.76943447917699E-2</v>
      </c>
      <c r="K416" s="114">
        <v>1.4535235891470988E-2</v>
      </c>
      <c r="L416" s="113" t="s">
        <v>113</v>
      </c>
      <c r="M416" s="112">
        <v>0.85</v>
      </c>
      <c r="N416" s="111">
        <v>0.81989344133938546</v>
      </c>
      <c r="O416" s="117"/>
    </row>
    <row r="417" spans="1:15" x14ac:dyDescent="0.25">
      <c r="A417" s="110" t="s">
        <v>181</v>
      </c>
      <c r="B417" s="107" t="s">
        <v>1915</v>
      </c>
      <c r="C417" s="107" t="s">
        <v>1937</v>
      </c>
      <c r="D417" s="107" t="s">
        <v>1938</v>
      </c>
      <c r="E417" s="114">
        <v>1.0879552410882898E-2</v>
      </c>
      <c r="F417" s="114">
        <v>1.3614224517340512E-2</v>
      </c>
      <c r="G417" s="114">
        <v>4.3455161674452736E-2</v>
      </c>
      <c r="H417" s="114">
        <v>2.9734118722622993E-2</v>
      </c>
      <c r="I417" s="114">
        <v>1.7735823505413473E-2</v>
      </c>
      <c r="J417" s="114">
        <v>1.7414644766083232E-2</v>
      </c>
      <c r="K417" s="114">
        <v>1.3389329586467991E-2</v>
      </c>
      <c r="L417" s="113" t="s">
        <v>109</v>
      </c>
      <c r="M417" s="112">
        <v>0.8</v>
      </c>
      <c r="N417" s="111">
        <v>0.81255393263889664</v>
      </c>
      <c r="O417" s="117"/>
    </row>
    <row r="418" spans="1:15" x14ac:dyDescent="0.25">
      <c r="A418" s="110" t="s">
        <v>180</v>
      </c>
      <c r="B418" s="107" t="s">
        <v>179</v>
      </c>
      <c r="C418" s="107" t="s">
        <v>1937</v>
      </c>
      <c r="D418" s="107" t="s">
        <v>1937</v>
      </c>
      <c r="E418" s="114">
        <v>2.9384599078387641E-2</v>
      </c>
      <c r="F418" s="114">
        <v>3.3379778582828701E-2</v>
      </c>
      <c r="G418" s="114">
        <v>2.771438056310549E-2</v>
      </c>
      <c r="H418" s="114">
        <v>1.9096753173875491E-2</v>
      </c>
      <c r="I418" s="114">
        <v>1.3314851833780006E-2</v>
      </c>
      <c r="J418" s="114">
        <v>1.7414644766083232E-2</v>
      </c>
      <c r="K418" s="114">
        <v>8.5265945249184405E-3</v>
      </c>
      <c r="L418" s="113" t="s">
        <v>1944</v>
      </c>
      <c r="M418" s="112">
        <v>0.73333333333333328</v>
      </c>
      <c r="N418" s="111">
        <v>3.4462292058702899</v>
      </c>
      <c r="O418" s="117"/>
    </row>
    <row r="419" spans="1:15" x14ac:dyDescent="0.25">
      <c r="A419" s="110" t="s">
        <v>178</v>
      </c>
      <c r="B419" s="107" t="s">
        <v>1663</v>
      </c>
      <c r="C419" s="107" t="s">
        <v>1937</v>
      </c>
      <c r="D419" s="107" t="s">
        <v>1937</v>
      </c>
      <c r="E419" s="114">
        <v>1.515607532891905E-2</v>
      </c>
      <c r="F419" s="114">
        <v>1.7087512474602162E-2</v>
      </c>
      <c r="G419" s="114">
        <v>3.6706857741425125E-2</v>
      </c>
      <c r="H419" s="114">
        <v>3.3988208498658912E-2</v>
      </c>
      <c r="I419" s="114">
        <v>2.1377795890998419E-2</v>
      </c>
      <c r="J419" s="114">
        <v>1.1752377145165083E-2</v>
      </c>
      <c r="K419" s="114">
        <v>1.1815252752012562E-2</v>
      </c>
      <c r="L419" s="113" t="s">
        <v>109</v>
      </c>
      <c r="M419" s="112">
        <v>0.8</v>
      </c>
      <c r="N419" s="111">
        <v>1.2827550664404894</v>
      </c>
      <c r="O419" s="117"/>
    </row>
    <row r="420" spans="1:15" x14ac:dyDescent="0.25">
      <c r="A420" s="110" t="s">
        <v>177</v>
      </c>
      <c r="B420" s="107" t="s">
        <v>1916</v>
      </c>
      <c r="C420" s="107" t="s">
        <v>1937</v>
      </c>
      <c r="D420" s="107" t="s">
        <v>1937</v>
      </c>
      <c r="E420" s="114">
        <v>3.0065803027181648E-2</v>
      </c>
      <c r="F420" s="114">
        <v>3.1196734139284255E-2</v>
      </c>
      <c r="G420" s="114">
        <v>0.15988291393893395</v>
      </c>
      <c r="H420" s="114">
        <v>8.8617225327842775E-2</v>
      </c>
      <c r="I420" s="114">
        <v>6.6011139025163423E-2</v>
      </c>
      <c r="J420" s="114">
        <v>4.0624131330246671E-2</v>
      </c>
      <c r="K420" s="114">
        <v>3.535392919666136E-2</v>
      </c>
      <c r="L420" s="113" t="s">
        <v>116</v>
      </c>
      <c r="M420" s="112">
        <v>0.95</v>
      </c>
      <c r="N420" s="111">
        <v>0.88241207832226776</v>
      </c>
      <c r="O420" s="117"/>
    </row>
    <row r="421" spans="1:15" x14ac:dyDescent="0.25">
      <c r="A421" s="110" t="s">
        <v>176</v>
      </c>
      <c r="B421" s="107" t="s">
        <v>1917</v>
      </c>
      <c r="C421" s="107" t="s">
        <v>1937</v>
      </c>
      <c r="D421" s="107" t="s">
        <v>1938</v>
      </c>
      <c r="E421" s="114">
        <v>-3.1949864927640848E-2</v>
      </c>
      <c r="F421" s="114">
        <v>-3.1233251509399929E-2</v>
      </c>
      <c r="G421" s="114">
        <v>0.17126380614730952</v>
      </c>
      <c r="H421" s="114">
        <v>0.13174655612300179</v>
      </c>
      <c r="I421" s="114">
        <v>8.8276212956220901E-2</v>
      </c>
      <c r="J421" s="114">
        <v>5.3175515461513445E-2</v>
      </c>
      <c r="K421" s="114">
        <v>4.368128180443609E-2</v>
      </c>
      <c r="L421" s="113" t="s">
        <v>109</v>
      </c>
      <c r="M421" s="112">
        <v>0.8</v>
      </c>
      <c r="N421" s="111">
        <v>-0.73143148753469389</v>
      </c>
      <c r="O421" s="117"/>
    </row>
    <row r="422" spans="1:15" x14ac:dyDescent="0.25">
      <c r="A422" s="118" t="s">
        <v>175</v>
      </c>
      <c r="B422" s="107" t="s">
        <v>174</v>
      </c>
      <c r="C422" s="107" t="s">
        <v>1937</v>
      </c>
      <c r="D422" s="107" t="s">
        <v>1938</v>
      </c>
      <c r="E422" s="114">
        <v>1.2265492152872648E-2</v>
      </c>
      <c r="F422" s="114">
        <v>1.2265492152872648E-2</v>
      </c>
      <c r="G422" s="114">
        <v>2.8198820073088493E-2</v>
      </c>
      <c r="H422" s="114">
        <v>3.5582886789360169E-2</v>
      </c>
      <c r="I422" s="114">
        <v>2.6925197514467758E-2</v>
      </c>
      <c r="J422" s="114">
        <v>2.0503754755092141E-2</v>
      </c>
      <c r="K422" s="114">
        <v>1.5421432842575911E-2</v>
      </c>
      <c r="L422" s="113" t="s">
        <v>115</v>
      </c>
      <c r="M422" s="112">
        <v>0.9</v>
      </c>
      <c r="N422" s="111">
        <v>0.79535360158037616</v>
      </c>
      <c r="O422" s="117"/>
    </row>
    <row r="423" spans="1:15" x14ac:dyDescent="0.25">
      <c r="A423" s="110" t="s">
        <v>173</v>
      </c>
      <c r="B423" s="107" t="s">
        <v>1918</v>
      </c>
      <c r="C423" s="107" t="s">
        <v>1937</v>
      </c>
      <c r="D423" s="107" t="s">
        <v>1938</v>
      </c>
      <c r="E423" s="114">
        <v>6.283765145959519E-3</v>
      </c>
      <c r="F423" s="114">
        <v>6.283765145959519E-3</v>
      </c>
      <c r="G423" s="114">
        <v>7.854903781963829E-2</v>
      </c>
      <c r="H423" s="114">
        <v>0.10911996154851544</v>
      </c>
      <c r="I423" s="114">
        <v>7.2038660601437599E-2</v>
      </c>
      <c r="J423" s="114">
        <v>4.996544828589089E-2</v>
      </c>
      <c r="K423" s="114">
        <v>3.8186153643108289E-2</v>
      </c>
      <c r="L423" s="113" t="s">
        <v>116</v>
      </c>
      <c r="M423" s="112">
        <v>0.95</v>
      </c>
      <c r="N423" s="111">
        <v>0.16455611645750531</v>
      </c>
      <c r="O423" s="117"/>
    </row>
    <row r="424" spans="1:15" x14ac:dyDescent="0.25">
      <c r="A424" s="110" t="s">
        <v>108</v>
      </c>
      <c r="B424" s="107" t="s">
        <v>1682</v>
      </c>
      <c r="C424" s="107" t="s">
        <v>1937</v>
      </c>
      <c r="D424" s="107" t="s">
        <v>1937</v>
      </c>
      <c r="E424" s="114">
        <v>3.2563819465355248E-2</v>
      </c>
      <c r="F424" s="114">
        <v>3.5863166162087401E-2</v>
      </c>
      <c r="G424" s="114">
        <v>4.4321378033227887E-2</v>
      </c>
      <c r="H424" s="114">
        <v>3.0631690029163217E-2</v>
      </c>
      <c r="I424" s="114">
        <v>2.438571181596294E-2</v>
      </c>
      <c r="J424" s="114">
        <v>1.7776448583494586E-2</v>
      </c>
      <c r="K424" s="114">
        <v>2.3717022114610575E-2</v>
      </c>
      <c r="L424" s="113" t="s">
        <v>116</v>
      </c>
      <c r="M424" s="112">
        <v>0.95</v>
      </c>
      <c r="N424" s="111">
        <v>1.3730146773061662</v>
      </c>
      <c r="O424" s="117"/>
    </row>
    <row r="425" spans="1:15" x14ac:dyDescent="0.25">
      <c r="A425" s="110" t="s">
        <v>172</v>
      </c>
      <c r="B425" s="107" t="s">
        <v>171</v>
      </c>
      <c r="C425" s="107" t="s">
        <v>1937</v>
      </c>
      <c r="D425" s="107" t="s">
        <v>1937</v>
      </c>
      <c r="E425" s="114">
        <v>3.1392503865147692E-2</v>
      </c>
      <c r="F425" s="114">
        <v>3.5851792891148149E-2</v>
      </c>
      <c r="G425" s="114">
        <v>5.2009082956192776E-2</v>
      </c>
      <c r="H425" s="114">
        <v>3.3291341245679673E-2</v>
      </c>
      <c r="I425" s="114">
        <v>2.6255090361878786E-2</v>
      </c>
      <c r="J425" s="114">
        <v>1.9152001831302057E-2</v>
      </c>
      <c r="K425" s="114">
        <v>2.5720137892631945E-2</v>
      </c>
      <c r="L425" s="113" t="s">
        <v>116</v>
      </c>
      <c r="M425" s="112">
        <v>0.95</v>
      </c>
      <c r="N425" s="111">
        <v>1.2205418180958008</v>
      </c>
      <c r="O425" s="117"/>
    </row>
    <row r="426" spans="1:15" x14ac:dyDescent="0.25">
      <c r="A426" s="110" t="s">
        <v>170</v>
      </c>
      <c r="B426" s="107" t="s">
        <v>1719</v>
      </c>
      <c r="C426" s="107" t="s">
        <v>1937</v>
      </c>
      <c r="D426" s="107" t="s">
        <v>1937</v>
      </c>
      <c r="E426" s="114">
        <v>4.3348770485412746E-2</v>
      </c>
      <c r="F426" s="114">
        <v>5.0071876510505264E-2</v>
      </c>
      <c r="G426" s="114">
        <v>6.4022882854782193E-2</v>
      </c>
      <c r="H426" s="114">
        <v>4.4609570213395955E-2</v>
      </c>
      <c r="I426" s="114">
        <v>3.654475794780554E-2</v>
      </c>
      <c r="J426" s="114">
        <v>2.6409750908853891E-2</v>
      </c>
      <c r="K426" s="114">
        <v>3.0271352817216046E-2</v>
      </c>
      <c r="L426" s="113" t="s">
        <v>116</v>
      </c>
      <c r="M426" s="112">
        <v>0.95</v>
      </c>
      <c r="N426" s="111">
        <v>1.4320063839617785</v>
      </c>
      <c r="O426" s="117"/>
    </row>
    <row r="427" spans="1:15" x14ac:dyDescent="0.25">
      <c r="A427" s="110" t="s">
        <v>169</v>
      </c>
      <c r="B427" s="107" t="s">
        <v>1919</v>
      </c>
      <c r="C427" s="107" t="s">
        <v>1937</v>
      </c>
      <c r="D427" s="107" t="s">
        <v>1937</v>
      </c>
      <c r="E427" s="114">
        <v>2.6955399374466449E-2</v>
      </c>
      <c r="F427" s="114">
        <v>3.1110731943141179E-2</v>
      </c>
      <c r="G427" s="114">
        <v>4.2827184924830952E-2</v>
      </c>
      <c r="H427" s="114">
        <v>2.7490366773746722E-2</v>
      </c>
      <c r="I427" s="114">
        <v>2.1555341431330088E-2</v>
      </c>
      <c r="J427" s="114">
        <v>1.5715138895259662E-2</v>
      </c>
      <c r="K427" s="114">
        <v>2.5049354858802442E-2</v>
      </c>
      <c r="L427" s="113" t="s">
        <v>114</v>
      </c>
      <c r="M427" s="112">
        <v>1</v>
      </c>
      <c r="N427" s="111">
        <v>1.0760915610964015</v>
      </c>
      <c r="O427" s="117"/>
    </row>
    <row r="428" spans="1:15" x14ac:dyDescent="0.25">
      <c r="A428" s="110" t="s">
        <v>168</v>
      </c>
      <c r="B428" s="107" t="s">
        <v>1664</v>
      </c>
      <c r="C428" s="107" t="s">
        <v>1937</v>
      </c>
      <c r="D428" s="107" t="s">
        <v>1937</v>
      </c>
      <c r="E428" s="114">
        <v>4.1794824500620775E-2</v>
      </c>
      <c r="F428" s="114">
        <v>4.1296494680983731E-2</v>
      </c>
      <c r="G428" s="114">
        <v>2.6543917466685718E-2</v>
      </c>
      <c r="H428" s="114">
        <v>2.6926133683857323E-2</v>
      </c>
      <c r="I428" s="114">
        <v>2.2309059237060946E-2</v>
      </c>
      <c r="J428" s="114">
        <v>1.6332694942489123E-2</v>
      </c>
      <c r="K428" s="114">
        <v>1.673804518990929E-2</v>
      </c>
      <c r="L428" s="113" t="s">
        <v>115</v>
      </c>
      <c r="M428" s="112">
        <v>0.9</v>
      </c>
      <c r="N428" s="111">
        <v>2.4969955587058181</v>
      </c>
      <c r="O428" s="117"/>
    </row>
    <row r="429" spans="1:15" x14ac:dyDescent="0.25">
      <c r="A429" s="110" t="s">
        <v>102</v>
      </c>
      <c r="B429" s="107" t="s">
        <v>1920</v>
      </c>
      <c r="C429" s="107" t="s">
        <v>1937</v>
      </c>
      <c r="D429" s="107" t="s">
        <v>1937</v>
      </c>
      <c r="E429" s="114">
        <v>2.6647114832742291E-2</v>
      </c>
      <c r="F429" s="114">
        <v>3.0211932964464783E-2</v>
      </c>
      <c r="G429" s="114">
        <v>5.2701244364040223E-2</v>
      </c>
      <c r="H429" s="114">
        <v>4.2782758656566333E-2</v>
      </c>
      <c r="I429" s="114">
        <v>3.4587388007138564E-2</v>
      </c>
      <c r="J429" s="114">
        <v>2.2453891521249991E-2</v>
      </c>
      <c r="K429" s="114">
        <v>2.742513650220868E-2</v>
      </c>
      <c r="L429" s="113" t="s">
        <v>114</v>
      </c>
      <c r="M429" s="112">
        <v>1</v>
      </c>
      <c r="N429" s="111">
        <v>1</v>
      </c>
      <c r="O429" s="117"/>
    </row>
    <row r="430" spans="1:15" x14ac:dyDescent="0.25">
      <c r="A430" s="110" t="s">
        <v>167</v>
      </c>
      <c r="B430" s="107" t="s">
        <v>1921</v>
      </c>
      <c r="C430" s="107" t="s">
        <v>1937</v>
      </c>
      <c r="D430" s="107" t="s">
        <v>1937</v>
      </c>
      <c r="E430" s="114">
        <v>2.3053131245160952E-2</v>
      </c>
      <c r="F430" s="114">
        <v>2.660706077604269E-2</v>
      </c>
      <c r="G430" s="114">
        <v>2.430689636559169E-2</v>
      </c>
      <c r="H430" s="114">
        <v>2.8219904020762909E-2</v>
      </c>
      <c r="I430" s="114">
        <v>2.337471243918654E-2</v>
      </c>
      <c r="J430" s="114">
        <v>1.1845729536134275E-2</v>
      </c>
      <c r="K430" s="114">
        <v>2.3127273870518383E-2</v>
      </c>
      <c r="L430" s="113" t="s">
        <v>113</v>
      </c>
      <c r="M430" s="112">
        <v>0.85</v>
      </c>
      <c r="N430" s="111">
        <v>0.99679414764695007</v>
      </c>
      <c r="O430" s="117"/>
    </row>
    <row r="431" spans="1:15" x14ac:dyDescent="0.25">
      <c r="A431" s="118" t="s">
        <v>166</v>
      </c>
      <c r="B431" s="107" t="s">
        <v>1922</v>
      </c>
      <c r="C431" s="107" t="s">
        <v>1937</v>
      </c>
      <c r="D431" s="107" t="s">
        <v>1937</v>
      </c>
      <c r="E431" s="114">
        <v>3.0913474571871769E-2</v>
      </c>
      <c r="F431" s="114">
        <v>3.4484654675946746E-2</v>
      </c>
      <c r="G431" s="114">
        <v>0.11442795663674432</v>
      </c>
      <c r="H431" s="114">
        <v>7.3576426256328764E-2</v>
      </c>
      <c r="I431" s="114">
        <v>5.8726380962833113E-2</v>
      </c>
      <c r="J431" s="114">
        <v>4.0975001880443118E-2</v>
      </c>
      <c r="K431" s="114">
        <v>3.3715279134750364E-2</v>
      </c>
      <c r="L431" s="113" t="s">
        <v>114</v>
      </c>
      <c r="M431" s="112">
        <v>1</v>
      </c>
      <c r="N431" s="111">
        <v>1.022819788562966</v>
      </c>
      <c r="O431" s="117"/>
    </row>
    <row r="432" spans="1:15" x14ac:dyDescent="0.25">
      <c r="A432" s="110" t="s">
        <v>165</v>
      </c>
      <c r="B432" s="107" t="s">
        <v>1720</v>
      </c>
      <c r="C432" s="107" t="s">
        <v>1937</v>
      </c>
      <c r="D432" s="107" t="s">
        <v>1937</v>
      </c>
      <c r="E432" s="114">
        <v>3.9136956663519129E-2</v>
      </c>
      <c r="F432" s="114">
        <v>4.6248237033991835E-2</v>
      </c>
      <c r="G432" s="114">
        <v>0.11371509958913761</v>
      </c>
      <c r="H432" s="114">
        <v>7.1359470914283074E-2</v>
      </c>
      <c r="I432" s="114">
        <v>5.3783159510214062E-2</v>
      </c>
      <c r="J432" s="114">
        <v>3.8513338706586575E-2</v>
      </c>
      <c r="K432" s="114">
        <v>3.1528740278763623E-2</v>
      </c>
      <c r="L432" s="113" t="s">
        <v>116</v>
      </c>
      <c r="M432" s="112">
        <v>0.95</v>
      </c>
      <c r="N432" s="111">
        <v>1.2413105096330179</v>
      </c>
      <c r="O432" s="117"/>
    </row>
    <row r="433" spans="1:15" x14ac:dyDescent="0.25">
      <c r="A433" s="110" t="s">
        <v>164</v>
      </c>
      <c r="B433" s="107" t="s">
        <v>1721</v>
      </c>
      <c r="C433" s="107" t="s">
        <v>1937</v>
      </c>
      <c r="D433" s="107" t="s">
        <v>1937</v>
      </c>
      <c r="E433" s="114">
        <v>3.9912499249034283E-2</v>
      </c>
      <c r="F433" s="114">
        <v>3.9912499249034283E-2</v>
      </c>
      <c r="G433" s="114">
        <v>7.6701507927750434E-2</v>
      </c>
      <c r="H433" s="114">
        <v>5.2418972064892877E-2</v>
      </c>
      <c r="I433" s="114">
        <v>4.7783118567553684E-2</v>
      </c>
      <c r="J433" s="114">
        <v>3.4882775764125018E-2</v>
      </c>
      <c r="K433" s="114">
        <v>2.676664769966397E-2</v>
      </c>
      <c r="L433" s="113" t="s">
        <v>115</v>
      </c>
      <c r="M433" s="112">
        <v>0.9</v>
      </c>
      <c r="N433" s="111">
        <v>1.4911280522265531</v>
      </c>
      <c r="O433" s="117"/>
    </row>
    <row r="434" spans="1:15" x14ac:dyDescent="0.25">
      <c r="A434" s="110" t="s">
        <v>163</v>
      </c>
      <c r="B434" s="107" t="s">
        <v>162</v>
      </c>
      <c r="C434" s="107" t="s">
        <v>1937</v>
      </c>
      <c r="D434" s="107" t="s">
        <v>1937</v>
      </c>
      <c r="E434" s="114">
        <v>8.2606866092940878E-2</v>
      </c>
      <c r="F434" s="114">
        <v>8.2679437954111368E-2</v>
      </c>
      <c r="G434" s="114">
        <v>5.1029553931717819E-2</v>
      </c>
      <c r="H434" s="114">
        <v>7.3576426256328764E-2</v>
      </c>
      <c r="I434" s="114">
        <v>4.9864349854793488E-2</v>
      </c>
      <c r="J434" s="114">
        <v>3.3355132307690605E-2</v>
      </c>
      <c r="K434" s="114">
        <v>2.486813396677201E-2</v>
      </c>
      <c r="L434" s="113" t="s">
        <v>1957</v>
      </c>
      <c r="M434" s="112">
        <v>0.83333333333333337</v>
      </c>
      <c r="N434" s="111">
        <v>3.3217959257947332</v>
      </c>
      <c r="O434" s="117"/>
    </row>
    <row r="435" spans="1:15" x14ac:dyDescent="0.25">
      <c r="A435" s="110" t="s">
        <v>161</v>
      </c>
      <c r="B435" s="107" t="s">
        <v>1923</v>
      </c>
      <c r="C435" s="107" t="s">
        <v>1937</v>
      </c>
      <c r="D435" s="107" t="s">
        <v>1938</v>
      </c>
      <c r="E435" s="114">
        <v>1.3099430602639739E-2</v>
      </c>
      <c r="F435" s="114">
        <v>1.3542627053267475E-2</v>
      </c>
      <c r="G435" s="114">
        <v>-1.049149514274017E-2</v>
      </c>
      <c r="H435" s="114">
        <v>1.7621450524468951E-2</v>
      </c>
      <c r="I435" s="114">
        <v>1.2525170990499879E-2</v>
      </c>
      <c r="J435" s="114">
        <v>9.9461968027951819E-3</v>
      </c>
      <c r="K435" s="114">
        <v>2.2920330090850038E-2</v>
      </c>
      <c r="L435" s="113" t="s">
        <v>110</v>
      </c>
      <c r="M435" s="112">
        <v>0.75</v>
      </c>
      <c r="N435" s="111">
        <v>0.57152015484581198</v>
      </c>
      <c r="O435" s="117"/>
    </row>
    <row r="436" spans="1:15" x14ac:dyDescent="0.25">
      <c r="A436" s="110" t="s">
        <v>66</v>
      </c>
      <c r="B436" s="107" t="s">
        <v>67</v>
      </c>
      <c r="C436" s="107" t="s">
        <v>1937</v>
      </c>
      <c r="D436" s="107" t="s">
        <v>1937</v>
      </c>
      <c r="E436" s="114">
        <v>2.2123893805309658E-2</v>
      </c>
      <c r="F436" s="114">
        <v>2.0344412499129438E-2</v>
      </c>
      <c r="G436" s="114">
        <v>5.0018835544765716E-2</v>
      </c>
      <c r="H436" s="114">
        <v>5.9799783506038651E-2</v>
      </c>
      <c r="I436" s="114">
        <v>4.0690956191497207E-2</v>
      </c>
      <c r="J436" s="114">
        <v>2.5947339714295747E-2</v>
      </c>
      <c r="K436" s="114">
        <v>1.9964748409821764E-2</v>
      </c>
      <c r="L436" s="113" t="s">
        <v>113</v>
      </c>
      <c r="M436" s="112">
        <v>0.85</v>
      </c>
      <c r="N436" s="111">
        <v>1.1081478890275267</v>
      </c>
      <c r="O436" s="117"/>
    </row>
    <row r="437" spans="1:15" x14ac:dyDescent="0.25">
      <c r="A437" s="110" t="s">
        <v>160</v>
      </c>
      <c r="B437" s="107" t="s">
        <v>1722</v>
      </c>
      <c r="C437" s="107" t="s">
        <v>1937</v>
      </c>
      <c r="D437" s="107" t="s">
        <v>1937</v>
      </c>
      <c r="E437" s="114">
        <v>2.2123893805309658E-2</v>
      </c>
      <c r="F437" s="114">
        <v>2.0344412499129438E-2</v>
      </c>
      <c r="G437" s="114">
        <v>5.0018835544765716E-2</v>
      </c>
      <c r="H437" s="114">
        <v>5.9799783506038651E-2</v>
      </c>
      <c r="I437" s="114">
        <v>4.0690956191497207E-2</v>
      </c>
      <c r="J437" s="114">
        <v>2.5947339714295747E-2</v>
      </c>
      <c r="K437" s="114">
        <v>1.9964748409821764E-2</v>
      </c>
      <c r="L437" s="113" t="s">
        <v>113</v>
      </c>
      <c r="M437" s="112">
        <v>0.85</v>
      </c>
      <c r="N437" s="111">
        <v>1.1081478890275267</v>
      </c>
      <c r="O437" s="117"/>
    </row>
    <row r="438" spans="1:15" x14ac:dyDescent="0.25">
      <c r="A438" s="110" t="s">
        <v>103</v>
      </c>
      <c r="B438" s="107" t="s">
        <v>104</v>
      </c>
      <c r="C438" s="107" t="s">
        <v>1937</v>
      </c>
      <c r="D438" s="107" t="s">
        <v>1937</v>
      </c>
      <c r="E438" s="114">
        <v>4.7494372273358954E-2</v>
      </c>
      <c r="F438" s="114">
        <v>4.9918353570092666E-2</v>
      </c>
      <c r="G438" s="114">
        <v>8.8872371702756858E-2</v>
      </c>
      <c r="H438" s="114">
        <v>6.5627104890966237E-2</v>
      </c>
      <c r="I438" s="114">
        <v>5.3479059513413363E-2</v>
      </c>
      <c r="J438" s="114">
        <v>3.6471950814953358E-2</v>
      </c>
      <c r="K438" s="114">
        <v>3.2822555167711931E-2</v>
      </c>
      <c r="L438" s="113" t="s">
        <v>114</v>
      </c>
      <c r="M438" s="112">
        <v>1</v>
      </c>
      <c r="N438" s="111">
        <v>1.4470041113703398</v>
      </c>
      <c r="O438" s="117"/>
    </row>
    <row r="439" spans="1:15" x14ac:dyDescent="0.25">
      <c r="A439" s="110" t="s">
        <v>68</v>
      </c>
      <c r="B439" s="107" t="s">
        <v>69</v>
      </c>
      <c r="C439" s="107" t="s">
        <v>1937</v>
      </c>
      <c r="D439" s="107" t="s">
        <v>1937</v>
      </c>
      <c r="E439" s="114">
        <v>4.950191347024635E-2</v>
      </c>
      <c r="F439" s="114">
        <v>6.8728897174390458E-2</v>
      </c>
      <c r="G439" s="114">
        <v>0.11537354527237276</v>
      </c>
      <c r="H439" s="114">
        <v>8.3169649580717708E-2</v>
      </c>
      <c r="I439" s="114">
        <v>5.7177336653687183E-2</v>
      </c>
      <c r="J439" s="114">
        <v>3.2766134560134885E-2</v>
      </c>
      <c r="K439" s="114">
        <v>2.410300433242818E-2</v>
      </c>
      <c r="L439" s="113" t="s">
        <v>113</v>
      </c>
      <c r="M439" s="112">
        <v>0.85</v>
      </c>
      <c r="N439" s="111">
        <v>2.0537652811872285</v>
      </c>
      <c r="O439" s="117"/>
    </row>
    <row r="440" spans="1:15" x14ac:dyDescent="0.25">
      <c r="A440" s="118" t="s">
        <v>158</v>
      </c>
      <c r="B440" s="107" t="s">
        <v>1924</v>
      </c>
      <c r="C440" s="107" t="s">
        <v>1937</v>
      </c>
      <c r="D440" s="107" t="s">
        <v>1938</v>
      </c>
      <c r="E440" s="114">
        <v>1.1177593319191104E-2</v>
      </c>
      <c r="F440" s="114">
        <v>1.1177593319191104E-2</v>
      </c>
      <c r="G440" s="114">
        <v>4.5314657492569577E-2</v>
      </c>
      <c r="H440" s="114">
        <v>3.8288130334226844E-2</v>
      </c>
      <c r="I440" s="114">
        <v>2.7424788887261853E-2</v>
      </c>
      <c r="J440" s="114">
        <v>1.8229290034400103E-2</v>
      </c>
      <c r="K440" s="114">
        <v>1.8544468170141659E-2</v>
      </c>
      <c r="L440" s="113" t="s">
        <v>115</v>
      </c>
      <c r="M440" s="112">
        <v>0.9</v>
      </c>
      <c r="N440" s="111">
        <v>0.60274542341354831</v>
      </c>
      <c r="O440" s="117"/>
    </row>
    <row r="441" spans="1:15" x14ac:dyDescent="0.25">
      <c r="A441" s="110" t="s">
        <v>157</v>
      </c>
      <c r="B441" s="107" t="s">
        <v>1665</v>
      </c>
      <c r="C441" s="107" t="s">
        <v>1937</v>
      </c>
      <c r="D441" s="107" t="s">
        <v>1937</v>
      </c>
      <c r="E441" s="114">
        <v>8.1351897055721212E-2</v>
      </c>
      <c r="F441" s="114">
        <v>0.11509058702880748</v>
      </c>
      <c r="G441" s="114">
        <v>0.18608848988150917</v>
      </c>
      <c r="H441" s="114">
        <v>0.1313684844053935</v>
      </c>
      <c r="I441" s="114">
        <v>8.831843403790729E-2</v>
      </c>
      <c r="J441" s="114">
        <v>4.6608409101085213E-2</v>
      </c>
      <c r="K441" s="114">
        <v>2.7147757404982542E-2</v>
      </c>
      <c r="L441" s="113" t="s">
        <v>110</v>
      </c>
      <c r="M441" s="112">
        <v>0.75</v>
      </c>
      <c r="N441" s="111">
        <v>2.9966341544215491</v>
      </c>
      <c r="O441" s="117"/>
    </row>
    <row r="442" spans="1:15" x14ac:dyDescent="0.25">
      <c r="A442" s="110" t="s">
        <v>156</v>
      </c>
      <c r="B442" s="107" t="s">
        <v>1925</v>
      </c>
      <c r="C442" s="107" t="s">
        <v>1937</v>
      </c>
      <c r="D442" s="107" t="s">
        <v>1938</v>
      </c>
      <c r="E442" s="114">
        <v>2.9485100409587517E-3</v>
      </c>
      <c r="F442" s="114">
        <v>2.9485100409587517E-3</v>
      </c>
      <c r="G442" s="114">
        <v>2.1964128968020136E-2</v>
      </c>
      <c r="H442" s="114">
        <v>1.964540603164977E-2</v>
      </c>
      <c r="I442" s="114">
        <v>1.6186293982908051E-2</v>
      </c>
      <c r="J442" s="114">
        <v>1.4643800478000957E-2</v>
      </c>
      <c r="K442" s="114">
        <v>2.7414697268039578E-2</v>
      </c>
      <c r="L442" s="113" t="s">
        <v>115</v>
      </c>
      <c r="M442" s="112">
        <v>0.9</v>
      </c>
      <c r="N442" s="111">
        <v>0.10755216488916565</v>
      </c>
      <c r="O442" s="117"/>
    </row>
    <row r="443" spans="1:15" x14ac:dyDescent="0.25">
      <c r="A443" s="110" t="s">
        <v>9</v>
      </c>
      <c r="B443" s="107" t="s">
        <v>10</v>
      </c>
      <c r="C443" s="107" t="s">
        <v>1937</v>
      </c>
      <c r="D443" s="107" t="s">
        <v>1937</v>
      </c>
      <c r="E443" s="114">
        <v>0.10586389375273453</v>
      </c>
      <c r="F443" s="114">
        <v>0.10609978761927907</v>
      </c>
      <c r="G443" s="114">
        <v>0.11193387988015124</v>
      </c>
      <c r="H443" s="114">
        <v>9.8504601179515427E-2</v>
      </c>
      <c r="I443" s="114">
        <v>8.5250806207882723E-2</v>
      </c>
      <c r="J443" s="114">
        <v>6.850034150276163E-2</v>
      </c>
      <c r="K443" s="114">
        <v>5.5909152506816051E-2</v>
      </c>
      <c r="L443" s="113" t="s">
        <v>116</v>
      </c>
      <c r="M443" s="112">
        <v>0.95</v>
      </c>
      <c r="N443" s="111">
        <v>1.8934984525087972</v>
      </c>
      <c r="O443" s="117"/>
    </row>
    <row r="444" spans="1:15" x14ac:dyDescent="0.25">
      <c r="A444" s="110" t="s">
        <v>155</v>
      </c>
      <c r="B444" s="107" t="s">
        <v>154</v>
      </c>
      <c r="C444" s="107" t="s">
        <v>1937</v>
      </c>
      <c r="D444" s="107" t="s">
        <v>1937</v>
      </c>
      <c r="E444" s="114">
        <v>0.11672071960581487</v>
      </c>
      <c r="F444" s="114">
        <v>0.11672071960581487</v>
      </c>
      <c r="G444" s="114">
        <v>0.11946999603204778</v>
      </c>
      <c r="H444" s="114">
        <v>0.10674895788057581</v>
      </c>
      <c r="I444" s="114">
        <v>9.2203657802182981E-2</v>
      </c>
      <c r="J444" s="114">
        <v>7.335187811264432E-2</v>
      </c>
      <c r="K444" s="114">
        <v>5.9304355530413577E-2</v>
      </c>
      <c r="L444" s="113" t="s">
        <v>114</v>
      </c>
      <c r="M444" s="112">
        <v>1</v>
      </c>
      <c r="N444" s="111">
        <v>1.9681643710967562</v>
      </c>
      <c r="O444" s="117"/>
    </row>
    <row r="445" spans="1:15" x14ac:dyDescent="0.25">
      <c r="A445" s="110" t="s">
        <v>153</v>
      </c>
      <c r="B445" s="107" t="s">
        <v>1926</v>
      </c>
      <c r="C445" s="107" t="s">
        <v>1938</v>
      </c>
      <c r="D445" s="107" t="s">
        <v>1938</v>
      </c>
      <c r="E445" s="114">
        <v>-8.3664792209572347E-3</v>
      </c>
      <c r="F445" s="114">
        <v>1.1066231394907255E-4</v>
      </c>
      <c r="G445" s="114">
        <v>4.1462322994733958E-2</v>
      </c>
      <c r="H445" s="114">
        <v>1.2670828206668094E-2</v>
      </c>
      <c r="I445" s="114">
        <v>9.524752127147762E-3</v>
      </c>
      <c r="J445" s="114">
        <v>-6.2595825032962793E-4</v>
      </c>
      <c r="K445" s="114">
        <v>1.0816498006163133E-3</v>
      </c>
      <c r="L445" s="116" t="s">
        <v>717</v>
      </c>
      <c r="M445" s="115">
        <v>0.5</v>
      </c>
      <c r="N445" s="111">
        <v>-7.7349242020754758</v>
      </c>
      <c r="O445" s="117"/>
    </row>
    <row r="446" spans="1:15" x14ac:dyDescent="0.25">
      <c r="A446" s="110" t="s">
        <v>105</v>
      </c>
      <c r="B446" s="107" t="s">
        <v>1927</v>
      </c>
      <c r="C446" s="107" t="s">
        <v>1937</v>
      </c>
      <c r="D446" s="107" t="s">
        <v>1937</v>
      </c>
      <c r="E446" s="114">
        <v>3.0886574200122974E-2</v>
      </c>
      <c r="F446" s="114">
        <v>3.3676796355808003E-2</v>
      </c>
      <c r="G446" s="114">
        <v>6.6830984746634625E-2</v>
      </c>
      <c r="H446" s="114">
        <v>7.546051171973267E-2</v>
      </c>
      <c r="I446" s="114">
        <v>4.6090776637695674E-2</v>
      </c>
      <c r="J446" s="114">
        <v>3.1746156226627686E-2</v>
      </c>
      <c r="K446" s="114">
        <v>3.6538416427912779E-2</v>
      </c>
      <c r="L446" s="113" t="s">
        <v>116</v>
      </c>
      <c r="M446" s="112">
        <v>0.95</v>
      </c>
      <c r="N446" s="111">
        <v>1</v>
      </c>
      <c r="O446" s="117"/>
    </row>
    <row r="447" spans="1:15" x14ac:dyDescent="0.25">
      <c r="A447" s="110" t="s">
        <v>152</v>
      </c>
      <c r="B447" s="107" t="s">
        <v>151</v>
      </c>
      <c r="C447" s="107" t="s">
        <v>1937</v>
      </c>
      <c r="D447" s="107" t="s">
        <v>1938</v>
      </c>
      <c r="E447" s="114">
        <v>3.0887443995607056E-2</v>
      </c>
      <c r="F447" s="114">
        <v>3.3676397181821249E-2</v>
      </c>
      <c r="G447" s="114">
        <v>6.6827478564044362E-2</v>
      </c>
      <c r="H447" s="114">
        <v>7.549156001363877E-2</v>
      </c>
      <c r="I447" s="114">
        <v>4.5882186316034579E-2</v>
      </c>
      <c r="J447" s="114">
        <v>3.1470081564378916E-2</v>
      </c>
      <c r="K447" s="114">
        <v>3.8025182284632475E-2</v>
      </c>
      <c r="L447" s="113" t="s">
        <v>116</v>
      </c>
      <c r="M447" s="112">
        <v>0.95</v>
      </c>
      <c r="N447" s="111">
        <v>0.88563407611674361</v>
      </c>
      <c r="O447" s="117"/>
    </row>
    <row r="448" spans="1:15" x14ac:dyDescent="0.25">
      <c r="A448" s="118" t="s">
        <v>70</v>
      </c>
      <c r="B448" s="107" t="s">
        <v>1683</v>
      </c>
      <c r="C448" s="107" t="s">
        <v>1937</v>
      </c>
      <c r="D448" s="107" t="s">
        <v>1938</v>
      </c>
      <c r="E448" s="114">
        <v>-9.9413522740054994E-4</v>
      </c>
      <c r="F448" s="114">
        <v>-1.082172020776706E-2</v>
      </c>
      <c r="G448" s="114">
        <v>6.6168039890142083E-2</v>
      </c>
      <c r="H448" s="114">
        <v>6.6629833186762522E-2</v>
      </c>
      <c r="I448" s="114">
        <v>5.5224711535836413E-2</v>
      </c>
      <c r="J448" s="114">
        <v>2.9875713100111945E-2</v>
      </c>
      <c r="K448" s="114">
        <v>2.4655768739551664E-2</v>
      </c>
      <c r="L448" s="113" t="s">
        <v>112</v>
      </c>
      <c r="M448" s="112">
        <v>0.7</v>
      </c>
      <c r="N448" s="111">
        <v>-4.0320593444154243E-2</v>
      </c>
      <c r="O448" s="117"/>
    </row>
    <row r="449" spans="1:15" x14ac:dyDescent="0.25">
      <c r="A449" s="110" t="s">
        <v>8</v>
      </c>
      <c r="B449" s="107" t="s">
        <v>1928</v>
      </c>
      <c r="C449" s="107" t="s">
        <v>1937</v>
      </c>
      <c r="D449" s="107" t="s">
        <v>1938</v>
      </c>
      <c r="E449" s="114">
        <v>-2.7475504170733189E-2</v>
      </c>
      <c r="F449" s="114">
        <v>-2.6015037593985046E-2</v>
      </c>
      <c r="G449" s="114">
        <v>6.9958642250035341E-2</v>
      </c>
      <c r="H449" s="114">
        <v>0.10397025817251526</v>
      </c>
      <c r="I449" s="114">
        <v>9.8695430653181981E-2</v>
      </c>
      <c r="J449" s="114">
        <v>6.5735640521610295E-2</v>
      </c>
      <c r="K449" s="114">
        <v>5.3446317248353248E-2</v>
      </c>
      <c r="L449" s="113" t="s">
        <v>116</v>
      </c>
      <c r="M449" s="112">
        <v>0.95</v>
      </c>
      <c r="N449" s="111">
        <v>-0.51407665832353955</v>
      </c>
      <c r="O449" s="117"/>
    </row>
    <row r="450" spans="1:15" x14ac:dyDescent="0.25">
      <c r="A450" s="110" t="s">
        <v>150</v>
      </c>
      <c r="B450" s="107" t="s">
        <v>75</v>
      </c>
      <c r="C450" s="107" t="s">
        <v>1937</v>
      </c>
      <c r="D450" s="107" t="s">
        <v>1938</v>
      </c>
      <c r="E450" s="114">
        <v>-2.7476548992922178E-2</v>
      </c>
      <c r="F450" s="114">
        <v>-2.6016118423659362E-2</v>
      </c>
      <c r="G450" s="114">
        <v>6.9960293607186141E-2</v>
      </c>
      <c r="H450" s="114">
        <v>0.10395783413576964</v>
      </c>
      <c r="I450" s="114">
        <v>9.8699108479150865E-2</v>
      </c>
      <c r="J450" s="114">
        <v>6.5902062005511519E-2</v>
      </c>
      <c r="K450" s="114">
        <v>5.2913139863017378E-2</v>
      </c>
      <c r="L450" s="113" t="s">
        <v>116</v>
      </c>
      <c r="M450" s="112">
        <v>0.95</v>
      </c>
      <c r="N450" s="111">
        <v>-0.51927647960514212</v>
      </c>
      <c r="O450" s="117"/>
    </row>
    <row r="451" spans="1:15" x14ac:dyDescent="0.25">
      <c r="A451" s="110" t="s">
        <v>21</v>
      </c>
      <c r="B451" s="107" t="s">
        <v>22</v>
      </c>
      <c r="C451" s="107" t="s">
        <v>1937</v>
      </c>
      <c r="D451" s="107" t="s">
        <v>1937</v>
      </c>
      <c r="E451" s="114">
        <v>2.3950325251330673E-2</v>
      </c>
      <c r="F451" s="114">
        <v>2.6525063373947333E-2</v>
      </c>
      <c r="G451" s="114">
        <v>4.2817194926157098E-2</v>
      </c>
      <c r="H451" s="114">
        <v>2.3793845289536319E-2</v>
      </c>
      <c r="I451" s="114">
        <v>2.0422191411029633E-2</v>
      </c>
      <c r="J451" s="114">
        <v>1.3869001340552689E-2</v>
      </c>
      <c r="K451" s="114">
        <v>1.2908898600906493E-2</v>
      </c>
      <c r="L451" s="113" t="s">
        <v>114</v>
      </c>
      <c r="M451" s="112">
        <v>1</v>
      </c>
      <c r="N451" s="111">
        <v>1.8553345247943016</v>
      </c>
      <c r="O451" s="117"/>
    </row>
    <row r="452" spans="1:15" x14ac:dyDescent="0.25">
      <c r="A452" s="110" t="s">
        <v>149</v>
      </c>
      <c r="B452" s="107" t="s">
        <v>1666</v>
      </c>
      <c r="C452" s="107" t="s">
        <v>1937</v>
      </c>
      <c r="D452" s="107" t="s">
        <v>1937</v>
      </c>
      <c r="E452" s="114">
        <v>1.8493353425542258E-2</v>
      </c>
      <c r="F452" s="114">
        <v>1.9062363275333949E-2</v>
      </c>
      <c r="G452" s="114">
        <v>3.6972960906325847E-2</v>
      </c>
      <c r="H452" s="114">
        <v>1.4286374612625163E-2</v>
      </c>
      <c r="I452" s="114">
        <v>1.2081384645338478E-2</v>
      </c>
      <c r="J452" s="114">
        <v>8.9807024230337262E-3</v>
      </c>
      <c r="K452" s="114">
        <v>6.3030884614285743E-3</v>
      </c>
      <c r="L452" s="113" t="s">
        <v>112</v>
      </c>
      <c r="M452" s="112">
        <v>0.7</v>
      </c>
      <c r="N452" s="111">
        <v>2.9340145769350032</v>
      </c>
      <c r="O452" s="117"/>
    </row>
    <row r="453" spans="1:15" x14ac:dyDescent="0.25">
      <c r="A453" s="110" t="s">
        <v>148</v>
      </c>
      <c r="B453" s="107" t="s">
        <v>1667</v>
      </c>
      <c r="C453" s="107" t="s">
        <v>1937</v>
      </c>
      <c r="D453" s="107" t="s">
        <v>1937</v>
      </c>
      <c r="E453" s="114">
        <v>2.3308052112787747E-2</v>
      </c>
      <c r="F453" s="114">
        <v>2.4300565190939372E-2</v>
      </c>
      <c r="G453" s="114">
        <v>4.6458892176654221E-2</v>
      </c>
      <c r="H453" s="114">
        <v>3.2418364671006339E-2</v>
      </c>
      <c r="I453" s="114">
        <v>2.3942858752567631E-2</v>
      </c>
      <c r="J453" s="114">
        <v>1.393995513919899E-2</v>
      </c>
      <c r="K453" s="114">
        <v>1.3290700960237656E-2</v>
      </c>
      <c r="L453" s="113" t="s">
        <v>115</v>
      </c>
      <c r="M453" s="112">
        <v>0.9</v>
      </c>
      <c r="N453" s="111">
        <v>1.753711273959095</v>
      </c>
      <c r="O453" s="117"/>
    </row>
    <row r="454" spans="1:15" x14ac:dyDescent="0.25">
      <c r="A454" s="110" t="s">
        <v>2077</v>
      </c>
      <c r="B454" s="107" t="s">
        <v>2076</v>
      </c>
      <c r="C454" s="107" t="s">
        <v>1937</v>
      </c>
      <c r="D454" s="107" t="s">
        <v>1937</v>
      </c>
      <c r="E454" s="114">
        <v>5.681019411351218E-2</v>
      </c>
      <c r="F454" s="114">
        <v>6.4452297675094083E-2</v>
      </c>
      <c r="G454" s="114">
        <v>5.4616071824569623E-2</v>
      </c>
      <c r="H454" s="114">
        <v>4.5101606110950598E-2</v>
      </c>
      <c r="I454" s="114">
        <v>3.5150017401721412E-2</v>
      </c>
      <c r="J454" s="114">
        <v>2.1426987702684919E-2</v>
      </c>
      <c r="K454" s="114">
        <v>1.917937857629215E-2</v>
      </c>
      <c r="L454" s="113" t="s">
        <v>113</v>
      </c>
      <c r="M454" s="112">
        <v>0.85</v>
      </c>
      <c r="N454" s="111">
        <v>2.9620456099519257</v>
      </c>
      <c r="O454" s="117"/>
    </row>
    <row r="455" spans="1:15" x14ac:dyDescent="0.25">
      <c r="A455" s="110" t="s">
        <v>147</v>
      </c>
      <c r="B455" s="107" t="s">
        <v>1929</v>
      </c>
      <c r="C455" s="107" t="s">
        <v>1937</v>
      </c>
      <c r="D455" s="107" t="s">
        <v>1938</v>
      </c>
      <c r="E455" s="114">
        <v>3.2343042565187163E-2</v>
      </c>
      <c r="F455" s="114">
        <v>5.012797459541507E-2</v>
      </c>
      <c r="G455" s="114">
        <v>5.1095664955283171E-2</v>
      </c>
      <c r="H455" s="114">
        <v>2.5079429282171883E-2</v>
      </c>
      <c r="I455" s="114">
        <v>4.629808462512619E-2</v>
      </c>
      <c r="J455" s="114">
        <v>3.7395358735596407E-2</v>
      </c>
      <c r="K455" s="114">
        <v>4.246542435076095E-2</v>
      </c>
      <c r="L455" s="113" t="s">
        <v>114</v>
      </c>
      <c r="M455" s="112">
        <v>1</v>
      </c>
      <c r="N455" s="111">
        <v>0.76163238822332879</v>
      </c>
      <c r="O455" s="117"/>
    </row>
    <row r="456" spans="1:15" x14ac:dyDescent="0.25">
      <c r="A456" s="110" t="s">
        <v>7</v>
      </c>
      <c r="B456" s="107" t="s">
        <v>71</v>
      </c>
      <c r="C456" s="107" t="s">
        <v>1937</v>
      </c>
      <c r="D456" s="107" t="s">
        <v>1937</v>
      </c>
      <c r="E456" s="114">
        <v>3.0262655851908349E-2</v>
      </c>
      <c r="F456" s="114">
        <v>3.0262655851908349E-2</v>
      </c>
      <c r="G456" s="114">
        <v>0.11402558582770017</v>
      </c>
      <c r="H456" s="114">
        <v>7.2142682421594939E-2</v>
      </c>
      <c r="I456" s="114">
        <v>5.3849413690888248E-2</v>
      </c>
      <c r="J456" s="114">
        <v>2.8829566254924277E-2</v>
      </c>
      <c r="K456" s="114">
        <v>2.2871758744457793E-2</v>
      </c>
      <c r="L456" s="113" t="s">
        <v>115</v>
      </c>
      <c r="M456" s="112">
        <v>0.9</v>
      </c>
      <c r="N456" s="111">
        <v>1.323145114900335</v>
      </c>
      <c r="O456" s="117"/>
    </row>
    <row r="457" spans="1:15" x14ac:dyDescent="0.25">
      <c r="A457" s="110" t="s">
        <v>146</v>
      </c>
      <c r="B457" s="107" t="s">
        <v>145</v>
      </c>
      <c r="C457" s="107" t="s">
        <v>1937</v>
      </c>
      <c r="D457" s="107" t="s">
        <v>1937</v>
      </c>
      <c r="E457" s="114">
        <v>3.0265826017656039E-2</v>
      </c>
      <c r="F457" s="114">
        <v>3.0265826017656039E-2</v>
      </c>
      <c r="G457" s="114">
        <v>0.1140221579300984</v>
      </c>
      <c r="H457" s="114">
        <v>7.2142682421594939E-2</v>
      </c>
      <c r="I457" s="114">
        <v>5.3849413690888248E-2</v>
      </c>
      <c r="J457" s="114">
        <v>2.8829566254924277E-2</v>
      </c>
      <c r="K457" s="114">
        <v>2.2871758744457793E-2</v>
      </c>
      <c r="L457" s="113" t="s">
        <v>115</v>
      </c>
      <c r="M457" s="112">
        <v>0.9</v>
      </c>
      <c r="N457" s="111">
        <v>1.3232837210207962</v>
      </c>
      <c r="O457" s="117"/>
    </row>
    <row r="458" spans="1:15" x14ac:dyDescent="0.25">
      <c r="A458" s="110" t="s">
        <v>106</v>
      </c>
      <c r="B458" s="107" t="s">
        <v>1930</v>
      </c>
      <c r="C458" s="107" t="s">
        <v>1937</v>
      </c>
      <c r="D458" s="107" t="s">
        <v>1938</v>
      </c>
      <c r="E458" s="114">
        <v>2.7298389553420899E-2</v>
      </c>
      <c r="F458" s="114">
        <v>2.7440275255818047E-2</v>
      </c>
      <c r="G458" s="114">
        <v>0.13180008642327179</v>
      </c>
      <c r="H458" s="114">
        <v>8.2615273149092561E-2</v>
      </c>
      <c r="I458" s="114">
        <v>6.4868590652791713E-2</v>
      </c>
      <c r="J458" s="114">
        <v>3.563039067370366E-2</v>
      </c>
      <c r="K458" s="114">
        <v>2.9577963174935773E-2</v>
      </c>
      <c r="L458" s="113" t="s">
        <v>115</v>
      </c>
      <c r="M458" s="112">
        <v>0.9</v>
      </c>
      <c r="N458" s="111">
        <v>0.92293000001276038</v>
      </c>
      <c r="O458" s="117"/>
    </row>
    <row r="459" spans="1:15" x14ac:dyDescent="0.25">
      <c r="A459" s="110" t="s">
        <v>144</v>
      </c>
      <c r="B459" s="107" t="s">
        <v>1931</v>
      </c>
      <c r="C459" s="107" t="s">
        <v>1937</v>
      </c>
      <c r="D459" s="107" t="s">
        <v>1938</v>
      </c>
      <c r="E459" s="114">
        <v>3.0365872024160856E-2</v>
      </c>
      <c r="F459" s="114">
        <v>3.0365872024160856E-2</v>
      </c>
      <c r="G459" s="114">
        <v>6.6856861225278452E-2</v>
      </c>
      <c r="H459" s="114">
        <v>7.119160327476548E-2</v>
      </c>
      <c r="I459" s="114">
        <v>5.5917917286318675E-2</v>
      </c>
      <c r="J459" s="114">
        <v>4.383069073179291E-2</v>
      </c>
      <c r="K459" s="114">
        <v>4.746902073330328E-2</v>
      </c>
      <c r="L459" s="113" t="s">
        <v>116</v>
      </c>
      <c r="M459" s="112">
        <v>0.95</v>
      </c>
      <c r="N459" s="111">
        <v>0.63969872466437439</v>
      </c>
      <c r="O459" s="117"/>
    </row>
    <row r="460" spans="1:15" x14ac:dyDescent="0.25">
      <c r="A460" s="118" t="s">
        <v>143</v>
      </c>
      <c r="B460" s="107" t="s">
        <v>1932</v>
      </c>
      <c r="C460" s="107" t="s">
        <v>1937</v>
      </c>
      <c r="D460" s="107" t="s">
        <v>1937</v>
      </c>
      <c r="E460" s="114">
        <v>2.5767405285477718E-2</v>
      </c>
      <c r="F460" s="114">
        <v>1.4794954434318885E-2</v>
      </c>
      <c r="G460" s="114">
        <v>6.4436572351015631E-2</v>
      </c>
      <c r="H460" s="114">
        <v>5.3428070568710684E-2</v>
      </c>
      <c r="I460" s="114">
        <v>3.7363957054499908E-2</v>
      </c>
      <c r="J460" s="114">
        <v>3.0418612454708782E-2</v>
      </c>
      <c r="K460" s="114">
        <v>2.4916345274861973E-2</v>
      </c>
      <c r="L460" s="113" t="s">
        <v>115</v>
      </c>
      <c r="M460" s="112">
        <v>0.9</v>
      </c>
      <c r="N460" s="111">
        <v>1.0341566951825145</v>
      </c>
      <c r="O460" s="117"/>
    </row>
    <row r="461" spans="1:15" x14ac:dyDescent="0.25">
      <c r="A461" s="110" t="s">
        <v>142</v>
      </c>
      <c r="B461" s="107" t="s">
        <v>1933</v>
      </c>
      <c r="C461" s="107" t="s">
        <v>1937</v>
      </c>
      <c r="D461" s="107" t="s">
        <v>1938</v>
      </c>
      <c r="E461" s="114">
        <v>2.4788377768852898E-2</v>
      </c>
      <c r="F461" s="114">
        <v>3.2716645133170408E-2</v>
      </c>
      <c r="G461" s="114">
        <v>9.1707806525322511E-2</v>
      </c>
      <c r="H461" s="114">
        <v>4.0537309193778626E-2</v>
      </c>
      <c r="I461" s="114">
        <v>4.6992637735042253E-2</v>
      </c>
      <c r="J461" s="114">
        <v>2.0678181211662539E-2</v>
      </c>
      <c r="K461" s="114">
        <v>3.5437130041505283E-2</v>
      </c>
      <c r="L461" s="113" t="s">
        <v>110</v>
      </c>
      <c r="M461" s="112">
        <v>0.75</v>
      </c>
      <c r="N461" s="111">
        <v>0.69950297159560693</v>
      </c>
      <c r="O461" s="117"/>
    </row>
    <row r="462" spans="1:15" x14ac:dyDescent="0.25">
      <c r="A462" s="110" t="s">
        <v>141</v>
      </c>
      <c r="B462" s="107" t="s">
        <v>140</v>
      </c>
      <c r="C462" s="107" t="s">
        <v>1937</v>
      </c>
      <c r="D462" s="107" t="s">
        <v>1937</v>
      </c>
      <c r="E462" s="114">
        <v>7.110217510509953E-2</v>
      </c>
      <c r="F462" s="114">
        <v>7.110217510509953E-2</v>
      </c>
      <c r="G462" s="114">
        <v>5.6505929896285778E-2</v>
      </c>
      <c r="H462" s="114">
        <v>5.5875767016337452E-2</v>
      </c>
      <c r="I462" s="114">
        <v>5.0726601992585607E-2</v>
      </c>
      <c r="J462" s="114">
        <v>3.3747378258881966E-2</v>
      </c>
      <c r="K462" s="114">
        <v>2.5641642597919789E-2</v>
      </c>
      <c r="L462" s="113" t="s">
        <v>116</v>
      </c>
      <c r="M462" s="112">
        <v>0.95</v>
      </c>
      <c r="N462" s="111">
        <v>2.7729181090320547</v>
      </c>
      <c r="O462" s="117"/>
    </row>
    <row r="463" spans="1:15" x14ac:dyDescent="0.25">
      <c r="A463" s="110" t="s">
        <v>139</v>
      </c>
      <c r="B463" s="107" t="s">
        <v>1668</v>
      </c>
      <c r="C463" s="107" t="s">
        <v>1937</v>
      </c>
      <c r="D463" s="107" t="s">
        <v>1937</v>
      </c>
      <c r="E463" s="114">
        <v>3.4102765930183576E-2</v>
      </c>
      <c r="F463" s="114">
        <v>3.3677026248135844E-2</v>
      </c>
      <c r="G463" s="114">
        <v>7.0118218591758819E-2</v>
      </c>
      <c r="H463" s="114">
        <v>5.1719425671251873E-2</v>
      </c>
      <c r="I463" s="114">
        <v>3.567171589470064E-2</v>
      </c>
      <c r="J463" s="114">
        <v>2.5632873406645107E-2</v>
      </c>
      <c r="K463" s="114">
        <v>1.8851586262270237E-2</v>
      </c>
      <c r="L463" s="113" t="s">
        <v>114</v>
      </c>
      <c r="M463" s="112">
        <v>1</v>
      </c>
      <c r="N463" s="111">
        <v>1.8090130695493361</v>
      </c>
      <c r="O463" s="117"/>
    </row>
    <row r="464" spans="1:15" x14ac:dyDescent="0.25">
      <c r="A464" s="110" t="s">
        <v>138</v>
      </c>
      <c r="B464" s="107" t="s">
        <v>1934</v>
      </c>
      <c r="C464" s="107" t="s">
        <v>1937</v>
      </c>
      <c r="D464" s="107" t="s">
        <v>1937</v>
      </c>
      <c r="E464" s="114">
        <v>2.7338239048356971E-2</v>
      </c>
      <c r="F464" s="114">
        <v>2.7338239048356971E-2</v>
      </c>
      <c r="G464" s="114">
        <v>6.1515275413857706E-2</v>
      </c>
      <c r="H464" s="114">
        <v>3.987780806664265E-2</v>
      </c>
      <c r="I464" s="114">
        <v>3.0883830083991537E-2</v>
      </c>
      <c r="J464" s="114">
        <v>1.9368868845175635E-2</v>
      </c>
      <c r="K464" s="114">
        <v>1.9961521658321102E-2</v>
      </c>
      <c r="L464" s="113" t="s">
        <v>116</v>
      </c>
      <c r="M464" s="112">
        <v>0.95</v>
      </c>
      <c r="N464" s="111">
        <v>1.3695468469940433</v>
      </c>
    </row>
    <row r="465" spans="1:14" x14ac:dyDescent="0.25">
      <c r="A465" s="110" t="s">
        <v>137</v>
      </c>
      <c r="B465" s="107" t="s">
        <v>1935</v>
      </c>
      <c r="C465" s="107" t="s">
        <v>1937</v>
      </c>
      <c r="D465" s="107" t="s">
        <v>1937</v>
      </c>
      <c r="E465" s="114">
        <v>2.7862607689340457E-2</v>
      </c>
      <c r="F465" s="114">
        <v>2.6831089380765505E-2</v>
      </c>
      <c r="G465" s="114">
        <v>0.1603187258426233</v>
      </c>
      <c r="H465" s="114">
        <v>0.10568014846201867</v>
      </c>
      <c r="I465" s="114">
        <v>8.0040578538105756E-2</v>
      </c>
      <c r="J465" s="114">
        <v>4.4774321017697849E-2</v>
      </c>
      <c r="K465" s="114">
        <v>3.0630476668315865E-2</v>
      </c>
      <c r="L465" s="113" t="s">
        <v>113</v>
      </c>
      <c r="M465" s="112">
        <v>0.85</v>
      </c>
      <c r="N465" s="111">
        <v>0.8759605562560363</v>
      </c>
    </row>
    <row r="466" spans="1:14" x14ac:dyDescent="0.25">
      <c r="A466" s="110" t="s">
        <v>136</v>
      </c>
      <c r="B466" s="107" t="s">
        <v>1723</v>
      </c>
      <c r="C466" s="107" t="s">
        <v>1937</v>
      </c>
      <c r="D466" s="107" t="s">
        <v>1937</v>
      </c>
      <c r="E466" s="114">
        <v>3.851761151167854E-2</v>
      </c>
      <c r="F466" s="114">
        <v>4.3813942369414827E-2</v>
      </c>
      <c r="G466" s="114">
        <v>0.16424285934054672</v>
      </c>
      <c r="H466" s="114">
        <v>9.1162337929727499E-2</v>
      </c>
      <c r="I466" s="114">
        <v>5.9182682528081454E-2</v>
      </c>
      <c r="J466" s="114">
        <v>3.6952567568527162E-2</v>
      </c>
      <c r="K466" s="114">
        <v>2.5332185608617497E-2</v>
      </c>
      <c r="L466" s="113" t="s">
        <v>115</v>
      </c>
      <c r="M466" s="112">
        <v>0.9</v>
      </c>
      <c r="N466" s="111">
        <v>1.520500919532803</v>
      </c>
    </row>
    <row r="467" spans="1:14" x14ac:dyDescent="0.25">
      <c r="A467" s="110" t="s">
        <v>2065</v>
      </c>
      <c r="B467" s="107" t="s">
        <v>2061</v>
      </c>
      <c r="C467" s="107" t="s">
        <v>1937</v>
      </c>
      <c r="D467" s="107" t="s">
        <v>1938</v>
      </c>
      <c r="E467" s="114">
        <v>-1.3734750931887474E-2</v>
      </c>
      <c r="F467" s="114">
        <v>-3.7513563788559856E-2</v>
      </c>
      <c r="G467" s="114">
        <v>-8.8335811241335271E-2</v>
      </c>
      <c r="H467" s="114">
        <v>7.0559294575794906E-2</v>
      </c>
      <c r="I467" s="114">
        <v>6.3215530384784335E-2</v>
      </c>
      <c r="J467" s="114">
        <v>2.1427165060301512E-2</v>
      </c>
      <c r="K467" s="114">
        <v>1.5101330213293851E-2</v>
      </c>
      <c r="L467" s="116" t="s">
        <v>717</v>
      </c>
      <c r="M467" s="115">
        <v>0.5</v>
      </c>
      <c r="N467" s="111">
        <v>-0.9095060327729696</v>
      </c>
    </row>
    <row r="468" spans="1:14" x14ac:dyDescent="0.25">
      <c r="A468" s="110" t="s">
        <v>2066</v>
      </c>
      <c r="B468" s="107" t="s">
        <v>2062</v>
      </c>
      <c r="C468" s="107" t="s">
        <v>1937</v>
      </c>
      <c r="D468" s="107" t="s">
        <v>1938</v>
      </c>
      <c r="E468" s="114">
        <v>-1.5243398202767433E-2</v>
      </c>
      <c r="F468" s="114">
        <v>-1.4749116101026472E-2</v>
      </c>
      <c r="G468" s="114">
        <v>9.8521093494506884E-2</v>
      </c>
      <c r="H468" s="114">
        <v>6.520882504186587E-2</v>
      </c>
      <c r="I468" s="114">
        <v>4.3013467150672779E-2</v>
      </c>
      <c r="J468" s="114">
        <v>2.1087660729691482E-2</v>
      </c>
      <c r="K468" s="114">
        <v>2.5760125571234527E-2</v>
      </c>
      <c r="L468" s="113" t="s">
        <v>112</v>
      </c>
      <c r="M468" s="112">
        <v>0.7</v>
      </c>
      <c r="N468" s="111">
        <v>-0.59174394009124043</v>
      </c>
    </row>
    <row r="469" spans="1:14" x14ac:dyDescent="0.25">
      <c r="A469" s="110" t="s">
        <v>2063</v>
      </c>
      <c r="B469" s="107" t="s">
        <v>2059</v>
      </c>
      <c r="C469" s="107" t="s">
        <v>1937</v>
      </c>
      <c r="D469" s="107" t="s">
        <v>1937</v>
      </c>
      <c r="E469" s="114">
        <v>7.7276174047939961E-3</v>
      </c>
      <c r="F469" s="114">
        <v>9.56843460409873E-3</v>
      </c>
      <c r="G469" s="114">
        <v>6.2E-2</v>
      </c>
      <c r="H469" s="114">
        <v>6.709225036725508E-2</v>
      </c>
      <c r="I469" s="114">
        <v>4.2583497637188161E-2</v>
      </c>
      <c r="J469" s="114">
        <v>1.9568959657315421E-2</v>
      </c>
      <c r="K469" s="114">
        <v>1.3799750360103058E-2</v>
      </c>
      <c r="L469" s="113" t="s">
        <v>117</v>
      </c>
      <c r="M469" s="112">
        <v>0.6</v>
      </c>
      <c r="N469" s="111">
        <v>0.69337736947491213</v>
      </c>
    </row>
    <row r="470" spans="1:14" x14ac:dyDescent="0.25">
      <c r="A470" s="110" t="s">
        <v>2064</v>
      </c>
      <c r="B470" s="107" t="s">
        <v>2060</v>
      </c>
      <c r="C470" s="107" t="s">
        <v>1937</v>
      </c>
      <c r="D470" s="107" t="s">
        <v>1937</v>
      </c>
      <c r="E470" s="114">
        <v>1.3554545212836722E-2</v>
      </c>
      <c r="F470" s="114">
        <v>1.4147755992444777E-2</v>
      </c>
      <c r="G470" s="114">
        <v>0.06</v>
      </c>
      <c r="H470" s="114">
        <v>6.9682250708233973E-2</v>
      </c>
      <c r="I470" s="114">
        <v>4.3035198389025364E-2</v>
      </c>
      <c r="J470" s="114">
        <v>2.3588106117400809E-2</v>
      </c>
      <c r="K470" s="114">
        <v>1.4143379186733585E-2</v>
      </c>
      <c r="L470" s="113" t="s">
        <v>112</v>
      </c>
      <c r="M470" s="112">
        <v>0.7</v>
      </c>
      <c r="N470" s="111">
        <v>1.0003094596880566</v>
      </c>
    </row>
    <row r="471" spans="1:14" x14ac:dyDescent="0.25">
      <c r="A471" s="131" t="s">
        <v>2088</v>
      </c>
      <c r="B471" s="107" t="s">
        <v>2087</v>
      </c>
      <c r="C471" s="107" t="s">
        <v>1937</v>
      </c>
      <c r="D471" s="107" t="s">
        <v>1937</v>
      </c>
      <c r="E471" s="114">
        <v>2.6216454291338342E-2</v>
      </c>
      <c r="F471" s="114">
        <v>2.9464026516347719E-2</v>
      </c>
      <c r="G471" s="114">
        <v>0.10121657398198614</v>
      </c>
      <c r="H471" s="114">
        <v>6.31597960388115E-2</v>
      </c>
      <c r="I471" s="114">
        <v>4.7611341784709715E-2</v>
      </c>
      <c r="J471" s="114">
        <v>3.1182125422058116E-2</v>
      </c>
      <c r="K471" s="114">
        <v>2.9082787309744562E-2</v>
      </c>
      <c r="L471" s="113" t="s">
        <v>115</v>
      </c>
      <c r="M471" s="112">
        <v>0.9</v>
      </c>
      <c r="N471" s="111">
        <v>1.0131087575115407</v>
      </c>
    </row>
    <row r="473" spans="1:14" x14ac:dyDescent="0.25">
      <c r="A473" s="131" t="s">
        <v>2089</v>
      </c>
    </row>
  </sheetData>
  <autoFilter ref="A3:N471" xr:uid="{63637875-36F1-419A-8025-1CCE476E0AD1}"/>
  <mergeCells count="2">
    <mergeCell ref="E2:G2"/>
    <mergeCell ref="H2:K2"/>
  </mergeCells>
  <conditionalFormatting sqref="C4:D470">
    <cfRule type="containsText" dxfId="58" priority="9" operator="containsText" text="No">
      <formula>NOT(ISERROR(SEARCH("No",C4)))</formula>
    </cfRule>
    <cfRule type="containsText" dxfId="57" priority="10" operator="containsText" text="Yes">
      <formula>NOT(ISERROR(SEARCH("Yes",C4)))</formula>
    </cfRule>
  </conditionalFormatting>
  <conditionalFormatting sqref="E4:K470">
    <cfRule type="cellIs" dxfId="56" priority="11" operator="greaterThan">
      <formula>0</formula>
    </cfRule>
    <cfRule type="cellIs" dxfId="55" priority="12" operator="lessThan">
      <formula>0</formula>
    </cfRule>
    <cfRule type="cellIs" dxfId="54" priority="13" operator="lessThan">
      <formula>0</formula>
    </cfRule>
    <cfRule type="cellIs" dxfId="53" priority="14" operator="greaterThan">
      <formula>0</formula>
    </cfRule>
  </conditionalFormatting>
  <conditionalFormatting sqref="N4:N471">
    <cfRule type="cellIs" dxfId="52" priority="7" operator="lessThan">
      <formula>0.995</formula>
    </cfRule>
    <cfRule type="cellIs" dxfId="51" priority="8" operator="greaterThan">
      <formula>0.994</formula>
    </cfRule>
  </conditionalFormatting>
  <conditionalFormatting sqref="C471:D471">
    <cfRule type="containsText" dxfId="50" priority="1" operator="containsText" text="No">
      <formula>NOT(ISERROR(SEARCH("No",C471)))</formula>
    </cfRule>
    <cfRule type="containsText" dxfId="49" priority="2" operator="containsText" text="Yes">
      <formula>NOT(ISERROR(SEARCH("Yes",C471)))</formula>
    </cfRule>
  </conditionalFormatting>
  <conditionalFormatting sqref="E471:K471">
    <cfRule type="cellIs" dxfId="48" priority="3" operator="greaterThan">
      <formula>0</formula>
    </cfRule>
    <cfRule type="cellIs" dxfId="47" priority="4" operator="lessThan">
      <formula>0</formula>
    </cfRule>
    <cfRule type="cellIs" dxfId="46" priority="5" operator="lessThan">
      <formula>0</formula>
    </cfRule>
    <cfRule type="cellIs" dxfId="45" priority="6" operator="greaterThan">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605A2-5C9B-4D8B-883C-DB14F179EFF0}">
  <sheetPr>
    <tabColor rgb="FF00B050"/>
  </sheetPr>
  <dimension ref="A1:N489"/>
  <sheetViews>
    <sheetView showGridLines="0" zoomScaleNormal="100" workbookViewId="0">
      <pane ySplit="3" topLeftCell="A4" activePane="bottomLeft" state="frozen"/>
      <selection activeCell="B4" sqref="B4"/>
      <selection pane="bottomLeft" activeCell="A4" sqref="A4"/>
    </sheetView>
  </sheetViews>
  <sheetFormatPr defaultColWidth="8.88671875" defaultRowHeight="15" x14ac:dyDescent="0.25"/>
  <cols>
    <col min="1" max="1" width="9.6640625" style="68" customWidth="1"/>
    <col min="2" max="2" width="43.44140625" style="60" bestFit="1" customWidth="1"/>
    <col min="3" max="4" width="8.77734375" style="60" customWidth="1"/>
    <col min="5" max="7" width="9" style="60" customWidth="1"/>
    <col min="8" max="11" width="8.88671875" style="60" customWidth="1"/>
    <col min="12" max="12" width="9.109375" style="60" customWidth="1"/>
    <col min="13" max="13" width="8.88671875" style="60" customWidth="1"/>
    <col min="14" max="14" width="12" style="69" bestFit="1" customWidth="1"/>
    <col min="15" max="16384" width="8.88671875" style="60"/>
  </cols>
  <sheetData>
    <row r="1" spans="1:14" x14ac:dyDescent="0.25">
      <c r="A1" s="57" t="s">
        <v>1729</v>
      </c>
      <c r="B1" s="58"/>
      <c r="C1" s="58"/>
      <c r="D1" s="58"/>
      <c r="E1" s="58"/>
      <c r="F1" s="58"/>
      <c r="G1" s="58"/>
      <c r="H1" s="58"/>
      <c r="I1" s="58"/>
      <c r="J1" s="58"/>
      <c r="K1" s="58"/>
      <c r="L1" s="58"/>
      <c r="M1" s="58"/>
      <c r="N1" s="59"/>
    </row>
    <row r="2" spans="1:14" ht="18" customHeight="1" x14ac:dyDescent="0.25">
      <c r="A2" s="52"/>
      <c r="B2" s="51"/>
      <c r="C2" s="51"/>
      <c r="D2" s="51"/>
      <c r="E2" s="126" t="s">
        <v>132</v>
      </c>
      <c r="F2" s="126"/>
      <c r="G2" s="126"/>
      <c r="H2" s="61" t="s">
        <v>1685</v>
      </c>
      <c r="I2" s="61"/>
      <c r="J2" s="61"/>
      <c r="K2" s="61"/>
      <c r="L2" s="50"/>
      <c r="M2" s="49"/>
      <c r="N2" s="54"/>
    </row>
    <row r="3" spans="1:14" s="62" customFormat="1" ht="60" x14ac:dyDescent="0.25">
      <c r="A3" s="81" t="s">
        <v>2020</v>
      </c>
      <c r="B3" s="47" t="s">
        <v>719</v>
      </c>
      <c r="C3" s="47" t="s">
        <v>1730</v>
      </c>
      <c r="D3" s="47" t="s">
        <v>1731</v>
      </c>
      <c r="E3" s="46" t="s">
        <v>2090</v>
      </c>
      <c r="F3" s="46" t="s">
        <v>2091</v>
      </c>
      <c r="G3" s="46" t="s">
        <v>1684</v>
      </c>
      <c r="H3" s="45" t="s">
        <v>1724</v>
      </c>
      <c r="I3" s="45" t="s">
        <v>1725</v>
      </c>
      <c r="J3" s="45" t="s">
        <v>1726</v>
      </c>
      <c r="K3" s="45" t="s">
        <v>1727</v>
      </c>
      <c r="L3" s="44" t="s">
        <v>1688</v>
      </c>
      <c r="M3" s="43" t="s">
        <v>621</v>
      </c>
      <c r="N3" s="54" t="s">
        <v>2074</v>
      </c>
    </row>
    <row r="4" spans="1:14" s="64" customFormat="1" x14ac:dyDescent="0.25">
      <c r="A4" s="63" t="s">
        <v>725</v>
      </c>
      <c r="B4" s="60" t="s">
        <v>632</v>
      </c>
      <c r="C4" s="60" t="s">
        <v>1937</v>
      </c>
      <c r="D4" s="60" t="s">
        <v>1937</v>
      </c>
      <c r="E4" s="65">
        <v>6.3613012937687508E-2</v>
      </c>
      <c r="F4" s="65">
        <v>6.4982334985627555E-2</v>
      </c>
      <c r="G4" s="65">
        <v>0.14093866720749038</v>
      </c>
      <c r="H4" s="65">
        <v>9.543985019787149E-2</v>
      </c>
      <c r="I4" s="65">
        <v>6.5093277566580676E-2</v>
      </c>
      <c r="J4" s="65">
        <v>3.6014933830472051E-2</v>
      </c>
      <c r="K4" s="65">
        <v>4.2158621827679488E-2</v>
      </c>
      <c r="L4" s="66" t="s">
        <v>116</v>
      </c>
      <c r="M4" s="67">
        <v>0.95</v>
      </c>
      <c r="N4" s="104">
        <v>1.5088968799241445</v>
      </c>
    </row>
    <row r="5" spans="1:14" s="64" customFormat="1" x14ac:dyDescent="0.25">
      <c r="A5" s="68" t="s">
        <v>1008</v>
      </c>
      <c r="B5" s="60" t="s">
        <v>1009</v>
      </c>
      <c r="C5" s="60" t="s">
        <v>1937</v>
      </c>
      <c r="D5" s="60" t="s">
        <v>1937</v>
      </c>
      <c r="E5" s="65">
        <v>7.1304059101851225E-2</v>
      </c>
      <c r="F5" s="65">
        <v>7.2349971957375248E-2</v>
      </c>
      <c r="G5" s="65">
        <v>0.14315085283209839</v>
      </c>
      <c r="H5" s="65">
        <v>9.4409179139846033E-2</v>
      </c>
      <c r="I5" s="65">
        <v>6.4977587262004421E-2</v>
      </c>
      <c r="J5" s="65">
        <v>3.7911926297379939E-2</v>
      </c>
      <c r="K5" s="65">
        <v>4.2128211211421629E-2</v>
      </c>
      <c r="L5" s="66" t="s">
        <v>116</v>
      </c>
      <c r="M5" s="67">
        <v>0.95</v>
      </c>
      <c r="N5" s="104">
        <v>1.6925489369584141</v>
      </c>
    </row>
    <row r="6" spans="1:14" s="64" customFormat="1" x14ac:dyDescent="0.25">
      <c r="A6" s="68" t="s">
        <v>1289</v>
      </c>
      <c r="B6" s="60" t="s">
        <v>1290</v>
      </c>
      <c r="C6" s="60" t="s">
        <v>1938</v>
      </c>
      <c r="D6" s="60" t="s">
        <v>1938</v>
      </c>
      <c r="E6" s="65">
        <v>-0.12596173486757001</v>
      </c>
      <c r="F6" s="65">
        <v>-0.13963883894618145</v>
      </c>
      <c r="G6" s="65">
        <v>0.31041345012452393</v>
      </c>
      <c r="H6" s="65">
        <v>0.19404146282970069</v>
      </c>
      <c r="I6" s="65">
        <v>0.10616377624247475</v>
      </c>
      <c r="J6" s="65">
        <v>2.2363807591811558E-2</v>
      </c>
      <c r="K6" s="65">
        <v>5.7360113417022518E-2</v>
      </c>
      <c r="L6" s="66" t="s">
        <v>717</v>
      </c>
      <c r="M6" s="67">
        <v>0.5</v>
      </c>
      <c r="N6" s="104">
        <v>-2.195981272766955</v>
      </c>
    </row>
    <row r="7" spans="1:14" s="64" customFormat="1" x14ac:dyDescent="0.25">
      <c r="A7" s="63" t="s">
        <v>726</v>
      </c>
      <c r="B7" s="60" t="s">
        <v>633</v>
      </c>
      <c r="C7" s="60" t="s">
        <v>1937</v>
      </c>
      <c r="D7" s="105" t="s">
        <v>1938</v>
      </c>
      <c r="E7" s="65">
        <v>1.4641026904503862E-2</v>
      </c>
      <c r="F7" s="65">
        <v>1.3102826901847164E-2</v>
      </c>
      <c r="G7" s="65">
        <v>0.1534245310163298</v>
      </c>
      <c r="H7" s="65">
        <v>8.7156013536209498E-2</v>
      </c>
      <c r="I7" s="65">
        <v>5.5874728288477282E-2</v>
      </c>
      <c r="J7" s="65">
        <v>2.8786067783421965E-2</v>
      </c>
      <c r="K7" s="65">
        <v>3.3532708189241367E-2</v>
      </c>
      <c r="L7" s="66" t="s">
        <v>109</v>
      </c>
      <c r="M7" s="67">
        <v>0.8</v>
      </c>
      <c r="N7" s="104">
        <v>0.43661927995428917</v>
      </c>
    </row>
    <row r="8" spans="1:14" s="64" customFormat="1" x14ac:dyDescent="0.25">
      <c r="A8" s="68" t="s">
        <v>1071</v>
      </c>
      <c r="B8" s="60" t="s">
        <v>1072</v>
      </c>
      <c r="C8" s="60" t="s">
        <v>1937</v>
      </c>
      <c r="D8" s="60" t="s">
        <v>1938</v>
      </c>
      <c r="E8" s="65">
        <v>-4.5220606969447852E-2</v>
      </c>
      <c r="F8" s="65">
        <v>-5.8127802891848379E-2</v>
      </c>
      <c r="G8" s="65">
        <v>0.16152298170257384</v>
      </c>
      <c r="H8" s="65">
        <v>0.10843507365360683</v>
      </c>
      <c r="I8" s="65">
        <v>6.3279257293870073E-2</v>
      </c>
      <c r="J8" s="65">
        <v>2.5148463930352083E-2</v>
      </c>
      <c r="K8" s="65">
        <v>3.6401157726505096E-2</v>
      </c>
      <c r="L8" s="66" t="s">
        <v>118</v>
      </c>
      <c r="M8" s="67">
        <v>0.65</v>
      </c>
      <c r="N8" s="104">
        <v>-1.2422848555863644</v>
      </c>
    </row>
    <row r="9" spans="1:14" s="64" customFormat="1" x14ac:dyDescent="0.25">
      <c r="A9" s="68" t="s">
        <v>1434</v>
      </c>
      <c r="B9" s="60" t="s">
        <v>1435</v>
      </c>
      <c r="C9" s="60" t="s">
        <v>1937</v>
      </c>
      <c r="D9" s="60" t="s">
        <v>1938</v>
      </c>
      <c r="E9" s="65">
        <v>-4.671058026074848E-2</v>
      </c>
      <c r="F9" s="65">
        <v>-2.6973870044183501E-2</v>
      </c>
      <c r="G9" s="65">
        <v>0.23057518719545267</v>
      </c>
      <c r="H9" s="65">
        <v>8.8054266541327308E-2</v>
      </c>
      <c r="I9" s="65">
        <v>6.8929741229512009E-2</v>
      </c>
      <c r="J9" s="65">
        <v>3.2806470582418257E-2</v>
      </c>
      <c r="K9" s="65">
        <v>4.8966215886110609E-2</v>
      </c>
      <c r="L9" s="66" t="s">
        <v>112</v>
      </c>
      <c r="M9" s="67">
        <v>0.7</v>
      </c>
      <c r="N9" s="104">
        <v>-0.95393485927913113</v>
      </c>
    </row>
    <row r="10" spans="1:14" s="64" customFormat="1" x14ac:dyDescent="0.25">
      <c r="A10" s="68" t="s">
        <v>1167</v>
      </c>
      <c r="B10" s="60" t="s">
        <v>1168</v>
      </c>
      <c r="C10" s="60" t="s">
        <v>1938</v>
      </c>
      <c r="D10" s="60" t="s">
        <v>1938</v>
      </c>
      <c r="E10" s="65">
        <v>0.10130519083373479</v>
      </c>
      <c r="F10" s="65">
        <v>0.10195047003984259</v>
      </c>
      <c r="G10" s="65">
        <v>0.11532488643125638</v>
      </c>
      <c r="H10" s="65">
        <v>7.910490151822569E-2</v>
      </c>
      <c r="I10" s="65">
        <v>4.6583038274330857E-2</v>
      </c>
      <c r="J10" s="65">
        <v>1.5027129981668441E-2</v>
      </c>
      <c r="K10" s="65">
        <v>2.6882254110595305E-2</v>
      </c>
      <c r="L10" s="66" t="s">
        <v>717</v>
      </c>
      <c r="M10" s="67">
        <v>0.5</v>
      </c>
      <c r="N10" s="104">
        <v>3.7684782837391086</v>
      </c>
    </row>
    <row r="11" spans="1:14" s="64" customFormat="1" x14ac:dyDescent="0.25">
      <c r="A11" s="68" t="s">
        <v>1562</v>
      </c>
      <c r="B11" s="60" t="s">
        <v>1563</v>
      </c>
      <c r="C11" s="60" t="s">
        <v>1938</v>
      </c>
      <c r="D11" s="60" t="s">
        <v>1938</v>
      </c>
      <c r="E11" s="65">
        <v>-0.10341331139296239</v>
      </c>
      <c r="F11" s="65">
        <v>-0.1134403950934163</v>
      </c>
      <c r="G11" s="65">
        <v>0.22321131152769413</v>
      </c>
      <c r="H11" s="65">
        <v>0.14649719983951948</v>
      </c>
      <c r="I11" s="65">
        <v>7.1673078969417103E-2</v>
      </c>
      <c r="J11" s="65">
        <v>1.9616254153200119E-2</v>
      </c>
      <c r="K11" s="65"/>
      <c r="L11" s="66" t="s">
        <v>1959</v>
      </c>
      <c r="M11" s="67">
        <v>0.4</v>
      </c>
      <c r="N11" s="104">
        <v>-5.2718174726591185</v>
      </c>
    </row>
    <row r="12" spans="1:14" s="64" customFormat="1" x14ac:dyDescent="0.25">
      <c r="A12" s="68" t="s">
        <v>1486</v>
      </c>
      <c r="B12" s="60" t="s">
        <v>1487</v>
      </c>
      <c r="C12" s="60" t="s">
        <v>1937</v>
      </c>
      <c r="D12" s="60" t="s">
        <v>1938</v>
      </c>
      <c r="E12" s="65">
        <v>-0.22847992501171688</v>
      </c>
      <c r="F12" s="65">
        <v>-0.23713235294117641</v>
      </c>
      <c r="G12" s="65">
        <v>7.8689933519265898E-2</v>
      </c>
      <c r="H12" s="65">
        <v>0.1396464198063696</v>
      </c>
      <c r="I12" s="65">
        <v>7.5199244160199408E-2</v>
      </c>
      <c r="J12" s="65">
        <v>2.5069366384320446E-2</v>
      </c>
      <c r="K12" s="65"/>
      <c r="L12" s="66" t="s">
        <v>1960</v>
      </c>
      <c r="M12" s="67">
        <v>0.57894736842105265</v>
      </c>
      <c r="N12" s="104">
        <v>-9.1139090437729973</v>
      </c>
    </row>
    <row r="13" spans="1:14" s="64" customFormat="1" x14ac:dyDescent="0.25">
      <c r="A13" s="68" t="s">
        <v>1057</v>
      </c>
      <c r="B13" s="60" t="s">
        <v>1058</v>
      </c>
      <c r="C13" s="60" t="s">
        <v>1938</v>
      </c>
      <c r="D13" s="60" t="s">
        <v>1938</v>
      </c>
      <c r="E13" s="65">
        <v>-0.15224631197155802</v>
      </c>
      <c r="F13" s="65">
        <v>-0.18632730245406803</v>
      </c>
      <c r="G13" s="65">
        <v>0.12472283813747209</v>
      </c>
      <c r="H13" s="65">
        <v>0.12855277107081386</v>
      </c>
      <c r="I13" s="65">
        <v>7.3937588272203314E-2</v>
      </c>
      <c r="J13" s="65">
        <v>2.3725225778422621E-2</v>
      </c>
      <c r="K13" s="65">
        <v>4.2143921379424354E-2</v>
      </c>
      <c r="L13" s="66" t="s">
        <v>717</v>
      </c>
      <c r="M13" s="67">
        <v>0.5</v>
      </c>
      <c r="N13" s="104">
        <v>-3.6125331243116885</v>
      </c>
    </row>
    <row r="14" spans="1:14" s="64" customFormat="1" x14ac:dyDescent="0.25">
      <c r="A14" s="68" t="s">
        <v>925</v>
      </c>
      <c r="B14" s="60" t="s">
        <v>926</v>
      </c>
      <c r="C14" s="60" t="s">
        <v>1937</v>
      </c>
      <c r="D14" s="60" t="s">
        <v>1937</v>
      </c>
      <c r="E14" s="65">
        <v>4.1866232714145468E-2</v>
      </c>
      <c r="F14" s="65">
        <v>4.4772875461855932E-2</v>
      </c>
      <c r="G14" s="65">
        <v>0.13012471992226082</v>
      </c>
      <c r="H14" s="65">
        <v>0.10434410566313912</v>
      </c>
      <c r="I14" s="65">
        <v>6.6195392245575579E-2</v>
      </c>
      <c r="J14" s="65">
        <v>2.6190503506564378E-2</v>
      </c>
      <c r="K14" s="65">
        <v>3.2981575726372503E-2</v>
      </c>
      <c r="L14" s="66" t="s">
        <v>110</v>
      </c>
      <c r="M14" s="67">
        <v>0.75</v>
      </c>
      <c r="N14" s="104">
        <v>1.2693824291926925</v>
      </c>
    </row>
    <row r="15" spans="1:14" s="64" customFormat="1" x14ac:dyDescent="0.25">
      <c r="A15" s="63" t="s">
        <v>727</v>
      </c>
      <c r="B15" s="60" t="s">
        <v>634</v>
      </c>
      <c r="C15" s="60" t="s">
        <v>1937</v>
      </c>
      <c r="D15" s="60" t="s">
        <v>1937</v>
      </c>
      <c r="E15" s="65">
        <v>6.086783834773124E-2</v>
      </c>
      <c r="F15" s="65">
        <v>5.8618366295430269E-2</v>
      </c>
      <c r="G15" s="65">
        <v>8.8347302852548548E-2</v>
      </c>
      <c r="H15" s="65">
        <v>6.3594916619392539E-2</v>
      </c>
      <c r="I15" s="65">
        <v>4.2306848419707777E-2</v>
      </c>
      <c r="J15" s="65">
        <v>2.192256076714183E-2</v>
      </c>
      <c r="K15" s="65">
        <v>3.0019290601666304E-2</v>
      </c>
      <c r="L15" s="66" t="s">
        <v>109</v>
      </c>
      <c r="M15" s="67">
        <v>0.8</v>
      </c>
      <c r="N15" s="104">
        <v>2.0276241419360055</v>
      </c>
    </row>
    <row r="16" spans="1:14" s="64" customFormat="1" x14ac:dyDescent="0.25">
      <c r="A16" s="68" t="s">
        <v>913</v>
      </c>
      <c r="B16" s="60" t="s">
        <v>914</v>
      </c>
      <c r="C16" s="60" t="s">
        <v>1937</v>
      </c>
      <c r="D16" s="60" t="s">
        <v>1937</v>
      </c>
      <c r="E16" s="65">
        <v>0.12946163238038211</v>
      </c>
      <c r="F16" s="65">
        <v>0.14349685839696624</v>
      </c>
      <c r="G16" s="65">
        <v>0.14323864504269124</v>
      </c>
      <c r="H16" s="65">
        <v>0.11138258744935503</v>
      </c>
      <c r="I16" s="65">
        <v>9.1855248519494115E-2</v>
      </c>
      <c r="J16" s="65">
        <v>4.6159377356406628E-2</v>
      </c>
      <c r="K16" s="65">
        <v>3.8330911872975548E-2</v>
      </c>
      <c r="L16" s="66" t="s">
        <v>118</v>
      </c>
      <c r="M16" s="67">
        <v>0.65</v>
      </c>
      <c r="N16" s="104">
        <v>3.3774733251690909</v>
      </c>
    </row>
    <row r="17" spans="1:14" s="64" customFormat="1" x14ac:dyDescent="0.25">
      <c r="A17" s="68" t="s">
        <v>939</v>
      </c>
      <c r="B17" s="60" t="s">
        <v>940</v>
      </c>
      <c r="C17" s="60" t="s">
        <v>1937</v>
      </c>
      <c r="D17" s="60" t="s">
        <v>1937</v>
      </c>
      <c r="E17" s="65">
        <v>9.2335808638119854E-2</v>
      </c>
      <c r="F17" s="65">
        <v>0.10098537099474436</v>
      </c>
      <c r="G17" s="65">
        <v>8.8320451169465519E-2</v>
      </c>
      <c r="H17" s="65">
        <v>8.2405517239897863E-2</v>
      </c>
      <c r="I17" s="65">
        <v>6.5049659758528389E-2</v>
      </c>
      <c r="J17" s="65">
        <v>3.2377595686079452E-2</v>
      </c>
      <c r="K17" s="65">
        <v>3.3438812222722936E-2</v>
      </c>
      <c r="L17" s="66" t="s">
        <v>112</v>
      </c>
      <c r="M17" s="67">
        <v>0.7</v>
      </c>
      <c r="N17" s="104">
        <v>2.7613363783111349</v>
      </c>
    </row>
    <row r="18" spans="1:14" s="64" customFormat="1" x14ac:dyDescent="0.25">
      <c r="A18" s="68" t="s">
        <v>1249</v>
      </c>
      <c r="B18" s="60" t="s">
        <v>1250</v>
      </c>
      <c r="C18" s="60" t="s">
        <v>1937</v>
      </c>
      <c r="D18" s="60" t="s">
        <v>1937</v>
      </c>
      <c r="E18" s="65">
        <v>4.4800792288589797E-2</v>
      </c>
      <c r="F18" s="65">
        <v>4.5388506843293541E-2</v>
      </c>
      <c r="G18" s="65">
        <v>0.1158986759066527</v>
      </c>
      <c r="H18" s="65">
        <v>6.7165480832426461E-2</v>
      </c>
      <c r="I18" s="65">
        <v>5.0725573450223216E-2</v>
      </c>
      <c r="J18" s="65">
        <v>3.0285784657279713E-2</v>
      </c>
      <c r="K18" s="65">
        <v>2.8492268294415757E-2</v>
      </c>
      <c r="L18" s="66" t="s">
        <v>116</v>
      </c>
      <c r="M18" s="67">
        <v>0.95</v>
      </c>
      <c r="N18" s="104">
        <v>1.572384192990713</v>
      </c>
    </row>
    <row r="19" spans="1:14" s="64" customFormat="1" x14ac:dyDescent="0.25">
      <c r="A19" s="68" t="s">
        <v>950</v>
      </c>
      <c r="B19" s="60" t="s">
        <v>951</v>
      </c>
      <c r="C19" s="60" t="s">
        <v>1937</v>
      </c>
      <c r="D19" s="105" t="s">
        <v>1937</v>
      </c>
      <c r="E19" s="65">
        <v>3.5464690613005612E-2</v>
      </c>
      <c r="F19" s="65">
        <v>2.6834267777977372E-2</v>
      </c>
      <c r="G19" s="65">
        <v>8.7428376123363849E-2</v>
      </c>
      <c r="H19" s="65">
        <v>2.6903252544129286E-2</v>
      </c>
      <c r="I19" s="65">
        <v>2.4918940683692936E-2</v>
      </c>
      <c r="J19" s="65">
        <v>1.7597712155424716E-2</v>
      </c>
      <c r="K19" s="65">
        <v>2.7675482726602141E-2</v>
      </c>
      <c r="L19" s="66" t="s">
        <v>116</v>
      </c>
      <c r="M19" s="67">
        <v>0.95</v>
      </c>
      <c r="N19" s="104">
        <v>1.281447950279702</v>
      </c>
    </row>
    <row r="20" spans="1:14" s="64" customFormat="1" x14ac:dyDescent="0.25">
      <c r="A20" s="68" t="s">
        <v>970</v>
      </c>
      <c r="B20" s="60" t="s">
        <v>971</v>
      </c>
      <c r="C20" s="60" t="s">
        <v>1937</v>
      </c>
      <c r="D20" s="105" t="s">
        <v>1937</v>
      </c>
      <c r="E20" s="65">
        <v>3.5464690613005612E-2</v>
      </c>
      <c r="F20" s="65">
        <v>2.6834267777977372E-2</v>
      </c>
      <c r="G20" s="65">
        <v>8.7428376123363849E-2</v>
      </c>
      <c r="H20" s="65">
        <v>2.6903252544129286E-2</v>
      </c>
      <c r="I20" s="65">
        <v>2.4918940683692936E-2</v>
      </c>
      <c r="J20" s="65">
        <v>1.7597712155424716E-2</v>
      </c>
      <c r="K20" s="65">
        <v>2.7675482726602141E-2</v>
      </c>
      <c r="L20" s="66" t="s">
        <v>116</v>
      </c>
      <c r="M20" s="67">
        <v>0.95</v>
      </c>
      <c r="N20" s="104">
        <v>1.281447950279702</v>
      </c>
    </row>
    <row r="21" spans="1:14" s="64" customFormat="1" x14ac:dyDescent="0.25">
      <c r="A21" s="63" t="s">
        <v>728</v>
      </c>
      <c r="B21" s="60" t="s">
        <v>635</v>
      </c>
      <c r="C21" s="60" t="s">
        <v>1937</v>
      </c>
      <c r="D21" s="60" t="s">
        <v>1937</v>
      </c>
      <c r="E21" s="65">
        <v>9.1332677002623042E-2</v>
      </c>
      <c r="F21" s="65">
        <v>9.6404235640537017E-2</v>
      </c>
      <c r="G21" s="65">
        <v>0.18209398083782324</v>
      </c>
      <c r="H21" s="65">
        <v>0.1105525826706768</v>
      </c>
      <c r="I21" s="65">
        <v>6.9412308169915393E-2</v>
      </c>
      <c r="J21" s="65">
        <v>4.1692633823414038E-2</v>
      </c>
      <c r="K21" s="65">
        <v>3.9890853338854004E-2</v>
      </c>
      <c r="L21" s="66" t="s">
        <v>113</v>
      </c>
      <c r="M21" s="67">
        <v>0.85</v>
      </c>
      <c r="N21" s="104">
        <v>2.2895643827620078</v>
      </c>
    </row>
    <row r="22" spans="1:14" s="64" customFormat="1" x14ac:dyDescent="0.25">
      <c r="A22" s="68" t="s">
        <v>1088</v>
      </c>
      <c r="B22" s="60" t="s">
        <v>1089</v>
      </c>
      <c r="C22" s="60" t="s">
        <v>1937</v>
      </c>
      <c r="D22" s="60" t="s">
        <v>1937</v>
      </c>
      <c r="E22" s="65">
        <v>9.1332677002623042E-2</v>
      </c>
      <c r="F22" s="65">
        <v>9.6404235640537017E-2</v>
      </c>
      <c r="G22" s="65">
        <v>0.18209398083782324</v>
      </c>
      <c r="H22" s="65">
        <v>0.1105525826706768</v>
      </c>
      <c r="I22" s="65">
        <v>6.9412308169915393E-2</v>
      </c>
      <c r="J22" s="65">
        <v>4.1692633823414038E-2</v>
      </c>
      <c r="K22" s="65">
        <v>3.9890853338854004E-2</v>
      </c>
      <c r="L22" s="66" t="s">
        <v>113</v>
      </c>
      <c r="M22" s="67">
        <v>0.85</v>
      </c>
      <c r="N22" s="104">
        <v>2.2895643827620078</v>
      </c>
    </row>
    <row r="23" spans="1:14" s="64" customFormat="1" x14ac:dyDescent="0.25">
      <c r="A23" s="68" t="s">
        <v>1090</v>
      </c>
      <c r="B23" s="60" t="s">
        <v>1091</v>
      </c>
      <c r="C23" s="60" t="s">
        <v>1937</v>
      </c>
      <c r="D23" s="60" t="s">
        <v>1937</v>
      </c>
      <c r="E23" s="65">
        <v>3.1405525235708387E-2</v>
      </c>
      <c r="F23" s="65">
        <v>2.7581404837722534E-2</v>
      </c>
      <c r="G23" s="65">
        <v>0.16671687216295661</v>
      </c>
      <c r="H23" s="65">
        <v>7.4825181393706419E-2</v>
      </c>
      <c r="I23" s="65">
        <v>4.3460224128244906E-2</v>
      </c>
      <c r="J23" s="65">
        <v>2.1993535633722416E-2</v>
      </c>
      <c r="K23" s="65">
        <v>2.2313774705399414E-2</v>
      </c>
      <c r="L23" s="66" t="s">
        <v>112</v>
      </c>
      <c r="M23" s="67">
        <v>0.7</v>
      </c>
      <c r="N23" s="104">
        <v>1.4074501356379197</v>
      </c>
    </row>
    <row r="24" spans="1:14" s="64" customFormat="1" x14ac:dyDescent="0.25">
      <c r="A24" s="68" t="s">
        <v>1092</v>
      </c>
      <c r="B24" s="60" t="s">
        <v>1093</v>
      </c>
      <c r="C24" s="60" t="s">
        <v>1937</v>
      </c>
      <c r="D24" s="60" t="s">
        <v>1937</v>
      </c>
      <c r="E24" s="65">
        <v>0.10143807982661035</v>
      </c>
      <c r="F24" s="65">
        <v>0.10308579055049982</v>
      </c>
      <c r="G24" s="65">
        <v>0.14939404140717061</v>
      </c>
      <c r="H24" s="65">
        <v>0.10022281405786027</v>
      </c>
      <c r="I24" s="65">
        <v>5.6390497365433445E-2</v>
      </c>
      <c r="J24" s="65">
        <v>3.8694882716324486E-2</v>
      </c>
      <c r="K24" s="65">
        <v>3.8515085238182145E-2</v>
      </c>
      <c r="L24" s="66" t="s">
        <v>109</v>
      </c>
      <c r="M24" s="67">
        <v>0.8</v>
      </c>
      <c r="N24" s="104">
        <v>2.6337233631784653</v>
      </c>
    </row>
    <row r="25" spans="1:14" s="64" customFormat="1" x14ac:dyDescent="0.25">
      <c r="A25" s="68" t="s">
        <v>1490</v>
      </c>
      <c r="B25" s="60" t="s">
        <v>1491</v>
      </c>
      <c r="C25" s="60" t="s">
        <v>1937</v>
      </c>
      <c r="D25" s="60" t="s">
        <v>1937</v>
      </c>
      <c r="E25" s="65">
        <v>8.1785663006361364E-2</v>
      </c>
      <c r="F25" s="65">
        <v>8.6033197439215892E-2</v>
      </c>
      <c r="G25" s="65">
        <v>0.23235462689782249</v>
      </c>
      <c r="H25" s="65">
        <v>0.10833866137852821</v>
      </c>
      <c r="I25" s="65">
        <v>7.1475579184975269E-2</v>
      </c>
      <c r="J25" s="65">
        <v>3.6641139878219597E-2</v>
      </c>
      <c r="K25" s="65">
        <v>3.1958003904738019E-2</v>
      </c>
      <c r="L25" s="66" t="s">
        <v>113</v>
      </c>
      <c r="M25" s="67">
        <v>0.85</v>
      </c>
      <c r="N25" s="104">
        <v>2.5591605549004894</v>
      </c>
    </row>
    <row r="26" spans="1:14" s="64" customFormat="1" x14ac:dyDescent="0.25">
      <c r="A26" s="68" t="s">
        <v>1012</v>
      </c>
      <c r="B26" s="60" t="s">
        <v>1013</v>
      </c>
      <c r="C26" s="60" t="s">
        <v>1937</v>
      </c>
      <c r="D26" s="60" t="s">
        <v>1937</v>
      </c>
      <c r="E26" s="65">
        <v>6.5950656260911122E-2</v>
      </c>
      <c r="F26" s="65">
        <v>7.1234420250462005E-2</v>
      </c>
      <c r="G26" s="65">
        <v>0.12039868427577294</v>
      </c>
      <c r="H26" s="65">
        <v>8.3201114606962667E-2</v>
      </c>
      <c r="I26" s="65">
        <v>5.3188621602445529E-2</v>
      </c>
      <c r="J26" s="65">
        <v>3.7262953386832942E-2</v>
      </c>
      <c r="K26" s="65"/>
      <c r="L26" s="66" t="s">
        <v>113</v>
      </c>
      <c r="M26" s="67">
        <v>0.85</v>
      </c>
      <c r="N26" s="104">
        <v>1.7698719577127004</v>
      </c>
    </row>
    <row r="27" spans="1:14" s="64" customFormat="1" x14ac:dyDescent="0.25">
      <c r="A27" s="63" t="s">
        <v>729</v>
      </c>
      <c r="B27" s="60" t="s">
        <v>636</v>
      </c>
      <c r="C27" s="60" t="s">
        <v>1937</v>
      </c>
      <c r="D27" s="60" t="s">
        <v>1938</v>
      </c>
      <c r="E27" s="65">
        <v>-5.8693425503870578E-2</v>
      </c>
      <c r="F27" s="65">
        <v>-6.3831686945511001E-2</v>
      </c>
      <c r="G27" s="65">
        <v>0.13230292948895661</v>
      </c>
      <c r="H27" s="65">
        <v>4.1081256674267763E-2</v>
      </c>
      <c r="I27" s="65">
        <v>3.4873838646598543E-2</v>
      </c>
      <c r="J27" s="65">
        <v>1.3662262955063342E-2</v>
      </c>
      <c r="K27" s="65">
        <v>2.2151017239433024E-2</v>
      </c>
      <c r="L27" s="66" t="s">
        <v>111</v>
      </c>
      <c r="M27" s="67">
        <v>0.55000000000000004</v>
      </c>
      <c r="N27" s="104">
        <v>-2.6496943625408371</v>
      </c>
    </row>
    <row r="28" spans="1:14" s="64" customFormat="1" x14ac:dyDescent="0.25">
      <c r="A28" s="68" t="s">
        <v>1073</v>
      </c>
      <c r="B28" s="60" t="s">
        <v>1074</v>
      </c>
      <c r="C28" s="60" t="s">
        <v>1937</v>
      </c>
      <c r="D28" s="60" t="s">
        <v>1938</v>
      </c>
      <c r="E28" s="65">
        <v>3.1189372709634622E-3</v>
      </c>
      <c r="F28" s="65">
        <v>-7.5908030656448577E-3</v>
      </c>
      <c r="G28" s="65">
        <v>0.15350037103661029</v>
      </c>
      <c r="H28" s="65">
        <v>6.2656105212491431E-2</v>
      </c>
      <c r="I28" s="65">
        <v>4.8032898528025614E-2</v>
      </c>
      <c r="J28" s="65">
        <v>2.4730506026423127E-2</v>
      </c>
      <c r="K28" s="65">
        <v>2.9450454613587196E-2</v>
      </c>
      <c r="L28" s="66" t="s">
        <v>111</v>
      </c>
      <c r="M28" s="67">
        <v>0.55000000000000004</v>
      </c>
      <c r="N28" s="104">
        <v>0.1059045543400378</v>
      </c>
    </row>
    <row r="29" spans="1:14" s="64" customFormat="1" x14ac:dyDescent="0.25">
      <c r="A29" s="68" t="s">
        <v>982</v>
      </c>
      <c r="B29" s="60" t="s">
        <v>983</v>
      </c>
      <c r="C29" s="60" t="s">
        <v>1938</v>
      </c>
      <c r="D29" s="60" t="s">
        <v>1938</v>
      </c>
      <c r="E29" s="65">
        <v>-7.6767991633902799E-2</v>
      </c>
      <c r="F29" s="65">
        <v>-7.1070124141280333E-2</v>
      </c>
      <c r="G29" s="65">
        <v>0.13606662249537349</v>
      </c>
      <c r="H29" s="65">
        <v>2.1712139991388657E-2</v>
      </c>
      <c r="I29" s="65">
        <v>3.2922666681159729E-2</v>
      </c>
      <c r="J29" s="65">
        <v>9.9516865126090259E-3</v>
      </c>
      <c r="K29" s="65">
        <v>1.665038326657764E-2</v>
      </c>
      <c r="L29" s="66" t="s">
        <v>717</v>
      </c>
      <c r="M29" s="67">
        <v>0.5</v>
      </c>
      <c r="N29" s="104">
        <v>-4.6105840571249432</v>
      </c>
    </row>
    <row r="30" spans="1:14" s="64" customFormat="1" x14ac:dyDescent="0.25">
      <c r="A30" s="68" t="s">
        <v>947</v>
      </c>
      <c r="B30" s="60" t="s">
        <v>948</v>
      </c>
      <c r="C30" s="60" t="s">
        <v>1937</v>
      </c>
      <c r="D30" s="60" t="s">
        <v>1938</v>
      </c>
      <c r="E30" s="65">
        <v>-8.6976300317941346E-3</v>
      </c>
      <c r="F30" s="65">
        <v>-4.5578755938949111E-2</v>
      </c>
      <c r="G30" s="65">
        <v>0.39192946714936605</v>
      </c>
      <c r="H30" s="65">
        <v>0.21290148880495541</v>
      </c>
      <c r="I30" s="65">
        <v>3.5198569847384009E-2</v>
      </c>
      <c r="J30" s="65">
        <v>6.2894880763953109E-2</v>
      </c>
      <c r="K30" s="65">
        <v>4.2152135922943534E-2</v>
      </c>
      <c r="L30" s="66" t="s">
        <v>111</v>
      </c>
      <c r="M30" s="67">
        <v>0.55000000000000004</v>
      </c>
      <c r="N30" s="104">
        <v>-0.20633901085567502</v>
      </c>
    </row>
    <row r="31" spans="1:14" s="64" customFormat="1" x14ac:dyDescent="0.25">
      <c r="A31" s="68" t="s">
        <v>1018</v>
      </c>
      <c r="B31" s="60" t="s">
        <v>1019</v>
      </c>
      <c r="C31" s="60" t="s">
        <v>1937</v>
      </c>
      <c r="D31" s="60" t="s">
        <v>1938</v>
      </c>
      <c r="E31" s="65">
        <v>-0.18647898703009969</v>
      </c>
      <c r="F31" s="65">
        <v>-0.19636868058260737</v>
      </c>
      <c r="G31" s="65">
        <v>1.5366511064669242E-2</v>
      </c>
      <c r="H31" s="65">
        <v>-1.0784924387771122E-2</v>
      </c>
      <c r="I31" s="65">
        <v>7.7103456155231953E-3</v>
      </c>
      <c r="J31" s="65">
        <v>-2.7358416995089563E-2</v>
      </c>
      <c r="K31" s="65">
        <v>9.2125596813477095E-3</v>
      </c>
      <c r="L31" s="66" t="s">
        <v>112</v>
      </c>
      <c r="M31" s="67">
        <v>0.7</v>
      </c>
      <c r="N31" s="104">
        <v>-20.241821326558785</v>
      </c>
    </row>
    <row r="32" spans="1:14" s="64" customFormat="1" x14ac:dyDescent="0.25">
      <c r="A32" s="68" t="s">
        <v>1120</v>
      </c>
      <c r="B32" s="60" t="s">
        <v>1121</v>
      </c>
      <c r="C32" s="60" t="s">
        <v>1937</v>
      </c>
      <c r="D32" s="60" t="s">
        <v>1938</v>
      </c>
      <c r="E32" s="65">
        <v>1.485887790464635E-2</v>
      </c>
      <c r="F32" s="65">
        <v>1.3683099140466171E-2</v>
      </c>
      <c r="G32" s="65">
        <v>0.13393532298286526</v>
      </c>
      <c r="H32" s="65">
        <v>6.2249296208374494E-2</v>
      </c>
      <c r="I32" s="65">
        <v>4.0417066534436108E-2</v>
      </c>
      <c r="J32" s="65">
        <v>2.6504528078804546E-2</v>
      </c>
      <c r="K32" s="65">
        <v>2.7680923397233714E-2</v>
      </c>
      <c r="L32" s="66" t="s">
        <v>115</v>
      </c>
      <c r="M32" s="67">
        <v>0.9</v>
      </c>
      <c r="N32" s="104">
        <v>0.53679126564582991</v>
      </c>
    </row>
    <row r="33" spans="1:14" s="64" customFormat="1" x14ac:dyDescent="0.25">
      <c r="A33" s="63" t="s">
        <v>730</v>
      </c>
      <c r="B33" s="60" t="s">
        <v>637</v>
      </c>
      <c r="C33" s="60" t="s">
        <v>1937</v>
      </c>
      <c r="D33" s="60" t="s">
        <v>1938</v>
      </c>
      <c r="E33" s="65">
        <v>1.4081901530464735E-2</v>
      </c>
      <c r="F33" s="65">
        <v>-1.5808165070523739E-2</v>
      </c>
      <c r="G33" s="65">
        <v>-3.3095132144944972E-2</v>
      </c>
      <c r="H33" s="65">
        <v>9.5195816722829507E-2</v>
      </c>
      <c r="I33" s="65">
        <v>5.2247595617992637E-2</v>
      </c>
      <c r="J33" s="65">
        <v>2.4403291406197569E-2</v>
      </c>
      <c r="K33" s="65">
        <v>2.8985202060242132E-2</v>
      </c>
      <c r="L33" s="66" t="s">
        <v>112</v>
      </c>
      <c r="M33" s="67">
        <v>0.7</v>
      </c>
      <c r="N33" s="104">
        <v>0.48583071807459743</v>
      </c>
    </row>
    <row r="34" spans="1:14" s="64" customFormat="1" x14ac:dyDescent="0.25">
      <c r="A34" s="68" t="s">
        <v>890</v>
      </c>
      <c r="B34" s="60" t="s">
        <v>891</v>
      </c>
      <c r="C34" s="60" t="s">
        <v>1937</v>
      </c>
      <c r="D34" s="60" t="s">
        <v>1938</v>
      </c>
      <c r="E34" s="65">
        <v>1.4081901530464735E-2</v>
      </c>
      <c r="F34" s="65">
        <v>-1.5808165070523739E-2</v>
      </c>
      <c r="G34" s="65">
        <v>-3.3095132144944972E-2</v>
      </c>
      <c r="H34" s="65">
        <v>9.5195816722829507E-2</v>
      </c>
      <c r="I34" s="65">
        <v>5.2247595617992637E-2</v>
      </c>
      <c r="J34" s="65">
        <v>2.4403291406197569E-2</v>
      </c>
      <c r="K34" s="65">
        <v>2.8985202060242132E-2</v>
      </c>
      <c r="L34" s="66" t="s">
        <v>112</v>
      </c>
      <c r="M34" s="67">
        <v>0.7</v>
      </c>
      <c r="N34" s="104">
        <v>0.48583071807459743</v>
      </c>
    </row>
    <row r="35" spans="1:14" s="64" customFormat="1" x14ac:dyDescent="0.25">
      <c r="A35" s="68" t="s">
        <v>1181</v>
      </c>
      <c r="B35" s="60" t="s">
        <v>1182</v>
      </c>
      <c r="C35" s="60" t="s">
        <v>1937</v>
      </c>
      <c r="D35" s="60" t="s">
        <v>1938</v>
      </c>
      <c r="E35" s="65">
        <v>1.4081901530464735E-2</v>
      </c>
      <c r="F35" s="65">
        <v>-1.5808165070523739E-2</v>
      </c>
      <c r="G35" s="65">
        <v>-3.3095132144944972E-2</v>
      </c>
      <c r="H35" s="65">
        <v>9.5195816722829507E-2</v>
      </c>
      <c r="I35" s="65">
        <v>5.2247595617992637E-2</v>
      </c>
      <c r="J35" s="65">
        <v>2.4403291406197569E-2</v>
      </c>
      <c r="K35" s="65">
        <v>2.8985202060242132E-2</v>
      </c>
      <c r="L35" s="66" t="s">
        <v>112</v>
      </c>
      <c r="M35" s="67">
        <v>0.7</v>
      </c>
      <c r="N35" s="104">
        <v>0.48583071807459743</v>
      </c>
    </row>
    <row r="36" spans="1:14" s="64" customFormat="1" x14ac:dyDescent="0.25">
      <c r="A36" s="68" t="s">
        <v>1428</v>
      </c>
      <c r="B36" s="60" t="s">
        <v>1429</v>
      </c>
      <c r="C36" s="60" t="s">
        <v>1937</v>
      </c>
      <c r="D36" s="60" t="s">
        <v>1938</v>
      </c>
      <c r="E36" s="65">
        <v>1.4081901530464735E-2</v>
      </c>
      <c r="F36" s="65">
        <v>-1.5808165070523739E-2</v>
      </c>
      <c r="G36" s="65">
        <v>-3.3095132144944972E-2</v>
      </c>
      <c r="H36" s="65">
        <v>9.5195816722829507E-2</v>
      </c>
      <c r="I36" s="65">
        <v>5.2247595617992637E-2</v>
      </c>
      <c r="J36" s="65">
        <v>2.4403291406197569E-2</v>
      </c>
      <c r="K36" s="65">
        <v>2.8985202060242132E-2</v>
      </c>
      <c r="L36" s="66" t="s">
        <v>112</v>
      </c>
      <c r="M36" s="67">
        <v>0.7</v>
      </c>
      <c r="N36" s="104">
        <v>0.48583071807459743</v>
      </c>
    </row>
    <row r="37" spans="1:14" s="64" customFormat="1" x14ac:dyDescent="0.25">
      <c r="A37" s="68" t="s">
        <v>1396</v>
      </c>
      <c r="B37" s="60" t="s">
        <v>1397</v>
      </c>
      <c r="C37" s="60" t="s">
        <v>1937</v>
      </c>
      <c r="D37" s="60" t="s">
        <v>1938</v>
      </c>
      <c r="E37" s="65">
        <v>-0.12206849501978434</v>
      </c>
      <c r="F37" s="65">
        <v>-0.20637528430255214</v>
      </c>
      <c r="G37" s="65">
        <v>-5.5619124195942615E-2</v>
      </c>
      <c r="H37" s="65">
        <v>7.193051056760158E-2</v>
      </c>
      <c r="I37" s="65">
        <v>3.275745454909651E-2</v>
      </c>
      <c r="J37" s="65">
        <v>1.0872719676411124E-2</v>
      </c>
      <c r="K37" s="65">
        <v>2.1477419332867731E-2</v>
      </c>
      <c r="L37" s="66" t="s">
        <v>118</v>
      </c>
      <c r="M37" s="67">
        <v>0.65</v>
      </c>
      <c r="N37" s="104">
        <v>-5.6835736699975943</v>
      </c>
    </row>
    <row r="38" spans="1:14" s="64" customFormat="1" x14ac:dyDescent="0.25">
      <c r="A38" s="63" t="s">
        <v>731</v>
      </c>
      <c r="B38" s="60" t="s">
        <v>638</v>
      </c>
      <c r="C38" s="60" t="s">
        <v>1937</v>
      </c>
      <c r="D38" s="60" t="s">
        <v>1938</v>
      </c>
      <c r="E38" s="65">
        <v>-2.170391719963205E-2</v>
      </c>
      <c r="F38" s="65">
        <v>-1.4931887620316497E-2</v>
      </c>
      <c r="G38" s="65">
        <v>4.8018681458811718E-2</v>
      </c>
      <c r="H38" s="65">
        <v>7.6378739853566024E-2</v>
      </c>
      <c r="I38" s="65">
        <v>4.2319182084178841E-2</v>
      </c>
      <c r="J38" s="65">
        <v>2.6508169464017239E-2</v>
      </c>
      <c r="K38" s="65"/>
      <c r="L38" s="66" t="s">
        <v>1961</v>
      </c>
      <c r="M38" s="67">
        <v>0.75</v>
      </c>
      <c r="N38" s="104">
        <v>-0.8187633336618515</v>
      </c>
    </row>
    <row r="39" spans="1:14" s="64" customFormat="1" x14ac:dyDescent="0.25">
      <c r="A39" s="63" t="s">
        <v>732</v>
      </c>
      <c r="B39" s="60" t="s">
        <v>1582</v>
      </c>
      <c r="C39" s="60" t="s">
        <v>1937</v>
      </c>
      <c r="D39" s="105" t="s">
        <v>1938</v>
      </c>
      <c r="E39" s="65">
        <v>1.4641026904503862E-2</v>
      </c>
      <c r="F39" s="65">
        <v>1.3102826901847164E-2</v>
      </c>
      <c r="G39" s="65">
        <v>0.1534245310163298</v>
      </c>
      <c r="H39" s="65">
        <v>8.7156013536209498E-2</v>
      </c>
      <c r="I39" s="65">
        <v>5.5874728288477282E-2</v>
      </c>
      <c r="J39" s="65">
        <v>2.8786067783421965E-2</v>
      </c>
      <c r="K39" s="65">
        <v>3.3532708189241367E-2</v>
      </c>
      <c r="L39" s="66" t="s">
        <v>109</v>
      </c>
      <c r="M39" s="67">
        <v>0.8</v>
      </c>
      <c r="N39" s="104">
        <v>0.43661927995428917</v>
      </c>
    </row>
    <row r="40" spans="1:14" s="64" customFormat="1" x14ac:dyDescent="0.25">
      <c r="A40" s="68" t="s">
        <v>1432</v>
      </c>
      <c r="B40" s="60" t="s">
        <v>1433</v>
      </c>
      <c r="C40" s="60" t="s">
        <v>1937</v>
      </c>
      <c r="D40" s="60" t="s">
        <v>1937</v>
      </c>
      <c r="E40" s="65">
        <v>3.3312759219414234E-2</v>
      </c>
      <c r="F40" s="65">
        <v>3.3697361397637016E-2</v>
      </c>
      <c r="G40" s="65">
        <v>0.14158432467493975</v>
      </c>
      <c r="H40" s="65">
        <v>6.8732032052691849E-2</v>
      </c>
      <c r="I40" s="65">
        <v>4.5590427403807698E-2</v>
      </c>
      <c r="J40" s="65">
        <v>2.9284217742490348E-2</v>
      </c>
      <c r="K40" s="65">
        <v>3.0671019187523241E-2</v>
      </c>
      <c r="L40" s="66" t="s">
        <v>116</v>
      </c>
      <c r="M40" s="67">
        <v>0.95</v>
      </c>
      <c r="N40" s="104">
        <v>1.0861314720498638</v>
      </c>
    </row>
    <row r="41" spans="1:14" s="64" customFormat="1" x14ac:dyDescent="0.25">
      <c r="A41" s="68" t="s">
        <v>958</v>
      </c>
      <c r="B41" s="60" t="s">
        <v>959</v>
      </c>
      <c r="C41" s="60" t="s">
        <v>1937</v>
      </c>
      <c r="D41" s="60" t="s">
        <v>1937</v>
      </c>
      <c r="E41" s="65">
        <v>3.3312759219414234E-2</v>
      </c>
      <c r="F41" s="65">
        <v>3.3697361397637016E-2</v>
      </c>
      <c r="G41" s="65">
        <v>0.14158432467493975</v>
      </c>
      <c r="H41" s="65">
        <v>6.8732032052691849E-2</v>
      </c>
      <c r="I41" s="65">
        <v>4.5590427403807698E-2</v>
      </c>
      <c r="J41" s="65">
        <v>2.9284217742490348E-2</v>
      </c>
      <c r="K41" s="65">
        <v>3.0671019187523241E-2</v>
      </c>
      <c r="L41" s="66" t="s">
        <v>116</v>
      </c>
      <c r="M41" s="67">
        <v>0.95</v>
      </c>
      <c r="N41" s="104">
        <v>1.0861314720498638</v>
      </c>
    </row>
    <row r="42" spans="1:14" s="64" customFormat="1" x14ac:dyDescent="0.25">
      <c r="A42" s="68" t="s">
        <v>1086</v>
      </c>
      <c r="B42" s="60" t="s">
        <v>1087</v>
      </c>
      <c r="C42" s="60" t="s">
        <v>1937</v>
      </c>
      <c r="D42" s="60" t="s">
        <v>1937</v>
      </c>
      <c r="E42" s="65">
        <v>5.6671068798891833E-2</v>
      </c>
      <c r="F42" s="65">
        <v>5.7857425511747218E-2</v>
      </c>
      <c r="G42" s="65">
        <v>0.12981028872117983</v>
      </c>
      <c r="H42" s="65">
        <v>6.8292153300424596E-2</v>
      </c>
      <c r="I42" s="65">
        <v>4.9963659662827675E-2</v>
      </c>
      <c r="J42" s="65">
        <v>2.8946634700452778E-2</v>
      </c>
      <c r="K42" s="65">
        <v>3.385318050716335E-2</v>
      </c>
      <c r="L42" s="66" t="s">
        <v>115</v>
      </c>
      <c r="M42" s="67">
        <v>0.9</v>
      </c>
      <c r="N42" s="104">
        <v>1.6740249497946051</v>
      </c>
    </row>
    <row r="43" spans="1:14" s="64" customFormat="1" x14ac:dyDescent="0.25">
      <c r="A43" s="68" t="s">
        <v>976</v>
      </c>
      <c r="B43" s="60" t="s">
        <v>977</v>
      </c>
      <c r="C43" s="60" t="s">
        <v>1937</v>
      </c>
      <c r="D43" s="60" t="s">
        <v>1937</v>
      </c>
      <c r="E43" s="65">
        <v>2.7410132123253828E-2</v>
      </c>
      <c r="F43" s="65">
        <v>2.7410132123253828E-2</v>
      </c>
      <c r="G43" s="65">
        <v>7.5299423332840343E-2</v>
      </c>
      <c r="H43" s="65">
        <v>3.8783232365873888E-2</v>
      </c>
      <c r="I43" s="65">
        <v>2.7933029658255615E-2</v>
      </c>
      <c r="J43" s="65">
        <v>1.361127387051253E-2</v>
      </c>
      <c r="K43" s="65">
        <v>1.7856957846916321E-2</v>
      </c>
      <c r="L43" s="66" t="s">
        <v>109</v>
      </c>
      <c r="M43" s="67">
        <v>0.8</v>
      </c>
      <c r="N43" s="104">
        <v>1.5349833022082886</v>
      </c>
    </row>
    <row r="44" spans="1:14" s="64" customFormat="1" x14ac:dyDescent="0.25">
      <c r="A44" s="68" t="s">
        <v>1016</v>
      </c>
      <c r="B44" s="60" t="s">
        <v>1017</v>
      </c>
      <c r="C44" s="60" t="s">
        <v>1937</v>
      </c>
      <c r="D44" s="105" t="s">
        <v>1938</v>
      </c>
      <c r="E44" s="65">
        <v>1.4641026904503862E-2</v>
      </c>
      <c r="F44" s="65">
        <v>1.3102826901847164E-2</v>
      </c>
      <c r="G44" s="65">
        <v>0.1534245310163298</v>
      </c>
      <c r="H44" s="65">
        <v>8.7156013536209498E-2</v>
      </c>
      <c r="I44" s="65">
        <v>5.5874728288477282E-2</v>
      </c>
      <c r="J44" s="65">
        <v>2.8786067783421965E-2</v>
      </c>
      <c r="K44" s="65">
        <v>3.3532708189241367E-2</v>
      </c>
      <c r="L44" s="66" t="s">
        <v>109</v>
      </c>
      <c r="M44" s="67">
        <v>0.8</v>
      </c>
      <c r="N44" s="104">
        <v>0.43661927995428917</v>
      </c>
    </row>
    <row r="45" spans="1:14" s="64" customFormat="1" x14ac:dyDescent="0.25">
      <c r="A45" s="68" t="s">
        <v>1542</v>
      </c>
      <c r="B45" s="60" t="s">
        <v>1543</v>
      </c>
      <c r="C45" s="60" t="s">
        <v>1937</v>
      </c>
      <c r="D45" s="60" t="s">
        <v>1938</v>
      </c>
      <c r="E45" s="65">
        <v>-0.1010781865681335</v>
      </c>
      <c r="F45" s="65">
        <v>-9.4407661958723965E-2</v>
      </c>
      <c r="G45" s="65">
        <v>0.20446090191578858</v>
      </c>
      <c r="H45" s="65">
        <v>4.1593277482987689E-2</v>
      </c>
      <c r="I45" s="65">
        <v>2.9466283341080368E-2</v>
      </c>
      <c r="J45" s="65">
        <v>1.8486578525609643E-2</v>
      </c>
      <c r="K45" s="65">
        <v>2.1953045666726956E-2</v>
      </c>
      <c r="L45" s="66" t="s">
        <v>110</v>
      </c>
      <c r="M45" s="67">
        <v>0.75</v>
      </c>
      <c r="N45" s="104">
        <v>-4.6042899059483231</v>
      </c>
    </row>
    <row r="46" spans="1:14" s="64" customFormat="1" x14ac:dyDescent="0.25">
      <c r="A46" s="63" t="s">
        <v>733</v>
      </c>
      <c r="B46" s="60" t="s">
        <v>1583</v>
      </c>
      <c r="C46" s="60" t="s">
        <v>1937</v>
      </c>
      <c r="D46" s="60" t="s">
        <v>1938</v>
      </c>
      <c r="E46" s="65">
        <v>1.2499639433477761E-2</v>
      </c>
      <c r="F46" s="65">
        <v>1.5862960485696576E-2</v>
      </c>
      <c r="G46" s="65">
        <v>0.13659926196035865</v>
      </c>
      <c r="H46" s="65">
        <v>6.8564645629968224E-2</v>
      </c>
      <c r="I46" s="65">
        <v>5.1612583858104744E-2</v>
      </c>
      <c r="J46" s="65">
        <v>3.0934053716694443E-2</v>
      </c>
      <c r="K46" s="65">
        <v>3.0443974320049305E-2</v>
      </c>
      <c r="L46" s="66" t="s">
        <v>113</v>
      </c>
      <c r="M46" s="67">
        <v>0.85</v>
      </c>
      <c r="N46" s="104">
        <v>0.41057843834948804</v>
      </c>
    </row>
    <row r="47" spans="1:14" s="64" customFormat="1" x14ac:dyDescent="0.25">
      <c r="A47" s="68" t="s">
        <v>1436</v>
      </c>
      <c r="B47" s="60" t="s">
        <v>1437</v>
      </c>
      <c r="C47" s="60" t="s">
        <v>1937</v>
      </c>
      <c r="D47" s="60" t="s">
        <v>1938</v>
      </c>
      <c r="E47" s="65">
        <v>1.7877656254040142E-2</v>
      </c>
      <c r="F47" s="65">
        <v>1.3534935212531574E-2</v>
      </c>
      <c r="G47" s="65">
        <v>6.2682524729156919E-2</v>
      </c>
      <c r="H47" s="65">
        <v>3.2290053792970896E-2</v>
      </c>
      <c r="I47" s="65">
        <v>1.9899659036440198E-2</v>
      </c>
      <c r="J47" s="65">
        <v>1.4436743612937342E-2</v>
      </c>
      <c r="K47" s="65">
        <v>2.6022588897830712E-2</v>
      </c>
      <c r="L47" s="66" t="s">
        <v>109</v>
      </c>
      <c r="M47" s="67">
        <v>0.8</v>
      </c>
      <c r="N47" s="104">
        <v>0.68700529083524253</v>
      </c>
    </row>
    <row r="48" spans="1:14" s="64" customFormat="1" x14ac:dyDescent="0.25">
      <c r="A48" s="68" t="s">
        <v>1339</v>
      </c>
      <c r="B48" s="60" t="s">
        <v>1340</v>
      </c>
      <c r="C48" s="60" t="s">
        <v>1937</v>
      </c>
      <c r="D48" s="60" t="s">
        <v>1937</v>
      </c>
      <c r="E48" s="65">
        <v>0.10137025116427756</v>
      </c>
      <c r="F48" s="65">
        <v>0.10083038926993271</v>
      </c>
      <c r="G48" s="65">
        <v>0.15746187386735855</v>
      </c>
      <c r="H48" s="65">
        <v>0.10936691604915061</v>
      </c>
      <c r="I48" s="65">
        <v>7.3889090777582211E-2</v>
      </c>
      <c r="J48" s="65">
        <v>3.4739188287523204E-2</v>
      </c>
      <c r="K48" s="65">
        <v>3.8768809574860397E-2</v>
      </c>
      <c r="L48" s="66" t="s">
        <v>115</v>
      </c>
      <c r="M48" s="67">
        <v>0.9</v>
      </c>
      <c r="N48" s="104">
        <v>2.6147372662690942</v>
      </c>
    </row>
    <row r="49" spans="1:14" s="64" customFormat="1" x14ac:dyDescent="0.25">
      <c r="A49" s="68" t="s">
        <v>956</v>
      </c>
      <c r="B49" s="60" t="s">
        <v>957</v>
      </c>
      <c r="C49" s="60" t="s">
        <v>1937</v>
      </c>
      <c r="D49" s="60" t="s">
        <v>1937</v>
      </c>
      <c r="E49" s="65">
        <v>6.5974723471366792E-2</v>
      </c>
      <c r="F49" s="65">
        <v>6.2677142602185043E-2</v>
      </c>
      <c r="G49" s="65">
        <v>0.18780124751913796</v>
      </c>
      <c r="H49" s="65">
        <v>9.4634315134483282E-2</v>
      </c>
      <c r="I49" s="65">
        <v>5.6959046092436738E-2</v>
      </c>
      <c r="J49" s="65">
        <v>2.8031549053650684E-2</v>
      </c>
      <c r="K49" s="65">
        <v>3.4214584835479123E-2</v>
      </c>
      <c r="L49" s="66" t="s">
        <v>112</v>
      </c>
      <c r="M49" s="67">
        <v>0.7</v>
      </c>
      <c r="N49" s="104">
        <v>1.9282631599537547</v>
      </c>
    </row>
    <row r="50" spans="1:14" s="64" customFormat="1" x14ac:dyDescent="0.25">
      <c r="A50" s="68" t="s">
        <v>1067</v>
      </c>
      <c r="B50" s="60" t="s">
        <v>1068</v>
      </c>
      <c r="C50" s="60" t="s">
        <v>1937</v>
      </c>
      <c r="D50" s="60" t="s">
        <v>1937</v>
      </c>
      <c r="E50" s="65">
        <v>2.8791092908905913E-2</v>
      </c>
      <c r="F50" s="65">
        <v>1.6353526910636962E-2</v>
      </c>
      <c r="G50" s="65">
        <v>0.17869040822668181</v>
      </c>
      <c r="H50" s="65">
        <v>6.6575551290751767E-2</v>
      </c>
      <c r="I50" s="65">
        <v>6.066633674844546E-2</v>
      </c>
      <c r="J50" s="65">
        <v>3.7010598905451886E-2</v>
      </c>
      <c r="K50" s="65">
        <v>2.4068663289202874E-2</v>
      </c>
      <c r="L50" s="66" t="s">
        <v>113</v>
      </c>
      <c r="M50" s="67">
        <v>0.85</v>
      </c>
      <c r="N50" s="104">
        <v>1.19620655966472</v>
      </c>
    </row>
    <row r="51" spans="1:14" s="64" customFormat="1" x14ac:dyDescent="0.25">
      <c r="A51" s="68" t="s">
        <v>1177</v>
      </c>
      <c r="B51" s="60" t="s">
        <v>1178</v>
      </c>
      <c r="C51" s="60" t="s">
        <v>1937</v>
      </c>
      <c r="D51" s="60" t="s">
        <v>1938</v>
      </c>
      <c r="E51" s="65">
        <v>9.8583975622870135E-3</v>
      </c>
      <c r="F51" s="65">
        <v>1.1538096722177649E-2</v>
      </c>
      <c r="G51" s="65">
        <v>0.14088218725643786</v>
      </c>
      <c r="H51" s="65">
        <v>9.8421091710979791E-2</v>
      </c>
      <c r="I51" s="65">
        <v>6.0797449965331429E-2</v>
      </c>
      <c r="J51" s="65">
        <v>2.6833641927556773E-2</v>
      </c>
      <c r="K51" s="65">
        <v>3.210143173783564E-2</v>
      </c>
      <c r="L51" s="66" t="s">
        <v>110</v>
      </c>
      <c r="M51" s="67">
        <v>0.75</v>
      </c>
      <c r="N51" s="104">
        <v>0.30710149138512199</v>
      </c>
    </row>
    <row r="52" spans="1:14" s="68" customFormat="1" x14ac:dyDescent="0.25">
      <c r="A52" s="68" t="s">
        <v>1496</v>
      </c>
      <c r="B52" s="60" t="s">
        <v>1497</v>
      </c>
      <c r="C52" s="60" t="s">
        <v>1937</v>
      </c>
      <c r="D52" s="60" t="s">
        <v>1938</v>
      </c>
      <c r="E52" s="65">
        <v>-1.1639947030316677E-2</v>
      </c>
      <c r="F52" s="65">
        <v>2.2034612555084099E-3</v>
      </c>
      <c r="G52" s="65">
        <v>6.3056452035612942E-2</v>
      </c>
      <c r="H52" s="65">
        <v>3.0303832323935964E-2</v>
      </c>
      <c r="I52" s="65">
        <v>4.2687400577429369E-2</v>
      </c>
      <c r="J52" s="65">
        <v>2.6586199936097676E-2</v>
      </c>
      <c r="K52" s="65">
        <v>3.3478381015469738E-2</v>
      </c>
      <c r="L52" s="66" t="s">
        <v>113</v>
      </c>
      <c r="M52" s="67">
        <v>0.85</v>
      </c>
      <c r="N52" s="104">
        <v>-0.34768548171245423</v>
      </c>
    </row>
    <row r="53" spans="1:14" x14ac:dyDescent="0.25">
      <c r="A53" s="68" t="s">
        <v>1354</v>
      </c>
      <c r="B53" s="60" t="s">
        <v>1355</v>
      </c>
      <c r="C53" s="60" t="s">
        <v>1937</v>
      </c>
      <c r="D53" s="60" t="s">
        <v>1938</v>
      </c>
      <c r="E53" s="65">
        <v>-0.1010781865681335</v>
      </c>
      <c r="F53" s="65">
        <v>-9.4407661958723965E-2</v>
      </c>
      <c r="G53" s="65">
        <v>0.20446090191578858</v>
      </c>
      <c r="H53" s="65">
        <v>4.1593277482987689E-2</v>
      </c>
      <c r="I53" s="65">
        <v>2.9466283341080368E-2</v>
      </c>
      <c r="J53" s="65">
        <v>1.8486578525609643E-2</v>
      </c>
      <c r="K53" s="65">
        <v>2.1953045666726956E-2</v>
      </c>
      <c r="L53" s="66" t="s">
        <v>110</v>
      </c>
      <c r="M53" s="67">
        <v>0.75</v>
      </c>
      <c r="N53" s="104">
        <v>-4.6042899059483231</v>
      </c>
    </row>
    <row r="54" spans="1:14" x14ac:dyDescent="0.25">
      <c r="A54" s="68" t="s">
        <v>862</v>
      </c>
      <c r="B54" s="60" t="s">
        <v>863</v>
      </c>
      <c r="C54" s="60" t="s">
        <v>1937</v>
      </c>
      <c r="D54" s="60" t="s">
        <v>1938</v>
      </c>
      <c r="E54" s="65">
        <v>1.2499639433477761E-2</v>
      </c>
      <c r="F54" s="65">
        <v>1.5862960485696576E-2</v>
      </c>
      <c r="G54" s="65">
        <v>0.13659926196035865</v>
      </c>
      <c r="H54" s="65">
        <v>6.8564645629968224E-2</v>
      </c>
      <c r="I54" s="65">
        <v>5.1612583858104744E-2</v>
      </c>
      <c r="J54" s="65">
        <v>3.0934053716694443E-2</v>
      </c>
      <c r="K54" s="65">
        <v>3.0443974320049305E-2</v>
      </c>
      <c r="L54" s="66" t="s">
        <v>113</v>
      </c>
      <c r="M54" s="67">
        <v>0.85</v>
      </c>
      <c r="N54" s="104">
        <v>0.41057843834948804</v>
      </c>
    </row>
    <row r="55" spans="1:14" x14ac:dyDescent="0.25">
      <c r="A55" s="63" t="s">
        <v>734</v>
      </c>
      <c r="B55" s="60" t="s">
        <v>639</v>
      </c>
      <c r="C55" s="60" t="s">
        <v>1937</v>
      </c>
      <c r="D55" s="60" t="s">
        <v>1937</v>
      </c>
      <c r="E55" s="65">
        <v>0.10586389375273453</v>
      </c>
      <c r="F55" s="65">
        <v>0.10609978761927907</v>
      </c>
      <c r="G55" s="65">
        <v>0.11193387988015124</v>
      </c>
      <c r="H55" s="65">
        <v>9.8504601179515427E-2</v>
      </c>
      <c r="I55" s="65">
        <v>8.5250806207882723E-2</v>
      </c>
      <c r="J55" s="65">
        <v>6.850034150276163E-2</v>
      </c>
      <c r="K55" s="65">
        <v>5.5909152506816051E-2</v>
      </c>
      <c r="L55" s="66" t="s">
        <v>116</v>
      </c>
      <c r="M55" s="67">
        <v>0.95</v>
      </c>
      <c r="N55" s="104">
        <v>1.8934984525087972</v>
      </c>
    </row>
    <row r="56" spans="1:14" x14ac:dyDescent="0.25">
      <c r="A56" s="68" t="s">
        <v>1482</v>
      </c>
      <c r="B56" s="60" t="s">
        <v>1483</v>
      </c>
      <c r="C56" s="60" t="s">
        <v>1937</v>
      </c>
      <c r="D56" s="60" t="s">
        <v>1937</v>
      </c>
      <c r="E56" s="65">
        <v>5.9765633819777397E-2</v>
      </c>
      <c r="F56" s="65">
        <v>4.1578826679685488E-2</v>
      </c>
      <c r="G56" s="65">
        <v>0.12286824980985389</v>
      </c>
      <c r="H56" s="65">
        <v>9.2751062730657141E-2</v>
      </c>
      <c r="I56" s="65">
        <v>6.7569240142165476E-2</v>
      </c>
      <c r="J56" s="65">
        <v>3.9674677087599752E-2</v>
      </c>
      <c r="K56" s="65">
        <v>3.1401291878777826E-2</v>
      </c>
      <c r="L56" s="66" t="s">
        <v>114</v>
      </c>
      <c r="M56" s="67">
        <v>1</v>
      </c>
      <c r="N56" s="104">
        <v>1.9032858281913319</v>
      </c>
    </row>
    <row r="57" spans="1:14" x14ac:dyDescent="0.25">
      <c r="A57" s="68" t="s">
        <v>923</v>
      </c>
      <c r="B57" s="60" t="s">
        <v>924</v>
      </c>
      <c r="C57" s="60" t="s">
        <v>1937</v>
      </c>
      <c r="D57" s="60" t="s">
        <v>1937</v>
      </c>
      <c r="E57" s="65">
        <v>4.0826116155140868E-2</v>
      </c>
      <c r="F57" s="65">
        <v>5.0519810913828289E-2</v>
      </c>
      <c r="G57" s="65">
        <v>0.18172635918577673</v>
      </c>
      <c r="H57" s="65">
        <v>9.7582632078632159E-2</v>
      </c>
      <c r="I57" s="65">
        <v>6.7508379855803824E-2</v>
      </c>
      <c r="J57" s="65">
        <v>2.3692459981645486E-2</v>
      </c>
      <c r="K57" s="65"/>
      <c r="L57" s="66" t="s">
        <v>111</v>
      </c>
      <c r="M57" s="67">
        <v>0.55000000000000004</v>
      </c>
      <c r="N57" s="104">
        <v>1.7231691511463478</v>
      </c>
    </row>
    <row r="58" spans="1:14" x14ac:dyDescent="0.25">
      <c r="A58" s="68" t="s">
        <v>1122</v>
      </c>
      <c r="B58" s="60" t="s">
        <v>1123</v>
      </c>
      <c r="C58" s="60" t="s">
        <v>1937</v>
      </c>
      <c r="D58" s="60" t="s">
        <v>1937</v>
      </c>
      <c r="E58" s="65">
        <v>5.3385869489615656E-2</v>
      </c>
      <c r="F58" s="65">
        <v>0.10786443703183513</v>
      </c>
      <c r="G58" s="65">
        <v>0.29819096248741528</v>
      </c>
      <c r="H58" s="65">
        <v>0.1168947206715405</v>
      </c>
      <c r="I58" s="65">
        <v>7.7315789570141291E-2</v>
      </c>
      <c r="J58" s="65">
        <v>4.4907897902952021E-2</v>
      </c>
      <c r="K58" s="65">
        <v>3.7845393660171922E-2</v>
      </c>
      <c r="L58" s="66" t="s">
        <v>113</v>
      </c>
      <c r="M58" s="67">
        <v>0.85</v>
      </c>
      <c r="N58" s="104">
        <v>1.4106305768408047</v>
      </c>
    </row>
    <row r="59" spans="1:14" x14ac:dyDescent="0.25">
      <c r="A59" s="68" t="s">
        <v>927</v>
      </c>
      <c r="B59" s="60" t="s">
        <v>928</v>
      </c>
      <c r="C59" s="60" t="s">
        <v>1937</v>
      </c>
      <c r="D59" s="60" t="s">
        <v>1938</v>
      </c>
      <c r="E59" s="65">
        <v>1.0779580668212052E-2</v>
      </c>
      <c r="F59" s="65">
        <v>1.0541814411792805E-2</v>
      </c>
      <c r="G59" s="65">
        <v>6.6026299043628889E-2</v>
      </c>
      <c r="H59" s="65">
        <v>2.4482295731255377E-2</v>
      </c>
      <c r="I59" s="65">
        <v>1.8071707760744848E-2</v>
      </c>
      <c r="J59" s="65">
        <v>1.5615405977142283E-2</v>
      </c>
      <c r="K59" s="65">
        <v>2.2447507570415581E-2</v>
      </c>
      <c r="L59" s="66" t="s">
        <v>116</v>
      </c>
      <c r="M59" s="67">
        <v>0.95</v>
      </c>
      <c r="N59" s="104">
        <v>0.48021280912357811</v>
      </c>
    </row>
    <row r="60" spans="1:14" x14ac:dyDescent="0.25">
      <c r="A60" s="68" t="s">
        <v>1564</v>
      </c>
      <c r="B60" s="60" t="s">
        <v>1565</v>
      </c>
      <c r="C60" s="60" t="s">
        <v>1937</v>
      </c>
      <c r="D60" s="60" t="s">
        <v>1937</v>
      </c>
      <c r="E60" s="65">
        <v>2.3056124298323821E-2</v>
      </c>
      <c r="F60" s="65">
        <v>1.674609703973795E-2</v>
      </c>
      <c r="G60" s="65">
        <v>8.7498934628824632E-2</v>
      </c>
      <c r="H60" s="65">
        <v>4.5588199328684187E-2</v>
      </c>
      <c r="I60" s="65">
        <v>3.3527186904953599E-2</v>
      </c>
      <c r="J60" s="65">
        <v>2.0795957140467225E-2</v>
      </c>
      <c r="K60" s="65">
        <v>1.9053905939553806E-2</v>
      </c>
      <c r="L60" s="66" t="s">
        <v>115</v>
      </c>
      <c r="M60" s="67">
        <v>0.9</v>
      </c>
      <c r="N60" s="104">
        <v>1.2100471352942839</v>
      </c>
    </row>
    <row r="61" spans="1:14" x14ac:dyDescent="0.25">
      <c r="A61" s="68" t="s">
        <v>1006</v>
      </c>
      <c r="B61" s="60" t="s">
        <v>1007</v>
      </c>
      <c r="C61" s="60" t="s">
        <v>1937</v>
      </c>
      <c r="D61" s="60" t="s">
        <v>1938</v>
      </c>
      <c r="E61" s="65">
        <v>-1.70374262264128E-3</v>
      </c>
      <c r="F61" s="65">
        <v>6.3247204010798974E-3</v>
      </c>
      <c r="G61" s="65">
        <v>2.8072328330344121E-2</v>
      </c>
      <c r="H61" s="65">
        <v>8.3768588651893516E-3</v>
      </c>
      <c r="I61" s="65">
        <v>2.726708907357267E-3</v>
      </c>
      <c r="J61" s="65">
        <v>2.2446210599560423E-3</v>
      </c>
      <c r="K61" s="65">
        <v>1.0850144157666719E-2</v>
      </c>
      <c r="L61" s="66" t="s">
        <v>110</v>
      </c>
      <c r="M61" s="67">
        <v>0.75</v>
      </c>
      <c r="N61" s="104">
        <v>-0.15702488352999572</v>
      </c>
    </row>
    <row r="62" spans="1:14" x14ac:dyDescent="0.25">
      <c r="A62" s="68" t="s">
        <v>1538</v>
      </c>
      <c r="B62" s="60" t="s">
        <v>1539</v>
      </c>
      <c r="C62" s="60" t="s">
        <v>1937</v>
      </c>
      <c r="D62" s="60" t="s">
        <v>1937</v>
      </c>
      <c r="E62" s="65">
        <v>0.11672071960581487</v>
      </c>
      <c r="F62" s="65">
        <v>0.11672071960581487</v>
      </c>
      <c r="G62" s="65">
        <v>0.11946999603204778</v>
      </c>
      <c r="H62" s="65">
        <v>0.10674895788057581</v>
      </c>
      <c r="I62" s="65">
        <v>9.2203657802182981E-2</v>
      </c>
      <c r="J62" s="65">
        <v>7.335187811264432E-2</v>
      </c>
      <c r="K62" s="65">
        <v>5.9304355530413577E-2</v>
      </c>
      <c r="L62" s="66" t="s">
        <v>114</v>
      </c>
      <c r="M62" s="67">
        <v>1</v>
      </c>
      <c r="N62" s="104">
        <v>1.9681643710967562</v>
      </c>
    </row>
    <row r="63" spans="1:14" x14ac:dyDescent="0.25">
      <c r="A63" s="63" t="s">
        <v>735</v>
      </c>
      <c r="B63" s="60" t="s">
        <v>640</v>
      </c>
      <c r="C63" s="60" t="s">
        <v>1937</v>
      </c>
      <c r="D63" s="60" t="s">
        <v>1938</v>
      </c>
      <c r="E63" s="65">
        <v>-8.5625894728940111E-3</v>
      </c>
      <c r="F63" s="65">
        <v>-1.1662586721113422E-2</v>
      </c>
      <c r="G63" s="65">
        <v>7.9278278330410901E-2</v>
      </c>
      <c r="H63" s="65">
        <v>7.34472709713061E-2</v>
      </c>
      <c r="I63" s="65">
        <v>4.3022888673051929E-2</v>
      </c>
      <c r="J63" s="65">
        <v>2.5479691537697802E-2</v>
      </c>
      <c r="K63" s="65">
        <v>2.1933401995176238E-2</v>
      </c>
      <c r="L63" s="66" t="s">
        <v>112</v>
      </c>
      <c r="M63" s="67">
        <v>0.7</v>
      </c>
      <c r="N63" s="104">
        <v>-0.39039039519620172</v>
      </c>
    </row>
    <row r="64" spans="1:14" x14ac:dyDescent="0.25">
      <c r="A64" s="68" t="s">
        <v>1063</v>
      </c>
      <c r="B64" s="60" t="s">
        <v>1064</v>
      </c>
      <c r="C64" s="60" t="s">
        <v>1937</v>
      </c>
      <c r="D64" s="60" t="s">
        <v>1938</v>
      </c>
      <c r="E64" s="65">
        <v>-7.0165316997440441E-2</v>
      </c>
      <c r="F64" s="65">
        <v>-6.8469973780587168E-2</v>
      </c>
      <c r="G64" s="65">
        <v>8.2364962674916997E-2</v>
      </c>
      <c r="H64" s="65">
        <v>9.2452058005225046E-2</v>
      </c>
      <c r="I64" s="65">
        <v>4.2374041721435329E-2</v>
      </c>
      <c r="J64" s="65">
        <v>2.3259359048388939E-2</v>
      </c>
      <c r="K64" s="65">
        <v>2.7358919850388963E-2</v>
      </c>
      <c r="L64" s="66" t="s">
        <v>117</v>
      </c>
      <c r="M64" s="67">
        <v>0.6</v>
      </c>
      <c r="N64" s="104">
        <v>-2.5646230692270149</v>
      </c>
    </row>
    <row r="65" spans="1:14" x14ac:dyDescent="0.25">
      <c r="A65" s="68" t="s">
        <v>931</v>
      </c>
      <c r="B65" s="60" t="s">
        <v>932</v>
      </c>
      <c r="C65" s="60" t="s">
        <v>1937</v>
      </c>
      <c r="D65" s="60" t="s">
        <v>1938</v>
      </c>
      <c r="E65" s="65">
        <v>-7.8708353057242775E-2</v>
      </c>
      <c r="F65" s="65">
        <v>-0.10627102932088173</v>
      </c>
      <c r="G65" s="65">
        <v>1.3350727834339882E-2</v>
      </c>
      <c r="H65" s="65">
        <v>6.2476263711683799E-2</v>
      </c>
      <c r="I65" s="65">
        <v>5.7921201518033705E-2</v>
      </c>
      <c r="J65" s="65">
        <v>2.8813226373134881E-2</v>
      </c>
      <c r="K65" s="65">
        <v>2.9315595111573112E-2</v>
      </c>
      <c r="L65" s="66" t="s">
        <v>112</v>
      </c>
      <c r="M65" s="67">
        <v>0.7</v>
      </c>
      <c r="N65" s="104">
        <v>-2.6848628778533836</v>
      </c>
    </row>
    <row r="66" spans="1:14" x14ac:dyDescent="0.25">
      <c r="A66" s="68" t="s">
        <v>1243</v>
      </c>
      <c r="B66" s="60" t="s">
        <v>1244</v>
      </c>
      <c r="C66" s="60" t="s">
        <v>1937</v>
      </c>
      <c r="D66" s="60" t="s">
        <v>1938</v>
      </c>
      <c r="E66" s="65">
        <v>1.2202053007017266E-2</v>
      </c>
      <c r="F66" s="65">
        <v>1.107231958723065E-2</v>
      </c>
      <c r="G66" s="65">
        <v>0.13683114006171038</v>
      </c>
      <c r="H66" s="65">
        <v>8.8498664590273002E-2</v>
      </c>
      <c r="I66" s="65">
        <v>5.5487058781949594E-2</v>
      </c>
      <c r="J66" s="65">
        <v>4.9689104382741434E-2</v>
      </c>
      <c r="K66" s="65">
        <v>3.5559856605365647E-2</v>
      </c>
      <c r="L66" s="66" t="s">
        <v>114</v>
      </c>
      <c r="M66" s="67">
        <v>1</v>
      </c>
      <c r="N66" s="104">
        <v>0.31137132272799833</v>
      </c>
    </row>
    <row r="67" spans="1:14" x14ac:dyDescent="0.25">
      <c r="A67" s="68" t="s">
        <v>1267</v>
      </c>
      <c r="B67" s="60" t="s">
        <v>1268</v>
      </c>
      <c r="C67" s="60" t="s">
        <v>1937</v>
      </c>
      <c r="D67" s="60" t="s">
        <v>1938</v>
      </c>
      <c r="E67" s="65">
        <v>-3.2511136227644455E-2</v>
      </c>
      <c r="F67" s="65">
        <v>-4.1442390936123674E-2</v>
      </c>
      <c r="G67" s="65">
        <v>8.5847178820787517E-2</v>
      </c>
      <c r="H67" s="65">
        <v>6.5699731065652855E-2</v>
      </c>
      <c r="I67" s="65">
        <v>4.2276991111645623E-2</v>
      </c>
      <c r="J67" s="65">
        <v>2.392149424861767E-2</v>
      </c>
      <c r="K67" s="65">
        <v>2.3593709958863895E-2</v>
      </c>
      <c r="L67" s="66" t="s">
        <v>111</v>
      </c>
      <c r="M67" s="67">
        <v>0.55000000000000004</v>
      </c>
      <c r="N67" s="104">
        <v>-1.3779577813039268</v>
      </c>
    </row>
    <row r="68" spans="1:14" x14ac:dyDescent="0.25">
      <c r="A68" s="68" t="s">
        <v>1152</v>
      </c>
      <c r="B68" s="60" t="s">
        <v>1153</v>
      </c>
      <c r="C68" s="60" t="s">
        <v>1937</v>
      </c>
      <c r="D68" s="60" t="s">
        <v>1938</v>
      </c>
      <c r="E68" s="65">
        <v>7.7169550010562915E-3</v>
      </c>
      <c r="F68" s="65">
        <v>2.2325548166626019E-2</v>
      </c>
      <c r="G68" s="65">
        <v>0.17688009779478286</v>
      </c>
      <c r="H68" s="65">
        <v>0.10392250155767147</v>
      </c>
      <c r="I68" s="65">
        <v>7.0143713254480433E-2</v>
      </c>
      <c r="J68" s="65">
        <v>4.0402351764400768E-2</v>
      </c>
      <c r="K68" s="65"/>
      <c r="L68" s="66" t="s">
        <v>109</v>
      </c>
      <c r="M68" s="67">
        <v>0.8</v>
      </c>
      <c r="N68" s="104">
        <v>0.19100261900733803</v>
      </c>
    </row>
    <row r="69" spans="1:14" x14ac:dyDescent="0.25">
      <c r="A69" s="68" t="s">
        <v>1530</v>
      </c>
      <c r="B69" s="60" t="s">
        <v>1531</v>
      </c>
      <c r="C69" s="60" t="s">
        <v>1937</v>
      </c>
      <c r="D69" s="60" t="s">
        <v>1938</v>
      </c>
      <c r="E69" s="65">
        <v>-9.4918419683341915E-2</v>
      </c>
      <c r="F69" s="65">
        <v>-8.6575519734436113E-2</v>
      </c>
      <c r="G69" s="65">
        <v>0.28873268950982789</v>
      </c>
      <c r="H69" s="65">
        <v>0.14552776137734957</v>
      </c>
      <c r="I69" s="65">
        <v>5.9946728986694842E-2</v>
      </c>
      <c r="J69" s="65">
        <v>2.9046168287742535E-2</v>
      </c>
      <c r="K69" s="65">
        <v>2.6054002463239412E-2</v>
      </c>
      <c r="L69" s="66" t="s">
        <v>117</v>
      </c>
      <c r="M69" s="67">
        <v>0.6</v>
      </c>
      <c r="N69" s="104">
        <v>-3.6431415793894217</v>
      </c>
    </row>
    <row r="70" spans="1:14" x14ac:dyDescent="0.25">
      <c r="A70" s="68" t="s">
        <v>1044</v>
      </c>
      <c r="B70" s="60" t="s">
        <v>1045</v>
      </c>
      <c r="C70" s="60" t="s">
        <v>1937</v>
      </c>
      <c r="D70" s="60" t="s">
        <v>1938</v>
      </c>
      <c r="E70" s="65">
        <v>2.9372291731442068E-2</v>
      </c>
      <c r="F70" s="65">
        <v>2.8287681196456749E-2</v>
      </c>
      <c r="G70" s="65">
        <v>0.13389920519102638</v>
      </c>
      <c r="H70" s="65">
        <v>8.1072271641570381E-2</v>
      </c>
      <c r="I70" s="65">
        <v>5.4238101521613569E-2</v>
      </c>
      <c r="J70" s="65">
        <v>3.0706144192451656E-2</v>
      </c>
      <c r="K70" s="65">
        <v>3.1817714009381159E-2</v>
      </c>
      <c r="L70" s="66" t="s">
        <v>113</v>
      </c>
      <c r="M70" s="67">
        <v>0.85</v>
      </c>
      <c r="N70" s="104">
        <v>0.88905448041038981</v>
      </c>
    </row>
    <row r="71" spans="1:14" x14ac:dyDescent="0.25">
      <c r="A71" s="63" t="s">
        <v>736</v>
      </c>
      <c r="B71" s="60" t="s">
        <v>641</v>
      </c>
      <c r="C71" s="60" t="s">
        <v>1937</v>
      </c>
      <c r="D71" s="60" t="s">
        <v>1938</v>
      </c>
      <c r="E71" s="65">
        <v>-8.5625894728940111E-3</v>
      </c>
      <c r="F71" s="65">
        <v>-1.1662586721113422E-2</v>
      </c>
      <c r="G71" s="65">
        <v>7.9278278330410901E-2</v>
      </c>
      <c r="H71" s="65">
        <v>7.34472709713061E-2</v>
      </c>
      <c r="I71" s="65">
        <v>4.3022888673051929E-2</v>
      </c>
      <c r="J71" s="65">
        <v>2.5479691537697802E-2</v>
      </c>
      <c r="K71" s="65">
        <v>2.1933401995176238E-2</v>
      </c>
      <c r="L71" s="66" t="s">
        <v>112</v>
      </c>
      <c r="M71" s="67">
        <v>0.7</v>
      </c>
      <c r="N71" s="104">
        <v>-0.39039039519620172</v>
      </c>
    </row>
    <row r="72" spans="1:14" x14ac:dyDescent="0.25">
      <c r="A72" s="68" t="s">
        <v>943</v>
      </c>
      <c r="B72" s="60" t="s">
        <v>944</v>
      </c>
      <c r="C72" s="60" t="s">
        <v>1937</v>
      </c>
      <c r="D72" s="60" t="s">
        <v>1938</v>
      </c>
      <c r="E72" s="65">
        <v>2.4260407481535573E-3</v>
      </c>
      <c r="F72" s="65">
        <v>1.1691418131821507E-2</v>
      </c>
      <c r="G72" s="65">
        <v>7.5824527095633698E-3</v>
      </c>
      <c r="H72" s="65">
        <v>2.7578429986970354E-2</v>
      </c>
      <c r="I72" s="65">
        <v>1.8424028723364572E-2</v>
      </c>
      <c r="J72" s="65">
        <v>1.5413728656971104E-2</v>
      </c>
      <c r="K72" s="65">
        <v>2.375341148751553E-2</v>
      </c>
      <c r="L72" s="66" t="s">
        <v>109</v>
      </c>
      <c r="M72" s="67">
        <v>0.8</v>
      </c>
      <c r="N72" s="104">
        <v>0.10213441338431119</v>
      </c>
    </row>
    <row r="73" spans="1:14" x14ac:dyDescent="0.25">
      <c r="A73" s="68" t="s">
        <v>986</v>
      </c>
      <c r="B73" s="60" t="s">
        <v>987</v>
      </c>
      <c r="C73" s="60" t="s">
        <v>1937</v>
      </c>
      <c r="D73" s="60" t="s">
        <v>1938</v>
      </c>
      <c r="E73" s="65">
        <v>1.7281984718523713E-2</v>
      </c>
      <c r="F73" s="65">
        <v>1.7281984718523713E-2</v>
      </c>
      <c r="G73" s="65">
        <v>0.10326042827722115</v>
      </c>
      <c r="H73" s="65">
        <v>5.3061462045615571E-2</v>
      </c>
      <c r="I73" s="65">
        <v>3.6653657740444379E-2</v>
      </c>
      <c r="J73" s="65">
        <v>3.3937831467287793E-2</v>
      </c>
      <c r="K73" s="65"/>
      <c r="L73" s="66" t="s">
        <v>1962</v>
      </c>
      <c r="M73" s="67">
        <v>0.88235294117647056</v>
      </c>
      <c r="N73" s="104">
        <v>0.50922477870106642</v>
      </c>
    </row>
    <row r="74" spans="1:14" x14ac:dyDescent="0.25">
      <c r="A74" s="68" t="s">
        <v>1532</v>
      </c>
      <c r="B74" s="60" t="s">
        <v>1533</v>
      </c>
      <c r="C74" s="60" t="s">
        <v>1937</v>
      </c>
      <c r="D74" s="60" t="s">
        <v>1937</v>
      </c>
      <c r="E74" s="65">
        <v>4.923891524849866E-2</v>
      </c>
      <c r="F74" s="65">
        <v>5.1994342291372009E-2</v>
      </c>
      <c r="G74" s="65">
        <v>6.3699842938746087E-2</v>
      </c>
      <c r="H74" s="65">
        <v>7.5297794538384366E-2</v>
      </c>
      <c r="I74" s="65">
        <v>5.1729606564177466E-2</v>
      </c>
      <c r="J74" s="65">
        <v>3.0134844359796631E-2</v>
      </c>
      <c r="K74" s="65">
        <v>2.6460516982941495E-2</v>
      </c>
      <c r="L74" s="66" t="s">
        <v>115</v>
      </c>
      <c r="M74" s="67">
        <v>0.9</v>
      </c>
      <c r="N74" s="104">
        <v>1.8608447930266023</v>
      </c>
    </row>
    <row r="75" spans="1:14" x14ac:dyDescent="0.25">
      <c r="A75" s="68" t="s">
        <v>1442</v>
      </c>
      <c r="B75" s="60" t="s">
        <v>1443</v>
      </c>
      <c r="C75" s="60" t="s">
        <v>1937</v>
      </c>
      <c r="D75" s="60" t="s">
        <v>1937</v>
      </c>
      <c r="E75" s="65">
        <v>7.8831763668568033E-2</v>
      </c>
      <c r="F75" s="65">
        <v>7.183168470340151E-2</v>
      </c>
      <c r="G75" s="65">
        <v>2.7730330951636351E-2</v>
      </c>
      <c r="H75" s="65">
        <v>0.10453887772960568</v>
      </c>
      <c r="I75" s="65">
        <v>6.0847631976585603E-2</v>
      </c>
      <c r="J75" s="65">
        <v>3.0277705400854948E-2</v>
      </c>
      <c r="K75" s="65"/>
      <c r="L75" s="66" t="s">
        <v>1963</v>
      </c>
      <c r="M75" s="67">
        <v>0.72727272727272729</v>
      </c>
      <c r="N75" s="104">
        <v>2.6036241064140242</v>
      </c>
    </row>
    <row r="76" spans="1:14" x14ac:dyDescent="0.25">
      <c r="A76" s="68" t="s">
        <v>870</v>
      </c>
      <c r="B76" s="60" t="s">
        <v>871</v>
      </c>
      <c r="C76" s="60" t="s">
        <v>1937</v>
      </c>
      <c r="D76" s="105" t="s">
        <v>1937</v>
      </c>
      <c r="E76" s="65">
        <v>6.4672551269956635E-2</v>
      </c>
      <c r="F76" s="65">
        <v>6.7822963623653143E-2</v>
      </c>
      <c r="G76" s="65">
        <v>5.6882120584761164E-2</v>
      </c>
      <c r="H76" s="65">
        <v>7.2564680350014621E-2</v>
      </c>
      <c r="I76" s="65">
        <v>4.8521082870562005E-2</v>
      </c>
      <c r="J76" s="65">
        <v>2.7178367190839881E-2</v>
      </c>
      <c r="K76" s="65">
        <v>2.1249854907583687E-2</v>
      </c>
      <c r="L76" s="66" t="s">
        <v>109</v>
      </c>
      <c r="M76" s="67">
        <v>0.8</v>
      </c>
      <c r="N76" s="104">
        <v>3.0434349576135777</v>
      </c>
    </row>
    <row r="77" spans="1:14" x14ac:dyDescent="0.25">
      <c r="A77" s="63" t="s">
        <v>737</v>
      </c>
      <c r="B77" s="60" t="s">
        <v>642</v>
      </c>
      <c r="C77" s="60" t="s">
        <v>1937</v>
      </c>
      <c r="D77" s="60" t="s">
        <v>1938</v>
      </c>
      <c r="E77" s="65">
        <v>7.4146353989459346E-3</v>
      </c>
      <c r="F77" s="65">
        <v>8.8005194170699408E-3</v>
      </c>
      <c r="G77" s="65">
        <v>4.8828111849502864E-2</v>
      </c>
      <c r="H77" s="65">
        <v>3.2048835688910371E-2</v>
      </c>
      <c r="I77" s="65">
        <v>1.8398662841289548E-2</v>
      </c>
      <c r="J77" s="65">
        <v>1.2659659241256893E-2</v>
      </c>
      <c r="K77" s="65">
        <v>1.1746627781387353E-2</v>
      </c>
      <c r="L77" s="66" t="s">
        <v>109</v>
      </c>
      <c r="M77" s="67">
        <v>0.8</v>
      </c>
      <c r="N77" s="104">
        <v>0.63121395662970581</v>
      </c>
    </row>
    <row r="78" spans="1:14" x14ac:dyDescent="0.25">
      <c r="A78" s="68" t="s">
        <v>1115</v>
      </c>
      <c r="B78" s="60" t="s">
        <v>1116</v>
      </c>
      <c r="C78" s="60" t="s">
        <v>1937</v>
      </c>
      <c r="D78" s="60" t="s">
        <v>1937</v>
      </c>
      <c r="E78" s="65">
        <v>1.5361158446598688E-2</v>
      </c>
      <c r="F78" s="65">
        <v>1.5361158446598688E-2</v>
      </c>
      <c r="G78" s="65">
        <v>4.606553741705488E-2</v>
      </c>
      <c r="H78" s="65">
        <v>2.554435220076301E-2</v>
      </c>
      <c r="I78" s="65">
        <v>1.7192472997601627E-2</v>
      </c>
      <c r="J78" s="65">
        <v>1.36297056926451E-2</v>
      </c>
      <c r="K78" s="65"/>
      <c r="L78" s="66" t="s">
        <v>109</v>
      </c>
      <c r="M78" s="67">
        <v>0.8</v>
      </c>
      <c r="N78" s="104">
        <v>1.1270352268052215</v>
      </c>
    </row>
    <row r="79" spans="1:14" x14ac:dyDescent="0.25">
      <c r="A79" s="68" t="s">
        <v>1291</v>
      </c>
      <c r="B79" s="60" t="s">
        <v>1292</v>
      </c>
      <c r="C79" s="60" t="s">
        <v>1937</v>
      </c>
      <c r="D79" s="60" t="s">
        <v>1937</v>
      </c>
      <c r="E79" s="65">
        <v>1.5361158446598688E-2</v>
      </c>
      <c r="F79" s="65">
        <v>1.5361158446598688E-2</v>
      </c>
      <c r="G79" s="65">
        <v>4.606553741705488E-2</v>
      </c>
      <c r="H79" s="65">
        <v>2.554435220076301E-2</v>
      </c>
      <c r="I79" s="65">
        <v>1.7192472997601627E-2</v>
      </c>
      <c r="J79" s="65">
        <v>1.36297056926451E-2</v>
      </c>
      <c r="K79" s="65"/>
      <c r="L79" s="66" t="s">
        <v>109</v>
      </c>
      <c r="M79" s="67">
        <v>0.8</v>
      </c>
      <c r="N79" s="104">
        <v>1.1270352268052215</v>
      </c>
    </row>
    <row r="80" spans="1:14" x14ac:dyDescent="0.25">
      <c r="A80" s="68" t="s">
        <v>994</v>
      </c>
      <c r="B80" s="60" t="s">
        <v>995</v>
      </c>
      <c r="C80" s="60" t="s">
        <v>1937</v>
      </c>
      <c r="D80" s="60" t="s">
        <v>1938</v>
      </c>
      <c r="E80" s="65">
        <v>7.4146353989459346E-3</v>
      </c>
      <c r="F80" s="65">
        <v>8.8005194170699408E-3</v>
      </c>
      <c r="G80" s="65">
        <v>4.8828111849502864E-2</v>
      </c>
      <c r="H80" s="65">
        <v>3.2048835688910371E-2</v>
      </c>
      <c r="I80" s="65">
        <v>1.8398662841289548E-2</v>
      </c>
      <c r="J80" s="65">
        <v>1.2659659241256893E-2</v>
      </c>
      <c r="K80" s="65">
        <v>1.1746627781387353E-2</v>
      </c>
      <c r="L80" s="66" t="s">
        <v>109</v>
      </c>
      <c r="M80" s="67">
        <v>0.8</v>
      </c>
      <c r="N80" s="104">
        <v>0.63121395662970581</v>
      </c>
    </row>
    <row r="81" spans="1:14" x14ac:dyDescent="0.25">
      <c r="A81" s="68" t="s">
        <v>1187</v>
      </c>
      <c r="B81" s="60" t="s">
        <v>1188</v>
      </c>
      <c r="C81" s="60" t="s">
        <v>1937</v>
      </c>
      <c r="D81" s="60" t="s">
        <v>1937</v>
      </c>
      <c r="E81" s="65">
        <v>1.7395081086253983E-2</v>
      </c>
      <c r="F81" s="65">
        <v>2.336154489785347E-2</v>
      </c>
      <c r="G81" s="65">
        <v>0.11902565200916015</v>
      </c>
      <c r="H81" s="65">
        <v>5.2899869854652115E-2</v>
      </c>
      <c r="I81" s="65">
        <v>3.6710779333534616E-2</v>
      </c>
      <c r="J81" s="65">
        <v>1.9610044923646264E-2</v>
      </c>
      <c r="K81" s="65"/>
      <c r="L81" s="66" t="s">
        <v>110</v>
      </c>
      <c r="M81" s="67">
        <v>0.75</v>
      </c>
      <c r="N81" s="104">
        <v>1.1913050168326518</v>
      </c>
    </row>
    <row r="82" spans="1:14" x14ac:dyDescent="0.25">
      <c r="A82" s="68" t="s">
        <v>1568</v>
      </c>
      <c r="B82" s="60" t="s">
        <v>1569</v>
      </c>
      <c r="C82" s="60" t="s">
        <v>1937</v>
      </c>
      <c r="D82" s="60" t="s">
        <v>1938</v>
      </c>
      <c r="E82" s="65">
        <v>-2.1557283413789374E-2</v>
      </c>
      <c r="F82" s="65">
        <v>-2.163840194552169E-2</v>
      </c>
      <c r="G82" s="65">
        <v>4.3394183884011284E-3</v>
      </c>
      <c r="H82" s="65">
        <v>9.5725043062604431E-3</v>
      </c>
      <c r="I82" s="65">
        <v>-2.911300594406474E-3</v>
      </c>
      <c r="J82" s="65">
        <v>4.8955679858653234E-4</v>
      </c>
      <c r="K82" s="65"/>
      <c r="L82" s="66" t="s">
        <v>118</v>
      </c>
      <c r="M82" s="67">
        <v>0.65</v>
      </c>
      <c r="N82" s="104">
        <v>-44.034284634654064</v>
      </c>
    </row>
    <row r="83" spans="1:14" x14ac:dyDescent="0.25">
      <c r="A83" s="68" t="s">
        <v>1305</v>
      </c>
      <c r="B83" s="60" t="s">
        <v>1306</v>
      </c>
      <c r="C83" s="60" t="s">
        <v>1937</v>
      </c>
      <c r="D83" s="60" t="s">
        <v>1938</v>
      </c>
      <c r="E83" s="65">
        <v>7.4146353989459346E-3</v>
      </c>
      <c r="F83" s="65">
        <v>8.8005194170699408E-3</v>
      </c>
      <c r="G83" s="65">
        <v>4.8828111849502864E-2</v>
      </c>
      <c r="H83" s="65">
        <v>3.2048835688910371E-2</v>
      </c>
      <c r="I83" s="65">
        <v>1.8398662841289548E-2</v>
      </c>
      <c r="J83" s="65">
        <v>1.2659659241256893E-2</v>
      </c>
      <c r="K83" s="65">
        <v>1.1746627781387353E-2</v>
      </c>
      <c r="L83" s="66" t="s">
        <v>109</v>
      </c>
      <c r="M83" s="67">
        <v>0.8</v>
      </c>
      <c r="N83" s="104">
        <v>0.63121395662970581</v>
      </c>
    </row>
    <row r="84" spans="1:14" x14ac:dyDescent="0.25">
      <c r="A84" s="68" t="s">
        <v>844</v>
      </c>
      <c r="B84" s="60" t="s">
        <v>845</v>
      </c>
      <c r="C84" s="60" t="s">
        <v>1937</v>
      </c>
      <c r="D84" s="60" t="s">
        <v>1937</v>
      </c>
      <c r="E84" s="65">
        <v>3.6584643831436336E-2</v>
      </c>
      <c r="F84" s="65">
        <v>3.7335812664643031E-2</v>
      </c>
      <c r="G84" s="65">
        <v>7.2678508617657345E-2</v>
      </c>
      <c r="H84" s="65">
        <v>5.7921928777716181E-2</v>
      </c>
      <c r="I84" s="65">
        <v>4.2511000291085788E-2</v>
      </c>
      <c r="J84" s="65">
        <v>2.9527753610621987E-2</v>
      </c>
      <c r="K84" s="65">
        <v>2.6138622714324766E-2</v>
      </c>
      <c r="L84" s="66" t="s">
        <v>116</v>
      </c>
      <c r="M84" s="67">
        <v>0.95</v>
      </c>
      <c r="N84" s="104">
        <v>1.3996393088985071</v>
      </c>
    </row>
    <row r="85" spans="1:14" x14ac:dyDescent="0.25">
      <c r="A85" s="63" t="s">
        <v>738</v>
      </c>
      <c r="B85" s="60" t="s">
        <v>643</v>
      </c>
      <c r="C85" s="60" t="s">
        <v>1937</v>
      </c>
      <c r="D85" s="60" t="s">
        <v>1937</v>
      </c>
      <c r="E85" s="65">
        <v>1.2891093271519827E-2</v>
      </c>
      <c r="F85" s="65">
        <v>5.8109358427549385E-3</v>
      </c>
      <c r="G85" s="65">
        <v>3.1668718129066242E-2</v>
      </c>
      <c r="H85" s="65">
        <v>7.1439280896069768E-2</v>
      </c>
      <c r="I85" s="65">
        <v>1.9931636048060586E-3</v>
      </c>
      <c r="J85" s="65">
        <v>-1.9246225258059413E-2</v>
      </c>
      <c r="K85" s="65">
        <v>4.9166858751856779E-3</v>
      </c>
      <c r="L85" s="66" t="s">
        <v>117</v>
      </c>
      <c r="M85" s="67">
        <v>0.6</v>
      </c>
      <c r="N85" s="104">
        <v>2.6219070322512716</v>
      </c>
    </row>
    <row r="86" spans="1:14" x14ac:dyDescent="0.25">
      <c r="A86" s="68" t="s">
        <v>739</v>
      </c>
      <c r="B86" s="60" t="s">
        <v>1085</v>
      </c>
      <c r="C86" s="60" t="s">
        <v>1937</v>
      </c>
      <c r="D86" s="60" t="s">
        <v>1938</v>
      </c>
      <c r="E86" s="65">
        <v>-1.5528049536396304E-3</v>
      </c>
      <c r="F86" s="65">
        <v>-1.5528049536396304E-3</v>
      </c>
      <c r="G86" s="65">
        <v>3.2718945708195779E-2</v>
      </c>
      <c r="H86" s="65">
        <v>2.0545512577393232E-2</v>
      </c>
      <c r="I86" s="65">
        <v>1.5755830737350429E-2</v>
      </c>
      <c r="J86" s="65">
        <v>8.0566075623835776E-3</v>
      </c>
      <c r="K86" s="65">
        <v>9.902368011525331E-3</v>
      </c>
      <c r="L86" s="66" t="s">
        <v>112</v>
      </c>
      <c r="M86" s="67">
        <v>0.7</v>
      </c>
      <c r="N86" s="104">
        <v>-0.15681147699543446</v>
      </c>
    </row>
    <row r="87" spans="1:14" x14ac:dyDescent="0.25">
      <c r="A87" s="63" t="s">
        <v>740</v>
      </c>
      <c r="B87" s="60" t="s">
        <v>644</v>
      </c>
      <c r="C87" s="60" t="s">
        <v>1937</v>
      </c>
      <c r="D87" s="60" t="s">
        <v>1937</v>
      </c>
      <c r="E87" s="65">
        <v>2.8833982527281643E-2</v>
      </c>
      <c r="F87" s="65">
        <v>2.7164249258370798E-2</v>
      </c>
      <c r="G87" s="65">
        <v>6.2795022846569237E-2</v>
      </c>
      <c r="H87" s="65">
        <v>4.946218155222426E-2</v>
      </c>
      <c r="I87" s="65">
        <v>3.4401269422921654E-2</v>
      </c>
      <c r="J87" s="65">
        <v>3.035844336407334E-2</v>
      </c>
      <c r="K87" s="65">
        <v>2.3058987238588013E-2</v>
      </c>
      <c r="L87" s="66" t="s">
        <v>114</v>
      </c>
      <c r="M87" s="67">
        <v>1</v>
      </c>
      <c r="N87" s="104">
        <v>1.2504444461910051</v>
      </c>
    </row>
    <row r="88" spans="1:14" x14ac:dyDescent="0.25">
      <c r="A88" s="68" t="s">
        <v>1566</v>
      </c>
      <c r="B88" s="60" t="s">
        <v>1567</v>
      </c>
      <c r="C88" s="60" t="s">
        <v>1937</v>
      </c>
      <c r="D88" s="60" t="s">
        <v>1938</v>
      </c>
      <c r="E88" s="65">
        <v>5.7803468208093012E-3</v>
      </c>
      <c r="F88" s="65">
        <v>6.1855249537232648E-3</v>
      </c>
      <c r="G88" s="65">
        <v>8.4176372457478443E-4</v>
      </c>
      <c r="H88" s="65">
        <v>2.9642238209832694E-3</v>
      </c>
      <c r="I88" s="65">
        <v>3.6353134766471396E-3</v>
      </c>
      <c r="J88" s="65">
        <v>1.7915080011961626E-2</v>
      </c>
      <c r="K88" s="65">
        <v>2.0129329824291498E-2</v>
      </c>
      <c r="L88" s="66" t="s">
        <v>109</v>
      </c>
      <c r="M88" s="67">
        <v>0.8</v>
      </c>
      <c r="N88" s="104">
        <v>0.28716042070281667</v>
      </c>
    </row>
    <row r="89" spans="1:14" x14ac:dyDescent="0.25">
      <c r="A89" s="68" t="s">
        <v>860</v>
      </c>
      <c r="B89" s="60" t="s">
        <v>861</v>
      </c>
      <c r="C89" s="60" t="s">
        <v>1937</v>
      </c>
      <c r="D89" s="60" t="s">
        <v>1937</v>
      </c>
      <c r="E89" s="65">
        <v>2.8833982527281643E-2</v>
      </c>
      <c r="F89" s="65">
        <v>2.7164249258370798E-2</v>
      </c>
      <c r="G89" s="65">
        <v>6.2795022846569237E-2</v>
      </c>
      <c r="H89" s="65">
        <v>4.946218155222426E-2</v>
      </c>
      <c r="I89" s="65">
        <v>3.4401269422921654E-2</v>
      </c>
      <c r="J89" s="65">
        <v>3.035844336407334E-2</v>
      </c>
      <c r="K89" s="65">
        <v>2.3058987238588013E-2</v>
      </c>
      <c r="L89" s="66" t="s">
        <v>114</v>
      </c>
      <c r="M89" s="67">
        <v>1</v>
      </c>
      <c r="N89" s="104">
        <v>1.2504444461910051</v>
      </c>
    </row>
    <row r="90" spans="1:14" x14ac:dyDescent="0.25">
      <c r="A90" s="63" t="s">
        <v>741</v>
      </c>
      <c r="B90" s="60" t="s">
        <v>645</v>
      </c>
      <c r="C90" s="60" t="s">
        <v>1937</v>
      </c>
      <c r="D90" s="60" t="s">
        <v>1938</v>
      </c>
      <c r="E90" s="65">
        <v>-4.0151344944694634E-2</v>
      </c>
      <c r="F90" s="65">
        <v>-5.5884905726849676E-2</v>
      </c>
      <c r="G90" s="65">
        <v>-3.5200648408195478E-2</v>
      </c>
      <c r="H90" s="65">
        <v>1.642481980659638E-2</v>
      </c>
      <c r="I90" s="65">
        <v>3.4230945237475163E-2</v>
      </c>
      <c r="J90" s="65">
        <v>3.3139902230628904E-2</v>
      </c>
      <c r="K90" s="65">
        <v>2.4219961324735584E-2</v>
      </c>
      <c r="L90" s="66" t="s">
        <v>117</v>
      </c>
      <c r="M90" s="67">
        <v>0.6</v>
      </c>
      <c r="N90" s="104">
        <v>-1.6577790693533643</v>
      </c>
    </row>
    <row r="91" spans="1:14" x14ac:dyDescent="0.25">
      <c r="A91" s="68" t="s">
        <v>1454</v>
      </c>
      <c r="B91" s="60" t="s">
        <v>1455</v>
      </c>
      <c r="C91" s="60" t="s">
        <v>1937</v>
      </c>
      <c r="D91" s="60" t="s">
        <v>1938</v>
      </c>
      <c r="E91" s="65">
        <v>-4.0151344944694634E-2</v>
      </c>
      <c r="F91" s="65">
        <v>-5.5884905726849676E-2</v>
      </c>
      <c r="G91" s="65">
        <v>-3.5200648408195478E-2</v>
      </c>
      <c r="H91" s="65">
        <v>1.642481980659638E-2</v>
      </c>
      <c r="I91" s="65">
        <v>3.4230945237475163E-2</v>
      </c>
      <c r="J91" s="65">
        <v>3.3139902230628904E-2</v>
      </c>
      <c r="K91" s="65">
        <v>2.4219961324735584E-2</v>
      </c>
      <c r="L91" s="66" t="s">
        <v>117</v>
      </c>
      <c r="M91" s="67">
        <v>0.6</v>
      </c>
      <c r="N91" s="104">
        <v>-1.6577790693533643</v>
      </c>
    </row>
    <row r="92" spans="1:14" x14ac:dyDescent="0.25">
      <c r="A92" s="68" t="s">
        <v>1576</v>
      </c>
      <c r="B92" s="60" t="s">
        <v>1577</v>
      </c>
      <c r="C92" s="60" t="s">
        <v>1937</v>
      </c>
      <c r="D92" s="60" t="s">
        <v>1938</v>
      </c>
      <c r="E92" s="65">
        <v>1.8658836900928177E-2</v>
      </c>
      <c r="F92" s="65">
        <v>9.8810375089384284E-3</v>
      </c>
      <c r="G92" s="65">
        <v>8.6106550080120137E-2</v>
      </c>
      <c r="H92" s="65">
        <v>1.5586936142581997E-2</v>
      </c>
      <c r="I92" s="65">
        <v>4.572920349395404E-2</v>
      </c>
      <c r="J92" s="65">
        <v>3.6574095555630182E-2</v>
      </c>
      <c r="K92" s="65">
        <v>2.6731796278630426E-2</v>
      </c>
      <c r="L92" s="66" t="s">
        <v>110</v>
      </c>
      <c r="M92" s="67">
        <v>0.75</v>
      </c>
      <c r="N92" s="104">
        <v>0.69800161225394997</v>
      </c>
    </row>
    <row r="93" spans="1:14" x14ac:dyDescent="0.25">
      <c r="A93" s="68" t="s">
        <v>1109</v>
      </c>
      <c r="B93" s="60" t="s">
        <v>1110</v>
      </c>
      <c r="C93" s="60" t="s">
        <v>1937</v>
      </c>
      <c r="D93" s="60" t="s">
        <v>1938</v>
      </c>
      <c r="E93" s="65">
        <v>-6.1986213328709794E-2</v>
      </c>
      <c r="F93" s="65">
        <v>-5.8688361321597937E-2</v>
      </c>
      <c r="G93" s="65">
        <v>9.8838507929417174E-2</v>
      </c>
      <c r="H93" s="65">
        <v>7.7352158847824093E-2</v>
      </c>
      <c r="I93" s="65">
        <v>4.6217933208899886E-2</v>
      </c>
      <c r="J93" s="65">
        <v>3.7857923841791319E-2</v>
      </c>
      <c r="K93" s="65"/>
      <c r="L93" s="66" t="s">
        <v>1964</v>
      </c>
      <c r="M93" s="67">
        <v>0.76470588235294112</v>
      </c>
      <c r="N93" s="104">
        <v>-1.6373378949081008</v>
      </c>
    </row>
    <row r="94" spans="1:14" x14ac:dyDescent="0.25">
      <c r="A94" s="68" t="s">
        <v>1484</v>
      </c>
      <c r="B94" s="60" t="s">
        <v>1485</v>
      </c>
      <c r="C94" s="60" t="s">
        <v>1938</v>
      </c>
      <c r="D94" s="60" t="s">
        <v>1938</v>
      </c>
      <c r="E94" s="65">
        <v>-1.1157584752474192E-2</v>
      </c>
      <c r="F94" s="65">
        <v>-4.895298223045963E-2</v>
      </c>
      <c r="G94" s="65">
        <v>-1.927032243774307E-2</v>
      </c>
      <c r="H94" s="65">
        <v>-1.3448693963559744E-2</v>
      </c>
      <c r="I94" s="65">
        <v>1.6434026365195642E-2</v>
      </c>
      <c r="J94" s="65">
        <v>3.3811805442184761E-2</v>
      </c>
      <c r="K94" s="65">
        <v>1.2829417433885437E-2</v>
      </c>
      <c r="L94" s="66" t="s">
        <v>1581</v>
      </c>
      <c r="M94" s="67">
        <v>0.4</v>
      </c>
      <c r="N94" s="104">
        <v>-0.86968756063735586</v>
      </c>
    </row>
    <row r="95" spans="1:14" x14ac:dyDescent="0.25">
      <c r="A95" s="68" t="s">
        <v>1038</v>
      </c>
      <c r="B95" s="60" t="s">
        <v>1039</v>
      </c>
      <c r="C95" s="60" t="s">
        <v>1937</v>
      </c>
      <c r="D95" s="60" t="s">
        <v>1938</v>
      </c>
      <c r="E95" s="65">
        <v>-8.6444702179422683E-2</v>
      </c>
      <c r="F95" s="65">
        <v>-0.13160302679908764</v>
      </c>
      <c r="G95" s="65">
        <v>-4.8247599764492666E-3</v>
      </c>
      <c r="H95" s="65">
        <v>5.9590234733832181E-2</v>
      </c>
      <c r="I95" s="65">
        <v>7.9974225551549649E-2</v>
      </c>
      <c r="J95" s="65">
        <v>7.4962777083206422E-2</v>
      </c>
      <c r="K95" s="65">
        <v>4.9171443671432336E-2</v>
      </c>
      <c r="L95" s="66" t="s">
        <v>118</v>
      </c>
      <c r="M95" s="67">
        <v>0.65</v>
      </c>
      <c r="N95" s="104">
        <v>-1.7580265236272774</v>
      </c>
    </row>
    <row r="96" spans="1:14" x14ac:dyDescent="0.25">
      <c r="A96" s="68" t="s">
        <v>1550</v>
      </c>
      <c r="B96" s="60" t="s">
        <v>1551</v>
      </c>
      <c r="C96" s="60" t="s">
        <v>1937</v>
      </c>
      <c r="D96" s="60" t="s">
        <v>1938</v>
      </c>
      <c r="E96" s="65">
        <v>-8.3813409890956203E-2</v>
      </c>
      <c r="F96" s="65">
        <v>-0.14180301476375601</v>
      </c>
      <c r="G96" s="65">
        <v>-2.7143352572518542E-2</v>
      </c>
      <c r="H96" s="65">
        <v>2.1081466558577011E-2</v>
      </c>
      <c r="I96" s="65">
        <v>7.2778832637983459E-2</v>
      </c>
      <c r="J96" s="65">
        <v>7.6831569631286456E-2</v>
      </c>
      <c r="K96" s="65"/>
      <c r="L96" s="66" t="s">
        <v>118</v>
      </c>
      <c r="M96" s="67">
        <v>0.65</v>
      </c>
      <c r="N96" s="104">
        <v>-1.090872024262624</v>
      </c>
    </row>
    <row r="97" spans="1:14" x14ac:dyDescent="0.25">
      <c r="A97" s="68" t="s">
        <v>1424</v>
      </c>
      <c r="B97" s="60" t="s">
        <v>1425</v>
      </c>
      <c r="C97" s="60" t="s">
        <v>1937</v>
      </c>
      <c r="D97" s="60" t="s">
        <v>1937</v>
      </c>
      <c r="E97" s="65">
        <v>6.6829413093850931E-2</v>
      </c>
      <c r="F97" s="65">
        <v>6.2025316455696311E-2</v>
      </c>
      <c r="G97" s="65">
        <v>2.9576918690842779E-2</v>
      </c>
      <c r="H97" s="65">
        <v>3.9798958690711483E-2</v>
      </c>
      <c r="I97" s="65">
        <v>2.5467777906997391E-2</v>
      </c>
      <c r="J97" s="65">
        <v>1.9194063504307968E-2</v>
      </c>
      <c r="K97" s="65"/>
      <c r="L97" s="66" t="s">
        <v>1955</v>
      </c>
      <c r="M97" s="67">
        <v>0.875</v>
      </c>
      <c r="N97" s="104">
        <v>3.4817751373413741</v>
      </c>
    </row>
    <row r="98" spans="1:14" x14ac:dyDescent="0.25">
      <c r="A98" s="68" t="s">
        <v>1578</v>
      </c>
      <c r="B98" s="60" t="s">
        <v>1579</v>
      </c>
      <c r="C98" s="60" t="s">
        <v>1937</v>
      </c>
      <c r="D98" s="60" t="s">
        <v>1938</v>
      </c>
      <c r="E98" s="65">
        <v>-6.8262560311096454E-3</v>
      </c>
      <c r="F98" s="65">
        <v>-6.7636706266446245E-3</v>
      </c>
      <c r="G98" s="65">
        <v>0.10813632585203647</v>
      </c>
      <c r="H98" s="65">
        <v>7.8602627128874447E-2</v>
      </c>
      <c r="I98" s="65">
        <v>5.4603381092572789E-2</v>
      </c>
      <c r="J98" s="65">
        <v>3.8246013029934245E-2</v>
      </c>
      <c r="K98" s="65">
        <v>2.9006954516071604E-2</v>
      </c>
      <c r="L98" s="66" t="s">
        <v>115</v>
      </c>
      <c r="M98" s="67">
        <v>0.9</v>
      </c>
      <c r="N98" s="104">
        <v>-0.2353317038963014</v>
      </c>
    </row>
    <row r="99" spans="1:14" x14ac:dyDescent="0.25">
      <c r="A99" s="68" t="s">
        <v>996</v>
      </c>
      <c r="B99" s="60" t="s">
        <v>997</v>
      </c>
      <c r="C99" s="60" t="s">
        <v>1938</v>
      </c>
      <c r="D99" s="60" t="s">
        <v>1938</v>
      </c>
      <c r="E99" s="65">
        <v>-8.1314521679284324E-2</v>
      </c>
      <c r="F99" s="65">
        <v>-0.11761011832624557</v>
      </c>
      <c r="G99" s="65">
        <v>-0.24362748783915866</v>
      </c>
      <c r="H99" s="65">
        <v>-7.779516780587703E-2</v>
      </c>
      <c r="I99" s="65">
        <v>2.6987038406380837E-3</v>
      </c>
      <c r="J99" s="65">
        <v>2.4854268391238055E-2</v>
      </c>
      <c r="K99" s="65">
        <v>1.5726034372682829E-2</v>
      </c>
      <c r="L99" s="66" t="s">
        <v>715</v>
      </c>
      <c r="M99" s="67">
        <v>0.45</v>
      </c>
      <c r="N99" s="104">
        <v>-5.1706946425433911</v>
      </c>
    </row>
    <row r="100" spans="1:14" x14ac:dyDescent="0.25">
      <c r="A100" s="68" t="s">
        <v>1327</v>
      </c>
      <c r="B100" s="60" t="s">
        <v>1328</v>
      </c>
      <c r="C100" s="60" t="s">
        <v>1937</v>
      </c>
      <c r="D100" s="60" t="s">
        <v>1938</v>
      </c>
      <c r="E100" s="65">
        <v>-2.9066448233921682E-2</v>
      </c>
      <c r="F100" s="65">
        <v>-4.0333660451422948E-2</v>
      </c>
      <c r="G100" s="65">
        <v>8.0341101069963283E-2</v>
      </c>
      <c r="H100" s="65">
        <v>7.287327395369414E-2</v>
      </c>
      <c r="I100" s="65">
        <v>5.8861067853356319E-2</v>
      </c>
      <c r="J100" s="65">
        <v>4.4612159364696202E-2</v>
      </c>
      <c r="K100" s="65">
        <v>3.2872940514331539E-2</v>
      </c>
      <c r="L100" s="66" t="s">
        <v>115</v>
      </c>
      <c r="M100" s="67">
        <v>0.9</v>
      </c>
      <c r="N100" s="104">
        <v>-0.88420590854200132</v>
      </c>
    </row>
    <row r="101" spans="1:14" x14ac:dyDescent="0.25">
      <c r="A101" s="68" t="s">
        <v>1570</v>
      </c>
      <c r="B101" s="60" t="s">
        <v>1571</v>
      </c>
      <c r="C101" s="60" t="s">
        <v>1937</v>
      </c>
      <c r="D101" s="60" t="s">
        <v>1938</v>
      </c>
      <c r="E101" s="65">
        <v>-4.4657326396214891E-2</v>
      </c>
      <c r="F101" s="65">
        <v>-4.8752469582785785E-2</v>
      </c>
      <c r="G101" s="65">
        <v>4.9145661429486509E-2</v>
      </c>
      <c r="H101" s="65">
        <v>6.489585600389991E-2</v>
      </c>
      <c r="I101" s="65">
        <v>4.752809317255946E-2</v>
      </c>
      <c r="J101" s="65">
        <v>3.5289086143968973E-2</v>
      </c>
      <c r="K101" s="65">
        <v>2.5341780247050361E-2</v>
      </c>
      <c r="L101" s="66" t="s">
        <v>110</v>
      </c>
      <c r="M101" s="67">
        <v>0.75</v>
      </c>
      <c r="N101" s="104">
        <v>-1.762201627544014</v>
      </c>
    </row>
    <row r="102" spans="1:14" x14ac:dyDescent="0.25">
      <c r="A102" s="68" t="s">
        <v>1169</v>
      </c>
      <c r="B102" s="60" t="s">
        <v>1170</v>
      </c>
      <c r="C102" s="60" t="s">
        <v>1937</v>
      </c>
      <c r="D102" s="60" t="s">
        <v>1938</v>
      </c>
      <c r="E102" s="65">
        <v>-2.7475504170733189E-2</v>
      </c>
      <c r="F102" s="65">
        <v>-2.6015037593985046E-2</v>
      </c>
      <c r="G102" s="65">
        <v>6.9958642250035341E-2</v>
      </c>
      <c r="H102" s="65">
        <v>0.10397025817251526</v>
      </c>
      <c r="I102" s="65">
        <v>9.8695430653181981E-2</v>
      </c>
      <c r="J102" s="65">
        <v>6.5735640521610295E-2</v>
      </c>
      <c r="K102" s="65">
        <v>5.3446317248353248E-2</v>
      </c>
      <c r="L102" s="66" t="s">
        <v>116</v>
      </c>
      <c r="M102" s="67">
        <v>0.95</v>
      </c>
      <c r="N102" s="104">
        <v>-0.51407665832353955</v>
      </c>
    </row>
    <row r="103" spans="1:14" x14ac:dyDescent="0.25">
      <c r="A103" s="68" t="s">
        <v>1408</v>
      </c>
      <c r="B103" s="60" t="s">
        <v>1409</v>
      </c>
      <c r="C103" s="60" t="s">
        <v>1937</v>
      </c>
      <c r="D103" s="60" t="s">
        <v>1938</v>
      </c>
      <c r="E103" s="65">
        <v>-7.544676190302857E-3</v>
      </c>
      <c r="F103" s="65">
        <v>-7.1959858630760154E-3</v>
      </c>
      <c r="G103" s="65">
        <v>6.2783753145132293E-2</v>
      </c>
      <c r="H103" s="65">
        <v>9.7333417015784907E-2</v>
      </c>
      <c r="I103" s="65">
        <v>7.3927136352346157E-2</v>
      </c>
      <c r="J103" s="65">
        <v>5.0055228570413446E-2</v>
      </c>
      <c r="K103" s="65">
        <v>3.5694858110628669E-2</v>
      </c>
      <c r="L103" s="66" t="s">
        <v>109</v>
      </c>
      <c r="M103" s="67">
        <v>0.8</v>
      </c>
      <c r="N103" s="104">
        <v>-0.21136591065636759</v>
      </c>
    </row>
    <row r="104" spans="1:14" x14ac:dyDescent="0.25">
      <c r="A104" s="68" t="s">
        <v>1216</v>
      </c>
      <c r="B104" s="60" t="s">
        <v>1217</v>
      </c>
      <c r="C104" s="60" t="s">
        <v>1937</v>
      </c>
      <c r="D104" s="60" t="s">
        <v>1937</v>
      </c>
      <c r="E104" s="65">
        <v>6.6829413093850931E-2</v>
      </c>
      <c r="F104" s="65">
        <v>6.2025316455696311E-2</v>
      </c>
      <c r="G104" s="65">
        <v>2.9576918690842779E-2</v>
      </c>
      <c r="H104" s="65">
        <v>3.9798958690711483E-2</v>
      </c>
      <c r="I104" s="65">
        <v>2.5467777906997391E-2</v>
      </c>
      <c r="J104" s="65">
        <v>1.9194063504307968E-2</v>
      </c>
      <c r="K104" s="65"/>
      <c r="L104" s="66" t="s">
        <v>1955</v>
      </c>
      <c r="M104" s="67">
        <v>0.875</v>
      </c>
      <c r="N104" s="104">
        <v>3.4817751373413741</v>
      </c>
    </row>
    <row r="105" spans="1:14" x14ac:dyDescent="0.25">
      <c r="A105" s="63" t="s">
        <v>742</v>
      </c>
      <c r="B105" s="60" t="s">
        <v>646</v>
      </c>
      <c r="C105" s="60" t="s">
        <v>1937</v>
      </c>
      <c r="D105" s="60" t="s">
        <v>1938</v>
      </c>
      <c r="E105" s="65">
        <v>-1.7773060286348175E-2</v>
      </c>
      <c r="F105" s="65">
        <v>-1.348220941510303E-2</v>
      </c>
      <c r="G105" s="65">
        <v>8.7695693123668095E-2</v>
      </c>
      <c r="H105" s="65">
        <v>8.3855873665695801E-2</v>
      </c>
      <c r="I105" s="65">
        <v>4.4181565460688965E-2</v>
      </c>
      <c r="J105" s="65">
        <v>2.6477047302169598E-2</v>
      </c>
      <c r="K105" s="65">
        <v>2.6649031335376883E-2</v>
      </c>
      <c r="L105" s="66" t="s">
        <v>117</v>
      </c>
      <c r="M105" s="67">
        <v>0.6</v>
      </c>
      <c r="N105" s="104">
        <v>-0.66693081871063142</v>
      </c>
    </row>
    <row r="106" spans="1:14" x14ac:dyDescent="0.25">
      <c r="A106" s="68" t="s">
        <v>1418</v>
      </c>
      <c r="B106" s="60" t="s">
        <v>1419</v>
      </c>
      <c r="C106" s="60" t="s">
        <v>1938</v>
      </c>
      <c r="D106" s="60" t="s">
        <v>1938</v>
      </c>
      <c r="E106" s="65">
        <v>-0.21335082186811039</v>
      </c>
      <c r="F106" s="65">
        <v>-0.19039084579858001</v>
      </c>
      <c r="G106" s="65">
        <v>0.26549510160548673</v>
      </c>
      <c r="H106" s="65">
        <v>6.5772738973193023E-2</v>
      </c>
      <c r="I106" s="65">
        <v>-5.1607024965934167E-2</v>
      </c>
      <c r="J106" s="65">
        <v>-7.7955965731635324E-3</v>
      </c>
      <c r="K106" s="65"/>
      <c r="L106" s="66" t="s">
        <v>1965</v>
      </c>
      <c r="M106" s="67">
        <v>0.47058823529411764</v>
      </c>
      <c r="N106" s="104">
        <v>27.36811992074783</v>
      </c>
    </row>
    <row r="107" spans="1:14" x14ac:dyDescent="0.25">
      <c r="A107" s="68" t="s">
        <v>1350</v>
      </c>
      <c r="B107" s="60" t="s">
        <v>1351</v>
      </c>
      <c r="C107" s="60" t="s">
        <v>1937</v>
      </c>
      <c r="D107" s="60" t="s">
        <v>1938</v>
      </c>
      <c r="E107" s="65">
        <v>-1.7773060286348175E-2</v>
      </c>
      <c r="F107" s="65">
        <v>-1.348220941510303E-2</v>
      </c>
      <c r="G107" s="65">
        <v>8.7695693123668095E-2</v>
      </c>
      <c r="H107" s="65">
        <v>8.3855873665695801E-2</v>
      </c>
      <c r="I107" s="65">
        <v>4.4181565460688965E-2</v>
      </c>
      <c r="J107" s="65">
        <v>2.6477047302169598E-2</v>
      </c>
      <c r="K107" s="65">
        <v>2.6649031335376883E-2</v>
      </c>
      <c r="L107" s="66" t="s">
        <v>117</v>
      </c>
      <c r="M107" s="67">
        <v>0.6</v>
      </c>
      <c r="N107" s="104">
        <v>-0.66693081871063142</v>
      </c>
    </row>
    <row r="108" spans="1:14" x14ac:dyDescent="0.25">
      <c r="A108" s="68" t="s">
        <v>1245</v>
      </c>
      <c r="B108" s="60" t="s">
        <v>1246</v>
      </c>
      <c r="C108" s="60" t="s">
        <v>1937</v>
      </c>
      <c r="D108" s="60" t="s">
        <v>1938</v>
      </c>
      <c r="E108" s="65">
        <v>-0.18500610778102888</v>
      </c>
      <c r="F108" s="65">
        <v>-0.18500610778102888</v>
      </c>
      <c r="G108" s="65">
        <v>0.25755583818002536</v>
      </c>
      <c r="H108" s="65">
        <v>0.13349795954296728</v>
      </c>
      <c r="I108" s="65">
        <v>2.3370964388419679E-2</v>
      </c>
      <c r="J108" s="65">
        <v>2.2056156621462764E-2</v>
      </c>
      <c r="K108" s="65">
        <v>1.6329593324925895E-2</v>
      </c>
      <c r="L108" s="66" t="s">
        <v>111</v>
      </c>
      <c r="M108" s="67">
        <v>0.55000000000000004</v>
      </c>
      <c r="N108" s="104">
        <v>-11.329498787862095</v>
      </c>
    </row>
    <row r="109" spans="1:14" x14ac:dyDescent="0.25">
      <c r="A109" s="68" t="s">
        <v>1352</v>
      </c>
      <c r="B109" s="60" t="s">
        <v>1353</v>
      </c>
      <c r="C109" s="60" t="s">
        <v>1937</v>
      </c>
      <c r="D109" s="60" t="s">
        <v>1938</v>
      </c>
      <c r="E109" s="65">
        <v>-6.5633273072251863E-2</v>
      </c>
      <c r="F109" s="65">
        <v>-6.8937150378413969E-2</v>
      </c>
      <c r="G109" s="65">
        <v>0.1030188912211385</v>
      </c>
      <c r="H109" s="65">
        <v>9.3427109712185263E-2</v>
      </c>
      <c r="I109" s="65">
        <v>3.7162141663172887E-2</v>
      </c>
      <c r="J109" s="65">
        <v>3.0723375803207054E-2</v>
      </c>
      <c r="K109" s="65">
        <v>3.7432749589431324E-2</v>
      </c>
      <c r="L109" s="66" t="s">
        <v>111</v>
      </c>
      <c r="M109" s="67">
        <v>0.55000000000000004</v>
      </c>
      <c r="N109" s="104">
        <v>-1.753365002360997</v>
      </c>
    </row>
    <row r="110" spans="1:14" x14ac:dyDescent="0.25">
      <c r="A110" s="68" t="s">
        <v>980</v>
      </c>
      <c r="B110" s="60" t="s">
        <v>981</v>
      </c>
      <c r="C110" s="60" t="s">
        <v>1937</v>
      </c>
      <c r="D110" s="60" t="s">
        <v>1938</v>
      </c>
      <c r="E110" s="65">
        <v>-1.7773060286348175E-2</v>
      </c>
      <c r="F110" s="65">
        <v>-1.348220941510303E-2</v>
      </c>
      <c r="G110" s="65">
        <v>8.7695693123668095E-2</v>
      </c>
      <c r="H110" s="65">
        <v>8.3855873665695801E-2</v>
      </c>
      <c r="I110" s="65">
        <v>4.4181565460688965E-2</v>
      </c>
      <c r="J110" s="65">
        <v>2.6477047302169598E-2</v>
      </c>
      <c r="K110" s="65">
        <v>2.6649031335376883E-2</v>
      </c>
      <c r="L110" s="66" t="s">
        <v>117</v>
      </c>
      <c r="M110" s="67">
        <v>0.6</v>
      </c>
      <c r="N110" s="104">
        <v>-0.66693081871063142</v>
      </c>
    </row>
    <row r="111" spans="1:14" x14ac:dyDescent="0.25">
      <c r="A111" s="68" t="s">
        <v>1081</v>
      </c>
      <c r="B111" s="60" t="s">
        <v>1082</v>
      </c>
      <c r="C111" s="60" t="s">
        <v>1937</v>
      </c>
      <c r="D111" s="105" t="s">
        <v>1938</v>
      </c>
      <c r="E111" s="65">
        <v>1.5596160355607847E-2</v>
      </c>
      <c r="F111" s="65">
        <v>2.1211693082277883E-2</v>
      </c>
      <c r="G111" s="65">
        <v>0.22046409391003396</v>
      </c>
      <c r="H111" s="65">
        <v>0.11353228777991653</v>
      </c>
      <c r="I111" s="65">
        <v>7.9939155720072597E-2</v>
      </c>
      <c r="J111" s="65">
        <v>3.9581244185830089E-2</v>
      </c>
      <c r="K111" s="65"/>
      <c r="L111" s="66" t="s">
        <v>1954</v>
      </c>
      <c r="M111" s="67">
        <v>0.73684210526315785</v>
      </c>
      <c r="N111" s="104">
        <v>0.5359026356698402</v>
      </c>
    </row>
    <row r="112" spans="1:14" x14ac:dyDescent="0.25">
      <c r="A112" s="68" t="s">
        <v>1335</v>
      </c>
      <c r="B112" s="60" t="s">
        <v>1336</v>
      </c>
      <c r="C112" s="60" t="s">
        <v>1937</v>
      </c>
      <c r="D112" s="60" t="s">
        <v>1938</v>
      </c>
      <c r="E112" s="65">
        <v>-2.399884375571637E-2</v>
      </c>
      <c r="F112" s="65">
        <v>-2.3981210690936283E-2</v>
      </c>
      <c r="G112" s="65">
        <v>9.3152199941245906E-2</v>
      </c>
      <c r="H112" s="65">
        <v>8.5292237817910843E-2</v>
      </c>
      <c r="I112" s="65">
        <v>4.8541250042486883E-2</v>
      </c>
      <c r="J112" s="65">
        <v>4.1082856943980062E-2</v>
      </c>
      <c r="K112" s="65">
        <v>4.6435776428526587E-2</v>
      </c>
      <c r="L112" s="66" t="s">
        <v>115</v>
      </c>
      <c r="M112" s="67">
        <v>0.9</v>
      </c>
      <c r="N112" s="104">
        <v>-0.51681797100249016</v>
      </c>
    </row>
    <row r="113" spans="1:14" x14ac:dyDescent="0.25">
      <c r="A113" s="68" t="s">
        <v>1348</v>
      </c>
      <c r="B113" s="60" t="s">
        <v>1349</v>
      </c>
      <c r="C113" s="60" t="s">
        <v>1937</v>
      </c>
      <c r="D113" s="60" t="s">
        <v>1938</v>
      </c>
      <c r="E113" s="65">
        <v>-2.7068029102531588E-3</v>
      </c>
      <c r="F113" s="65">
        <v>-2.2678132505088433E-3</v>
      </c>
      <c r="G113" s="65">
        <v>4.2940213361135404E-2</v>
      </c>
      <c r="H113" s="65">
        <v>8.4648126676560409E-2</v>
      </c>
      <c r="I113" s="65">
        <v>4.7427019102638912E-2</v>
      </c>
      <c r="J113" s="65">
        <v>2.518510967824894E-2</v>
      </c>
      <c r="K113" s="65">
        <v>3.6863106770281817E-2</v>
      </c>
      <c r="L113" s="66" t="s">
        <v>110</v>
      </c>
      <c r="M113" s="67">
        <v>0.75</v>
      </c>
      <c r="N113" s="104">
        <v>-7.342850745383514E-2</v>
      </c>
    </row>
    <row r="114" spans="1:14" x14ac:dyDescent="0.25">
      <c r="A114" s="68" t="s">
        <v>1502</v>
      </c>
      <c r="B114" s="60" t="s">
        <v>1503</v>
      </c>
      <c r="C114" s="60" t="s">
        <v>1937</v>
      </c>
      <c r="D114" s="60" t="s">
        <v>1938</v>
      </c>
      <c r="E114" s="65">
        <v>4.4679397166049739E-3</v>
      </c>
      <c r="F114" s="65">
        <v>4.7916364733116668E-2</v>
      </c>
      <c r="G114" s="65">
        <v>0.24663349699741155</v>
      </c>
      <c r="H114" s="65">
        <v>0.11937813547218568</v>
      </c>
      <c r="I114" s="65">
        <v>7.5472171030724677E-2</v>
      </c>
      <c r="J114" s="65">
        <v>4.5257506891447807E-2</v>
      </c>
      <c r="K114" s="65">
        <v>3.3856604739618268E-2</v>
      </c>
      <c r="L114" s="66" t="s">
        <v>109</v>
      </c>
      <c r="M114" s="67">
        <v>0.8</v>
      </c>
      <c r="N114" s="104">
        <v>0.13196656164924556</v>
      </c>
    </row>
    <row r="115" spans="1:14" x14ac:dyDescent="0.25">
      <c r="A115" s="68" t="s">
        <v>1448</v>
      </c>
      <c r="B115" s="60" t="s">
        <v>1449</v>
      </c>
      <c r="C115" s="60" t="s">
        <v>1937</v>
      </c>
      <c r="D115" s="60" t="s">
        <v>1938</v>
      </c>
      <c r="E115" s="65">
        <v>-2.7615706190596168E-2</v>
      </c>
      <c r="F115" s="65">
        <v>-3.6739997311707517E-2</v>
      </c>
      <c r="G115" s="65">
        <v>0.17454161860239203</v>
      </c>
      <c r="H115" s="65">
        <v>6.4381881591958345E-2</v>
      </c>
      <c r="I115" s="65">
        <v>4.4392538842356721E-2</v>
      </c>
      <c r="J115" s="65">
        <v>1.9053151563301896E-2</v>
      </c>
      <c r="K115" s="65">
        <v>2.0028846888356266E-2</v>
      </c>
      <c r="L115" s="66" t="s">
        <v>118</v>
      </c>
      <c r="M115" s="67">
        <v>0.65</v>
      </c>
      <c r="N115" s="104">
        <v>-1.378796609936167</v>
      </c>
    </row>
    <row r="116" spans="1:14" x14ac:dyDescent="0.25">
      <c r="A116" s="68" t="s">
        <v>858</v>
      </c>
      <c r="B116" s="60" t="s">
        <v>859</v>
      </c>
      <c r="C116" s="60" t="s">
        <v>1937</v>
      </c>
      <c r="D116" s="60" t="s">
        <v>1938</v>
      </c>
      <c r="E116" s="65">
        <v>4.9056497470711946E-3</v>
      </c>
      <c r="F116" s="65">
        <v>2.0747137737719967E-3</v>
      </c>
      <c r="G116" s="65">
        <v>8.6551957847788685E-2</v>
      </c>
      <c r="H116" s="65">
        <v>7.2053639435708083E-2</v>
      </c>
      <c r="I116" s="65">
        <v>4.5212616486064228E-2</v>
      </c>
      <c r="J116" s="65">
        <v>3.0213883066599001E-2</v>
      </c>
      <c r="K116" s="65">
        <v>2.5970286758115968E-2</v>
      </c>
      <c r="L116" s="66" t="s">
        <v>115</v>
      </c>
      <c r="M116" s="67">
        <v>0.9</v>
      </c>
      <c r="N116" s="104">
        <v>0.18889470850906687</v>
      </c>
    </row>
    <row r="117" spans="1:14" x14ac:dyDescent="0.25">
      <c r="A117" s="63" t="s">
        <v>743</v>
      </c>
      <c r="B117" s="60" t="s">
        <v>647</v>
      </c>
      <c r="C117" s="60" t="s">
        <v>1937</v>
      </c>
      <c r="D117" s="105" t="s">
        <v>1937</v>
      </c>
      <c r="E117" s="65">
        <v>2.9492539025806952E-2</v>
      </c>
      <c r="F117" s="65">
        <v>3.6433856704565892E-2</v>
      </c>
      <c r="G117" s="65">
        <v>0.14262890103317472</v>
      </c>
      <c r="H117" s="65">
        <v>9.1022673511342189E-2</v>
      </c>
      <c r="I117" s="65">
        <v>6.2265085444961343E-2</v>
      </c>
      <c r="J117" s="65">
        <v>3.3525445939894816E-2</v>
      </c>
      <c r="K117" s="65"/>
      <c r="L117" s="66" t="s">
        <v>1966</v>
      </c>
      <c r="M117" s="67">
        <v>0.9285714285714286</v>
      </c>
      <c r="N117" s="104">
        <v>1.0867523364159075</v>
      </c>
    </row>
    <row r="118" spans="1:14" x14ac:dyDescent="0.25">
      <c r="A118" s="68" t="s">
        <v>960</v>
      </c>
      <c r="B118" s="60" t="s">
        <v>961</v>
      </c>
      <c r="C118" s="60" t="s">
        <v>1937</v>
      </c>
      <c r="D118" s="60" t="s">
        <v>1937</v>
      </c>
      <c r="E118" s="65">
        <v>3.0326725321212278E-2</v>
      </c>
      <c r="F118" s="65">
        <v>5.4123429505441578E-2</v>
      </c>
      <c r="G118" s="65">
        <v>0.16164362077528316</v>
      </c>
      <c r="H118" s="65">
        <v>9.0589622369048994E-2</v>
      </c>
      <c r="I118" s="65">
        <v>5.1922722904274243E-2</v>
      </c>
      <c r="J118" s="65">
        <v>1.7952849542895555E-2</v>
      </c>
      <c r="K118" s="65"/>
      <c r="L118" s="66" t="s">
        <v>1967</v>
      </c>
      <c r="M118" s="67">
        <v>0.6</v>
      </c>
      <c r="N118" s="104">
        <v>1.6892429944756826</v>
      </c>
    </row>
    <row r="119" spans="1:14" x14ac:dyDescent="0.25">
      <c r="A119" s="68" t="s">
        <v>921</v>
      </c>
      <c r="B119" s="60" t="s">
        <v>922</v>
      </c>
      <c r="C119" s="60" t="s">
        <v>1937</v>
      </c>
      <c r="D119" s="105" t="s">
        <v>1937</v>
      </c>
      <c r="E119" s="65">
        <v>6.1660405123688866E-2</v>
      </c>
      <c r="F119" s="65">
        <v>6.6674631680344154E-2</v>
      </c>
      <c r="G119" s="65">
        <v>0.23935209918390665</v>
      </c>
      <c r="H119" s="65">
        <v>0.13208744406397788</v>
      </c>
      <c r="I119" s="65">
        <v>8.8635250607507654E-2</v>
      </c>
      <c r="J119" s="65">
        <v>4.8745423992352377E-2</v>
      </c>
      <c r="K119" s="65"/>
      <c r="L119" s="66" t="s">
        <v>1968</v>
      </c>
      <c r="M119" s="67">
        <v>0.75</v>
      </c>
      <c r="N119" s="104">
        <v>1.3678131446924058</v>
      </c>
    </row>
    <row r="120" spans="1:14" x14ac:dyDescent="0.25">
      <c r="A120" s="68" t="s">
        <v>1514</v>
      </c>
      <c r="B120" s="60" t="s">
        <v>1515</v>
      </c>
      <c r="C120" s="60" t="s">
        <v>1937</v>
      </c>
      <c r="D120" s="105" t="s">
        <v>1937</v>
      </c>
      <c r="E120" s="65">
        <v>2.9492539025806952E-2</v>
      </c>
      <c r="F120" s="65">
        <v>3.6433856704565892E-2</v>
      </c>
      <c r="G120" s="65">
        <v>0.14262890103317472</v>
      </c>
      <c r="H120" s="65">
        <v>9.1022673511342189E-2</v>
      </c>
      <c r="I120" s="65">
        <v>6.2265085444961343E-2</v>
      </c>
      <c r="J120" s="65">
        <v>3.3525445939894816E-2</v>
      </c>
      <c r="K120" s="65"/>
      <c r="L120" s="66" t="s">
        <v>1966</v>
      </c>
      <c r="M120" s="67">
        <v>0.9285714285714286</v>
      </c>
      <c r="N120" s="104">
        <v>1.0867523364159075</v>
      </c>
    </row>
    <row r="121" spans="1:14" x14ac:dyDescent="0.25">
      <c r="A121" s="63" t="s">
        <v>744</v>
      </c>
      <c r="B121" s="60" t="s">
        <v>648</v>
      </c>
      <c r="C121" s="60" t="s">
        <v>1937</v>
      </c>
      <c r="D121" s="60" t="s">
        <v>1938</v>
      </c>
      <c r="E121" s="65">
        <v>-3.1184276724372628E-2</v>
      </c>
      <c r="F121" s="65">
        <v>-0.10110003634902731</v>
      </c>
      <c r="G121" s="65">
        <v>0.12051494133901386</v>
      </c>
      <c r="H121" s="65">
        <v>0.20171011502570169</v>
      </c>
      <c r="I121" s="65">
        <v>6.0332533219677353E-2</v>
      </c>
      <c r="J121" s="65">
        <v>1.647407036763382E-2</v>
      </c>
      <c r="K121" s="65">
        <v>4.1472764098473336E-2</v>
      </c>
      <c r="L121" s="66" t="s">
        <v>117</v>
      </c>
      <c r="M121" s="67">
        <v>0.6</v>
      </c>
      <c r="N121" s="104">
        <v>-0.75192183116438482</v>
      </c>
    </row>
    <row r="122" spans="1:14" x14ac:dyDescent="0.25">
      <c r="A122" s="68" t="s">
        <v>1363</v>
      </c>
      <c r="B122" s="60" t="s">
        <v>1364</v>
      </c>
      <c r="C122" s="60" t="s">
        <v>1937</v>
      </c>
      <c r="D122" s="60" t="s">
        <v>1938</v>
      </c>
      <c r="E122" s="65">
        <v>2.4986698031308485E-2</v>
      </c>
      <c r="F122" s="65">
        <v>-0.19235967452765135</v>
      </c>
      <c r="G122" s="65">
        <v>0.10213388168935844</v>
      </c>
      <c r="H122" s="65">
        <v>0.32701107583506084</v>
      </c>
      <c r="I122" s="65">
        <v>8.2567347884532127E-2</v>
      </c>
      <c r="J122" s="65">
        <v>1.2185539065675322E-2</v>
      </c>
      <c r="K122" s="65">
        <v>6.4173819259941478E-2</v>
      </c>
      <c r="L122" s="66" t="s">
        <v>118</v>
      </c>
      <c r="M122" s="67">
        <v>0.65</v>
      </c>
      <c r="N122" s="104">
        <v>0.38935968467293108</v>
      </c>
    </row>
    <row r="123" spans="1:14" x14ac:dyDescent="0.25">
      <c r="A123" s="68" t="s">
        <v>895</v>
      </c>
      <c r="B123" s="60" t="s">
        <v>896</v>
      </c>
      <c r="C123" s="60" t="s">
        <v>1938</v>
      </c>
      <c r="D123" s="60" t="s">
        <v>1938</v>
      </c>
      <c r="E123" s="65">
        <v>0.36184718155777995</v>
      </c>
      <c r="F123" s="65">
        <v>-6.4287011147826756E-2</v>
      </c>
      <c r="G123" s="65">
        <v>-0.24000289189145774</v>
      </c>
      <c r="H123" s="65">
        <v>0.17985712746511018</v>
      </c>
      <c r="I123" s="65">
        <v>1.5239324766286755E-2</v>
      </c>
      <c r="J123" s="65">
        <v>-7.3918055977895136E-5</v>
      </c>
      <c r="K123" s="65"/>
      <c r="L123" s="66" t="s">
        <v>1969</v>
      </c>
      <c r="M123" s="67">
        <v>0.46153846153846156</v>
      </c>
      <c r="N123" s="104">
        <v>-4895.2475382467946</v>
      </c>
    </row>
    <row r="124" spans="1:14" x14ac:dyDescent="0.25">
      <c r="A124" s="68" t="s">
        <v>897</v>
      </c>
      <c r="B124" s="60" t="s">
        <v>898</v>
      </c>
      <c r="C124" s="60" t="s">
        <v>1938</v>
      </c>
      <c r="D124" s="60" t="s">
        <v>1938</v>
      </c>
      <c r="E124" s="65">
        <v>0.36184718155777995</v>
      </c>
      <c r="F124" s="65">
        <v>-6.4287011147826756E-2</v>
      </c>
      <c r="G124" s="65">
        <v>-0.24000289189145774</v>
      </c>
      <c r="H124" s="65">
        <v>0.17985712746511018</v>
      </c>
      <c r="I124" s="65">
        <v>1.5239324766286755E-2</v>
      </c>
      <c r="J124" s="65">
        <v>-7.3918055977895136E-5</v>
      </c>
      <c r="K124" s="65"/>
      <c r="L124" s="66" t="s">
        <v>1969</v>
      </c>
      <c r="M124" s="67">
        <v>0.46153846153846156</v>
      </c>
      <c r="N124" s="104">
        <v>-4895.2475382467946</v>
      </c>
    </row>
    <row r="125" spans="1:14" x14ac:dyDescent="0.25">
      <c r="A125" s="68" t="s">
        <v>1361</v>
      </c>
      <c r="B125" s="60" t="s">
        <v>1362</v>
      </c>
      <c r="C125" s="60" t="s">
        <v>1937</v>
      </c>
      <c r="D125" s="60" t="s">
        <v>1938</v>
      </c>
      <c r="E125" s="65">
        <v>-9.781017857520613E-3</v>
      </c>
      <c r="F125" s="65">
        <v>-9.4891461885452388E-3</v>
      </c>
      <c r="G125" s="65">
        <v>0.22936747470219032</v>
      </c>
      <c r="H125" s="65">
        <v>0.11846754933309622</v>
      </c>
      <c r="I125" s="65">
        <v>7.4172946362907721E-2</v>
      </c>
      <c r="J125" s="65">
        <v>4.3826742473837887E-2</v>
      </c>
      <c r="K125" s="65">
        <v>6.6215816208343936E-2</v>
      </c>
      <c r="L125" s="66" t="s">
        <v>118</v>
      </c>
      <c r="M125" s="67">
        <v>0.65</v>
      </c>
      <c r="N125" s="104">
        <v>-0.14771422324154776</v>
      </c>
    </row>
    <row r="126" spans="1:14" x14ac:dyDescent="0.25">
      <c r="A126" s="68" t="s">
        <v>872</v>
      </c>
      <c r="B126" s="60" t="s">
        <v>873</v>
      </c>
      <c r="C126" s="60" t="s">
        <v>1937</v>
      </c>
      <c r="D126" s="60" t="s">
        <v>1937</v>
      </c>
      <c r="E126" s="65">
        <v>0.12156711778384</v>
      </c>
      <c r="F126" s="65">
        <v>9.6756048064316591E-2</v>
      </c>
      <c r="G126" s="65">
        <v>6.5084867179270756E-2</v>
      </c>
      <c r="H126" s="65">
        <v>0.22515205709902131</v>
      </c>
      <c r="I126" s="65">
        <v>6.5192253103224074E-2</v>
      </c>
      <c r="J126" s="65">
        <v>2.0888103872811703E-2</v>
      </c>
      <c r="K126" s="65"/>
      <c r="L126" s="66" t="s">
        <v>2075</v>
      </c>
      <c r="M126" s="67">
        <v>0.53846153846153844</v>
      </c>
      <c r="N126" s="104">
        <v>5.8199211629770637</v>
      </c>
    </row>
    <row r="127" spans="1:14" x14ac:dyDescent="0.25">
      <c r="A127" s="63" t="s">
        <v>745</v>
      </c>
      <c r="B127" s="60" t="s">
        <v>649</v>
      </c>
      <c r="C127" s="60" t="s">
        <v>1938</v>
      </c>
      <c r="D127" s="60" t="s">
        <v>1938</v>
      </c>
      <c r="E127" s="65">
        <v>-7.2577081176634306E-2</v>
      </c>
      <c r="F127" s="65">
        <v>-0.1139038794125643</v>
      </c>
      <c r="G127" s="65">
        <v>-2.8423878999267793E-2</v>
      </c>
      <c r="H127" s="65">
        <v>0.10595570468095183</v>
      </c>
      <c r="I127" s="65">
        <v>2.0507213132191282E-2</v>
      </c>
      <c r="J127" s="65">
        <v>2.4982355975780024E-3</v>
      </c>
      <c r="K127" s="65">
        <v>4.0307959602185583E-2</v>
      </c>
      <c r="L127" s="66" t="s">
        <v>717</v>
      </c>
      <c r="M127" s="67">
        <v>0.5</v>
      </c>
      <c r="N127" s="104">
        <v>-1.800564501228165</v>
      </c>
    </row>
    <row r="128" spans="1:14" x14ac:dyDescent="0.25">
      <c r="A128" s="68" t="s">
        <v>1358</v>
      </c>
      <c r="B128" s="60" t="s">
        <v>1359</v>
      </c>
      <c r="C128" s="60" t="s">
        <v>1937</v>
      </c>
      <c r="D128" s="60" t="s">
        <v>1938</v>
      </c>
      <c r="E128" s="65">
        <v>-4.0470940656354815E-2</v>
      </c>
      <c r="F128" s="65">
        <v>-5.7582618301532995E-2</v>
      </c>
      <c r="G128" s="65">
        <v>2.1511125267325015E-2</v>
      </c>
      <c r="H128" s="65">
        <v>7.2854552240151804E-2</v>
      </c>
      <c r="I128" s="65">
        <v>3.2028613682846041E-2</v>
      </c>
      <c r="J128" s="65">
        <v>2.2417419425993401E-2</v>
      </c>
      <c r="K128" s="65">
        <v>3.9096585335728795E-2</v>
      </c>
      <c r="L128" s="66" t="s">
        <v>109</v>
      </c>
      <c r="M128" s="67">
        <v>0.8</v>
      </c>
      <c r="N128" s="104">
        <v>-1.0351528223967439</v>
      </c>
    </row>
    <row r="129" spans="1:14" x14ac:dyDescent="0.25">
      <c r="A129" s="68" t="s">
        <v>1124</v>
      </c>
      <c r="B129" s="60" t="s">
        <v>1125</v>
      </c>
      <c r="C129" s="60" t="s">
        <v>1937</v>
      </c>
      <c r="D129" s="60" t="s">
        <v>1938</v>
      </c>
      <c r="E129" s="65">
        <v>-3.1200182795927511E-2</v>
      </c>
      <c r="F129" s="65">
        <v>-5.3420073673908663E-2</v>
      </c>
      <c r="G129" s="65">
        <v>0.1257922774818212</v>
      </c>
      <c r="H129" s="65">
        <v>0.10626472862231151</v>
      </c>
      <c r="I129" s="65">
        <v>7.4867847129713283E-2</v>
      </c>
      <c r="J129" s="65">
        <v>5.3417528247506674E-2</v>
      </c>
      <c r="K129" s="65">
        <v>4.6089606859136545E-2</v>
      </c>
      <c r="L129" s="66" t="s">
        <v>110</v>
      </c>
      <c r="M129" s="67">
        <v>0.75</v>
      </c>
      <c r="N129" s="104">
        <v>-0.67694616904163418</v>
      </c>
    </row>
    <row r="130" spans="1:14" x14ac:dyDescent="0.25">
      <c r="A130" s="68" t="s">
        <v>1524</v>
      </c>
      <c r="B130" s="60" t="s">
        <v>1525</v>
      </c>
      <c r="C130" s="60" t="s">
        <v>1937</v>
      </c>
      <c r="D130" s="60" t="s">
        <v>1937</v>
      </c>
      <c r="E130" s="65">
        <v>5.8776070031062E-2</v>
      </c>
      <c r="F130" s="65">
        <v>0.11550415190169305</v>
      </c>
      <c r="G130" s="65">
        <v>0.1610500925036884</v>
      </c>
      <c r="H130" s="65">
        <v>9.400608333443472E-2</v>
      </c>
      <c r="I130" s="65">
        <v>5.3986595865984199E-2</v>
      </c>
      <c r="J130" s="65">
        <v>3.4353977789549628E-2</v>
      </c>
      <c r="K130" s="65">
        <v>2.4169432955354564E-2</v>
      </c>
      <c r="L130" s="66" t="s">
        <v>111</v>
      </c>
      <c r="M130" s="67">
        <v>0.55000000000000004</v>
      </c>
      <c r="N130" s="104">
        <v>2.4318348775344596</v>
      </c>
    </row>
    <row r="131" spans="1:14" x14ac:dyDescent="0.25">
      <c r="A131" s="68" t="s">
        <v>1293</v>
      </c>
      <c r="B131" s="60" t="s">
        <v>1294</v>
      </c>
      <c r="C131" s="60" t="s">
        <v>1937</v>
      </c>
      <c r="D131" s="60" t="s">
        <v>1938</v>
      </c>
      <c r="E131" s="65">
        <v>-1.7636214211146028E-2</v>
      </c>
      <c r="F131" s="65">
        <v>-1.1256301628642662E-2</v>
      </c>
      <c r="G131" s="65">
        <v>8.3818316411586657E-2</v>
      </c>
      <c r="H131" s="65">
        <v>5.5334467079943606E-2</v>
      </c>
      <c r="I131" s="65">
        <v>4.5262995963386787E-2</v>
      </c>
      <c r="J131" s="65">
        <v>1.1260558135236742E-2</v>
      </c>
      <c r="K131" s="65"/>
      <c r="L131" s="66" t="s">
        <v>1980</v>
      </c>
      <c r="M131" s="67">
        <v>0.58823529411764708</v>
      </c>
      <c r="N131" s="104">
        <v>-1.5661936113058612</v>
      </c>
    </row>
    <row r="132" spans="1:14" x14ac:dyDescent="0.25">
      <c r="A132" s="68" t="s">
        <v>1040</v>
      </c>
      <c r="B132" s="60" t="s">
        <v>1041</v>
      </c>
      <c r="C132" s="60" t="s">
        <v>1938</v>
      </c>
      <c r="D132" s="60" t="s">
        <v>1938</v>
      </c>
      <c r="E132" s="65">
        <v>-8.6317993878537336E-2</v>
      </c>
      <c r="F132" s="65">
        <v>-0.14706868301424536</v>
      </c>
      <c r="G132" s="65">
        <v>-0.20649360333201949</v>
      </c>
      <c r="H132" s="65">
        <v>0.16582084077675097</v>
      </c>
      <c r="I132" s="65">
        <v>0.10078344492237057</v>
      </c>
      <c r="J132" s="65">
        <v>2.3831979292190386E-3</v>
      </c>
      <c r="K132" s="65">
        <v>2.9901760461884086E-2</v>
      </c>
      <c r="L132" s="66" t="s">
        <v>1971</v>
      </c>
      <c r="M132" s="67">
        <v>0.47368421052631576</v>
      </c>
      <c r="N132" s="104">
        <v>-2.8867194621723788</v>
      </c>
    </row>
    <row r="133" spans="1:14" x14ac:dyDescent="0.25">
      <c r="A133" s="68" t="s">
        <v>1002</v>
      </c>
      <c r="B133" s="60" t="s">
        <v>1003</v>
      </c>
      <c r="C133" s="60" t="s">
        <v>1937</v>
      </c>
      <c r="D133" s="60" t="s">
        <v>1938</v>
      </c>
      <c r="E133" s="65">
        <v>-6.5207930757204435E-2</v>
      </c>
      <c r="F133" s="65">
        <v>-6.148670637881648E-2</v>
      </c>
      <c r="G133" s="65">
        <v>0.27551973757849457</v>
      </c>
      <c r="H133" s="65">
        <v>0.11069709491409596</v>
      </c>
      <c r="I133" s="65">
        <v>6.2214355670481281E-2</v>
      </c>
      <c r="J133" s="65">
        <v>2.9630806895097228E-2</v>
      </c>
      <c r="K133" s="65">
        <v>6.3266988819840941E-2</v>
      </c>
      <c r="L133" s="66" t="s">
        <v>112</v>
      </c>
      <c r="M133" s="67">
        <v>0.7</v>
      </c>
      <c r="N133" s="104">
        <v>-1.0306785888433938</v>
      </c>
    </row>
    <row r="134" spans="1:14" x14ac:dyDescent="0.25">
      <c r="A134" s="68" t="s">
        <v>856</v>
      </c>
      <c r="B134" s="60" t="s">
        <v>857</v>
      </c>
      <c r="C134" s="60" t="s">
        <v>1937</v>
      </c>
      <c r="D134" s="60" t="s">
        <v>1938</v>
      </c>
      <c r="E134" s="65">
        <v>-7.705713968438066E-2</v>
      </c>
      <c r="F134" s="65">
        <v>-9.78583682834685E-2</v>
      </c>
      <c r="G134" s="65">
        <v>4.1504293713797269E-2</v>
      </c>
      <c r="H134" s="65">
        <v>0.11566461316878551</v>
      </c>
      <c r="I134" s="65">
        <v>4.7466129357322862E-2</v>
      </c>
      <c r="J134" s="65">
        <v>2.7637517392712585E-2</v>
      </c>
      <c r="K134" s="65">
        <v>4.5613945852313043E-2</v>
      </c>
      <c r="L134" s="66" t="s">
        <v>112</v>
      </c>
      <c r="M134" s="67">
        <v>0.7</v>
      </c>
      <c r="N134" s="104">
        <v>-1.6893329056397159</v>
      </c>
    </row>
    <row r="135" spans="1:14" x14ac:dyDescent="0.25">
      <c r="A135" s="63" t="s">
        <v>746</v>
      </c>
      <c r="B135" s="60" t="s">
        <v>1584</v>
      </c>
      <c r="C135" s="60" t="s">
        <v>1937</v>
      </c>
      <c r="D135" s="60" t="s">
        <v>1938</v>
      </c>
      <c r="E135" s="65">
        <v>-6.2819909605486446E-2</v>
      </c>
      <c r="F135" s="65">
        <v>-8.8616897004738515E-2</v>
      </c>
      <c r="G135" s="65">
        <v>-0.10640981538814365</v>
      </c>
      <c r="H135" s="65">
        <v>7.1977240534693454E-2</v>
      </c>
      <c r="I135" s="65">
        <v>2.0398786144276482E-2</v>
      </c>
      <c r="J135" s="65">
        <v>9.3242965438460335E-3</v>
      </c>
      <c r="K135" s="65">
        <v>3.1671274143588724E-2</v>
      </c>
      <c r="L135" s="66" t="s">
        <v>118</v>
      </c>
      <c r="M135" s="67">
        <v>0.65</v>
      </c>
      <c r="N135" s="104">
        <v>-1.9834980216040092</v>
      </c>
    </row>
    <row r="136" spans="1:14" x14ac:dyDescent="0.25">
      <c r="A136" s="68" t="s">
        <v>1378</v>
      </c>
      <c r="B136" s="60" t="s">
        <v>1379</v>
      </c>
      <c r="C136" s="60" t="s">
        <v>1937</v>
      </c>
      <c r="D136" s="60" t="s">
        <v>1938</v>
      </c>
      <c r="E136" s="65">
        <v>-6.2819909605486446E-2</v>
      </c>
      <c r="F136" s="65">
        <v>-8.8616897004738515E-2</v>
      </c>
      <c r="G136" s="65">
        <v>-0.10640981538814365</v>
      </c>
      <c r="H136" s="65">
        <v>7.1977240534693454E-2</v>
      </c>
      <c r="I136" s="65">
        <v>2.0398786144276482E-2</v>
      </c>
      <c r="J136" s="65">
        <v>9.3242965438460335E-3</v>
      </c>
      <c r="K136" s="65">
        <v>3.1671274143588724E-2</v>
      </c>
      <c r="L136" s="66" t="s">
        <v>118</v>
      </c>
      <c r="M136" s="67">
        <v>0.65</v>
      </c>
      <c r="N136" s="104">
        <v>-1.9834980216040092</v>
      </c>
    </row>
    <row r="137" spans="1:14" x14ac:dyDescent="0.25">
      <c r="A137" s="68" t="s">
        <v>1526</v>
      </c>
      <c r="B137" s="60" t="s">
        <v>1527</v>
      </c>
      <c r="C137" s="60" t="s">
        <v>1937</v>
      </c>
      <c r="D137" s="60" t="s">
        <v>1938</v>
      </c>
      <c r="E137" s="65">
        <v>3.9018016342196038E-3</v>
      </c>
      <c r="F137" s="65">
        <v>9.0015922414399263E-4</v>
      </c>
      <c r="G137" s="65">
        <v>0.10663091884944254</v>
      </c>
      <c r="H137" s="65">
        <v>7.484552187618787E-2</v>
      </c>
      <c r="I137" s="65">
        <v>4.227093873398613E-2</v>
      </c>
      <c r="J137" s="65">
        <v>2.0689364450230396E-2</v>
      </c>
      <c r="K137" s="65">
        <v>3.0968319117205434E-2</v>
      </c>
      <c r="L137" s="66" t="s">
        <v>112</v>
      </c>
      <c r="M137" s="67">
        <v>0.7</v>
      </c>
      <c r="N137" s="104">
        <v>0.12599332948787118</v>
      </c>
    </row>
    <row r="138" spans="1:14" x14ac:dyDescent="0.25">
      <c r="A138" s="68" t="s">
        <v>893</v>
      </c>
      <c r="B138" s="60" t="s">
        <v>894</v>
      </c>
      <c r="C138" s="60" t="s">
        <v>1937</v>
      </c>
      <c r="D138" s="60" t="s">
        <v>1938</v>
      </c>
      <c r="E138" s="65">
        <v>1.5870872713882545E-2</v>
      </c>
      <c r="F138" s="65">
        <v>3.3094920596437039E-3</v>
      </c>
      <c r="G138" s="65">
        <v>5.2312064066132757E-2</v>
      </c>
      <c r="H138" s="65">
        <v>8.7803078804952861E-2</v>
      </c>
      <c r="I138" s="65">
        <v>4.4757256025428793E-2</v>
      </c>
      <c r="J138" s="65">
        <v>2.6963543573734761E-2</v>
      </c>
      <c r="K138" s="65">
        <v>2.1301543845557935E-2</v>
      </c>
      <c r="L138" s="66" t="s">
        <v>111</v>
      </c>
      <c r="M138" s="67">
        <v>0.55000000000000004</v>
      </c>
      <c r="N138" s="104">
        <v>0.74505739250407133</v>
      </c>
    </row>
    <row r="139" spans="1:14" x14ac:dyDescent="0.25">
      <c r="A139" s="63" t="s">
        <v>747</v>
      </c>
      <c r="B139" s="60" t="s">
        <v>1585</v>
      </c>
      <c r="C139" s="60" t="s">
        <v>1937</v>
      </c>
      <c r="D139" s="60" t="s">
        <v>1938</v>
      </c>
      <c r="E139" s="65">
        <v>-0.26876486933149291</v>
      </c>
      <c r="F139" s="65">
        <v>-0.26262776892628314</v>
      </c>
      <c r="G139" s="65">
        <v>0.18904920116362645</v>
      </c>
      <c r="H139" s="65">
        <v>0.10531012381428417</v>
      </c>
      <c r="I139" s="65">
        <v>4.7371178121494939E-2</v>
      </c>
      <c r="J139" s="65">
        <v>2.0883131727116311E-2</v>
      </c>
      <c r="K139" s="65">
        <v>3.7332086072040083E-2</v>
      </c>
      <c r="L139" s="66" t="s">
        <v>117</v>
      </c>
      <c r="M139" s="67">
        <v>0.6</v>
      </c>
      <c r="N139" s="104">
        <v>-7.1992995197979228</v>
      </c>
    </row>
    <row r="140" spans="1:14" x14ac:dyDescent="0.25">
      <c r="A140" s="68" t="s">
        <v>1247</v>
      </c>
      <c r="B140" s="60" t="s">
        <v>1248</v>
      </c>
      <c r="C140" s="60" t="s">
        <v>1937</v>
      </c>
      <c r="D140" s="60" t="s">
        <v>1938</v>
      </c>
      <c r="E140" s="65">
        <v>-0.39226832439799464</v>
      </c>
      <c r="F140" s="65">
        <v>-0.38783922448965302</v>
      </c>
      <c r="G140" s="65">
        <v>0.13164386633774394</v>
      </c>
      <c r="H140" s="65">
        <v>0.11119685701397031</v>
      </c>
      <c r="I140" s="65">
        <v>4.7518102848618016E-2</v>
      </c>
      <c r="J140" s="65">
        <v>1.2968780919013767E-3</v>
      </c>
      <c r="K140" s="65">
        <v>3.9008371835305589E-2</v>
      </c>
      <c r="L140" s="66" t="s">
        <v>111</v>
      </c>
      <c r="M140" s="67">
        <v>0.55000000000000004</v>
      </c>
      <c r="N140" s="104">
        <v>-10.056003517761834</v>
      </c>
    </row>
    <row r="141" spans="1:14" x14ac:dyDescent="0.25">
      <c r="A141" s="68" t="s">
        <v>1368</v>
      </c>
      <c r="B141" s="60" t="s">
        <v>1369</v>
      </c>
      <c r="C141" s="60" t="s">
        <v>1937</v>
      </c>
      <c r="D141" s="60" t="s">
        <v>1938</v>
      </c>
      <c r="E141" s="65">
        <v>-0.22856370029753847</v>
      </c>
      <c r="F141" s="65">
        <v>-0.22856370029753847</v>
      </c>
      <c r="G141" s="65">
        <v>-1.2548090672163337E-2</v>
      </c>
      <c r="H141" s="65">
        <v>0.14971386319325353</v>
      </c>
      <c r="I141" s="65">
        <v>4.7491273512461074E-2</v>
      </c>
      <c r="J141" s="65">
        <v>1.666096944664397E-2</v>
      </c>
      <c r="K141" s="65">
        <v>4.4418468782981835E-2</v>
      </c>
      <c r="L141" s="66" t="s">
        <v>111</v>
      </c>
      <c r="M141" s="67">
        <v>0.55000000000000004</v>
      </c>
      <c r="N141" s="104">
        <v>-5.1456906678671617</v>
      </c>
    </row>
    <row r="142" spans="1:14" x14ac:dyDescent="0.25">
      <c r="A142" s="68" t="s">
        <v>1059</v>
      </c>
      <c r="B142" s="60" t="s">
        <v>1060</v>
      </c>
      <c r="C142" s="60" t="s">
        <v>1937</v>
      </c>
      <c r="D142" s="60" t="s">
        <v>1938</v>
      </c>
      <c r="E142" s="65">
        <v>-0.10547339733835048</v>
      </c>
      <c r="F142" s="65">
        <v>-9.9813452315488438E-2</v>
      </c>
      <c r="G142" s="65">
        <v>0.14922555336070498</v>
      </c>
      <c r="H142" s="65">
        <v>0.14096740151838483</v>
      </c>
      <c r="I142" s="65">
        <v>7.3794399912944231E-2</v>
      </c>
      <c r="J142" s="65">
        <v>3.4609888350362716E-2</v>
      </c>
      <c r="K142" s="65">
        <v>3.9537260865376345E-2</v>
      </c>
      <c r="L142" s="66" t="s">
        <v>117</v>
      </c>
      <c r="M142" s="67">
        <v>0.6</v>
      </c>
      <c r="N142" s="104">
        <v>-2.6676961182891623</v>
      </c>
    </row>
    <row r="143" spans="1:14" x14ac:dyDescent="0.25">
      <c r="A143" s="68" t="s">
        <v>1356</v>
      </c>
      <c r="B143" s="60" t="s">
        <v>1357</v>
      </c>
      <c r="C143" s="60" t="s">
        <v>1937</v>
      </c>
      <c r="D143" s="60" t="s">
        <v>1938</v>
      </c>
      <c r="E143" s="65">
        <v>-0.26876486933149291</v>
      </c>
      <c r="F143" s="65">
        <v>-0.26262776892628314</v>
      </c>
      <c r="G143" s="65">
        <v>0.18904920116362645</v>
      </c>
      <c r="H143" s="65">
        <v>0.10531012381428417</v>
      </c>
      <c r="I143" s="65">
        <v>4.7371178121494939E-2</v>
      </c>
      <c r="J143" s="65">
        <v>2.0883131727116311E-2</v>
      </c>
      <c r="K143" s="65">
        <v>3.7332086072040083E-2</v>
      </c>
      <c r="L143" s="66" t="s">
        <v>117</v>
      </c>
      <c r="M143" s="67">
        <v>0.6</v>
      </c>
      <c r="N143" s="104">
        <v>-7.1992995197979228</v>
      </c>
    </row>
    <row r="144" spans="1:14" x14ac:dyDescent="0.25">
      <c r="A144" s="63" t="s">
        <v>748</v>
      </c>
      <c r="B144" s="60" t="s">
        <v>650</v>
      </c>
      <c r="C144" s="60" t="s">
        <v>1937</v>
      </c>
      <c r="D144" s="60" t="s">
        <v>1938</v>
      </c>
      <c r="E144" s="65">
        <v>3.1612233178914817E-2</v>
      </c>
      <c r="F144" s="65">
        <v>3.1481318123501856E-2</v>
      </c>
      <c r="G144" s="65">
        <v>1.8809400284790279E-2</v>
      </c>
      <c r="H144" s="65">
        <v>2.4637189882268595E-2</v>
      </c>
      <c r="I144" s="65">
        <v>2.59172454283223E-2</v>
      </c>
      <c r="J144" s="65">
        <v>4.2443457476706081E-2</v>
      </c>
      <c r="K144" s="65">
        <v>4.497806744792654E-2</v>
      </c>
      <c r="L144" s="66" t="s">
        <v>114</v>
      </c>
      <c r="M144" s="67">
        <v>1</v>
      </c>
      <c r="N144" s="104">
        <v>0.69992598414659379</v>
      </c>
    </row>
    <row r="145" spans="1:14" x14ac:dyDescent="0.25">
      <c r="A145" s="68" t="s">
        <v>1185</v>
      </c>
      <c r="B145" s="60" t="s">
        <v>1186</v>
      </c>
      <c r="C145" s="60" t="s">
        <v>1937</v>
      </c>
      <c r="D145" s="60" t="s">
        <v>1938</v>
      </c>
      <c r="E145" s="65">
        <v>3.1612233178914817E-2</v>
      </c>
      <c r="F145" s="65">
        <v>3.1481318123501856E-2</v>
      </c>
      <c r="G145" s="65">
        <v>1.8809400284790279E-2</v>
      </c>
      <c r="H145" s="65">
        <v>2.4637189882268595E-2</v>
      </c>
      <c r="I145" s="65">
        <v>2.59172454283223E-2</v>
      </c>
      <c r="J145" s="65">
        <v>4.2443457476706081E-2</v>
      </c>
      <c r="K145" s="65">
        <v>4.497806744792654E-2</v>
      </c>
      <c r="L145" s="66" t="s">
        <v>114</v>
      </c>
      <c r="M145" s="67">
        <v>1</v>
      </c>
      <c r="N145" s="104">
        <v>0.69992598414659379</v>
      </c>
    </row>
    <row r="146" spans="1:14" x14ac:dyDescent="0.25">
      <c r="A146" s="68" t="s">
        <v>1365</v>
      </c>
      <c r="B146" s="60" t="s">
        <v>1366</v>
      </c>
      <c r="C146" s="60" t="s">
        <v>1937</v>
      </c>
      <c r="D146" s="60" t="s">
        <v>1938</v>
      </c>
      <c r="E146" s="65">
        <v>2.4637127578303941E-2</v>
      </c>
      <c r="F146" s="65">
        <v>2.4586395433551012E-2</v>
      </c>
      <c r="G146" s="65">
        <v>2.2449156710157236E-2</v>
      </c>
      <c r="H146" s="65">
        <v>1.8193718171765294E-2</v>
      </c>
      <c r="I146" s="65">
        <v>2.2599847227655179E-2</v>
      </c>
      <c r="J146" s="65">
        <v>4.7581767282606435E-2</v>
      </c>
      <c r="K146" s="65">
        <v>5.0562600187045836E-2</v>
      </c>
      <c r="L146" s="66" t="s">
        <v>114</v>
      </c>
      <c r="M146" s="67">
        <v>1</v>
      </c>
      <c r="N146" s="104">
        <v>0.48625654817194425</v>
      </c>
    </row>
    <row r="147" spans="1:14" x14ac:dyDescent="0.25">
      <c r="A147" s="68" t="s">
        <v>1138</v>
      </c>
      <c r="B147" s="60" t="s">
        <v>1139</v>
      </c>
      <c r="C147" s="60" t="s">
        <v>1937</v>
      </c>
      <c r="D147" s="60" t="s">
        <v>1937</v>
      </c>
      <c r="E147" s="65">
        <v>5.1721704769968957E-2</v>
      </c>
      <c r="F147" s="65">
        <v>5.143505766844414E-2</v>
      </c>
      <c r="G147" s="65">
        <v>5.2554537423343817E-3</v>
      </c>
      <c r="H147" s="65">
        <v>5.0593317452187758E-2</v>
      </c>
      <c r="I147" s="65">
        <v>4.2871071997043764E-2</v>
      </c>
      <c r="J147" s="65">
        <v>2.8211311925999905E-2</v>
      </c>
      <c r="K147" s="65">
        <v>3.0454516176020352E-2</v>
      </c>
      <c r="L147" s="66" t="s">
        <v>116</v>
      </c>
      <c r="M147" s="67">
        <v>0.95</v>
      </c>
      <c r="N147" s="104">
        <v>1.6983262669821766</v>
      </c>
    </row>
    <row r="148" spans="1:14" x14ac:dyDescent="0.25">
      <c r="A148" s="68" t="s">
        <v>1295</v>
      </c>
      <c r="B148" s="60" t="s">
        <v>1296</v>
      </c>
      <c r="C148" s="60" t="s">
        <v>1937</v>
      </c>
      <c r="D148" s="60" t="s">
        <v>1937</v>
      </c>
      <c r="E148" s="65">
        <v>5.1721704769968957E-2</v>
      </c>
      <c r="F148" s="65">
        <v>5.143505766844414E-2</v>
      </c>
      <c r="G148" s="65">
        <v>5.2554537423343817E-3</v>
      </c>
      <c r="H148" s="65">
        <v>5.0593317452187758E-2</v>
      </c>
      <c r="I148" s="65">
        <v>4.2871071997043764E-2</v>
      </c>
      <c r="J148" s="65">
        <v>2.8211311925999905E-2</v>
      </c>
      <c r="K148" s="65">
        <v>3.0454516176020352E-2</v>
      </c>
      <c r="L148" s="66" t="s">
        <v>116</v>
      </c>
      <c r="M148" s="67">
        <v>0.95</v>
      </c>
      <c r="N148" s="104">
        <v>1.6983262669821766</v>
      </c>
    </row>
    <row r="149" spans="1:14" x14ac:dyDescent="0.25">
      <c r="A149" s="63" t="s">
        <v>749</v>
      </c>
      <c r="B149" s="60" t="s">
        <v>1586</v>
      </c>
      <c r="C149" s="60" t="s">
        <v>1937</v>
      </c>
      <c r="D149" s="60" t="s">
        <v>1938</v>
      </c>
      <c r="E149" s="65">
        <v>-2.6726436491323557E-2</v>
      </c>
      <c r="F149" s="65">
        <v>-2.241301511030902E-2</v>
      </c>
      <c r="G149" s="65">
        <v>0.20406420864886998</v>
      </c>
      <c r="H149" s="65">
        <v>0.10463807063034825</v>
      </c>
      <c r="I149" s="65">
        <v>7.5415039153367447E-2</v>
      </c>
      <c r="J149" s="65">
        <v>3.9472232477767877E-2</v>
      </c>
      <c r="K149" s="65">
        <v>4.3682724225381442E-2</v>
      </c>
      <c r="L149" s="66" t="s">
        <v>109</v>
      </c>
      <c r="M149" s="67">
        <v>0.8</v>
      </c>
      <c r="N149" s="104">
        <v>-0.61183080875240858</v>
      </c>
    </row>
    <row r="150" spans="1:14" x14ac:dyDescent="0.25">
      <c r="A150" s="68" t="s">
        <v>1345</v>
      </c>
      <c r="B150" s="60" t="s">
        <v>1346</v>
      </c>
      <c r="C150" s="60" t="s">
        <v>1937</v>
      </c>
      <c r="D150" s="60" t="s">
        <v>1938</v>
      </c>
      <c r="E150" s="65">
        <v>-2.6726436491323557E-2</v>
      </c>
      <c r="F150" s="65">
        <v>-2.241301511030902E-2</v>
      </c>
      <c r="G150" s="65">
        <v>0.20406420864886998</v>
      </c>
      <c r="H150" s="65">
        <v>0.10463807063034825</v>
      </c>
      <c r="I150" s="65">
        <v>7.5415039153367447E-2</v>
      </c>
      <c r="J150" s="65">
        <v>3.9472232477767877E-2</v>
      </c>
      <c r="K150" s="65">
        <v>4.3682724225381442E-2</v>
      </c>
      <c r="L150" s="66" t="s">
        <v>109</v>
      </c>
      <c r="M150" s="67">
        <v>0.8</v>
      </c>
      <c r="N150" s="104">
        <v>-0.61183080875240858</v>
      </c>
    </row>
    <row r="151" spans="1:14" x14ac:dyDescent="0.25">
      <c r="A151" s="68" t="s">
        <v>846</v>
      </c>
      <c r="B151" s="60" t="s">
        <v>847</v>
      </c>
      <c r="C151" s="60" t="s">
        <v>1937</v>
      </c>
      <c r="D151" s="60" t="s">
        <v>1938</v>
      </c>
      <c r="E151" s="65">
        <v>1.0315644692706183E-2</v>
      </c>
      <c r="F151" s="65">
        <v>1.5669752833846529E-2</v>
      </c>
      <c r="G151" s="65">
        <v>0.1798163983070491</v>
      </c>
      <c r="H151" s="65">
        <v>0.10042833824549291</v>
      </c>
      <c r="I151" s="65">
        <v>6.6539691828190639E-2</v>
      </c>
      <c r="J151" s="65">
        <v>3.8021913789195505E-2</v>
      </c>
      <c r="K151" s="65">
        <v>4.0972898069609576E-2</v>
      </c>
      <c r="L151" s="66" t="s">
        <v>115</v>
      </c>
      <c r="M151" s="67">
        <v>0.9</v>
      </c>
      <c r="N151" s="104">
        <v>0.25176751410605014</v>
      </c>
    </row>
    <row r="152" spans="1:14" x14ac:dyDescent="0.25">
      <c r="A152" s="63" t="s">
        <v>750</v>
      </c>
      <c r="B152" s="60" t="s">
        <v>1587</v>
      </c>
      <c r="C152" s="60" t="s">
        <v>1937</v>
      </c>
      <c r="D152" s="60" t="s">
        <v>1937</v>
      </c>
      <c r="E152" s="65">
        <v>2.5477095419083717E-2</v>
      </c>
      <c r="F152" s="65">
        <v>2.7544929383796823E-2</v>
      </c>
      <c r="G152" s="65">
        <v>0.10685501727039237</v>
      </c>
      <c r="H152" s="65">
        <v>7.5230767081013727E-2</v>
      </c>
      <c r="I152" s="65">
        <v>4.621461007081562E-2</v>
      </c>
      <c r="J152" s="65">
        <v>2.964718888041018E-2</v>
      </c>
      <c r="K152" s="65">
        <v>3.0103330851156684E-2</v>
      </c>
      <c r="L152" s="66" t="s">
        <v>116</v>
      </c>
      <c r="M152" s="67">
        <v>0.95</v>
      </c>
      <c r="N152" s="104">
        <v>0.91501267816476339</v>
      </c>
    </row>
    <row r="153" spans="1:14" x14ac:dyDescent="0.25">
      <c r="A153" s="68" t="s">
        <v>1480</v>
      </c>
      <c r="B153" s="60" t="s">
        <v>1481</v>
      </c>
      <c r="C153" s="60" t="s">
        <v>1937</v>
      </c>
      <c r="D153" s="60" t="s">
        <v>1937</v>
      </c>
      <c r="E153" s="65">
        <v>7.9925131683118433E-2</v>
      </c>
      <c r="F153" s="65">
        <v>8.0924352426539725E-2</v>
      </c>
      <c r="G153" s="65">
        <v>0.11730538156717385</v>
      </c>
      <c r="H153" s="65">
        <v>8.7326935375715342E-2</v>
      </c>
      <c r="I153" s="65">
        <v>5.4166631417876587E-2</v>
      </c>
      <c r="J153" s="65">
        <v>2.9305659684844443E-2</v>
      </c>
      <c r="K153" s="65">
        <v>2.9997394523543441E-2</v>
      </c>
      <c r="L153" s="66" t="s">
        <v>113</v>
      </c>
      <c r="M153" s="67">
        <v>0.85</v>
      </c>
      <c r="N153" s="104">
        <v>2.6644024573663967</v>
      </c>
    </row>
    <row r="154" spans="1:14" x14ac:dyDescent="0.25">
      <c r="A154" s="68" t="s">
        <v>1390</v>
      </c>
      <c r="B154" s="60" t="s">
        <v>1391</v>
      </c>
      <c r="C154" s="60" t="s">
        <v>1937</v>
      </c>
      <c r="D154" s="60" t="s">
        <v>1937</v>
      </c>
      <c r="E154" s="65">
        <v>2.1926986349009248E-2</v>
      </c>
      <c r="F154" s="65">
        <v>2.1756066214497327E-2</v>
      </c>
      <c r="G154" s="65">
        <v>6.3158732238800308E-2</v>
      </c>
      <c r="H154" s="65">
        <v>4.4852420326791931E-2</v>
      </c>
      <c r="I154" s="65">
        <v>3.7175698983792138E-2</v>
      </c>
      <c r="J154" s="65">
        <v>3.0844555559097486E-2</v>
      </c>
      <c r="K154" s="65">
        <v>2.5265104151954043E-2</v>
      </c>
      <c r="L154" s="66" t="s">
        <v>115</v>
      </c>
      <c r="M154" s="67">
        <v>0.9</v>
      </c>
      <c r="N154" s="104">
        <v>0.86111128153867822</v>
      </c>
    </row>
    <row r="155" spans="1:14" x14ac:dyDescent="0.25">
      <c r="A155" s="68" t="s">
        <v>1516</v>
      </c>
      <c r="B155" s="60" t="s">
        <v>1517</v>
      </c>
      <c r="C155" s="60" t="s">
        <v>1937</v>
      </c>
      <c r="D155" s="60" t="s">
        <v>1938</v>
      </c>
      <c r="E155" s="65">
        <v>-1.2852032079214593E-2</v>
      </c>
      <c r="F155" s="65">
        <v>4.2027918956835109E-3</v>
      </c>
      <c r="G155" s="65">
        <v>0.10595993374378843</v>
      </c>
      <c r="H155" s="65">
        <v>8.9981308134873483E-2</v>
      </c>
      <c r="I155" s="65">
        <v>3.723434075854648E-2</v>
      </c>
      <c r="J155" s="65">
        <v>3.3866106151952957E-2</v>
      </c>
      <c r="K155" s="65">
        <v>3.9110582154733065E-2</v>
      </c>
      <c r="L155" s="66" t="s">
        <v>112</v>
      </c>
      <c r="M155" s="67">
        <v>0.7</v>
      </c>
      <c r="N155" s="104">
        <v>-0.3286075371716059</v>
      </c>
    </row>
    <row r="156" spans="1:14" x14ac:dyDescent="0.25">
      <c r="A156" s="68" t="s">
        <v>1540</v>
      </c>
      <c r="B156" s="60" t="s">
        <v>1541</v>
      </c>
      <c r="C156" s="60" t="s">
        <v>1937</v>
      </c>
      <c r="D156" s="60" t="s">
        <v>1937</v>
      </c>
      <c r="E156" s="65">
        <v>4.7576553798357457E-2</v>
      </c>
      <c r="F156" s="65">
        <v>4.7674662024437708E-2</v>
      </c>
      <c r="G156" s="65">
        <v>6.3678070673986786E-2</v>
      </c>
      <c r="H156" s="65">
        <v>4.1380933077843629E-2</v>
      </c>
      <c r="I156" s="65">
        <v>2.7954527584429067E-2</v>
      </c>
      <c r="J156" s="65">
        <v>1.9772613594949418E-2</v>
      </c>
      <c r="K156" s="65">
        <v>1.5103118244028879E-2</v>
      </c>
      <c r="L156" s="66" t="s">
        <v>113</v>
      </c>
      <c r="M156" s="67">
        <v>0.85</v>
      </c>
      <c r="N156" s="104">
        <v>3.1501146339211887</v>
      </c>
    </row>
    <row r="157" spans="1:14" x14ac:dyDescent="0.25">
      <c r="A157" s="63" t="s">
        <v>751</v>
      </c>
      <c r="B157" s="60" t="s">
        <v>651</v>
      </c>
      <c r="C157" s="60" t="s">
        <v>1937</v>
      </c>
      <c r="D157" s="60" t="s">
        <v>1938</v>
      </c>
      <c r="E157" s="65">
        <v>-4.0470940656354815E-2</v>
      </c>
      <c r="F157" s="65">
        <v>-5.7582618301532995E-2</v>
      </c>
      <c r="G157" s="65">
        <v>2.1511125267325015E-2</v>
      </c>
      <c r="H157" s="65">
        <v>7.2854552240151804E-2</v>
      </c>
      <c r="I157" s="65">
        <v>3.2028613682846041E-2</v>
      </c>
      <c r="J157" s="65">
        <v>2.2417419425993401E-2</v>
      </c>
      <c r="K157" s="65">
        <v>3.9096585335728795E-2</v>
      </c>
      <c r="L157" s="66" t="s">
        <v>109</v>
      </c>
      <c r="M157" s="67">
        <v>0.8</v>
      </c>
      <c r="N157" s="104">
        <v>-1.0351528223967439</v>
      </c>
    </row>
    <row r="158" spans="1:14" x14ac:dyDescent="0.25">
      <c r="A158" s="68" t="s">
        <v>1414</v>
      </c>
      <c r="B158" s="60" t="s">
        <v>1415</v>
      </c>
      <c r="C158" s="60" t="s">
        <v>1937</v>
      </c>
      <c r="D158" s="60" t="s">
        <v>1938</v>
      </c>
      <c r="E158" s="65">
        <v>1.3279142152065271E-2</v>
      </c>
      <c r="F158" s="65">
        <v>3.0048728722636309E-2</v>
      </c>
      <c r="G158" s="65">
        <v>9.0761811468615949E-2</v>
      </c>
      <c r="H158" s="65">
        <v>6.9047299444211951E-2</v>
      </c>
      <c r="I158" s="65">
        <v>4.2516355674259154E-2</v>
      </c>
      <c r="J158" s="65">
        <v>3.1862146716656214E-2</v>
      </c>
      <c r="K158" s="65">
        <v>3.4011736892549438E-2</v>
      </c>
      <c r="L158" s="66" t="s">
        <v>115</v>
      </c>
      <c r="M158" s="67">
        <v>0.9</v>
      </c>
      <c r="N158" s="104">
        <v>0.39042822758558327</v>
      </c>
    </row>
    <row r="159" spans="1:14" x14ac:dyDescent="0.25">
      <c r="A159" s="68" t="s">
        <v>1042</v>
      </c>
      <c r="B159" s="60" t="s">
        <v>1043</v>
      </c>
      <c r="C159" s="60" t="s">
        <v>1937</v>
      </c>
      <c r="D159" s="60" t="s">
        <v>1938</v>
      </c>
      <c r="E159" s="65">
        <v>1.2703358775062457E-2</v>
      </c>
      <c r="F159" s="65">
        <v>1.4331051976364195E-2</v>
      </c>
      <c r="G159" s="65">
        <v>0.14730633531723458</v>
      </c>
      <c r="H159" s="65">
        <v>7.0137059912671829E-2</v>
      </c>
      <c r="I159" s="65">
        <v>4.4188298560315697E-2</v>
      </c>
      <c r="J159" s="65">
        <v>2.3185207691004628E-2</v>
      </c>
      <c r="K159" s="65"/>
      <c r="L159" s="66" t="s">
        <v>109</v>
      </c>
      <c r="M159" s="67">
        <v>0.8</v>
      </c>
      <c r="N159" s="104">
        <v>0.54790791371651559</v>
      </c>
    </row>
    <row r="160" spans="1:14" x14ac:dyDescent="0.25">
      <c r="A160" s="68" t="s">
        <v>990</v>
      </c>
      <c r="B160" s="60" t="s">
        <v>991</v>
      </c>
      <c r="C160" s="60" t="s">
        <v>1937</v>
      </c>
      <c r="D160" s="60" t="s">
        <v>1938</v>
      </c>
      <c r="E160" s="65">
        <v>-3.5160524914047753E-2</v>
      </c>
      <c r="F160" s="65">
        <v>-3.6420350130573542E-2</v>
      </c>
      <c r="G160" s="65">
        <v>-2.4690043134967254E-4</v>
      </c>
      <c r="H160" s="65">
        <v>6.7486039574447654E-2</v>
      </c>
      <c r="I160" s="65">
        <v>2.9014831509091898E-2</v>
      </c>
      <c r="J160" s="65">
        <v>1.8732710526019547E-2</v>
      </c>
      <c r="K160" s="65">
        <v>3.1238789289638413E-2</v>
      </c>
      <c r="L160" s="66" t="s">
        <v>118</v>
      </c>
      <c r="M160" s="67">
        <v>0.65</v>
      </c>
      <c r="N160" s="104">
        <v>-1.1255405767505253</v>
      </c>
    </row>
    <row r="161" spans="1:14" x14ac:dyDescent="0.25">
      <c r="A161" s="68" t="s">
        <v>1372</v>
      </c>
      <c r="B161" s="60" t="s">
        <v>1373</v>
      </c>
      <c r="C161" s="60" t="s">
        <v>1937</v>
      </c>
      <c r="D161" s="60" t="s">
        <v>1938</v>
      </c>
      <c r="E161" s="65">
        <v>-1.2635400406792341E-2</v>
      </c>
      <c r="F161" s="65">
        <v>-2.7295444351893239E-2</v>
      </c>
      <c r="G161" s="65">
        <v>8.3265013322402215E-2</v>
      </c>
      <c r="H161" s="65">
        <v>9.0110044361579877E-2</v>
      </c>
      <c r="I161" s="65">
        <v>7.7249279197139753E-2</v>
      </c>
      <c r="J161" s="65">
        <v>4.3869941576416105E-2</v>
      </c>
      <c r="K161" s="65"/>
      <c r="L161" s="66" t="s">
        <v>1972</v>
      </c>
      <c r="M161" s="67">
        <v>0.55555555555555558</v>
      </c>
      <c r="N161" s="104">
        <v>-0.2880195403219995</v>
      </c>
    </row>
    <row r="162" spans="1:14" x14ac:dyDescent="0.25">
      <c r="A162" s="68" t="s">
        <v>1329</v>
      </c>
      <c r="B162" s="60" t="s">
        <v>1330</v>
      </c>
      <c r="C162" s="60" t="s">
        <v>1937</v>
      </c>
      <c r="D162" s="60" t="s">
        <v>1938</v>
      </c>
      <c r="E162" s="65">
        <v>5.2369058488843656E-3</v>
      </c>
      <c r="F162" s="65">
        <v>1.090086774397947E-2</v>
      </c>
      <c r="G162" s="65">
        <v>0.11038400630095424</v>
      </c>
      <c r="H162" s="65">
        <v>8.0479194957491895E-2</v>
      </c>
      <c r="I162" s="65">
        <v>4.6161996828454344E-2</v>
      </c>
      <c r="J162" s="65">
        <v>2.6730569843803176E-2</v>
      </c>
      <c r="K162" s="65">
        <v>3.6082147447606294E-2</v>
      </c>
      <c r="L162" s="66" t="s">
        <v>110</v>
      </c>
      <c r="M162" s="67">
        <v>0.75</v>
      </c>
      <c r="N162" s="104">
        <v>0.14513841939393174</v>
      </c>
    </row>
    <row r="163" spans="1:14" x14ac:dyDescent="0.25">
      <c r="A163" s="63" t="s">
        <v>724</v>
      </c>
      <c r="B163" s="60" t="s">
        <v>652</v>
      </c>
      <c r="C163" s="60" t="s">
        <v>1937</v>
      </c>
      <c r="D163" s="60" t="s">
        <v>1938</v>
      </c>
      <c r="E163" s="65">
        <v>-2.4285497555112112E-2</v>
      </c>
      <c r="F163" s="65">
        <v>-2.3647425641983744E-2</v>
      </c>
      <c r="G163" s="65">
        <v>8.4263715313658727E-2</v>
      </c>
      <c r="H163" s="65">
        <v>9.0070798345102343E-2</v>
      </c>
      <c r="I163" s="65">
        <v>5.1699882074084602E-2</v>
      </c>
      <c r="J163" s="65">
        <v>2.9006784757687587E-2</v>
      </c>
      <c r="K163" s="65">
        <v>3.3223228616240386E-2</v>
      </c>
      <c r="L163" s="66" t="s">
        <v>109</v>
      </c>
      <c r="M163" s="67">
        <v>0.8</v>
      </c>
      <c r="N163" s="104">
        <v>-0.73097945523695207</v>
      </c>
    </row>
    <row r="164" spans="1:14" x14ac:dyDescent="0.25">
      <c r="A164" s="68" t="s">
        <v>1374</v>
      </c>
      <c r="B164" s="60" t="s">
        <v>1375</v>
      </c>
      <c r="C164" s="60" t="s">
        <v>1937</v>
      </c>
      <c r="D164" s="60" t="s">
        <v>1938</v>
      </c>
      <c r="E164" s="65">
        <v>-2.7068029102531588E-3</v>
      </c>
      <c r="F164" s="65">
        <v>-2.2678132505088433E-3</v>
      </c>
      <c r="G164" s="65">
        <v>4.2940213361135404E-2</v>
      </c>
      <c r="H164" s="65">
        <v>8.4648126676560409E-2</v>
      </c>
      <c r="I164" s="65">
        <v>4.7427019102638912E-2</v>
      </c>
      <c r="J164" s="65">
        <v>2.518510967824894E-2</v>
      </c>
      <c r="K164" s="65">
        <v>3.6863106770281817E-2</v>
      </c>
      <c r="L164" s="66" t="s">
        <v>110</v>
      </c>
      <c r="M164" s="67">
        <v>0.75</v>
      </c>
      <c r="N164" s="104">
        <v>-7.342850745383514E-2</v>
      </c>
    </row>
    <row r="165" spans="1:14" x14ac:dyDescent="0.25">
      <c r="A165" s="68" t="s">
        <v>1380</v>
      </c>
      <c r="B165" s="60" t="s">
        <v>1381</v>
      </c>
      <c r="C165" s="60" t="s">
        <v>1937</v>
      </c>
      <c r="D165" s="60" t="s">
        <v>1938</v>
      </c>
      <c r="E165" s="65">
        <v>1.4422651644914186E-2</v>
      </c>
      <c r="F165" s="65">
        <v>8.9742410487545499E-3</v>
      </c>
      <c r="G165" s="65">
        <v>-3.7388820510438681E-2</v>
      </c>
      <c r="H165" s="65">
        <v>7.2541024299993095E-2</v>
      </c>
      <c r="I165" s="65">
        <v>3.3678420554780653E-2</v>
      </c>
      <c r="J165" s="65">
        <v>2.0377198807210561E-2</v>
      </c>
      <c r="K165" s="65">
        <v>2.8566030451877555E-2</v>
      </c>
      <c r="L165" s="66" t="s">
        <v>112</v>
      </c>
      <c r="M165" s="67">
        <v>0.7</v>
      </c>
      <c r="N165" s="104">
        <v>0.50488819821188113</v>
      </c>
    </row>
    <row r="166" spans="1:14" x14ac:dyDescent="0.25">
      <c r="A166" s="68" t="s">
        <v>1261</v>
      </c>
      <c r="B166" s="60" t="s">
        <v>1262</v>
      </c>
      <c r="C166" s="60" t="s">
        <v>1937</v>
      </c>
      <c r="D166" s="60" t="s">
        <v>1938</v>
      </c>
      <c r="E166" s="65">
        <v>-7.9184958734455302E-2</v>
      </c>
      <c r="F166" s="65">
        <v>-6.8798552912572863E-2</v>
      </c>
      <c r="G166" s="65">
        <v>5.0246069670931037E-2</v>
      </c>
      <c r="H166" s="65">
        <v>6.6226341299413738E-2</v>
      </c>
      <c r="I166" s="65">
        <v>3.6228046477005726E-2</v>
      </c>
      <c r="J166" s="65">
        <v>2.2533744158176328E-2</v>
      </c>
      <c r="K166" s="65">
        <v>3.1360752934414426E-2</v>
      </c>
      <c r="L166" s="66" t="s">
        <v>110</v>
      </c>
      <c r="M166" s="67">
        <v>0.75</v>
      </c>
      <c r="N166" s="104">
        <v>-2.5249699489057837</v>
      </c>
    </row>
    <row r="167" spans="1:14" x14ac:dyDescent="0.25">
      <c r="A167" s="68" t="s">
        <v>1554</v>
      </c>
      <c r="B167" s="60" t="s">
        <v>1555</v>
      </c>
      <c r="C167" s="60" t="s">
        <v>1937</v>
      </c>
      <c r="D167" s="60" t="s">
        <v>1938</v>
      </c>
      <c r="E167" s="65">
        <v>-7.9184958734455302E-2</v>
      </c>
      <c r="F167" s="65">
        <v>-6.8798552912572863E-2</v>
      </c>
      <c r="G167" s="65">
        <v>5.0246069670931037E-2</v>
      </c>
      <c r="H167" s="65">
        <v>6.6226341299413738E-2</v>
      </c>
      <c r="I167" s="65">
        <v>3.6228046477005726E-2</v>
      </c>
      <c r="J167" s="65">
        <v>2.2533744158176328E-2</v>
      </c>
      <c r="K167" s="65">
        <v>3.1360752934414426E-2</v>
      </c>
      <c r="L167" s="66" t="s">
        <v>110</v>
      </c>
      <c r="M167" s="67">
        <v>0.75</v>
      </c>
      <c r="N167" s="104">
        <v>-2.5249699489057837</v>
      </c>
    </row>
    <row r="168" spans="1:14" x14ac:dyDescent="0.25">
      <c r="A168" s="68" t="s">
        <v>1382</v>
      </c>
      <c r="B168" s="60" t="s">
        <v>1383</v>
      </c>
      <c r="C168" s="60" t="s">
        <v>1937</v>
      </c>
      <c r="D168" s="60" t="s">
        <v>1937</v>
      </c>
      <c r="E168" s="65">
        <v>2.6292577314076526E-2</v>
      </c>
      <c r="F168" s="65">
        <v>2.6795742632507835E-2</v>
      </c>
      <c r="G168" s="65">
        <v>0.12619907686132859</v>
      </c>
      <c r="H168" s="65">
        <v>8.5811028475126561E-2</v>
      </c>
      <c r="I168" s="65">
        <v>5.2278650512287417E-2</v>
      </c>
      <c r="J168" s="65">
        <v>2.7487030991236061E-2</v>
      </c>
      <c r="K168" s="65">
        <v>2.7860508853944532E-2</v>
      </c>
      <c r="L168" s="66" t="s">
        <v>113</v>
      </c>
      <c r="M168" s="67">
        <v>0.85</v>
      </c>
      <c r="N168" s="104">
        <v>0.96178224069708818</v>
      </c>
    </row>
    <row r="169" spans="1:14" x14ac:dyDescent="0.25">
      <c r="A169" s="68" t="s">
        <v>1154</v>
      </c>
      <c r="B169" s="60" t="s">
        <v>1155</v>
      </c>
      <c r="C169" s="60" t="s">
        <v>1937</v>
      </c>
      <c r="D169" s="60" t="s">
        <v>1937</v>
      </c>
      <c r="E169" s="65">
        <v>4.0713456318294705E-2</v>
      </c>
      <c r="F169" s="65">
        <v>4.2693919689358761E-2</v>
      </c>
      <c r="G169" s="65">
        <v>0.12920326318668685</v>
      </c>
      <c r="H169" s="65">
        <v>8.1814250125119781E-2</v>
      </c>
      <c r="I169" s="65">
        <v>5.3691837969869427E-2</v>
      </c>
      <c r="J169" s="65">
        <v>3.3127979740725566E-2</v>
      </c>
      <c r="K169" s="65">
        <v>2.8568352934237984E-2</v>
      </c>
      <c r="L169" s="66" t="s">
        <v>1945</v>
      </c>
      <c r="M169" s="67">
        <v>0.89473684210526316</v>
      </c>
      <c r="N169" s="104">
        <v>1.4251243819345749</v>
      </c>
    </row>
    <row r="170" spans="1:14" x14ac:dyDescent="0.25">
      <c r="A170" s="68" t="s">
        <v>1392</v>
      </c>
      <c r="B170" s="60" t="s">
        <v>1393</v>
      </c>
      <c r="C170" s="60" t="s">
        <v>1937</v>
      </c>
      <c r="D170" s="60" t="s">
        <v>1938</v>
      </c>
      <c r="E170" s="65">
        <v>6.114611056833974E-3</v>
      </c>
      <c r="F170" s="65">
        <v>7.7409236832060024E-4</v>
      </c>
      <c r="G170" s="65">
        <v>9.8129890309095247E-2</v>
      </c>
      <c r="H170" s="65">
        <v>0.10123870772417298</v>
      </c>
      <c r="I170" s="65">
        <v>6.7962169641486048E-2</v>
      </c>
      <c r="J170" s="65">
        <v>4.4493280078260034E-2</v>
      </c>
      <c r="K170" s="65">
        <v>3.4175472203092916E-2</v>
      </c>
      <c r="L170" s="66" t="s">
        <v>1943</v>
      </c>
      <c r="M170" s="67">
        <v>0.77777777777777779</v>
      </c>
      <c r="N170" s="104">
        <v>0.17891811473728797</v>
      </c>
    </row>
    <row r="171" spans="1:14" x14ac:dyDescent="0.25">
      <c r="A171" s="68" t="s">
        <v>1558</v>
      </c>
      <c r="B171" s="60" t="s">
        <v>1559</v>
      </c>
      <c r="C171" s="60" t="s">
        <v>1937</v>
      </c>
      <c r="D171" s="60" t="s">
        <v>1938</v>
      </c>
      <c r="E171" s="65">
        <v>6.114611056833974E-3</v>
      </c>
      <c r="F171" s="65">
        <v>7.7409236832060024E-4</v>
      </c>
      <c r="G171" s="65">
        <v>9.8129890309095247E-2</v>
      </c>
      <c r="H171" s="65">
        <v>0.10123870772417298</v>
      </c>
      <c r="I171" s="65">
        <v>6.7962169641486048E-2</v>
      </c>
      <c r="J171" s="65">
        <v>4.4493280078260034E-2</v>
      </c>
      <c r="K171" s="65">
        <v>3.4175472203092916E-2</v>
      </c>
      <c r="L171" s="66" t="s">
        <v>1943</v>
      </c>
      <c r="M171" s="67">
        <v>0.77777777777777779</v>
      </c>
      <c r="N171" s="104">
        <v>0.17891811473728797</v>
      </c>
    </row>
    <row r="172" spans="1:14" x14ac:dyDescent="0.25">
      <c r="A172" s="68" t="s">
        <v>1376</v>
      </c>
      <c r="B172" s="60" t="s">
        <v>1377</v>
      </c>
      <c r="C172" s="60" t="s">
        <v>1938</v>
      </c>
      <c r="D172" s="60" t="s">
        <v>1938</v>
      </c>
      <c r="E172" s="65">
        <v>-3.7492444011971493E-2</v>
      </c>
      <c r="F172" s="65">
        <v>-3.7903796274463386E-2</v>
      </c>
      <c r="G172" s="65">
        <v>0.10409884099492106</v>
      </c>
      <c r="H172" s="65">
        <v>7.8693203266767542E-2</v>
      </c>
      <c r="I172" s="65">
        <v>3.0676456683875752E-2</v>
      </c>
      <c r="J172" s="65">
        <v>1.0100592969419786E-2</v>
      </c>
      <c r="K172" s="65"/>
      <c r="L172" s="66" t="s">
        <v>1942</v>
      </c>
      <c r="M172" s="67">
        <v>0.5</v>
      </c>
      <c r="N172" s="104">
        <v>-3.7119052441259983</v>
      </c>
    </row>
    <row r="173" spans="1:14" x14ac:dyDescent="0.25">
      <c r="A173" s="68" t="s">
        <v>1384</v>
      </c>
      <c r="B173" s="60" t="s">
        <v>1385</v>
      </c>
      <c r="C173" s="60" t="s">
        <v>1937</v>
      </c>
      <c r="D173" s="60" t="s">
        <v>1938</v>
      </c>
      <c r="E173" s="65">
        <v>1.6547156052503453E-2</v>
      </c>
      <c r="F173" s="65">
        <v>2.0012073097115168E-2</v>
      </c>
      <c r="G173" s="65">
        <v>4.5562269281842926E-2</v>
      </c>
      <c r="H173" s="65">
        <v>9.3110461960098423E-2</v>
      </c>
      <c r="I173" s="65">
        <v>6.479195700363749E-2</v>
      </c>
      <c r="J173" s="65">
        <v>3.8664421614342581E-2</v>
      </c>
      <c r="K173" s="65"/>
      <c r="L173" s="66" t="s">
        <v>1973</v>
      </c>
      <c r="M173" s="67">
        <v>0.88888888888888884</v>
      </c>
      <c r="N173" s="104">
        <v>0.51758366636711006</v>
      </c>
    </row>
    <row r="174" spans="1:14" x14ac:dyDescent="0.25">
      <c r="A174" s="68" t="s">
        <v>874</v>
      </c>
      <c r="B174" s="60" t="s">
        <v>875</v>
      </c>
      <c r="C174" s="60" t="s">
        <v>1937</v>
      </c>
      <c r="D174" s="60" t="s">
        <v>1938</v>
      </c>
      <c r="E174" s="65">
        <v>-2.7640681360677766E-3</v>
      </c>
      <c r="F174" s="65">
        <v>2.048401835860858E-3</v>
      </c>
      <c r="G174" s="65">
        <v>0.13949209971705701</v>
      </c>
      <c r="H174" s="65">
        <v>0.1247985699821994</v>
      </c>
      <c r="I174" s="65">
        <v>7.2174703012915176E-2</v>
      </c>
      <c r="J174" s="65">
        <v>4.4115422333682375E-2</v>
      </c>
      <c r="K174" s="65"/>
      <c r="L174" s="66" t="s">
        <v>1970</v>
      </c>
      <c r="M174" s="67">
        <v>0.6470588235294118</v>
      </c>
      <c r="N174" s="104">
        <v>-6.2655370613042841E-2</v>
      </c>
    </row>
    <row r="175" spans="1:14" x14ac:dyDescent="0.25">
      <c r="A175" s="68" t="s">
        <v>1536</v>
      </c>
      <c r="B175" s="60" t="s">
        <v>1537</v>
      </c>
      <c r="C175" s="60" t="s">
        <v>1937</v>
      </c>
      <c r="D175" s="105" t="s">
        <v>1938</v>
      </c>
      <c r="E175" s="65">
        <v>2.2115733224042033E-2</v>
      </c>
      <c r="F175" s="65">
        <v>2.6322037385840158E-2</v>
      </c>
      <c r="G175" s="65">
        <v>0.15199811144873676</v>
      </c>
      <c r="H175" s="65">
        <v>8.3567107379537431E-2</v>
      </c>
      <c r="I175" s="65">
        <v>5.448355828559337E-2</v>
      </c>
      <c r="J175" s="65">
        <v>2.3172340707101835E-2</v>
      </c>
      <c r="K175" s="65">
        <v>3.4749601040250822E-2</v>
      </c>
      <c r="L175" s="66" t="s">
        <v>110</v>
      </c>
      <c r="M175" s="67">
        <v>0.75</v>
      </c>
      <c r="N175" s="104">
        <v>0.63643128444626318</v>
      </c>
    </row>
    <row r="176" spans="1:14" x14ac:dyDescent="0.25">
      <c r="A176" s="68" t="s">
        <v>1444</v>
      </c>
      <c r="B176" s="60" t="s">
        <v>1445</v>
      </c>
      <c r="C176" s="60" t="s">
        <v>1937</v>
      </c>
      <c r="D176" s="60" t="s">
        <v>1938</v>
      </c>
      <c r="E176" s="65">
        <v>-3.5855025991683886E-2</v>
      </c>
      <c r="F176" s="65">
        <v>-1.0985671010729003E-2</v>
      </c>
      <c r="G176" s="65">
        <v>2.9619033737496414E-2</v>
      </c>
      <c r="H176" s="65">
        <v>4.2283536274289046E-2</v>
      </c>
      <c r="I176" s="65">
        <v>3.3334823284125292E-2</v>
      </c>
      <c r="J176" s="65">
        <v>2.1257043430957578E-2</v>
      </c>
      <c r="K176" s="65">
        <v>3.1388618280020264E-2</v>
      </c>
      <c r="L176" s="66" t="s">
        <v>113</v>
      </c>
      <c r="M176" s="67">
        <v>0.85</v>
      </c>
      <c r="N176" s="104">
        <v>-1.1422938618010661</v>
      </c>
    </row>
    <row r="177" spans="1:14" x14ac:dyDescent="0.25">
      <c r="A177" s="68" t="s">
        <v>1446</v>
      </c>
      <c r="B177" s="60" t="s">
        <v>1447</v>
      </c>
      <c r="C177" s="60" t="s">
        <v>1937</v>
      </c>
      <c r="D177" s="60" t="s">
        <v>1937</v>
      </c>
      <c r="E177" s="65">
        <v>9.4741367606462568E-2</v>
      </c>
      <c r="F177" s="65">
        <v>9.680953964271688E-2</v>
      </c>
      <c r="G177" s="65">
        <v>0.10316766930431087</v>
      </c>
      <c r="H177" s="65">
        <v>7.7319482567305142E-2</v>
      </c>
      <c r="I177" s="65">
        <v>4.660834242959333E-2</v>
      </c>
      <c r="J177" s="65">
        <v>2.2417057561515907E-2</v>
      </c>
      <c r="K177" s="65"/>
      <c r="L177" s="66" t="s">
        <v>1950</v>
      </c>
      <c r="M177" s="67">
        <v>0.78947368421052633</v>
      </c>
      <c r="N177" s="104">
        <v>4.2263070140439911</v>
      </c>
    </row>
    <row r="178" spans="1:14" x14ac:dyDescent="0.25">
      <c r="A178" s="68" t="s">
        <v>876</v>
      </c>
      <c r="B178" s="60" t="s">
        <v>877</v>
      </c>
      <c r="C178" s="60" t="s">
        <v>1937</v>
      </c>
      <c r="D178" s="60" t="s">
        <v>1937</v>
      </c>
      <c r="E178" s="65">
        <v>2.6292577314076526E-2</v>
      </c>
      <c r="F178" s="65">
        <v>2.6795742632507835E-2</v>
      </c>
      <c r="G178" s="65">
        <v>0.12619907686132859</v>
      </c>
      <c r="H178" s="65">
        <v>8.5811028475126561E-2</v>
      </c>
      <c r="I178" s="65">
        <v>5.2278650512287417E-2</v>
      </c>
      <c r="J178" s="65">
        <v>2.7487030991236061E-2</v>
      </c>
      <c r="K178" s="65">
        <v>2.7860508853944532E-2</v>
      </c>
      <c r="L178" s="66" t="s">
        <v>113</v>
      </c>
      <c r="M178" s="67">
        <v>0.85</v>
      </c>
      <c r="N178" s="104">
        <v>0.96178224069708818</v>
      </c>
    </row>
    <row r="179" spans="1:14" x14ac:dyDescent="0.25">
      <c r="A179" s="63" t="s">
        <v>752</v>
      </c>
      <c r="B179" s="60" t="s">
        <v>653</v>
      </c>
      <c r="C179" s="60" t="s">
        <v>1937</v>
      </c>
      <c r="D179" s="60" t="s">
        <v>1937</v>
      </c>
      <c r="E179" s="65">
        <v>5.1711183324086418E-2</v>
      </c>
      <c r="F179" s="65">
        <v>5.3792542614087502E-2</v>
      </c>
      <c r="G179" s="65">
        <v>0.13210967026419773</v>
      </c>
      <c r="H179" s="65">
        <v>8.6768198358378346E-2</v>
      </c>
      <c r="I179" s="65">
        <v>5.9624913791864076E-2</v>
      </c>
      <c r="J179" s="65">
        <v>4.2272979135703492E-2</v>
      </c>
      <c r="K179" s="65">
        <v>4.0929724397182454E-2</v>
      </c>
      <c r="L179" s="66" t="s">
        <v>116</v>
      </c>
      <c r="M179" s="67">
        <v>0.95</v>
      </c>
      <c r="N179" s="104">
        <v>1.2634139145986076</v>
      </c>
    </row>
    <row r="180" spans="1:14" x14ac:dyDescent="0.25">
      <c r="A180" s="68" t="s">
        <v>1394</v>
      </c>
      <c r="B180" s="60" t="s">
        <v>1395</v>
      </c>
      <c r="C180" s="60" t="s">
        <v>1937</v>
      </c>
      <c r="D180" s="60" t="s">
        <v>1938</v>
      </c>
      <c r="E180" s="65">
        <v>1.1749839404787465E-2</v>
      </c>
      <c r="F180" s="65">
        <v>1.247351678929931E-2</v>
      </c>
      <c r="G180" s="65">
        <v>8.6257448836851269E-2</v>
      </c>
      <c r="H180" s="65">
        <v>5.011691404997487E-2</v>
      </c>
      <c r="I180" s="65">
        <v>4.4692107422827698E-2</v>
      </c>
      <c r="J180" s="65">
        <v>3.1298659511873828E-2</v>
      </c>
      <c r="K180" s="65">
        <v>3.0486203462299244E-2</v>
      </c>
      <c r="L180" s="66" t="s">
        <v>114</v>
      </c>
      <c r="M180" s="67">
        <v>1</v>
      </c>
      <c r="N180" s="104">
        <v>0.40915284202982777</v>
      </c>
    </row>
    <row r="181" spans="1:14" x14ac:dyDescent="0.25">
      <c r="A181" s="68" t="s">
        <v>952</v>
      </c>
      <c r="B181" s="60" t="s">
        <v>953</v>
      </c>
      <c r="C181" s="60" t="s">
        <v>1937</v>
      </c>
      <c r="D181" s="60" t="s">
        <v>1937</v>
      </c>
      <c r="E181" s="65">
        <v>5.1711183324086418E-2</v>
      </c>
      <c r="F181" s="65">
        <v>5.3792542614087502E-2</v>
      </c>
      <c r="G181" s="65">
        <v>0.13210967026419773</v>
      </c>
      <c r="H181" s="65">
        <v>8.6768198358378346E-2</v>
      </c>
      <c r="I181" s="65">
        <v>5.9624913791864076E-2</v>
      </c>
      <c r="J181" s="65">
        <v>4.2272979135703492E-2</v>
      </c>
      <c r="K181" s="65">
        <v>4.0929724397182454E-2</v>
      </c>
      <c r="L181" s="66" t="s">
        <v>116</v>
      </c>
      <c r="M181" s="67">
        <v>0.95</v>
      </c>
      <c r="N181" s="104">
        <v>1.2634139145986076</v>
      </c>
    </row>
    <row r="182" spans="1:14" x14ac:dyDescent="0.25">
      <c r="A182" s="63" t="s">
        <v>753</v>
      </c>
      <c r="B182" s="60" t="s">
        <v>654</v>
      </c>
      <c r="C182" s="60" t="s">
        <v>1937</v>
      </c>
      <c r="D182" s="60" t="s">
        <v>1938</v>
      </c>
      <c r="E182" s="65">
        <v>1.1381419042651331E-2</v>
      </c>
      <c r="F182" s="65">
        <v>9.9131147904338857E-3</v>
      </c>
      <c r="G182" s="65">
        <v>9.5810276679841877E-2</v>
      </c>
      <c r="H182" s="65">
        <v>6.3755337613959018E-2</v>
      </c>
      <c r="I182" s="65">
        <v>4.2372769219497952E-2</v>
      </c>
      <c r="J182" s="65">
        <v>3.4711127543577414E-2</v>
      </c>
      <c r="K182" s="65">
        <v>2.0377026802943732E-2</v>
      </c>
      <c r="L182" s="66" t="s">
        <v>109</v>
      </c>
      <c r="M182" s="67">
        <v>0.8</v>
      </c>
      <c r="N182" s="104">
        <v>0.55854169269714726</v>
      </c>
    </row>
    <row r="183" spans="1:14" x14ac:dyDescent="0.25">
      <c r="A183" s="68" t="s">
        <v>1065</v>
      </c>
      <c r="B183" s="60" t="s">
        <v>1066</v>
      </c>
      <c r="C183" s="60" t="s">
        <v>1937</v>
      </c>
      <c r="D183" s="60" t="s">
        <v>1938</v>
      </c>
      <c r="E183" s="65">
        <v>1.1381419042651331E-2</v>
      </c>
      <c r="F183" s="65">
        <v>9.9131147904338857E-3</v>
      </c>
      <c r="G183" s="65">
        <v>9.5810276679841877E-2</v>
      </c>
      <c r="H183" s="65">
        <v>6.3755337613959018E-2</v>
      </c>
      <c r="I183" s="65">
        <v>4.2372769219497952E-2</v>
      </c>
      <c r="J183" s="65">
        <v>3.4711127543577414E-2</v>
      </c>
      <c r="K183" s="65">
        <v>2.0377026802943732E-2</v>
      </c>
      <c r="L183" s="66" t="s">
        <v>109</v>
      </c>
      <c r="M183" s="67">
        <v>0.8</v>
      </c>
      <c r="N183" s="104">
        <v>0.55854169269714726</v>
      </c>
    </row>
    <row r="184" spans="1:14" x14ac:dyDescent="0.25">
      <c r="A184" s="68" t="s">
        <v>1337</v>
      </c>
      <c r="B184" s="60" t="s">
        <v>1338</v>
      </c>
      <c r="C184" s="60" t="s">
        <v>1937</v>
      </c>
      <c r="D184" s="60" t="s">
        <v>1937</v>
      </c>
      <c r="E184" s="65">
        <v>3.8574272324017667E-2</v>
      </c>
      <c r="F184" s="65">
        <v>3.7798893181580917E-2</v>
      </c>
      <c r="G184" s="65">
        <v>4.885413355837831E-2</v>
      </c>
      <c r="H184" s="65">
        <v>4.6923682623912111E-2</v>
      </c>
      <c r="I184" s="65">
        <v>3.5266965826254326E-2</v>
      </c>
      <c r="J184" s="65">
        <v>3.0484431640500631E-2</v>
      </c>
      <c r="K184" s="65">
        <v>1.74507389577363E-2</v>
      </c>
      <c r="L184" s="66" t="s">
        <v>109</v>
      </c>
      <c r="M184" s="67">
        <v>0.8</v>
      </c>
      <c r="N184" s="104">
        <v>2.2104664116195969</v>
      </c>
    </row>
    <row r="185" spans="1:14" x14ac:dyDescent="0.25">
      <c r="A185" s="68" t="s">
        <v>1097</v>
      </c>
      <c r="B185" s="60" t="s">
        <v>1098</v>
      </c>
      <c r="C185" s="60" t="s">
        <v>1937</v>
      </c>
      <c r="D185" s="60" t="s">
        <v>1937</v>
      </c>
      <c r="E185" s="65">
        <v>7.0301409078643351E-2</v>
      </c>
      <c r="F185" s="65">
        <v>7.0301409078643351E-2</v>
      </c>
      <c r="G185" s="65">
        <v>0.12774384193000632</v>
      </c>
      <c r="H185" s="65">
        <v>9.0195620468121795E-2</v>
      </c>
      <c r="I185" s="65">
        <v>6.3057975844672542E-2</v>
      </c>
      <c r="J185" s="65">
        <v>3.7784136098077736E-2</v>
      </c>
      <c r="K185" s="65">
        <v>3.4150882057526699E-2</v>
      </c>
      <c r="L185" s="66" t="s">
        <v>114</v>
      </c>
      <c r="M185" s="67">
        <v>1</v>
      </c>
      <c r="N185" s="104">
        <v>2.058553244985637</v>
      </c>
    </row>
    <row r="186" spans="1:14" x14ac:dyDescent="0.25">
      <c r="A186" s="68" t="s">
        <v>1099</v>
      </c>
      <c r="B186" s="60" t="s">
        <v>1100</v>
      </c>
      <c r="C186" s="60" t="s">
        <v>1937</v>
      </c>
      <c r="D186" s="60" t="s">
        <v>1937</v>
      </c>
      <c r="E186" s="65">
        <v>3.8574272324017667E-2</v>
      </c>
      <c r="F186" s="65">
        <v>3.7798893181580917E-2</v>
      </c>
      <c r="G186" s="65">
        <v>4.885413355837831E-2</v>
      </c>
      <c r="H186" s="65">
        <v>4.6923682623912111E-2</v>
      </c>
      <c r="I186" s="65">
        <v>3.5266965826254326E-2</v>
      </c>
      <c r="J186" s="65">
        <v>3.0484431640500631E-2</v>
      </c>
      <c r="K186" s="65">
        <v>1.74507389577363E-2</v>
      </c>
      <c r="L186" s="66" t="s">
        <v>109</v>
      </c>
      <c r="M186" s="67">
        <v>0.8</v>
      </c>
      <c r="N186" s="104">
        <v>2.2104664116195969</v>
      </c>
    </row>
    <row r="187" spans="1:14" x14ac:dyDescent="0.25">
      <c r="A187" s="63" t="s">
        <v>754</v>
      </c>
      <c r="B187" s="60" t="s">
        <v>655</v>
      </c>
      <c r="C187" s="60" t="s">
        <v>1937</v>
      </c>
      <c r="D187" s="60" t="s">
        <v>1937</v>
      </c>
      <c r="E187" s="65">
        <v>8.2784804081535324E-2</v>
      </c>
      <c r="F187" s="65">
        <v>8.3302144466829597E-2</v>
      </c>
      <c r="G187" s="65">
        <v>0.12174006208130073</v>
      </c>
      <c r="H187" s="65">
        <v>8.2626408935566387E-2</v>
      </c>
      <c r="I187" s="65">
        <v>6.4411638501355784E-2</v>
      </c>
      <c r="J187" s="65">
        <v>5.1467440347714E-2</v>
      </c>
      <c r="K187" s="65">
        <v>4.6400884576714541E-2</v>
      </c>
      <c r="L187" s="66" t="s">
        <v>116</v>
      </c>
      <c r="M187" s="67">
        <v>0.95</v>
      </c>
      <c r="N187" s="104">
        <v>1.7841212476168915</v>
      </c>
    </row>
    <row r="188" spans="1:14" x14ac:dyDescent="0.25">
      <c r="A188" s="68" t="s">
        <v>945</v>
      </c>
      <c r="B188" s="60" t="s">
        <v>946</v>
      </c>
      <c r="C188" s="60" t="s">
        <v>1937</v>
      </c>
      <c r="D188" s="60" t="s">
        <v>1937</v>
      </c>
      <c r="E188" s="65">
        <v>8.4360186512703272E-2</v>
      </c>
      <c r="F188" s="65">
        <v>8.603298114208302E-2</v>
      </c>
      <c r="G188" s="65">
        <v>0.13049763448396723</v>
      </c>
      <c r="H188" s="65">
        <v>8.6616787151761132E-2</v>
      </c>
      <c r="I188" s="65">
        <v>5.8699973855468324E-2</v>
      </c>
      <c r="J188" s="65">
        <v>5.3591093284235614E-2</v>
      </c>
      <c r="K188" s="65">
        <v>4.0748180674114787E-2</v>
      </c>
      <c r="L188" s="66" t="s">
        <v>115</v>
      </c>
      <c r="M188" s="67">
        <v>0.9</v>
      </c>
      <c r="N188" s="104">
        <v>2.0702810559170053</v>
      </c>
    </row>
    <row r="189" spans="1:14" x14ac:dyDescent="0.25">
      <c r="A189" s="68" t="s">
        <v>1422</v>
      </c>
      <c r="B189" s="60" t="s">
        <v>1423</v>
      </c>
      <c r="C189" s="60" t="s">
        <v>1937</v>
      </c>
      <c r="D189" s="60" t="s">
        <v>1937</v>
      </c>
      <c r="E189" s="65">
        <v>4.3434143770178624E-2</v>
      </c>
      <c r="F189" s="65">
        <v>4.3658778766816342E-2</v>
      </c>
      <c r="G189" s="65">
        <v>0.10741144308132355</v>
      </c>
      <c r="H189" s="65">
        <v>6.2765951819678145E-2</v>
      </c>
      <c r="I189" s="65">
        <v>4.2955050392224026E-2</v>
      </c>
      <c r="J189" s="65">
        <v>2.9686444808667778E-2</v>
      </c>
      <c r="K189" s="65">
        <v>3.1360461279794194E-2</v>
      </c>
      <c r="L189" s="66" t="s">
        <v>116</v>
      </c>
      <c r="M189" s="67">
        <v>0.95</v>
      </c>
      <c r="N189" s="104">
        <v>1.3849969674445957</v>
      </c>
    </row>
    <row r="190" spans="1:14" x14ac:dyDescent="0.25">
      <c r="A190" s="68" t="s">
        <v>966</v>
      </c>
      <c r="B190" s="60" t="s">
        <v>967</v>
      </c>
      <c r="C190" s="60" t="s">
        <v>1937</v>
      </c>
      <c r="D190" s="60" t="s">
        <v>1937</v>
      </c>
      <c r="E190" s="65">
        <v>8.6397661865139641E-2</v>
      </c>
      <c r="F190" s="65">
        <v>8.0680186541040033E-2</v>
      </c>
      <c r="G190" s="65">
        <v>0.13714518262285069</v>
      </c>
      <c r="H190" s="65">
        <v>8.8341225937888623E-2</v>
      </c>
      <c r="I190" s="65">
        <v>6.8378653188412963E-2</v>
      </c>
      <c r="J190" s="65">
        <v>4.5674079356093467E-2</v>
      </c>
      <c r="K190" s="65">
        <v>3.8433044698470198E-2</v>
      </c>
      <c r="L190" s="66" t="s">
        <v>115</v>
      </c>
      <c r="M190" s="67">
        <v>0.9</v>
      </c>
      <c r="N190" s="104">
        <v>2.2480046153766904</v>
      </c>
    </row>
    <row r="191" spans="1:14" x14ac:dyDescent="0.25">
      <c r="A191" s="68" t="s">
        <v>968</v>
      </c>
      <c r="B191" s="60" t="s">
        <v>969</v>
      </c>
      <c r="C191" s="60" t="s">
        <v>1937</v>
      </c>
      <c r="D191" s="60" t="s">
        <v>1937</v>
      </c>
      <c r="E191" s="65">
        <v>7.4233622630929919E-2</v>
      </c>
      <c r="F191" s="65">
        <v>9.1852805098507906E-2</v>
      </c>
      <c r="G191" s="65">
        <v>0.19881536198678029</v>
      </c>
      <c r="H191" s="65">
        <v>0.15154794103598368</v>
      </c>
      <c r="I191" s="65">
        <v>0.10467861639532616</v>
      </c>
      <c r="J191" s="65">
        <v>6.1655250676030393E-2</v>
      </c>
      <c r="K191" s="65">
        <v>4.5742419030819104E-2</v>
      </c>
      <c r="L191" s="66" t="s">
        <v>109</v>
      </c>
      <c r="M191" s="67">
        <v>0.8</v>
      </c>
      <c r="N191" s="104">
        <v>1.6228617594735157</v>
      </c>
    </row>
    <row r="192" spans="1:14" x14ac:dyDescent="0.25">
      <c r="A192" s="68" t="s">
        <v>1303</v>
      </c>
      <c r="B192" s="60" t="s">
        <v>1304</v>
      </c>
      <c r="C192" s="60" t="s">
        <v>1937</v>
      </c>
      <c r="D192" s="60" t="s">
        <v>1937</v>
      </c>
      <c r="E192" s="65">
        <v>7.3673095188221405E-2</v>
      </c>
      <c r="F192" s="65">
        <v>8.4474303534785466E-2</v>
      </c>
      <c r="G192" s="65">
        <v>0.14853557174825105</v>
      </c>
      <c r="H192" s="65">
        <v>9.8253620431433708E-2</v>
      </c>
      <c r="I192" s="65">
        <v>7.0891253168877011E-2</v>
      </c>
      <c r="J192" s="65">
        <v>5.3053017135837433E-2</v>
      </c>
      <c r="K192" s="65">
        <v>4.5301841573998303E-2</v>
      </c>
      <c r="L192" s="66" t="s">
        <v>115</v>
      </c>
      <c r="M192" s="67">
        <v>0.9</v>
      </c>
      <c r="N192" s="104">
        <v>1.6262715295553729</v>
      </c>
    </row>
    <row r="193" spans="1:14" x14ac:dyDescent="0.25">
      <c r="A193" s="63" t="s">
        <v>755</v>
      </c>
      <c r="B193" s="60" t="s">
        <v>656</v>
      </c>
      <c r="C193" s="60" t="s">
        <v>1937</v>
      </c>
      <c r="D193" s="60" t="s">
        <v>1937</v>
      </c>
      <c r="E193" s="65">
        <v>8.2784804081535324E-2</v>
      </c>
      <c r="F193" s="65">
        <v>8.3302144466829597E-2</v>
      </c>
      <c r="G193" s="65">
        <v>0.12174006208130073</v>
      </c>
      <c r="H193" s="65">
        <v>8.2626408935566387E-2</v>
      </c>
      <c r="I193" s="65">
        <v>6.4411638501355784E-2</v>
      </c>
      <c r="J193" s="65">
        <v>5.1467440347714E-2</v>
      </c>
      <c r="K193" s="65">
        <v>4.6400884576714541E-2</v>
      </c>
      <c r="L193" s="66" t="s">
        <v>116</v>
      </c>
      <c r="M193" s="67">
        <v>0.95</v>
      </c>
      <c r="N193" s="104">
        <v>1.7841212476168915</v>
      </c>
    </row>
    <row r="194" spans="1:14" x14ac:dyDescent="0.25">
      <c r="A194" s="68" t="s">
        <v>1158</v>
      </c>
      <c r="B194" s="60" t="s">
        <v>1159</v>
      </c>
      <c r="C194" s="60" t="s">
        <v>1937</v>
      </c>
      <c r="D194" s="60" t="s">
        <v>1937</v>
      </c>
      <c r="E194" s="65">
        <v>4.0809726650290035E-2</v>
      </c>
      <c r="F194" s="65">
        <v>3.5337583591663169E-2</v>
      </c>
      <c r="G194" s="65">
        <v>0.12383854329191069</v>
      </c>
      <c r="H194" s="65">
        <v>8.1076630245140002E-2</v>
      </c>
      <c r="I194" s="65">
        <v>4.8720939190376678E-2</v>
      </c>
      <c r="J194" s="65">
        <v>2.8165752428498614E-2</v>
      </c>
      <c r="K194" s="65">
        <v>3.9225945462563638E-2</v>
      </c>
      <c r="L194" s="66" t="s">
        <v>109</v>
      </c>
      <c r="M194" s="67">
        <v>0.8</v>
      </c>
      <c r="N194" s="104">
        <v>1.0403758575873696</v>
      </c>
    </row>
    <row r="195" spans="1:14" x14ac:dyDescent="0.25">
      <c r="A195" s="68" t="s">
        <v>1104</v>
      </c>
      <c r="B195" s="60" t="s">
        <v>1105</v>
      </c>
      <c r="C195" s="60" t="s">
        <v>1937</v>
      </c>
      <c r="D195" s="60" t="s">
        <v>1938</v>
      </c>
      <c r="E195" s="65">
        <v>-1.4145363560280511E-2</v>
      </c>
      <c r="F195" s="65">
        <v>-1.5588728781168237E-2</v>
      </c>
      <c r="G195" s="65">
        <v>0.16506172839506172</v>
      </c>
      <c r="H195" s="65">
        <v>0.12569460568080792</v>
      </c>
      <c r="I195" s="65">
        <v>6.0396095617844869E-2</v>
      </c>
      <c r="J195" s="65">
        <v>5.3974286843913477E-2</v>
      </c>
      <c r="K195" s="65">
        <v>4.8019650797702873E-2</v>
      </c>
      <c r="L195" s="66" t="s">
        <v>112</v>
      </c>
      <c r="M195" s="67">
        <v>0.7</v>
      </c>
      <c r="N195" s="104">
        <v>-0.2945744778501635</v>
      </c>
    </row>
    <row r="196" spans="1:14" x14ac:dyDescent="0.25">
      <c r="A196" s="63" t="s">
        <v>756</v>
      </c>
      <c r="B196" s="60" t="s">
        <v>657</v>
      </c>
      <c r="C196" s="60" t="s">
        <v>1937</v>
      </c>
      <c r="D196" s="60" t="s">
        <v>1937</v>
      </c>
      <c r="E196" s="65">
        <v>4.3434143770178624E-2</v>
      </c>
      <c r="F196" s="65">
        <v>4.3658778766816342E-2</v>
      </c>
      <c r="G196" s="65">
        <v>0.10741144308132355</v>
      </c>
      <c r="H196" s="65">
        <v>6.2765951819678145E-2</v>
      </c>
      <c r="I196" s="65">
        <v>4.2955050392224026E-2</v>
      </c>
      <c r="J196" s="65">
        <v>2.9686444808667778E-2</v>
      </c>
      <c r="K196" s="65">
        <v>3.1360461279794194E-2</v>
      </c>
      <c r="L196" s="66" t="s">
        <v>116</v>
      </c>
      <c r="M196" s="67">
        <v>0.95</v>
      </c>
      <c r="N196" s="104">
        <v>1.3849969674445957</v>
      </c>
    </row>
    <row r="197" spans="1:14" x14ac:dyDescent="0.25">
      <c r="A197" s="68" t="s">
        <v>842</v>
      </c>
      <c r="B197" s="60" t="s">
        <v>843</v>
      </c>
      <c r="C197" s="60" t="s">
        <v>1937</v>
      </c>
      <c r="D197" s="105" t="s">
        <v>1937</v>
      </c>
      <c r="E197" s="65">
        <v>2.4355815916048851E-2</v>
      </c>
      <c r="F197" s="65">
        <v>2.5792124420662477E-2</v>
      </c>
      <c r="G197" s="65">
        <v>9.6455230847748874E-2</v>
      </c>
      <c r="H197" s="65">
        <v>8.0359951640086802E-2</v>
      </c>
      <c r="I197" s="65">
        <v>5.568601081029656E-2</v>
      </c>
      <c r="J197" s="65">
        <v>3.5542771659435202E-2</v>
      </c>
      <c r="K197" s="65">
        <v>3.3097368487243539E-2</v>
      </c>
      <c r="L197" s="66" t="s">
        <v>114</v>
      </c>
      <c r="M197" s="67">
        <v>1</v>
      </c>
      <c r="N197" s="104">
        <v>0.77928021469753206</v>
      </c>
    </row>
    <row r="198" spans="1:14" x14ac:dyDescent="0.25">
      <c r="A198" s="68" t="s">
        <v>998</v>
      </c>
      <c r="B198" s="60" t="s">
        <v>999</v>
      </c>
      <c r="C198" s="60" t="s">
        <v>1937</v>
      </c>
      <c r="D198" s="60" t="s">
        <v>1937</v>
      </c>
      <c r="E198" s="65">
        <v>2.1785247335290192E-2</v>
      </c>
      <c r="F198" s="65">
        <v>2.1785247335290192E-2</v>
      </c>
      <c r="G198" s="65">
        <v>0.13689588470682046</v>
      </c>
      <c r="H198" s="65">
        <v>9.0923453469722748E-2</v>
      </c>
      <c r="I198" s="65">
        <v>7.3183111878119211E-2</v>
      </c>
      <c r="J198" s="65">
        <v>4.7346671015068065E-2</v>
      </c>
      <c r="K198" s="65">
        <v>2.5151232910272325E-2</v>
      </c>
      <c r="L198" s="66" t="s">
        <v>109</v>
      </c>
      <c r="M198" s="67">
        <v>0.8</v>
      </c>
      <c r="N198" s="104">
        <v>0.86617015607185643</v>
      </c>
    </row>
    <row r="199" spans="1:14" x14ac:dyDescent="0.25">
      <c r="A199" s="68" t="s">
        <v>1102</v>
      </c>
      <c r="B199" s="60" t="s">
        <v>1103</v>
      </c>
      <c r="C199" s="60" t="s">
        <v>1937</v>
      </c>
      <c r="D199" s="60" t="s">
        <v>1937</v>
      </c>
      <c r="E199" s="65">
        <v>5.0089887332061656E-2</v>
      </c>
      <c r="F199" s="65">
        <v>4.6406520297297194E-2</v>
      </c>
      <c r="G199" s="65">
        <v>9.7317280687884589E-2</v>
      </c>
      <c r="H199" s="65">
        <v>5.9038459286891554E-2</v>
      </c>
      <c r="I199" s="65">
        <v>3.7364042720074098E-2</v>
      </c>
      <c r="J199" s="65">
        <v>2.7584216538354633E-2</v>
      </c>
      <c r="K199" s="65">
        <v>4.0574628411772951E-2</v>
      </c>
      <c r="L199" s="66" t="s">
        <v>116</v>
      </c>
      <c r="M199" s="67">
        <v>0.95</v>
      </c>
      <c r="N199" s="104">
        <v>1.2345125338850373</v>
      </c>
    </row>
    <row r="200" spans="1:14" x14ac:dyDescent="0.25">
      <c r="A200" s="68" t="s">
        <v>1204</v>
      </c>
      <c r="B200" s="60" t="s">
        <v>1205</v>
      </c>
      <c r="C200" s="60" t="s">
        <v>1937</v>
      </c>
      <c r="D200" s="60" t="s">
        <v>1938</v>
      </c>
      <c r="E200" s="65">
        <v>1.5883073704943573E-2</v>
      </c>
      <c r="F200" s="65">
        <v>1.6678636370581978E-2</v>
      </c>
      <c r="G200" s="65">
        <v>0.13532335721188637</v>
      </c>
      <c r="H200" s="65">
        <v>0.1123826579101328</v>
      </c>
      <c r="I200" s="65">
        <v>6.7534553035363043E-2</v>
      </c>
      <c r="J200" s="65">
        <v>3.9255805781521769E-2</v>
      </c>
      <c r="K200" s="65">
        <v>3.7749819052771638E-2</v>
      </c>
      <c r="L200" s="66" t="s">
        <v>113</v>
      </c>
      <c r="M200" s="67">
        <v>0.85</v>
      </c>
      <c r="N200" s="104">
        <v>0.42074569106517129</v>
      </c>
    </row>
    <row r="201" spans="1:14" x14ac:dyDescent="0.25">
      <c r="A201" s="68" t="s">
        <v>868</v>
      </c>
      <c r="B201" s="60" t="s">
        <v>869</v>
      </c>
      <c r="C201" s="60" t="s">
        <v>1937</v>
      </c>
      <c r="D201" s="60" t="s">
        <v>1937</v>
      </c>
      <c r="E201" s="65">
        <v>8.4133772201770984E-2</v>
      </c>
      <c r="F201" s="65">
        <v>8.3369919274890236E-2</v>
      </c>
      <c r="G201" s="65">
        <v>9.6912224791589674E-2</v>
      </c>
      <c r="H201" s="65">
        <v>6.9094530125918263E-2</v>
      </c>
      <c r="I201" s="65">
        <v>3.9815905541836782E-2</v>
      </c>
      <c r="J201" s="65">
        <v>2.988376379827562E-2</v>
      </c>
      <c r="K201" s="65">
        <v>3.7079470491334421E-2</v>
      </c>
      <c r="L201" s="66" t="s">
        <v>115</v>
      </c>
      <c r="M201" s="67">
        <v>0.9</v>
      </c>
      <c r="N201" s="104">
        <v>2.2690122347198374</v>
      </c>
    </row>
    <row r="202" spans="1:14" x14ac:dyDescent="0.25">
      <c r="A202" s="63" t="s">
        <v>757</v>
      </c>
      <c r="B202" s="60" t="s">
        <v>658</v>
      </c>
      <c r="C202" s="60" t="s">
        <v>1937</v>
      </c>
      <c r="D202" s="60" t="s">
        <v>1938</v>
      </c>
      <c r="E202" s="65">
        <v>-1.4659383949513383E-2</v>
      </c>
      <c r="F202" s="65">
        <v>-1.4672152390825421E-2</v>
      </c>
      <c r="G202" s="65">
        <v>-6.8797306632959354E-2</v>
      </c>
      <c r="H202" s="65">
        <v>0.11405447802274282</v>
      </c>
      <c r="I202" s="65">
        <v>6.1924528282843117E-2</v>
      </c>
      <c r="J202" s="65">
        <v>3.7510879297368405E-2</v>
      </c>
      <c r="K202" s="65">
        <v>4.4031445072705733E-2</v>
      </c>
      <c r="L202" s="66" t="s">
        <v>117</v>
      </c>
      <c r="M202" s="67">
        <v>0.6</v>
      </c>
      <c r="N202" s="104">
        <v>-0.33292988511522781</v>
      </c>
    </row>
    <row r="203" spans="1:14" x14ac:dyDescent="0.25">
      <c r="A203" s="68" t="s">
        <v>1142</v>
      </c>
      <c r="B203" s="60" t="s">
        <v>1143</v>
      </c>
      <c r="C203" s="60" t="s">
        <v>1937</v>
      </c>
      <c r="D203" s="60" t="s">
        <v>1938</v>
      </c>
      <c r="E203" s="65">
        <v>-3.4703455688587903E-2</v>
      </c>
      <c r="F203" s="65">
        <v>-4.2089123491730662E-2</v>
      </c>
      <c r="G203" s="65">
        <v>-0.24159707651905693</v>
      </c>
      <c r="H203" s="65">
        <v>0.16759590876005048</v>
      </c>
      <c r="I203" s="65">
        <v>5.8648821786498884E-2</v>
      </c>
      <c r="J203" s="65">
        <v>3.78058762184037E-2</v>
      </c>
      <c r="K203" s="65">
        <v>5.0207196644407759E-2</v>
      </c>
      <c r="L203" s="66" t="s">
        <v>111</v>
      </c>
      <c r="M203" s="67">
        <v>0.55000000000000004</v>
      </c>
      <c r="N203" s="104">
        <v>-0.69120480743776569</v>
      </c>
    </row>
    <row r="204" spans="1:14" x14ac:dyDescent="0.25">
      <c r="A204" s="68" t="s">
        <v>1144</v>
      </c>
      <c r="B204" s="60" t="s">
        <v>1145</v>
      </c>
      <c r="C204" s="60" t="s">
        <v>1938</v>
      </c>
      <c r="D204" s="60" t="s">
        <v>1938</v>
      </c>
      <c r="E204" s="65">
        <v>-0.18156122703466626</v>
      </c>
      <c r="F204" s="65">
        <v>-0.20435212373774536</v>
      </c>
      <c r="G204" s="65">
        <v>-4.9208469207212668E-2</v>
      </c>
      <c r="H204" s="65">
        <v>0.1377121678946287</v>
      </c>
      <c r="I204" s="65">
        <v>5.827400726533738E-2</v>
      </c>
      <c r="J204" s="65">
        <v>4.2177690470746265E-2</v>
      </c>
      <c r="K204" s="65">
        <v>6.2999321352004145E-2</v>
      </c>
      <c r="L204" s="66" t="s">
        <v>717</v>
      </c>
      <c r="M204" s="67">
        <v>0.5</v>
      </c>
      <c r="N204" s="104">
        <v>-2.8819552836165654</v>
      </c>
    </row>
    <row r="205" spans="1:14" x14ac:dyDescent="0.25">
      <c r="A205" s="68" t="s">
        <v>1438</v>
      </c>
      <c r="B205" s="60" t="s">
        <v>1439</v>
      </c>
      <c r="C205" s="60" t="s">
        <v>1937</v>
      </c>
      <c r="D205" s="60" t="s">
        <v>1938</v>
      </c>
      <c r="E205" s="65">
        <v>-6.6258687246638193E-2</v>
      </c>
      <c r="F205" s="65">
        <v>-9.1593852655611485E-2</v>
      </c>
      <c r="G205" s="65">
        <v>-0.28467242903447609</v>
      </c>
      <c r="H205" s="65">
        <v>0.21155360510848253</v>
      </c>
      <c r="I205" s="65">
        <v>7.6193730270477156E-2</v>
      </c>
      <c r="J205" s="65">
        <v>4.9309817670561973E-2</v>
      </c>
      <c r="K205" s="65">
        <v>5.4445442798827903E-2</v>
      </c>
      <c r="L205" s="66" t="s">
        <v>111</v>
      </c>
      <c r="M205" s="67">
        <v>0.55000000000000004</v>
      </c>
      <c r="N205" s="104">
        <v>-1.2169739805672883</v>
      </c>
    </row>
    <row r="206" spans="1:14" x14ac:dyDescent="0.25">
      <c r="A206" s="68" t="s">
        <v>1508</v>
      </c>
      <c r="B206" s="60" t="s">
        <v>1509</v>
      </c>
      <c r="C206" s="60" t="s">
        <v>1938</v>
      </c>
      <c r="D206" s="60" t="s">
        <v>1938</v>
      </c>
      <c r="E206" s="65">
        <v>-8.8178137847291782E-2</v>
      </c>
      <c r="F206" s="65">
        <v>-0.10093140720323157</v>
      </c>
      <c r="G206" s="65">
        <v>0.11755866467385734</v>
      </c>
      <c r="H206" s="65">
        <v>0.13401372121452093</v>
      </c>
      <c r="I206" s="65">
        <v>6.9945840240338786E-2</v>
      </c>
      <c r="J206" s="65">
        <v>3.9118809174781832E-2</v>
      </c>
      <c r="K206" s="65">
        <v>6.9145340817070577E-2</v>
      </c>
      <c r="L206" s="66" t="s">
        <v>717</v>
      </c>
      <c r="M206" s="67">
        <v>0.5</v>
      </c>
      <c r="N206" s="104">
        <v>-1.2752578381322028</v>
      </c>
    </row>
    <row r="207" spans="1:14" x14ac:dyDescent="0.25">
      <c r="A207" s="68" t="s">
        <v>880</v>
      </c>
      <c r="B207" s="60" t="s">
        <v>881</v>
      </c>
      <c r="C207" s="60" t="s">
        <v>1937</v>
      </c>
      <c r="D207" s="60" t="s">
        <v>1938</v>
      </c>
      <c r="E207" s="65">
        <v>-5.0264463352934774E-3</v>
      </c>
      <c r="F207" s="65">
        <v>2.1131687416236167E-2</v>
      </c>
      <c r="G207" s="65">
        <v>-9.692301416296123E-2</v>
      </c>
      <c r="H207" s="65">
        <v>6.3370451397308347E-2</v>
      </c>
      <c r="I207" s="65">
        <v>4.5874136499089779E-2</v>
      </c>
      <c r="J207" s="65">
        <v>2.1110920809658262E-2</v>
      </c>
      <c r="K207" s="65">
        <v>4.2425428763887219E-2</v>
      </c>
      <c r="L207" s="66" t="s">
        <v>111</v>
      </c>
      <c r="M207" s="67">
        <v>0.55000000000000004</v>
      </c>
      <c r="N207" s="104">
        <v>-0.11847720769700315</v>
      </c>
    </row>
    <row r="208" spans="1:14" x14ac:dyDescent="0.25">
      <c r="A208" s="68" t="s">
        <v>1460</v>
      </c>
      <c r="B208" s="60" t="s">
        <v>1461</v>
      </c>
      <c r="C208" s="60" t="s">
        <v>1938</v>
      </c>
      <c r="D208" s="60" t="s">
        <v>1938</v>
      </c>
      <c r="E208" s="65">
        <v>-0.10620517574245347</v>
      </c>
      <c r="F208" s="65">
        <v>-0.10299795752776919</v>
      </c>
      <c r="G208" s="65">
        <v>-3.278939068698028E-3</v>
      </c>
      <c r="H208" s="65">
        <v>0.19877563291633238</v>
      </c>
      <c r="I208" s="65">
        <v>6.4120766170094656E-2</v>
      </c>
      <c r="J208" s="65">
        <v>3.4561541697191167E-2</v>
      </c>
      <c r="K208" s="65">
        <v>3.2553506868899129E-2</v>
      </c>
      <c r="L208" s="66" t="s">
        <v>715</v>
      </c>
      <c r="M208" s="67">
        <v>0.45</v>
      </c>
      <c r="N208" s="104">
        <v>-3.2624803272399339</v>
      </c>
    </row>
    <row r="209" spans="1:14" x14ac:dyDescent="0.25">
      <c r="A209" s="68" t="s">
        <v>884</v>
      </c>
      <c r="B209" s="60" t="s">
        <v>885</v>
      </c>
      <c r="C209" s="60" t="s">
        <v>1938</v>
      </c>
      <c r="D209" s="60" t="s">
        <v>1938</v>
      </c>
      <c r="E209" s="65">
        <v>-1.1995898541027561E-2</v>
      </c>
      <c r="F209" s="65">
        <v>6.1768544943696657E-3</v>
      </c>
      <c r="G209" s="65">
        <v>-5.8900015128778627E-2</v>
      </c>
      <c r="H209" s="65">
        <v>6.7407944327340985E-2</v>
      </c>
      <c r="I209" s="65">
        <v>1.7939980276338918E-2</v>
      </c>
      <c r="J209" s="65">
        <v>2.9588783179423706E-2</v>
      </c>
      <c r="K209" s="65">
        <v>2.3984787964405729E-2</v>
      </c>
      <c r="L209" s="66" t="s">
        <v>715</v>
      </c>
      <c r="M209" s="67">
        <v>0.45</v>
      </c>
      <c r="N209" s="104">
        <v>-0.50014611589770552</v>
      </c>
    </row>
    <row r="210" spans="1:14" x14ac:dyDescent="0.25">
      <c r="A210" s="68" t="s">
        <v>1287</v>
      </c>
      <c r="B210" s="60" t="s">
        <v>1288</v>
      </c>
      <c r="C210" s="60" t="s">
        <v>1938</v>
      </c>
      <c r="D210" s="60" t="s">
        <v>1938</v>
      </c>
      <c r="E210" s="65">
        <v>-1.1995898541027561E-2</v>
      </c>
      <c r="F210" s="65">
        <v>6.1768544943696657E-3</v>
      </c>
      <c r="G210" s="65">
        <v>-5.8900015128778627E-2</v>
      </c>
      <c r="H210" s="65">
        <v>6.7407944327340985E-2</v>
      </c>
      <c r="I210" s="65">
        <v>1.7939980276338918E-2</v>
      </c>
      <c r="J210" s="65">
        <v>2.9588783179423706E-2</v>
      </c>
      <c r="K210" s="65">
        <v>2.3984787964405729E-2</v>
      </c>
      <c r="L210" s="66" t="s">
        <v>715</v>
      </c>
      <c r="M210" s="67">
        <v>0.45</v>
      </c>
      <c r="N210" s="104">
        <v>-0.50014611589770552</v>
      </c>
    </row>
    <row r="211" spans="1:14" x14ac:dyDescent="0.25">
      <c r="A211" s="68" t="s">
        <v>1255</v>
      </c>
      <c r="B211" s="60" t="s">
        <v>1256</v>
      </c>
      <c r="C211" s="60" t="s">
        <v>1938</v>
      </c>
      <c r="D211" s="60" t="s">
        <v>1938</v>
      </c>
      <c r="E211" s="65">
        <v>-5.649807488735048E-2</v>
      </c>
      <c r="F211" s="65">
        <v>-2.0062659323979992E-2</v>
      </c>
      <c r="G211" s="65">
        <v>-4.0959157637503796E-2</v>
      </c>
      <c r="H211" s="65">
        <v>1.4101954470455924E-2</v>
      </c>
      <c r="I211" s="65">
        <v>3.2121187096898485E-3</v>
      </c>
      <c r="J211" s="65">
        <v>1.0103894334751784E-2</v>
      </c>
      <c r="K211" s="65"/>
      <c r="L211" s="66" t="s">
        <v>1974</v>
      </c>
      <c r="M211" s="67">
        <v>0.41666666666666669</v>
      </c>
      <c r="N211" s="104">
        <v>-5.5917127609924115</v>
      </c>
    </row>
    <row r="212" spans="1:14" x14ac:dyDescent="0.25">
      <c r="A212" s="68" t="s">
        <v>978</v>
      </c>
      <c r="B212" s="60" t="s">
        <v>979</v>
      </c>
      <c r="C212" s="60" t="s">
        <v>1938</v>
      </c>
      <c r="D212" s="60" t="s">
        <v>1938</v>
      </c>
      <c r="E212" s="65">
        <v>-1.4927498022673458E-2</v>
      </c>
      <c r="F212" s="65">
        <v>3.3019676157275413E-4</v>
      </c>
      <c r="G212" s="65">
        <v>-3.5413113431145393E-2</v>
      </c>
      <c r="H212" s="65">
        <v>0.10056865035337381</v>
      </c>
      <c r="I212" s="65">
        <v>7.1447106804841232E-2</v>
      </c>
      <c r="J212" s="65">
        <v>3.4216981508552458E-2</v>
      </c>
      <c r="K212" s="65">
        <v>6.7556623955410622E-2</v>
      </c>
      <c r="L212" s="66" t="s">
        <v>717</v>
      </c>
      <c r="M212" s="67">
        <v>0.5</v>
      </c>
      <c r="N212" s="104">
        <v>-0.22096275907046584</v>
      </c>
    </row>
    <row r="213" spans="1:14" x14ac:dyDescent="0.25">
      <c r="A213" s="68" t="s">
        <v>1257</v>
      </c>
      <c r="B213" s="60" t="s">
        <v>1258</v>
      </c>
      <c r="C213" s="60" t="s">
        <v>1937</v>
      </c>
      <c r="D213" s="60" t="s">
        <v>1937</v>
      </c>
      <c r="E213" s="65">
        <v>6.2811861523308643E-2</v>
      </c>
      <c r="F213" s="65">
        <v>6.4145822636250127E-2</v>
      </c>
      <c r="G213" s="65">
        <v>-2.7668145013637346E-4</v>
      </c>
      <c r="H213" s="65">
        <v>8.7821959440884223E-2</v>
      </c>
      <c r="I213" s="65">
        <v>2.9646794389883047E-2</v>
      </c>
      <c r="J213" s="65">
        <v>2.7636338427298401E-2</v>
      </c>
      <c r="K213" s="65">
        <v>4.3937610282682726E-2</v>
      </c>
      <c r="L213" s="66" t="s">
        <v>117</v>
      </c>
      <c r="M213" s="67">
        <v>0.6</v>
      </c>
      <c r="N213" s="104">
        <v>1.4295693625391568</v>
      </c>
    </row>
    <row r="214" spans="1:14" x14ac:dyDescent="0.25">
      <c r="A214" s="68" t="s">
        <v>1462</v>
      </c>
      <c r="B214" s="60" t="s">
        <v>1463</v>
      </c>
      <c r="C214" s="60" t="s">
        <v>1938</v>
      </c>
      <c r="D214" s="60" t="s">
        <v>1938</v>
      </c>
      <c r="E214" s="65">
        <v>-5.649807488735048E-2</v>
      </c>
      <c r="F214" s="65">
        <v>-2.0062659323979992E-2</v>
      </c>
      <c r="G214" s="65">
        <v>-4.0959157637503796E-2</v>
      </c>
      <c r="H214" s="65">
        <v>1.4101954470455924E-2</v>
      </c>
      <c r="I214" s="65">
        <v>3.2121187096898485E-3</v>
      </c>
      <c r="J214" s="65">
        <v>1.0103894334751784E-2</v>
      </c>
      <c r="K214" s="65"/>
      <c r="L214" s="66" t="s">
        <v>1974</v>
      </c>
      <c r="M214" s="67">
        <v>0.41666666666666669</v>
      </c>
      <c r="N214" s="104">
        <v>-5.5917127609924115</v>
      </c>
    </row>
    <row r="215" spans="1:14" x14ac:dyDescent="0.25">
      <c r="A215" s="68" t="s">
        <v>1146</v>
      </c>
      <c r="B215" s="60" t="s">
        <v>1147</v>
      </c>
      <c r="C215" s="60" t="s">
        <v>1937</v>
      </c>
      <c r="D215" s="60" t="s">
        <v>1938</v>
      </c>
      <c r="E215" s="65">
        <v>1.975379225167595E-2</v>
      </c>
      <c r="F215" s="65">
        <v>1.2462521468285193E-2</v>
      </c>
      <c r="G215" s="65">
        <v>0.12499226941202157</v>
      </c>
      <c r="H215" s="65">
        <v>9.058920324856512E-2</v>
      </c>
      <c r="I215" s="65">
        <v>5.6771946118836292E-2</v>
      </c>
      <c r="J215" s="65">
        <v>2.921664418610681E-2</v>
      </c>
      <c r="K215" s="65">
        <v>3.5953305257746315E-2</v>
      </c>
      <c r="L215" s="66" t="s">
        <v>110</v>
      </c>
      <c r="M215" s="67">
        <v>0.75</v>
      </c>
      <c r="N215" s="104">
        <v>0.34663075839460078</v>
      </c>
    </row>
    <row r="216" spans="1:14" x14ac:dyDescent="0.25">
      <c r="A216" s="68" t="s">
        <v>1506</v>
      </c>
      <c r="B216" s="60" t="s">
        <v>1507</v>
      </c>
      <c r="C216" s="60" t="s">
        <v>1937</v>
      </c>
      <c r="D216" s="60" t="s">
        <v>1938</v>
      </c>
      <c r="E216" s="65">
        <v>1.3737161456498059E-2</v>
      </c>
      <c r="F216" s="65">
        <v>1.3737161456498059E-2</v>
      </c>
      <c r="G216" s="65">
        <v>0.11230445782703202</v>
      </c>
      <c r="H216" s="65">
        <v>7.5298501044228194E-2</v>
      </c>
      <c r="I216" s="65">
        <v>6.5987430862826324E-2</v>
      </c>
      <c r="J216" s="65">
        <v>3.890269681796199E-2</v>
      </c>
      <c r="K216" s="65">
        <v>2.9393930648270006E-2</v>
      </c>
      <c r="L216" s="66" t="s">
        <v>113</v>
      </c>
      <c r="M216" s="67">
        <v>0.85</v>
      </c>
      <c r="N216" s="104">
        <v>0.46734686901449046</v>
      </c>
    </row>
    <row r="217" spans="1:14" x14ac:dyDescent="0.25">
      <c r="A217" s="68" t="s">
        <v>1504</v>
      </c>
      <c r="B217" s="60" t="s">
        <v>1505</v>
      </c>
      <c r="C217" s="60" t="s">
        <v>1937</v>
      </c>
      <c r="D217" s="105" t="s">
        <v>1937</v>
      </c>
      <c r="E217" s="65">
        <v>4.7795954045954048E-2</v>
      </c>
      <c r="F217" s="65">
        <v>8.079087757212311E-2</v>
      </c>
      <c r="G217" s="65">
        <v>0.14391829155060365</v>
      </c>
      <c r="H217" s="65">
        <v>4.5152568525780312E-2</v>
      </c>
      <c r="I217" s="65">
        <v>3.6043481260775723E-2</v>
      </c>
      <c r="J217" s="65">
        <v>2.1546268640076915E-2</v>
      </c>
      <c r="K217" s="65">
        <v>3.6188717891056266E-2</v>
      </c>
      <c r="L217" s="66" t="s">
        <v>115</v>
      </c>
      <c r="M217" s="67">
        <v>0.9</v>
      </c>
      <c r="N217" s="104">
        <v>1.3207418452856108</v>
      </c>
    </row>
    <row r="218" spans="1:14" x14ac:dyDescent="0.25">
      <c r="A218" s="68" t="s">
        <v>1259</v>
      </c>
      <c r="B218" s="60" t="s">
        <v>1260</v>
      </c>
      <c r="C218" s="60" t="s">
        <v>1937</v>
      </c>
      <c r="D218" s="60" t="s">
        <v>1938</v>
      </c>
      <c r="E218" s="65">
        <v>-3.4189313434112356E-2</v>
      </c>
      <c r="F218" s="65">
        <v>-3.7441131970933683E-2</v>
      </c>
      <c r="G218" s="65">
        <v>0.25662313934117886</v>
      </c>
      <c r="H218" s="65">
        <v>9.4023066975789771E-2</v>
      </c>
      <c r="I218" s="65">
        <v>4.8413686019669333E-2</v>
      </c>
      <c r="J218" s="65">
        <v>2.9024706558367974E-2</v>
      </c>
      <c r="K218" s="65"/>
      <c r="L218" s="66" t="s">
        <v>1975</v>
      </c>
      <c r="M218" s="67">
        <v>0.58333333333333337</v>
      </c>
      <c r="N218" s="104">
        <v>-1.1779382976829924</v>
      </c>
    </row>
    <row r="219" spans="1:14" x14ac:dyDescent="0.25">
      <c r="A219" s="68" t="s">
        <v>882</v>
      </c>
      <c r="B219" s="60" t="s">
        <v>883</v>
      </c>
      <c r="C219" s="60" t="s">
        <v>1937</v>
      </c>
      <c r="D219" s="60" t="s">
        <v>1938</v>
      </c>
      <c r="E219" s="65">
        <v>1.4999264922081812E-2</v>
      </c>
      <c r="F219" s="65">
        <v>1.2699029695854014E-2</v>
      </c>
      <c r="G219" s="65">
        <v>0.11154234262206009</v>
      </c>
      <c r="H219" s="65">
        <v>9.1182828129668492E-2</v>
      </c>
      <c r="I219" s="65">
        <v>4.9359426068040557E-2</v>
      </c>
      <c r="J219" s="65">
        <v>2.7492322597253205E-2</v>
      </c>
      <c r="K219" s="65">
        <v>3.2362230361877575E-2</v>
      </c>
      <c r="L219" s="66" t="s">
        <v>110</v>
      </c>
      <c r="M219" s="67">
        <v>0.75</v>
      </c>
      <c r="N219" s="104">
        <v>0.46348056837735185</v>
      </c>
    </row>
    <row r="220" spans="1:14" x14ac:dyDescent="0.25">
      <c r="A220" s="68" t="s">
        <v>1333</v>
      </c>
      <c r="B220" s="60" t="s">
        <v>1334</v>
      </c>
      <c r="C220" s="60" t="s">
        <v>1937</v>
      </c>
      <c r="D220" s="60" t="s">
        <v>1938</v>
      </c>
      <c r="E220" s="65">
        <v>1.4999264922081812E-2</v>
      </c>
      <c r="F220" s="65">
        <v>1.2699029695854014E-2</v>
      </c>
      <c r="G220" s="65">
        <v>0.11154234262206009</v>
      </c>
      <c r="H220" s="65">
        <v>9.1182828129668492E-2</v>
      </c>
      <c r="I220" s="65">
        <v>4.9359426068040557E-2</v>
      </c>
      <c r="J220" s="65">
        <v>2.7492322597253205E-2</v>
      </c>
      <c r="K220" s="65">
        <v>3.2362230361877575E-2</v>
      </c>
      <c r="L220" s="66" t="s">
        <v>110</v>
      </c>
      <c r="M220" s="67">
        <v>0.75</v>
      </c>
      <c r="N220" s="104">
        <v>0.46348056837735185</v>
      </c>
    </row>
    <row r="221" spans="1:14" x14ac:dyDescent="0.25">
      <c r="A221" s="63" t="s">
        <v>758</v>
      </c>
      <c r="B221" s="60" t="s">
        <v>659</v>
      </c>
      <c r="C221" s="60" t="s">
        <v>1937</v>
      </c>
      <c r="D221" s="60" t="s">
        <v>1938</v>
      </c>
      <c r="E221" s="65">
        <v>1.730549908265977E-2</v>
      </c>
      <c r="F221" s="65">
        <v>1.7227546043794506E-2</v>
      </c>
      <c r="G221" s="65">
        <v>8.1245613351009771E-2</v>
      </c>
      <c r="H221" s="65">
        <v>7.7506925606104504E-2</v>
      </c>
      <c r="I221" s="65">
        <v>5.2579671703991915E-2</v>
      </c>
      <c r="J221" s="65">
        <v>2.8952252277045343E-2</v>
      </c>
      <c r="K221" s="65">
        <v>2.7864775222511629E-2</v>
      </c>
      <c r="L221" s="66" t="s">
        <v>113</v>
      </c>
      <c r="M221" s="67">
        <v>0.85</v>
      </c>
      <c r="N221" s="104">
        <v>0.62105288646573609</v>
      </c>
    </row>
    <row r="222" spans="1:14" x14ac:dyDescent="0.25">
      <c r="A222" s="68" t="s">
        <v>1140</v>
      </c>
      <c r="B222" s="60" t="s">
        <v>1141</v>
      </c>
      <c r="C222" s="60" t="s">
        <v>1937</v>
      </c>
      <c r="D222" s="60" t="s">
        <v>1938</v>
      </c>
      <c r="E222" s="65">
        <v>1.975379225167595E-2</v>
      </c>
      <c r="F222" s="65">
        <v>1.2462521468285193E-2</v>
      </c>
      <c r="G222" s="65">
        <v>0.12499226941202157</v>
      </c>
      <c r="H222" s="65">
        <v>9.058920324856512E-2</v>
      </c>
      <c r="I222" s="65">
        <v>5.6771946118836292E-2</v>
      </c>
      <c r="J222" s="65">
        <v>2.921664418610681E-2</v>
      </c>
      <c r="K222" s="65">
        <v>3.5953305257746315E-2</v>
      </c>
      <c r="L222" s="66" t="s">
        <v>110</v>
      </c>
      <c r="M222" s="67">
        <v>0.75</v>
      </c>
      <c r="N222" s="104">
        <v>0.34663075839460078</v>
      </c>
    </row>
    <row r="223" spans="1:14" x14ac:dyDescent="0.25">
      <c r="A223" s="68" t="s">
        <v>1253</v>
      </c>
      <c r="B223" s="60" t="s">
        <v>1254</v>
      </c>
      <c r="C223" s="60" t="s">
        <v>1937</v>
      </c>
      <c r="D223" s="60" t="s">
        <v>1937</v>
      </c>
      <c r="E223" s="65">
        <v>6.651591683307867E-2</v>
      </c>
      <c r="F223" s="65">
        <v>6.7069527829740627E-2</v>
      </c>
      <c r="G223" s="65">
        <v>7.8818280222826553E-2</v>
      </c>
      <c r="H223" s="65">
        <v>6.2434016403681847E-2</v>
      </c>
      <c r="I223" s="65">
        <v>4.8352437100921852E-2</v>
      </c>
      <c r="J223" s="65">
        <v>2.4073741074052357E-2</v>
      </c>
      <c r="K223" s="65">
        <v>1.6548503167566064E-2</v>
      </c>
      <c r="L223" s="66" t="s">
        <v>1976</v>
      </c>
      <c r="M223" s="67">
        <v>0.52631578947368418</v>
      </c>
      <c r="N223" s="104">
        <v>4.0194521618997738</v>
      </c>
    </row>
    <row r="224" spans="1:14" x14ac:dyDescent="0.25">
      <c r="A224" s="68" t="s">
        <v>992</v>
      </c>
      <c r="B224" s="60" t="s">
        <v>993</v>
      </c>
      <c r="C224" s="60" t="s">
        <v>1938</v>
      </c>
      <c r="D224" s="60" t="s">
        <v>1938</v>
      </c>
      <c r="E224" s="65">
        <v>-0.15100319014888763</v>
      </c>
      <c r="F224" s="65">
        <v>-0.27252013144115839</v>
      </c>
      <c r="G224" s="65">
        <v>-0.18532442073244004</v>
      </c>
      <c r="H224" s="65">
        <v>0.16783194230220122</v>
      </c>
      <c r="I224" s="65">
        <v>7.0986648863360591E-2</v>
      </c>
      <c r="J224" s="65">
        <v>2.9482283893748074E-2</v>
      </c>
      <c r="K224" s="65">
        <v>3.0807002891876767E-2</v>
      </c>
      <c r="L224" s="66" t="s">
        <v>1977</v>
      </c>
      <c r="M224" s="67">
        <v>0.35</v>
      </c>
      <c r="N224" s="104">
        <v>-4.9015865217029715</v>
      </c>
    </row>
    <row r="225" spans="1:14" x14ac:dyDescent="0.25">
      <c r="A225" s="68" t="s">
        <v>1398</v>
      </c>
      <c r="B225" s="60" t="s">
        <v>1399</v>
      </c>
      <c r="C225" s="60" t="s">
        <v>1937</v>
      </c>
      <c r="D225" s="60" t="s">
        <v>1937</v>
      </c>
      <c r="E225" s="65">
        <v>2.5263804825584435E-2</v>
      </c>
      <c r="F225" s="65">
        <v>2.5005074526971871E-2</v>
      </c>
      <c r="G225" s="65">
        <v>5.4642784802801048E-2</v>
      </c>
      <c r="H225" s="65">
        <v>5.9383152397320282E-2</v>
      </c>
      <c r="I225" s="65">
        <v>3.9509815897284639E-2</v>
      </c>
      <c r="J225" s="65">
        <v>1.9496971162091148E-2</v>
      </c>
      <c r="K225" s="65">
        <v>1.8974637548859752E-2</v>
      </c>
      <c r="L225" s="66" t="s">
        <v>109</v>
      </c>
      <c r="M225" s="67">
        <v>0.8</v>
      </c>
      <c r="N225" s="104">
        <v>1.331451246988516</v>
      </c>
    </row>
    <row r="226" spans="1:14" x14ac:dyDescent="0.25">
      <c r="A226" s="68" t="s">
        <v>1323</v>
      </c>
      <c r="B226" s="60" t="s">
        <v>1324</v>
      </c>
      <c r="C226" s="60" t="s">
        <v>1937</v>
      </c>
      <c r="D226" s="60" t="s">
        <v>1938</v>
      </c>
      <c r="E226" s="65">
        <v>2.7111499346855528E-2</v>
      </c>
      <c r="F226" s="65">
        <v>3.0837287862945262E-2</v>
      </c>
      <c r="G226" s="65">
        <v>2.0086001111801588E-2</v>
      </c>
      <c r="H226" s="65">
        <v>8.863199521303744E-2</v>
      </c>
      <c r="I226" s="65">
        <v>5.4010707021055815E-2</v>
      </c>
      <c r="J226" s="65">
        <v>3.3712029328348825E-2</v>
      </c>
      <c r="K226" s="65">
        <v>3.4230188756703361E-2</v>
      </c>
      <c r="L226" s="66" t="s">
        <v>110</v>
      </c>
      <c r="M226" s="67">
        <v>0.75</v>
      </c>
      <c r="N226" s="104">
        <v>0.7920347602975526</v>
      </c>
    </row>
    <row r="227" spans="1:14" x14ac:dyDescent="0.25">
      <c r="A227" s="68" t="s">
        <v>1194</v>
      </c>
      <c r="B227" s="60" t="s">
        <v>1195</v>
      </c>
      <c r="C227" s="60" t="s">
        <v>1937</v>
      </c>
      <c r="D227" s="60" t="s">
        <v>1938</v>
      </c>
      <c r="E227" s="65">
        <v>1.3352397280443018E-2</v>
      </c>
      <c r="F227" s="65">
        <v>1.3352397280443018E-2</v>
      </c>
      <c r="G227" s="65">
        <v>7.3630816679956412E-2</v>
      </c>
      <c r="H227" s="65">
        <v>6.3811131926059028E-2</v>
      </c>
      <c r="I227" s="65">
        <v>4.6605535313283708E-2</v>
      </c>
      <c r="J227" s="65">
        <v>3.1658033359114546E-2</v>
      </c>
      <c r="K227" s="65">
        <v>2.7775922779381013E-2</v>
      </c>
      <c r="L227" s="66" t="s">
        <v>115</v>
      </c>
      <c r="M227" s="67">
        <v>0.9</v>
      </c>
      <c r="N227" s="104">
        <v>0.48071840444325198</v>
      </c>
    </row>
    <row r="228" spans="1:14" x14ac:dyDescent="0.25">
      <c r="A228" s="68" t="s">
        <v>1450</v>
      </c>
      <c r="B228" s="60" t="s">
        <v>1451</v>
      </c>
      <c r="C228" s="60" t="s">
        <v>1937</v>
      </c>
      <c r="D228" s="60" t="s">
        <v>1937</v>
      </c>
      <c r="E228" s="65">
        <v>2.6315974492557848E-2</v>
      </c>
      <c r="F228" s="65">
        <v>2.8575857610422695E-2</v>
      </c>
      <c r="G228" s="65">
        <v>7.6560347568083165E-2</v>
      </c>
      <c r="H228" s="65">
        <v>5.2060578807068714E-2</v>
      </c>
      <c r="I228" s="65">
        <v>4.3359503967288715E-2</v>
      </c>
      <c r="J228" s="65">
        <v>2.5425574765164827E-2</v>
      </c>
      <c r="K228" s="65">
        <v>2.593674859260342E-2</v>
      </c>
      <c r="L228" s="66" t="s">
        <v>116</v>
      </c>
      <c r="M228" s="67">
        <v>0.95</v>
      </c>
      <c r="N228" s="104">
        <v>1.0146211811631074</v>
      </c>
    </row>
    <row r="229" spans="1:14" x14ac:dyDescent="0.25">
      <c r="A229" s="68" t="s">
        <v>1406</v>
      </c>
      <c r="B229" s="60" t="s">
        <v>1407</v>
      </c>
      <c r="C229" s="60" t="s">
        <v>1937</v>
      </c>
      <c r="D229" s="60" t="s">
        <v>1937</v>
      </c>
      <c r="E229" s="65">
        <v>6.8918080649359004E-2</v>
      </c>
      <c r="F229" s="65">
        <v>5.3560820558714362E-2</v>
      </c>
      <c r="G229" s="65">
        <v>-4.0369935683770675E-2</v>
      </c>
      <c r="H229" s="65">
        <v>0.15550000251642304</v>
      </c>
      <c r="I229" s="65">
        <v>8.6699777182129401E-2</v>
      </c>
      <c r="J229" s="65">
        <v>6.6838833532140818E-2</v>
      </c>
      <c r="K229" s="65">
        <v>6.7095436710073342E-2</v>
      </c>
      <c r="L229" s="66" t="s">
        <v>110</v>
      </c>
      <c r="M229" s="67">
        <v>0.75</v>
      </c>
      <c r="N229" s="104">
        <v>1.0271649463608308</v>
      </c>
    </row>
    <row r="230" spans="1:14" x14ac:dyDescent="0.25">
      <c r="A230" s="68" t="s">
        <v>1048</v>
      </c>
      <c r="B230" s="60" t="s">
        <v>1049</v>
      </c>
      <c r="C230" s="60" t="s">
        <v>1937</v>
      </c>
      <c r="D230" s="60" t="s">
        <v>1938</v>
      </c>
      <c r="E230" s="65">
        <v>-2.0290311790772675E-3</v>
      </c>
      <c r="F230" s="65">
        <v>-2.9057148774000341E-2</v>
      </c>
      <c r="G230" s="65">
        <v>3.0662104294461034E-2</v>
      </c>
      <c r="H230" s="65">
        <v>0.15915138445351729</v>
      </c>
      <c r="I230" s="65">
        <v>8.9828074884136244E-2</v>
      </c>
      <c r="J230" s="65">
        <v>5.4009143215220101E-2</v>
      </c>
      <c r="K230" s="65">
        <v>4.9516128277689919E-2</v>
      </c>
      <c r="L230" s="66" t="s">
        <v>110</v>
      </c>
      <c r="M230" s="67">
        <v>0.75</v>
      </c>
      <c r="N230" s="104">
        <v>-4.0977177530890911E-2</v>
      </c>
    </row>
    <row r="231" spans="1:14" x14ac:dyDescent="0.25">
      <c r="A231" s="68" t="s">
        <v>1386</v>
      </c>
      <c r="B231" s="60" t="s">
        <v>1387</v>
      </c>
      <c r="C231" s="60" t="s">
        <v>1937</v>
      </c>
      <c r="D231" s="60" t="s">
        <v>1938</v>
      </c>
      <c r="E231" s="65">
        <v>8.6595970073493067E-3</v>
      </c>
      <c r="F231" s="65">
        <v>-5.0586961135934416E-3</v>
      </c>
      <c r="G231" s="65">
        <v>5.199188560914525E-2</v>
      </c>
      <c r="H231" s="65">
        <v>0.1511994736944946</v>
      </c>
      <c r="I231" s="65">
        <v>8.9802553312581468E-2</v>
      </c>
      <c r="J231" s="65">
        <v>5.4455361822491666E-2</v>
      </c>
      <c r="K231" s="65">
        <v>4.6904675934424045E-2</v>
      </c>
      <c r="L231" s="66" t="s">
        <v>113</v>
      </c>
      <c r="M231" s="67">
        <v>0.85</v>
      </c>
      <c r="N231" s="104">
        <v>0.18462118828954319</v>
      </c>
    </row>
    <row r="232" spans="1:14" x14ac:dyDescent="0.25">
      <c r="A232" s="68" t="s">
        <v>1202</v>
      </c>
      <c r="B232" s="60" t="s">
        <v>1203</v>
      </c>
      <c r="C232" s="60" t="s">
        <v>1937</v>
      </c>
      <c r="D232" s="60" t="s">
        <v>1938</v>
      </c>
      <c r="E232" s="65">
        <v>1.7395121103936484E-2</v>
      </c>
      <c r="F232" s="65">
        <v>1.7438107511132062E-2</v>
      </c>
      <c r="G232" s="65">
        <v>0.10234291110909854</v>
      </c>
      <c r="H232" s="65">
        <v>0.16025433840962466</v>
      </c>
      <c r="I232" s="65">
        <v>0.10641880517402669</v>
      </c>
      <c r="J232" s="65">
        <v>6.7506166355405739E-2</v>
      </c>
      <c r="K232" s="65">
        <v>4.7885416644950274E-2</v>
      </c>
      <c r="L232" s="66" t="s">
        <v>115</v>
      </c>
      <c r="M232" s="67">
        <v>0.9</v>
      </c>
      <c r="N232" s="104">
        <v>0.36326552680775048</v>
      </c>
    </row>
    <row r="233" spans="1:14" x14ac:dyDescent="0.25">
      <c r="A233" s="68" t="s">
        <v>1468</v>
      </c>
      <c r="B233" s="60" t="s">
        <v>1469</v>
      </c>
      <c r="C233" s="60" t="s">
        <v>1937</v>
      </c>
      <c r="D233" s="60" t="s">
        <v>1938</v>
      </c>
      <c r="E233" s="65">
        <v>1.5068929317894053E-3</v>
      </c>
      <c r="F233" s="65">
        <v>1.7342662634760586E-3</v>
      </c>
      <c r="G233" s="65">
        <v>6.9498577189173183E-2</v>
      </c>
      <c r="H233" s="65">
        <v>0.13672178934306389</v>
      </c>
      <c r="I233" s="65">
        <v>8.2634953604140193E-2</v>
      </c>
      <c r="J233" s="65">
        <v>4.893696924822688E-2</v>
      </c>
      <c r="K233" s="65">
        <v>3.9499660510780021E-2</v>
      </c>
      <c r="L233" s="66" t="s">
        <v>112</v>
      </c>
      <c r="M233" s="67">
        <v>0.7</v>
      </c>
      <c r="N233" s="104">
        <v>3.8149516028831508E-2</v>
      </c>
    </row>
    <row r="234" spans="1:14" x14ac:dyDescent="0.25">
      <c r="A234" s="68" t="s">
        <v>1283</v>
      </c>
      <c r="B234" s="60" t="s">
        <v>1284</v>
      </c>
      <c r="C234" s="60" t="s">
        <v>1937</v>
      </c>
      <c r="D234" s="60" t="s">
        <v>1938</v>
      </c>
      <c r="E234" s="65">
        <v>-1.4249949328509093E-2</v>
      </c>
      <c r="F234" s="65">
        <v>-1.2504183101398558E-2</v>
      </c>
      <c r="G234" s="65">
        <v>8.8861142841962781E-2</v>
      </c>
      <c r="H234" s="65">
        <v>0.18584079880828042</v>
      </c>
      <c r="I234" s="65">
        <v>0.12295633726855293</v>
      </c>
      <c r="J234" s="65">
        <v>7.7182831345097069E-2</v>
      </c>
      <c r="K234" s="65">
        <v>6.5263773280542559E-2</v>
      </c>
      <c r="L234" s="66" t="s">
        <v>110</v>
      </c>
      <c r="M234" s="67">
        <v>0.75</v>
      </c>
      <c r="N234" s="104">
        <v>-0.21834393894533688</v>
      </c>
    </row>
    <row r="235" spans="1:14" x14ac:dyDescent="0.25">
      <c r="A235" s="68" t="s">
        <v>1400</v>
      </c>
      <c r="B235" s="60" t="s">
        <v>1401</v>
      </c>
      <c r="C235" s="60" t="s">
        <v>1937</v>
      </c>
      <c r="D235" s="60" t="s">
        <v>1937</v>
      </c>
      <c r="E235" s="65">
        <v>8.9422957138099113E-2</v>
      </c>
      <c r="F235" s="65">
        <v>8.9422957138099113E-2</v>
      </c>
      <c r="G235" s="65">
        <v>0.12689626720070146</v>
      </c>
      <c r="H235" s="65">
        <v>0.12184469171864953</v>
      </c>
      <c r="I235" s="65">
        <v>7.8696723468485441E-2</v>
      </c>
      <c r="J235" s="65">
        <v>4.7699195705208419E-2</v>
      </c>
      <c r="K235" s="65">
        <v>4.8716124321247722E-2</v>
      </c>
      <c r="L235" s="66" t="s">
        <v>116</v>
      </c>
      <c r="M235" s="67">
        <v>0.95</v>
      </c>
      <c r="N235" s="104">
        <v>1.8355925965788897</v>
      </c>
    </row>
    <row r="236" spans="1:14" x14ac:dyDescent="0.25">
      <c r="A236" s="68" t="s">
        <v>1200</v>
      </c>
      <c r="B236" s="60" t="s">
        <v>1201</v>
      </c>
      <c r="C236" s="60" t="s">
        <v>1937</v>
      </c>
      <c r="D236" s="60" t="s">
        <v>1938</v>
      </c>
      <c r="E236" s="65">
        <v>1.9981251848077086E-2</v>
      </c>
      <c r="F236" s="65">
        <v>1.8507466437155617E-2</v>
      </c>
      <c r="G236" s="65">
        <v>0.10688333257892557</v>
      </c>
      <c r="H236" s="65">
        <v>0.16303149236989567</v>
      </c>
      <c r="I236" s="65">
        <v>0.10894547637708163</v>
      </c>
      <c r="J236" s="65">
        <v>5.4322794977716748E-2</v>
      </c>
      <c r="K236" s="65">
        <v>4.6401962052131651E-2</v>
      </c>
      <c r="L236" s="66" t="s">
        <v>110</v>
      </c>
      <c r="M236" s="67">
        <v>0.75</v>
      </c>
      <c r="N236" s="104">
        <v>0.43061221906152503</v>
      </c>
    </row>
    <row r="237" spans="1:14" x14ac:dyDescent="0.25">
      <c r="A237" s="68" t="s">
        <v>1190</v>
      </c>
      <c r="B237" s="60" t="s">
        <v>1191</v>
      </c>
      <c r="C237" s="60" t="s">
        <v>1937</v>
      </c>
      <c r="D237" s="60" t="s">
        <v>1938</v>
      </c>
      <c r="E237" s="65">
        <v>-5.10654536717281E-2</v>
      </c>
      <c r="F237" s="65">
        <v>-3.3178130850093579E-2</v>
      </c>
      <c r="G237" s="65">
        <v>0.23447577948249698</v>
      </c>
      <c r="H237" s="65">
        <v>0.11267537957030327</v>
      </c>
      <c r="I237" s="65">
        <v>6.2736834263985353E-2</v>
      </c>
      <c r="J237" s="65">
        <v>3.5162615383399931E-2</v>
      </c>
      <c r="K237" s="65">
        <v>3.375481674027303E-2</v>
      </c>
      <c r="L237" s="66" t="s">
        <v>112</v>
      </c>
      <c r="M237" s="67">
        <v>0.7</v>
      </c>
      <c r="N237" s="104">
        <v>-1.5128345700897161</v>
      </c>
    </row>
    <row r="238" spans="1:14" x14ac:dyDescent="0.25">
      <c r="A238" s="68" t="s">
        <v>1321</v>
      </c>
      <c r="B238" s="60" t="s">
        <v>1322</v>
      </c>
      <c r="C238" s="60" t="s">
        <v>1937</v>
      </c>
      <c r="D238" s="60" t="s">
        <v>1938</v>
      </c>
      <c r="E238" s="65">
        <v>-3.8503249034070874E-2</v>
      </c>
      <c r="F238" s="65">
        <v>-3.8811322328196507E-2</v>
      </c>
      <c r="G238" s="65">
        <v>3.065818946987342E-2</v>
      </c>
      <c r="H238" s="65">
        <v>0.14939457325830863</v>
      </c>
      <c r="I238" s="65">
        <v>9.8772661125595684E-2</v>
      </c>
      <c r="J238" s="65">
        <v>6.5342733175179024E-2</v>
      </c>
      <c r="K238" s="65">
        <v>5.4495307112148561E-2</v>
      </c>
      <c r="L238" s="66" t="s">
        <v>110</v>
      </c>
      <c r="M238" s="67">
        <v>0.75</v>
      </c>
      <c r="N238" s="104">
        <v>-0.70654247263591252</v>
      </c>
    </row>
    <row r="239" spans="1:14" x14ac:dyDescent="0.25">
      <c r="A239" s="68" t="s">
        <v>1106</v>
      </c>
      <c r="B239" s="60" t="s">
        <v>1107</v>
      </c>
      <c r="C239" s="60" t="s">
        <v>1937</v>
      </c>
      <c r="D239" s="60" t="s">
        <v>1938</v>
      </c>
      <c r="E239" s="65">
        <v>1.2774741187745464E-2</v>
      </c>
      <c r="F239" s="65">
        <v>1.2692974635112098E-2</v>
      </c>
      <c r="G239" s="65">
        <v>3.5557187415933056E-2</v>
      </c>
      <c r="H239" s="65">
        <v>9.6715080122792507E-2</v>
      </c>
      <c r="I239" s="65">
        <v>6.4876349702886138E-2</v>
      </c>
      <c r="J239" s="65">
        <v>3.9752700443608457E-2</v>
      </c>
      <c r="K239" s="65">
        <v>3.3910717786653555E-2</v>
      </c>
      <c r="L239" s="66" t="s">
        <v>116</v>
      </c>
      <c r="M239" s="67">
        <v>0.95</v>
      </c>
      <c r="N239" s="104">
        <v>0.37671692083065539</v>
      </c>
    </row>
    <row r="240" spans="1:14" x14ac:dyDescent="0.25">
      <c r="A240" s="68" t="s">
        <v>1500</v>
      </c>
      <c r="B240" s="60" t="s">
        <v>1501</v>
      </c>
      <c r="C240" s="60" t="s">
        <v>1937</v>
      </c>
      <c r="D240" s="60" t="s">
        <v>1937</v>
      </c>
      <c r="E240" s="65">
        <v>8.2900324908429468E-2</v>
      </c>
      <c r="F240" s="65">
        <v>7.589587967888578E-2</v>
      </c>
      <c r="G240" s="65">
        <v>0.27029053275932702</v>
      </c>
      <c r="H240" s="65">
        <v>0.19460304990273092</v>
      </c>
      <c r="I240" s="65">
        <v>0.11754113166419256</v>
      </c>
      <c r="J240" s="65">
        <v>6.9454396268233243E-2</v>
      </c>
      <c r="K240" s="65">
        <v>5.2992066747155508E-2</v>
      </c>
      <c r="L240" s="66" t="s">
        <v>110</v>
      </c>
      <c r="M240" s="67">
        <v>0.75</v>
      </c>
      <c r="N240" s="104">
        <v>1.5643912381069638</v>
      </c>
    </row>
    <row r="241" spans="1:14" x14ac:dyDescent="0.25">
      <c r="A241" s="68" t="s">
        <v>1311</v>
      </c>
      <c r="B241" s="60" t="s">
        <v>1312</v>
      </c>
      <c r="C241" s="60" t="s">
        <v>1937</v>
      </c>
      <c r="D241" s="60" t="s">
        <v>1938</v>
      </c>
      <c r="E241" s="65">
        <v>-0.11027965233132342</v>
      </c>
      <c r="F241" s="65">
        <v>-0.11268663848947602</v>
      </c>
      <c r="G241" s="65">
        <v>0.13580907631323536</v>
      </c>
      <c r="H241" s="65">
        <v>9.9851393125986787E-2</v>
      </c>
      <c r="I241" s="65">
        <v>6.2729394702453867E-2</v>
      </c>
      <c r="J241" s="65">
        <v>4.2118188859488814E-2</v>
      </c>
      <c r="K241" s="65">
        <v>4.7926911055513832E-2</v>
      </c>
      <c r="L241" s="66" t="s">
        <v>110</v>
      </c>
      <c r="M241" s="67">
        <v>0.75</v>
      </c>
      <c r="N241" s="104">
        <v>-2.3009964527775697</v>
      </c>
    </row>
    <row r="242" spans="1:14" x14ac:dyDescent="0.25">
      <c r="A242" s="68" t="s">
        <v>1160</v>
      </c>
      <c r="B242" s="60" t="s">
        <v>1161</v>
      </c>
      <c r="C242" s="60" t="s">
        <v>1937</v>
      </c>
      <c r="D242" s="60" t="s">
        <v>1937</v>
      </c>
      <c r="E242" s="65">
        <v>3.2460669606067638E-2</v>
      </c>
      <c r="F242" s="65">
        <v>3.2249205174396112E-2</v>
      </c>
      <c r="G242" s="65">
        <v>4.877072194145371E-2</v>
      </c>
      <c r="H242" s="65">
        <v>4.3631019987901309E-2</v>
      </c>
      <c r="I242" s="65">
        <v>3.2803571802311193E-2</v>
      </c>
      <c r="J242" s="65">
        <v>1.954977204417907E-2</v>
      </c>
      <c r="K242" s="65">
        <v>2.3178070304148646E-2</v>
      </c>
      <c r="L242" s="66" t="s">
        <v>116</v>
      </c>
      <c r="M242" s="67">
        <v>0.95</v>
      </c>
      <c r="N242" s="104">
        <v>1.4004906008183735</v>
      </c>
    </row>
    <row r="243" spans="1:14" x14ac:dyDescent="0.25">
      <c r="A243" s="68" t="s">
        <v>1404</v>
      </c>
      <c r="B243" s="60" t="s">
        <v>1405</v>
      </c>
      <c r="C243" s="60" t="s">
        <v>1937</v>
      </c>
      <c r="D243" s="60" t="s">
        <v>1937</v>
      </c>
      <c r="E243" s="65">
        <v>2.5263804825584435E-2</v>
      </c>
      <c r="F243" s="65">
        <v>2.5005074526971871E-2</v>
      </c>
      <c r="G243" s="65">
        <v>5.4642784802801048E-2</v>
      </c>
      <c r="H243" s="65">
        <v>5.9383152397320282E-2</v>
      </c>
      <c r="I243" s="65">
        <v>3.9509815897284639E-2</v>
      </c>
      <c r="J243" s="65">
        <v>1.9496971162091148E-2</v>
      </c>
      <c r="K243" s="65">
        <v>1.8974637548859752E-2</v>
      </c>
      <c r="L243" s="66" t="s">
        <v>109</v>
      </c>
      <c r="M243" s="67">
        <v>0.8</v>
      </c>
      <c r="N243" s="104">
        <v>1.331451246988516</v>
      </c>
    </row>
    <row r="244" spans="1:14" x14ac:dyDescent="0.25">
      <c r="A244" s="68" t="s">
        <v>919</v>
      </c>
      <c r="B244" s="60" t="s">
        <v>920</v>
      </c>
      <c r="C244" s="60" t="s">
        <v>1937</v>
      </c>
      <c r="D244" s="105" t="s">
        <v>1937</v>
      </c>
      <c r="E244" s="65">
        <v>5.702788860869612E-2</v>
      </c>
      <c r="F244" s="65">
        <v>5.7948337675943762E-2</v>
      </c>
      <c r="G244" s="65">
        <v>0.1505243483769052</v>
      </c>
      <c r="H244" s="65">
        <v>0.11872782460000852</v>
      </c>
      <c r="I244" s="65">
        <v>9.6306576415822631E-2</v>
      </c>
      <c r="J244" s="65">
        <v>5.1130882909219855E-2</v>
      </c>
      <c r="K244" s="65">
        <v>4.416893216455553E-2</v>
      </c>
      <c r="L244" s="66" t="s">
        <v>115</v>
      </c>
      <c r="M244" s="67">
        <v>0.9</v>
      </c>
      <c r="N244" s="104">
        <v>1.2911312502696088</v>
      </c>
    </row>
    <row r="245" spans="1:14" x14ac:dyDescent="0.25">
      <c r="A245" s="68" t="s">
        <v>1196</v>
      </c>
      <c r="B245" s="60" t="s">
        <v>1197</v>
      </c>
      <c r="C245" s="60" t="s">
        <v>1937</v>
      </c>
      <c r="D245" s="60" t="s">
        <v>1937</v>
      </c>
      <c r="E245" s="65">
        <v>2.5263804825584435E-2</v>
      </c>
      <c r="F245" s="65">
        <v>2.5005074526971871E-2</v>
      </c>
      <c r="G245" s="65">
        <v>5.4642784802801048E-2</v>
      </c>
      <c r="H245" s="65">
        <v>5.9383152397320282E-2</v>
      </c>
      <c r="I245" s="65">
        <v>3.9509815897284639E-2</v>
      </c>
      <c r="J245" s="65">
        <v>1.9496971162091148E-2</v>
      </c>
      <c r="K245" s="65">
        <v>1.8974637548859752E-2</v>
      </c>
      <c r="L245" s="66" t="s">
        <v>109</v>
      </c>
      <c r="M245" s="67">
        <v>0.8</v>
      </c>
      <c r="N245" s="104">
        <v>1.331451246988516</v>
      </c>
    </row>
    <row r="246" spans="1:14" x14ac:dyDescent="0.25">
      <c r="A246" s="68" t="s">
        <v>1192</v>
      </c>
      <c r="B246" s="60" t="s">
        <v>1193</v>
      </c>
      <c r="C246" s="60" t="s">
        <v>1937</v>
      </c>
      <c r="D246" s="60" t="s">
        <v>1937</v>
      </c>
      <c r="E246" s="65">
        <v>2.5263804825584435E-2</v>
      </c>
      <c r="F246" s="65">
        <v>2.5005074526971871E-2</v>
      </c>
      <c r="G246" s="65">
        <v>5.4642784802801048E-2</v>
      </c>
      <c r="H246" s="65">
        <v>5.9383152397320282E-2</v>
      </c>
      <c r="I246" s="65">
        <v>3.9509815897284639E-2</v>
      </c>
      <c r="J246" s="65">
        <v>1.9496971162091148E-2</v>
      </c>
      <c r="K246" s="65">
        <v>1.8974637548859752E-2</v>
      </c>
      <c r="L246" s="66" t="s">
        <v>109</v>
      </c>
      <c r="M246" s="67">
        <v>0.8</v>
      </c>
      <c r="N246" s="104">
        <v>1.331451246988516</v>
      </c>
    </row>
    <row r="247" spans="1:14" x14ac:dyDescent="0.25">
      <c r="A247" s="68" t="s">
        <v>1034</v>
      </c>
      <c r="B247" s="60" t="s">
        <v>1035</v>
      </c>
      <c r="C247" s="60" t="s">
        <v>1937</v>
      </c>
      <c r="D247" s="60" t="s">
        <v>1937</v>
      </c>
      <c r="E247" s="65">
        <v>2.5263804825584435E-2</v>
      </c>
      <c r="F247" s="65">
        <v>2.5005074526971871E-2</v>
      </c>
      <c r="G247" s="65">
        <v>5.4642784802801048E-2</v>
      </c>
      <c r="H247" s="65">
        <v>5.9383152397320282E-2</v>
      </c>
      <c r="I247" s="65">
        <v>3.9509815897284639E-2</v>
      </c>
      <c r="J247" s="65">
        <v>1.9496971162091148E-2</v>
      </c>
      <c r="K247" s="65">
        <v>1.8974637548859752E-2</v>
      </c>
      <c r="L247" s="66" t="s">
        <v>109</v>
      </c>
      <c r="M247" s="67">
        <v>0.8</v>
      </c>
      <c r="N247" s="104">
        <v>1.331451246988516</v>
      </c>
    </row>
    <row r="248" spans="1:14" x14ac:dyDescent="0.25">
      <c r="A248" s="68" t="s">
        <v>1134</v>
      </c>
      <c r="B248" s="60" t="s">
        <v>1135</v>
      </c>
      <c r="C248" s="60" t="s">
        <v>1937</v>
      </c>
      <c r="D248" s="105" t="s">
        <v>1937</v>
      </c>
      <c r="E248" s="65">
        <v>4.333657403911495E-2</v>
      </c>
      <c r="F248" s="65">
        <v>4.2898522009463314E-2</v>
      </c>
      <c r="G248" s="65">
        <v>0.14941007350348534</v>
      </c>
      <c r="H248" s="65">
        <v>7.9454167137413823E-2</v>
      </c>
      <c r="I248" s="65">
        <v>5.9789223523164736E-2</v>
      </c>
      <c r="J248" s="65">
        <v>4.3317567729955764E-2</v>
      </c>
      <c r="K248" s="65">
        <v>4.8547181759975633E-2</v>
      </c>
      <c r="L248" s="66" t="s">
        <v>114</v>
      </c>
      <c r="M248" s="67">
        <v>1</v>
      </c>
      <c r="N248" s="104">
        <v>0.88364598014277906</v>
      </c>
    </row>
    <row r="249" spans="1:14" x14ac:dyDescent="0.25">
      <c r="A249" s="68" t="s">
        <v>1079</v>
      </c>
      <c r="B249" s="60" t="s">
        <v>1080</v>
      </c>
      <c r="C249" s="60" t="s">
        <v>1937</v>
      </c>
      <c r="D249" s="60" t="s">
        <v>1937</v>
      </c>
      <c r="E249" s="65">
        <v>0.11220942664263678</v>
      </c>
      <c r="F249" s="65">
        <v>0.11280769207259289</v>
      </c>
      <c r="G249" s="65">
        <v>0.11417797169715005</v>
      </c>
      <c r="H249" s="65">
        <v>0.10077372034447918</v>
      </c>
      <c r="I249" s="65">
        <v>7.0878126173042233E-2</v>
      </c>
      <c r="J249" s="65">
        <v>4.1489280614453339E-2</v>
      </c>
      <c r="K249" s="65">
        <v>3.9886589227798419E-2</v>
      </c>
      <c r="L249" s="66" t="s">
        <v>114</v>
      </c>
      <c r="M249" s="67">
        <v>1</v>
      </c>
      <c r="N249" s="104">
        <v>2.8132118793560301</v>
      </c>
    </row>
    <row r="250" spans="1:14" x14ac:dyDescent="0.25">
      <c r="A250" s="68" t="s">
        <v>1388</v>
      </c>
      <c r="B250" s="60" t="s">
        <v>1389</v>
      </c>
      <c r="C250" s="60" t="s">
        <v>1937</v>
      </c>
      <c r="D250" s="60" t="s">
        <v>1938</v>
      </c>
      <c r="E250" s="65">
        <v>1.1749839404787465E-2</v>
      </c>
      <c r="F250" s="65">
        <v>1.247351678929931E-2</v>
      </c>
      <c r="G250" s="65">
        <v>8.6257448836851269E-2</v>
      </c>
      <c r="H250" s="65">
        <v>5.011691404997487E-2</v>
      </c>
      <c r="I250" s="65">
        <v>4.4692107422827698E-2</v>
      </c>
      <c r="J250" s="65">
        <v>3.1298659511873828E-2</v>
      </c>
      <c r="K250" s="65">
        <v>3.0486203462299244E-2</v>
      </c>
      <c r="L250" s="66" t="s">
        <v>114</v>
      </c>
      <c r="M250" s="67">
        <v>1</v>
      </c>
      <c r="N250" s="104">
        <v>0.40915284202982777</v>
      </c>
    </row>
    <row r="251" spans="1:14" x14ac:dyDescent="0.25">
      <c r="A251" s="68" t="s">
        <v>1325</v>
      </c>
      <c r="B251" s="60" t="s">
        <v>1326</v>
      </c>
      <c r="C251" s="60" t="s">
        <v>1937</v>
      </c>
      <c r="D251" s="60" t="s">
        <v>1938</v>
      </c>
      <c r="E251" s="65">
        <v>1.3851956169053103E-3</v>
      </c>
      <c r="F251" s="65">
        <v>1.3999076522688281E-3</v>
      </c>
      <c r="G251" s="65">
        <v>0.1629059774822379</v>
      </c>
      <c r="H251" s="65">
        <v>0.13561917066546259</v>
      </c>
      <c r="I251" s="65">
        <v>8.5006313752089557E-2</v>
      </c>
      <c r="J251" s="65">
        <v>4.6719415397133979E-2</v>
      </c>
      <c r="K251" s="65">
        <v>4.105945995530158E-2</v>
      </c>
      <c r="L251" s="66" t="s">
        <v>109</v>
      </c>
      <c r="M251" s="67">
        <v>0.8</v>
      </c>
      <c r="N251" s="104">
        <v>3.3736333074357798E-2</v>
      </c>
    </row>
    <row r="252" spans="1:14" x14ac:dyDescent="0.25">
      <c r="A252" s="68" t="s">
        <v>907</v>
      </c>
      <c r="B252" s="60" t="s">
        <v>908</v>
      </c>
      <c r="C252" s="60" t="s">
        <v>1937</v>
      </c>
      <c r="D252" s="60" t="s">
        <v>1938</v>
      </c>
      <c r="E252" s="65">
        <v>2.4427279531761936E-2</v>
      </c>
      <c r="F252" s="65">
        <v>2.3253319933080441E-2</v>
      </c>
      <c r="G252" s="65">
        <v>8.1260012803120674E-2</v>
      </c>
      <c r="H252" s="65">
        <v>5.8021155646658773E-2</v>
      </c>
      <c r="I252" s="65">
        <v>4.6968288562851512E-2</v>
      </c>
      <c r="J252" s="65">
        <v>2.8405241103766743E-2</v>
      </c>
      <c r="K252" s="65">
        <v>3.3978289995307387E-2</v>
      </c>
      <c r="L252" s="66" t="s">
        <v>115</v>
      </c>
      <c r="M252" s="67">
        <v>0.9</v>
      </c>
      <c r="N252" s="104">
        <v>0.71890844227698025</v>
      </c>
    </row>
    <row r="253" spans="1:14" x14ac:dyDescent="0.25">
      <c r="A253" s="68" t="s">
        <v>1476</v>
      </c>
      <c r="B253" s="60" t="s">
        <v>1477</v>
      </c>
      <c r="C253" s="60" t="s">
        <v>1937</v>
      </c>
      <c r="D253" s="60" t="s">
        <v>1938</v>
      </c>
      <c r="E253" s="65">
        <v>2.3127711028367859E-3</v>
      </c>
      <c r="F253" s="65">
        <v>2.3127711028367859E-3</v>
      </c>
      <c r="G253" s="65">
        <v>4.8361620572049402E-2</v>
      </c>
      <c r="H253" s="65">
        <v>4.009793015751173E-2</v>
      </c>
      <c r="I253" s="65">
        <v>3.1020907208845649E-2</v>
      </c>
      <c r="J253" s="65">
        <v>2.6509943354266596E-2</v>
      </c>
      <c r="K253" s="65">
        <v>5.4154416470486577E-2</v>
      </c>
      <c r="L253" s="66" t="s">
        <v>113</v>
      </c>
      <c r="M253" s="67">
        <v>0.85</v>
      </c>
      <c r="N253" s="104">
        <v>4.2706971168218845E-2</v>
      </c>
    </row>
    <row r="254" spans="1:14" x14ac:dyDescent="0.25">
      <c r="A254" s="68" t="s">
        <v>886</v>
      </c>
      <c r="B254" s="60" t="s">
        <v>887</v>
      </c>
      <c r="C254" s="60" t="s">
        <v>1937</v>
      </c>
      <c r="D254" s="60" t="s">
        <v>1938</v>
      </c>
      <c r="E254" s="65">
        <v>-1.3116004510181023E-2</v>
      </c>
      <c r="F254" s="65">
        <v>-1.3116004510181023E-2</v>
      </c>
      <c r="G254" s="65">
        <v>8.1245613351009771E-2</v>
      </c>
      <c r="H254" s="65">
        <v>7.7506925606104504E-2</v>
      </c>
      <c r="I254" s="65">
        <v>3.3035725558678175E-2</v>
      </c>
      <c r="J254" s="65">
        <v>2.0193214633584811E-2</v>
      </c>
      <c r="K254" s="65">
        <v>3.1083154565542115E-2</v>
      </c>
      <c r="L254" s="66" t="s">
        <v>1939</v>
      </c>
      <c r="M254" s="67">
        <v>0.72222222222222221</v>
      </c>
      <c r="N254" s="104">
        <v>-0.42196503841090333</v>
      </c>
    </row>
    <row r="255" spans="1:14" x14ac:dyDescent="0.25">
      <c r="A255" s="68" t="s">
        <v>1046</v>
      </c>
      <c r="B255" s="60" t="s">
        <v>1047</v>
      </c>
      <c r="C255" s="60" t="s">
        <v>1937</v>
      </c>
      <c r="D255" s="60" t="s">
        <v>1937</v>
      </c>
      <c r="E255" s="65">
        <v>7.9632353479250462E-2</v>
      </c>
      <c r="F255" s="65">
        <v>6.2710240655770688E-2</v>
      </c>
      <c r="G255" s="65">
        <v>-4.1901069752530162E-3</v>
      </c>
      <c r="H255" s="65">
        <v>0.11023157657595317</v>
      </c>
      <c r="I255" s="65">
        <v>6.39425952801429E-2</v>
      </c>
      <c r="J255" s="65">
        <v>3.5572594358634912E-2</v>
      </c>
      <c r="K255" s="65"/>
      <c r="L255" s="66" t="s">
        <v>1975</v>
      </c>
      <c r="M255" s="67">
        <v>0.58333333333333337</v>
      </c>
      <c r="N255" s="104">
        <v>2.2385871740591914</v>
      </c>
    </row>
    <row r="256" spans="1:14" x14ac:dyDescent="0.25">
      <c r="A256" s="68" t="s">
        <v>1212</v>
      </c>
      <c r="B256" s="60" t="s">
        <v>1213</v>
      </c>
      <c r="C256" s="60" t="s">
        <v>1937</v>
      </c>
      <c r="D256" s="60" t="s">
        <v>1937</v>
      </c>
      <c r="E256" s="65">
        <v>2.5263804825584435E-2</v>
      </c>
      <c r="F256" s="65">
        <v>2.5005074526971871E-2</v>
      </c>
      <c r="G256" s="65">
        <v>5.4642784802801048E-2</v>
      </c>
      <c r="H256" s="65">
        <v>5.9383152397320282E-2</v>
      </c>
      <c r="I256" s="65">
        <v>3.9509815897284639E-2</v>
      </c>
      <c r="J256" s="65">
        <v>1.9496971162091148E-2</v>
      </c>
      <c r="K256" s="65">
        <v>1.8974637548859752E-2</v>
      </c>
      <c r="L256" s="66" t="s">
        <v>109</v>
      </c>
      <c r="M256" s="67">
        <v>0.8</v>
      </c>
      <c r="N256" s="104">
        <v>1.331451246988516</v>
      </c>
    </row>
    <row r="257" spans="1:14" x14ac:dyDescent="0.25">
      <c r="A257" s="63" t="s">
        <v>759</v>
      </c>
      <c r="B257" s="60" t="s">
        <v>660</v>
      </c>
      <c r="C257" s="60" t="s">
        <v>1937</v>
      </c>
      <c r="D257" s="60" t="s">
        <v>1937</v>
      </c>
      <c r="E257" s="65">
        <v>3.5632577008349209E-2</v>
      </c>
      <c r="F257" s="65">
        <v>3.8130083222999822E-2</v>
      </c>
      <c r="G257" s="65">
        <v>9.0721994263149197E-2</v>
      </c>
      <c r="H257" s="65">
        <v>6.4499761650919085E-2</v>
      </c>
      <c r="I257" s="65">
        <v>4.4930774821261954E-2</v>
      </c>
      <c r="J257" s="65">
        <v>2.5856326860437262E-2</v>
      </c>
      <c r="K257" s="65">
        <v>1.8174565289589051E-2</v>
      </c>
      <c r="L257" s="66" t="s">
        <v>113</v>
      </c>
      <c r="M257" s="67">
        <v>0.85</v>
      </c>
      <c r="N257" s="104">
        <v>1.9605738261459624</v>
      </c>
    </row>
    <row r="258" spans="1:14" x14ac:dyDescent="0.25">
      <c r="A258" s="68" t="s">
        <v>1052</v>
      </c>
      <c r="B258" s="60" t="s">
        <v>1053</v>
      </c>
      <c r="C258" s="60" t="s">
        <v>1937</v>
      </c>
      <c r="D258" s="60" t="s">
        <v>1938</v>
      </c>
      <c r="E258" s="65">
        <v>1.2846387303071971E-2</v>
      </c>
      <c r="F258" s="65">
        <v>1.2012942485180478E-2</v>
      </c>
      <c r="G258" s="65">
        <v>0.12500929362714541</v>
      </c>
      <c r="H258" s="65">
        <v>9.3965734421697755E-2</v>
      </c>
      <c r="I258" s="65">
        <v>6.6120503016846577E-2</v>
      </c>
      <c r="J258" s="65">
        <v>3.9437734401255531E-2</v>
      </c>
      <c r="K258" s="65">
        <v>3.4748463649435291E-2</v>
      </c>
      <c r="L258" s="66" t="s">
        <v>114</v>
      </c>
      <c r="M258" s="67">
        <v>1</v>
      </c>
      <c r="N258" s="104">
        <v>0.34571147105594996</v>
      </c>
    </row>
    <row r="259" spans="1:14" x14ac:dyDescent="0.25">
      <c r="A259" s="68" t="s">
        <v>1156</v>
      </c>
      <c r="B259" s="60" t="s">
        <v>1157</v>
      </c>
      <c r="C259" s="60" t="s">
        <v>1937</v>
      </c>
      <c r="D259" s="60" t="s">
        <v>1938</v>
      </c>
      <c r="E259" s="65">
        <v>1.2091532565332352E-2</v>
      </c>
      <c r="F259" s="65">
        <v>4.3476753858951778E-2</v>
      </c>
      <c r="G259" s="65">
        <v>0.11736348496800786</v>
      </c>
      <c r="H259" s="65">
        <v>5.7742086574441576E-2</v>
      </c>
      <c r="I259" s="65">
        <v>4.1069626417854943E-2</v>
      </c>
      <c r="J259" s="65">
        <v>2.3581749742403346E-2</v>
      </c>
      <c r="K259" s="65">
        <v>1.5532921698457214E-2</v>
      </c>
      <c r="L259" s="66" t="s">
        <v>110</v>
      </c>
      <c r="M259" s="67">
        <v>0.75</v>
      </c>
      <c r="N259" s="104">
        <v>0.77844547214406723</v>
      </c>
    </row>
    <row r="260" spans="1:14" x14ac:dyDescent="0.25">
      <c r="A260" s="68" t="s">
        <v>972</v>
      </c>
      <c r="B260" s="60" t="s">
        <v>973</v>
      </c>
      <c r="C260" s="60" t="s">
        <v>1937</v>
      </c>
      <c r="D260" s="60" t="s">
        <v>1937</v>
      </c>
      <c r="E260" s="65">
        <v>6.9049845610939631E-2</v>
      </c>
      <c r="F260" s="65">
        <v>6.934041186312645E-2</v>
      </c>
      <c r="G260" s="65">
        <v>8.6985707600365281E-2</v>
      </c>
      <c r="H260" s="65">
        <v>8.2323662121502883E-2</v>
      </c>
      <c r="I260" s="65">
        <v>6.4275473414276529E-2</v>
      </c>
      <c r="J260" s="65">
        <v>3.5668742698623079E-2</v>
      </c>
      <c r="K260" s="65">
        <v>3.3944705010023446E-2</v>
      </c>
      <c r="L260" s="66" t="s">
        <v>114</v>
      </c>
      <c r="M260" s="67">
        <v>1</v>
      </c>
      <c r="N260" s="104">
        <v>2.0341860561330574</v>
      </c>
    </row>
    <row r="261" spans="1:14" x14ac:dyDescent="0.25">
      <c r="A261" s="68" t="s">
        <v>1206</v>
      </c>
      <c r="B261" s="60" t="s">
        <v>1207</v>
      </c>
      <c r="C261" s="60" t="s">
        <v>1937</v>
      </c>
      <c r="D261" s="60" t="s">
        <v>1937</v>
      </c>
      <c r="E261" s="65">
        <v>9.8720777694366824E-2</v>
      </c>
      <c r="F261" s="65">
        <v>9.960183550291668E-2</v>
      </c>
      <c r="G261" s="65">
        <v>0.11495289439495426</v>
      </c>
      <c r="H261" s="65">
        <v>0.11018953497032302</v>
      </c>
      <c r="I261" s="65">
        <v>8.8614580148165256E-2</v>
      </c>
      <c r="J261" s="65">
        <v>5.1027420573575233E-2</v>
      </c>
      <c r="K261" s="65">
        <v>5.095904799244666E-2</v>
      </c>
      <c r="L261" s="66" t="s">
        <v>114</v>
      </c>
      <c r="M261" s="67">
        <v>1</v>
      </c>
      <c r="N261" s="104">
        <v>1.9372571031742898</v>
      </c>
    </row>
    <row r="262" spans="1:14" x14ac:dyDescent="0.25">
      <c r="A262" s="68" t="s">
        <v>1277</v>
      </c>
      <c r="B262" s="60" t="s">
        <v>1278</v>
      </c>
      <c r="C262" s="60" t="s">
        <v>1937</v>
      </c>
      <c r="D262" s="105" t="s">
        <v>1938</v>
      </c>
      <c r="E262" s="65">
        <v>2.7765835773557956E-2</v>
      </c>
      <c r="F262" s="65">
        <v>2.70785118775001E-2</v>
      </c>
      <c r="G262" s="65">
        <v>9.5938269519686425E-2</v>
      </c>
      <c r="H262" s="65">
        <v>4.8915101360969215E-2</v>
      </c>
      <c r="I262" s="65">
        <v>3.0682315673772109E-2</v>
      </c>
      <c r="J262" s="65">
        <v>1.65501374355701E-2</v>
      </c>
      <c r="K262" s="65">
        <v>2.9655722986222877E-2</v>
      </c>
      <c r="L262" s="66" t="s">
        <v>110</v>
      </c>
      <c r="M262" s="67">
        <v>0.75</v>
      </c>
      <c r="N262" s="104">
        <v>0.93627242830859658</v>
      </c>
    </row>
    <row r="263" spans="1:14" x14ac:dyDescent="0.25">
      <c r="A263" s="68" t="s">
        <v>1083</v>
      </c>
      <c r="B263" s="60" t="s">
        <v>1084</v>
      </c>
      <c r="C263" s="60" t="s">
        <v>1937</v>
      </c>
      <c r="D263" s="105" t="s">
        <v>1937</v>
      </c>
      <c r="E263" s="65">
        <v>4.2647616106892716E-2</v>
      </c>
      <c r="F263" s="65">
        <v>4.7608571799254262E-2</v>
      </c>
      <c r="G263" s="65">
        <v>0.10518396723956092</v>
      </c>
      <c r="H263" s="65">
        <v>7.3675051450935447E-2</v>
      </c>
      <c r="I263" s="65">
        <v>5.3603017402828801E-2</v>
      </c>
      <c r="J263" s="65">
        <v>3.7494310888915861E-2</v>
      </c>
      <c r="K263" s="65">
        <v>3.5612577991563477E-2</v>
      </c>
      <c r="L263" s="66" t="s">
        <v>114</v>
      </c>
      <c r="M263" s="67">
        <v>1</v>
      </c>
      <c r="N263" s="104">
        <v>1.1975436352009063</v>
      </c>
    </row>
    <row r="264" spans="1:14" x14ac:dyDescent="0.25">
      <c r="A264" s="68" t="s">
        <v>1464</v>
      </c>
      <c r="B264" s="60" t="s">
        <v>1465</v>
      </c>
      <c r="C264" s="60" t="s">
        <v>1937</v>
      </c>
      <c r="D264" s="60" t="s">
        <v>1937</v>
      </c>
      <c r="E264" s="65">
        <v>3.1526197393167976E-2</v>
      </c>
      <c r="F264" s="65">
        <v>3.4459378942221175E-2</v>
      </c>
      <c r="G264" s="65">
        <v>0.12439990785533284</v>
      </c>
      <c r="H264" s="65">
        <v>0.12478006844786083</v>
      </c>
      <c r="I264" s="65">
        <v>8.2794698239351927E-2</v>
      </c>
      <c r="J264" s="65">
        <v>4.4905198449632255E-2</v>
      </c>
      <c r="K264" s="65">
        <v>1.9935262146810739E-2</v>
      </c>
      <c r="L264" s="66" t="s">
        <v>112</v>
      </c>
      <c r="M264" s="67">
        <v>0.7</v>
      </c>
      <c r="N264" s="104">
        <v>1.5814287848836523</v>
      </c>
    </row>
    <row r="265" spans="1:14" x14ac:dyDescent="0.25">
      <c r="A265" s="68" t="s">
        <v>1452</v>
      </c>
      <c r="B265" s="60" t="s">
        <v>1453</v>
      </c>
      <c r="C265" s="60" t="s">
        <v>1937</v>
      </c>
      <c r="D265" s="60" t="s">
        <v>1937</v>
      </c>
      <c r="E265" s="65">
        <v>6.7323877165612833E-2</v>
      </c>
      <c r="F265" s="65">
        <v>6.9497295184812069E-2</v>
      </c>
      <c r="G265" s="65">
        <v>0.10645256535465264</v>
      </c>
      <c r="H265" s="65">
        <v>8.9880184919474804E-2</v>
      </c>
      <c r="I265" s="65">
        <v>6.2827509769382894E-2</v>
      </c>
      <c r="J265" s="65">
        <v>5.4542505813549136E-2</v>
      </c>
      <c r="K265" s="65"/>
      <c r="L265" s="66" t="s">
        <v>1949</v>
      </c>
      <c r="M265" s="67">
        <v>0.94736842105263153</v>
      </c>
      <c r="N265" s="104">
        <v>1.2343378097764006</v>
      </c>
    </row>
    <row r="266" spans="1:14" x14ac:dyDescent="0.25">
      <c r="A266" s="68" t="s">
        <v>1416</v>
      </c>
      <c r="B266" s="60" t="s">
        <v>1417</v>
      </c>
      <c r="C266" s="60" t="s">
        <v>1937</v>
      </c>
      <c r="D266" s="60" t="s">
        <v>1937</v>
      </c>
      <c r="E266" s="65">
        <v>3.6503582624272335E-2</v>
      </c>
      <c r="F266" s="65">
        <v>3.6811190064226507E-2</v>
      </c>
      <c r="G266" s="65">
        <v>1.4354501680748477E-2</v>
      </c>
      <c r="H266" s="65">
        <v>2.9817246787149809E-2</v>
      </c>
      <c r="I266" s="65">
        <v>1.803203378155116E-2</v>
      </c>
      <c r="J266" s="65">
        <v>1.1206701073615211E-2</v>
      </c>
      <c r="K266" s="65">
        <v>1.1771041534438309E-2</v>
      </c>
      <c r="L266" s="66" t="s">
        <v>110</v>
      </c>
      <c r="M266" s="67">
        <v>0.75</v>
      </c>
      <c r="N266" s="104">
        <v>3.1011344677932287</v>
      </c>
    </row>
    <row r="267" spans="1:14" x14ac:dyDescent="0.25">
      <c r="A267" s="68" t="s">
        <v>1315</v>
      </c>
      <c r="B267" s="60" t="s">
        <v>1316</v>
      </c>
      <c r="C267" s="60" t="s">
        <v>1937</v>
      </c>
      <c r="D267" s="60" t="s">
        <v>1937</v>
      </c>
      <c r="E267" s="65">
        <v>2.8178568008427218E-2</v>
      </c>
      <c r="F267" s="65">
        <v>3.135556587310484E-2</v>
      </c>
      <c r="G267" s="65">
        <v>0.11514245413568625</v>
      </c>
      <c r="H267" s="65">
        <v>0.10991335157477988</v>
      </c>
      <c r="I267" s="65">
        <v>7.382157049056759E-2</v>
      </c>
      <c r="J267" s="65">
        <v>3.999290236023989E-2</v>
      </c>
      <c r="K267" s="65">
        <v>2.1163516751166123E-2</v>
      </c>
      <c r="L267" s="66" t="s">
        <v>109</v>
      </c>
      <c r="M267" s="67">
        <v>0.8</v>
      </c>
      <c r="N267" s="104">
        <v>1.3314690719761668</v>
      </c>
    </row>
    <row r="268" spans="1:14" x14ac:dyDescent="0.25">
      <c r="A268" s="68" t="s">
        <v>1281</v>
      </c>
      <c r="B268" s="60" t="s">
        <v>1282</v>
      </c>
      <c r="C268" s="60" t="s">
        <v>1937</v>
      </c>
      <c r="D268" s="60" t="s">
        <v>1937</v>
      </c>
      <c r="E268" s="65">
        <v>5.681019411351218E-2</v>
      </c>
      <c r="F268" s="65">
        <v>6.4452297675094083E-2</v>
      </c>
      <c r="G268" s="65">
        <v>5.4616071824569623E-2</v>
      </c>
      <c r="H268" s="65">
        <v>4.5101606110950598E-2</v>
      </c>
      <c r="I268" s="65">
        <v>3.5150017401721412E-2</v>
      </c>
      <c r="J268" s="65">
        <v>2.1426987702684919E-2</v>
      </c>
      <c r="K268" s="65">
        <v>1.917937857629215E-2</v>
      </c>
      <c r="L268" s="66" t="s">
        <v>113</v>
      </c>
      <c r="M268" s="67">
        <v>0.85</v>
      </c>
      <c r="N268" s="104">
        <v>2.9620456099519257</v>
      </c>
    </row>
    <row r="269" spans="1:14" x14ac:dyDescent="0.25">
      <c r="A269" s="68" t="s">
        <v>1370</v>
      </c>
      <c r="B269" s="60" t="s">
        <v>1371</v>
      </c>
      <c r="C269" s="60" t="s">
        <v>1937</v>
      </c>
      <c r="D269" s="60" t="s">
        <v>1938</v>
      </c>
      <c r="E269" s="65">
        <v>-9.9413522740054994E-4</v>
      </c>
      <c r="F269" s="65">
        <v>-1.082172020776706E-2</v>
      </c>
      <c r="G269" s="65">
        <v>6.6168039890142083E-2</v>
      </c>
      <c r="H269" s="65">
        <v>6.6629833186762522E-2</v>
      </c>
      <c r="I269" s="65">
        <v>5.5224711535836413E-2</v>
      </c>
      <c r="J269" s="65">
        <v>2.9875713100111945E-2</v>
      </c>
      <c r="K269" s="65">
        <v>2.4655768739551664E-2</v>
      </c>
      <c r="L269" s="66" t="s">
        <v>112</v>
      </c>
      <c r="M269" s="67">
        <v>0.7</v>
      </c>
      <c r="N269" s="104">
        <v>-4.0320593444154243E-2</v>
      </c>
    </row>
    <row r="270" spans="1:14" x14ac:dyDescent="0.25">
      <c r="A270" s="68" t="s">
        <v>1297</v>
      </c>
      <c r="B270" s="60" t="s">
        <v>1298</v>
      </c>
      <c r="C270" s="60" t="s">
        <v>1937</v>
      </c>
      <c r="D270" s="60" t="s">
        <v>1937</v>
      </c>
      <c r="E270" s="65">
        <v>1.6640993026570516E-2</v>
      </c>
      <c r="F270" s="65">
        <v>2.5324574861725235E-2</v>
      </c>
      <c r="G270" s="65">
        <v>0.12420014874269292</v>
      </c>
      <c r="H270" s="65">
        <v>7.6045886350761371E-2</v>
      </c>
      <c r="I270" s="65">
        <v>5.394354269760826E-2</v>
      </c>
      <c r="J270" s="65">
        <v>3.5090207083918079E-2</v>
      </c>
      <c r="K270" s="65">
        <v>3.0415811514593605E-2</v>
      </c>
      <c r="L270" s="66" t="s">
        <v>114</v>
      </c>
      <c r="M270" s="67">
        <v>1</v>
      </c>
      <c r="N270" s="104">
        <v>0.83261217112600872</v>
      </c>
    </row>
    <row r="271" spans="1:14" x14ac:dyDescent="0.25">
      <c r="A271" s="68" t="s">
        <v>1050</v>
      </c>
      <c r="B271" s="60" t="s">
        <v>1051</v>
      </c>
      <c r="C271" s="60" t="s">
        <v>1937</v>
      </c>
      <c r="D271" s="60" t="s">
        <v>1938</v>
      </c>
      <c r="E271" s="65">
        <v>1.3014136720228775E-2</v>
      </c>
      <c r="F271" s="65">
        <v>1.3609529282691657E-2</v>
      </c>
      <c r="G271" s="65">
        <v>0.12812369615903796</v>
      </c>
      <c r="H271" s="65">
        <v>0.1135754844007848</v>
      </c>
      <c r="I271" s="65">
        <v>7.0123826042901349E-2</v>
      </c>
      <c r="J271" s="65">
        <v>4.8130493226095084E-2</v>
      </c>
      <c r="K271" s="65"/>
      <c r="L271" s="66" t="s">
        <v>114</v>
      </c>
      <c r="M271" s="67">
        <v>1</v>
      </c>
      <c r="N271" s="104">
        <v>0.28276313767989664</v>
      </c>
    </row>
    <row r="272" spans="1:14" x14ac:dyDescent="0.25">
      <c r="A272" s="68" t="s">
        <v>1111</v>
      </c>
      <c r="B272" s="60" t="s">
        <v>1112</v>
      </c>
      <c r="C272" s="60" t="s">
        <v>1937</v>
      </c>
      <c r="D272" s="60" t="s">
        <v>1938</v>
      </c>
      <c r="E272" s="65">
        <v>2.0598049950466768E-2</v>
      </c>
      <c r="F272" s="65">
        <v>2.9419421340913354E-2</v>
      </c>
      <c r="G272" s="65">
        <v>0.10757236699631845</v>
      </c>
      <c r="H272" s="65">
        <v>0.11004203884781694</v>
      </c>
      <c r="I272" s="65">
        <v>7.6271870638886519E-2</v>
      </c>
      <c r="J272" s="65">
        <v>4.8479869290592559E-2</v>
      </c>
      <c r="K272" s="65">
        <v>4.4098439775808407E-2</v>
      </c>
      <c r="L272" s="66" t="s">
        <v>114</v>
      </c>
      <c r="M272" s="67">
        <v>1</v>
      </c>
      <c r="N272" s="104">
        <v>0.66713066245605146</v>
      </c>
    </row>
    <row r="273" spans="1:14" x14ac:dyDescent="0.25">
      <c r="A273" s="68" t="s">
        <v>850</v>
      </c>
      <c r="B273" s="60" t="s">
        <v>851</v>
      </c>
      <c r="C273" s="60" t="s">
        <v>1937</v>
      </c>
      <c r="D273" s="60" t="s">
        <v>1937</v>
      </c>
      <c r="E273" s="65">
        <v>4.4959185987189176E-2</v>
      </c>
      <c r="F273" s="65">
        <v>5.3792561363392943E-2</v>
      </c>
      <c r="G273" s="65">
        <v>0.19317379596633377</v>
      </c>
      <c r="H273" s="65">
        <v>0.12562823093987929</v>
      </c>
      <c r="I273" s="65">
        <v>8.7013070508561441E-2</v>
      </c>
      <c r="J273" s="65">
        <v>5.2295707491585075E-2</v>
      </c>
      <c r="K273" s="65">
        <v>3.8946272580454577E-2</v>
      </c>
      <c r="L273" s="66" t="s">
        <v>116</v>
      </c>
      <c r="M273" s="67">
        <v>0.95</v>
      </c>
      <c r="N273" s="104">
        <v>1.1543899584822455</v>
      </c>
    </row>
    <row r="274" spans="1:14" x14ac:dyDescent="0.25">
      <c r="A274" s="68" t="s">
        <v>1126</v>
      </c>
      <c r="B274" s="60" t="s">
        <v>1127</v>
      </c>
      <c r="C274" s="60" t="s">
        <v>1937</v>
      </c>
      <c r="D274" s="60" t="s">
        <v>1937</v>
      </c>
      <c r="E274" s="65">
        <v>9.5648524974522475E-2</v>
      </c>
      <c r="F274" s="65">
        <v>9.6546896873541899E-2</v>
      </c>
      <c r="G274" s="65">
        <v>0.11200568842538772</v>
      </c>
      <c r="H274" s="65">
        <v>7.801954488996965E-2</v>
      </c>
      <c r="I274" s="65">
        <v>4.0482137849899624E-2</v>
      </c>
      <c r="J274" s="65">
        <v>2.0350824904084241E-2</v>
      </c>
      <c r="K274" s="65">
        <v>1.388590907557874E-2</v>
      </c>
      <c r="L274" s="66" t="s">
        <v>112</v>
      </c>
      <c r="M274" s="67">
        <v>0.7</v>
      </c>
      <c r="N274" s="104">
        <v>6.8881716316823871</v>
      </c>
    </row>
    <row r="275" spans="1:14" x14ac:dyDescent="0.25">
      <c r="A275" s="68" t="s">
        <v>1488</v>
      </c>
      <c r="B275" s="60" t="s">
        <v>1489</v>
      </c>
      <c r="C275" s="60" t="s">
        <v>1937</v>
      </c>
      <c r="D275" s="60" t="s">
        <v>1937</v>
      </c>
      <c r="E275" s="65">
        <v>2.9155652309127644E-2</v>
      </c>
      <c r="F275" s="65">
        <v>3.18833801060181E-2</v>
      </c>
      <c r="G275" s="65">
        <v>5.5222374455447198E-2</v>
      </c>
      <c r="H275" s="65">
        <v>4.8363370112869619E-2</v>
      </c>
      <c r="I275" s="65">
        <v>3.4969882574954259E-2</v>
      </c>
      <c r="J275" s="65">
        <v>2.0220414471959547E-2</v>
      </c>
      <c r="K275" s="65"/>
      <c r="L275" s="66" t="s">
        <v>1978</v>
      </c>
      <c r="M275" s="67">
        <v>0.76923076923076927</v>
      </c>
      <c r="N275" s="104">
        <v>1.4418919231135914</v>
      </c>
    </row>
    <row r="276" spans="1:14" x14ac:dyDescent="0.25">
      <c r="A276" s="68" t="s">
        <v>1000</v>
      </c>
      <c r="B276" s="60" t="s">
        <v>1001</v>
      </c>
      <c r="C276" s="60" t="s">
        <v>1937</v>
      </c>
      <c r="D276" s="60" t="s">
        <v>1937</v>
      </c>
      <c r="E276" s="65">
        <v>4.7209012629684022E-2</v>
      </c>
      <c r="F276" s="65">
        <v>5.8488883987243501E-2</v>
      </c>
      <c r="G276" s="65">
        <v>6.1803963215949498E-2</v>
      </c>
      <c r="H276" s="65">
        <v>4.3797754471094796E-2</v>
      </c>
      <c r="I276" s="65">
        <v>3.3547134894726049E-2</v>
      </c>
      <c r="J276" s="65">
        <v>2.3004263437250039E-2</v>
      </c>
      <c r="K276" s="65">
        <v>2.2114577996348084E-2</v>
      </c>
      <c r="L276" s="66" t="s">
        <v>114</v>
      </c>
      <c r="M276" s="67">
        <v>1</v>
      </c>
      <c r="N276" s="104">
        <v>2.1347462582139229</v>
      </c>
    </row>
    <row r="277" spans="1:14" x14ac:dyDescent="0.25">
      <c r="A277" s="68" t="s">
        <v>1162</v>
      </c>
      <c r="B277" s="60" t="s">
        <v>1163</v>
      </c>
      <c r="C277" s="60" t="s">
        <v>1937</v>
      </c>
      <c r="D277" s="60" t="s">
        <v>1937</v>
      </c>
      <c r="E277" s="65">
        <v>5.1040358396022389E-2</v>
      </c>
      <c r="F277" s="65">
        <v>5.5912066947058081E-2</v>
      </c>
      <c r="G277" s="65">
        <v>8.1376625922347845E-2</v>
      </c>
      <c r="H277" s="65">
        <v>6.7028310115665235E-2</v>
      </c>
      <c r="I277" s="65">
        <v>4.5424509154944559E-2</v>
      </c>
      <c r="J277" s="65">
        <v>2.8339710937177909E-2</v>
      </c>
      <c r="K277" s="65">
        <v>2.4101280107137191E-2</v>
      </c>
      <c r="L277" s="66" t="s">
        <v>116</v>
      </c>
      <c r="M277" s="67">
        <v>0.95</v>
      </c>
      <c r="N277" s="104">
        <v>2.1177447077139959</v>
      </c>
    </row>
    <row r="278" spans="1:14" x14ac:dyDescent="0.25">
      <c r="A278" s="68" t="s">
        <v>1440</v>
      </c>
      <c r="B278" s="60" t="s">
        <v>1441</v>
      </c>
      <c r="C278" s="60" t="s">
        <v>1937</v>
      </c>
      <c r="D278" s="60" t="s">
        <v>1937</v>
      </c>
      <c r="E278" s="65">
        <v>5.1040358396022389E-2</v>
      </c>
      <c r="F278" s="65">
        <v>5.5912066947058081E-2</v>
      </c>
      <c r="G278" s="65">
        <v>8.1376625922347845E-2</v>
      </c>
      <c r="H278" s="65">
        <v>6.7028310115665235E-2</v>
      </c>
      <c r="I278" s="65">
        <v>4.5424509154944559E-2</v>
      </c>
      <c r="J278" s="65">
        <v>2.8339710937177909E-2</v>
      </c>
      <c r="K278" s="65">
        <v>2.4101280107137191E-2</v>
      </c>
      <c r="L278" s="66" t="s">
        <v>116</v>
      </c>
      <c r="M278" s="67">
        <v>0.95</v>
      </c>
      <c r="N278" s="104">
        <v>2.1177447077139959</v>
      </c>
    </row>
    <row r="279" spans="1:14" x14ac:dyDescent="0.25">
      <c r="A279" s="68" t="s">
        <v>1552</v>
      </c>
      <c r="B279" s="60" t="s">
        <v>1553</v>
      </c>
      <c r="C279" s="60" t="s">
        <v>1937</v>
      </c>
      <c r="D279" s="60" t="s">
        <v>1937</v>
      </c>
      <c r="E279" s="65">
        <v>6.6505841913684582E-2</v>
      </c>
      <c r="F279" s="65">
        <v>6.7029804887939193E-2</v>
      </c>
      <c r="G279" s="65">
        <v>2.2335729198208698E-2</v>
      </c>
      <c r="H279" s="65">
        <v>3.9202131963647746E-2</v>
      </c>
      <c r="I279" s="65">
        <v>3.9437753670971798E-2</v>
      </c>
      <c r="J279" s="65">
        <v>1.7270018759616423E-2</v>
      </c>
      <c r="K279" s="65">
        <v>2.4575939552205162E-2</v>
      </c>
      <c r="L279" s="66" t="s">
        <v>1954</v>
      </c>
      <c r="M279" s="67">
        <v>0.73684210526315785</v>
      </c>
      <c r="N279" s="104">
        <v>2.7061362912457652</v>
      </c>
    </row>
    <row r="280" spans="1:14" x14ac:dyDescent="0.25">
      <c r="A280" s="68" t="s">
        <v>1494</v>
      </c>
      <c r="B280" s="60" t="s">
        <v>1495</v>
      </c>
      <c r="C280" s="60" t="s">
        <v>1937</v>
      </c>
      <c r="D280" s="60" t="s">
        <v>1938</v>
      </c>
      <c r="E280" s="65">
        <v>1.2927362403317932E-2</v>
      </c>
      <c r="F280" s="65">
        <v>2.2379299713470191E-2</v>
      </c>
      <c r="G280" s="65">
        <v>0.16014214049541087</v>
      </c>
      <c r="H280" s="65">
        <v>8.2183158247597143E-2</v>
      </c>
      <c r="I280" s="65">
        <v>5.5351387375941696E-2</v>
      </c>
      <c r="J280" s="65">
        <v>3.3971947528938395E-2</v>
      </c>
      <c r="K280" s="65">
        <v>3.7289789769988646E-2</v>
      </c>
      <c r="L280" s="66" t="s">
        <v>116</v>
      </c>
      <c r="M280" s="67">
        <v>0.95</v>
      </c>
      <c r="N280" s="104">
        <v>0.34667297625051396</v>
      </c>
    </row>
    <row r="281" spans="1:14" x14ac:dyDescent="0.25">
      <c r="A281" s="68" t="s">
        <v>1183</v>
      </c>
      <c r="B281" s="60" t="s">
        <v>1184</v>
      </c>
      <c r="C281" s="60" t="s">
        <v>1937</v>
      </c>
      <c r="D281" s="105" t="s">
        <v>1937</v>
      </c>
      <c r="E281" s="65">
        <v>4.8342978636996214E-2</v>
      </c>
      <c r="F281" s="65">
        <v>4.9079167949128033E-2</v>
      </c>
      <c r="G281" s="65">
        <v>0.14338490113799707</v>
      </c>
      <c r="H281" s="65">
        <v>8.8823515081450255E-2</v>
      </c>
      <c r="I281" s="65">
        <v>6.7731029538725229E-2</v>
      </c>
      <c r="J281" s="65">
        <v>3.7379718525968109E-2</v>
      </c>
      <c r="K281" s="65">
        <v>3.9857499757549153E-2</v>
      </c>
      <c r="L281" s="66" t="s">
        <v>116</v>
      </c>
      <c r="M281" s="67">
        <v>0.95</v>
      </c>
      <c r="N281" s="104">
        <v>1.2313659473793828</v>
      </c>
    </row>
    <row r="282" spans="1:14" x14ac:dyDescent="0.25">
      <c r="A282" s="68" t="s">
        <v>1309</v>
      </c>
      <c r="B282" s="60" t="s">
        <v>1310</v>
      </c>
      <c r="C282" s="60" t="s">
        <v>1937</v>
      </c>
      <c r="D282" s="60" t="s">
        <v>1937</v>
      </c>
      <c r="E282" s="65">
        <v>6.2743505192105253E-2</v>
      </c>
      <c r="F282" s="65">
        <v>6.3789607707821716E-2</v>
      </c>
      <c r="G282" s="65">
        <v>7.0282112295794397E-2</v>
      </c>
      <c r="H282" s="65">
        <v>5.0107722953020239E-2</v>
      </c>
      <c r="I282" s="65">
        <v>3.3536103029419895E-2</v>
      </c>
      <c r="J282" s="65">
        <v>1.7540333428969657E-2</v>
      </c>
      <c r="K282" s="65">
        <v>1.5541656786752567E-2</v>
      </c>
      <c r="L282" s="66" t="s">
        <v>113</v>
      </c>
      <c r="M282" s="67">
        <v>0.85</v>
      </c>
      <c r="N282" s="104">
        <v>4.0371181819937441</v>
      </c>
    </row>
    <row r="283" spans="1:14" x14ac:dyDescent="0.25">
      <c r="A283" s="68" t="s">
        <v>848</v>
      </c>
      <c r="B283" s="60" t="s">
        <v>849</v>
      </c>
      <c r="C283" s="60" t="s">
        <v>1937</v>
      </c>
      <c r="D283" s="105" t="s">
        <v>1937</v>
      </c>
      <c r="E283" s="65">
        <v>3.9546081334629335E-2</v>
      </c>
      <c r="F283" s="65">
        <v>3.8705480565945694E-2</v>
      </c>
      <c r="G283" s="65">
        <v>0.21179332372744875</v>
      </c>
      <c r="H283" s="65">
        <v>0.11219432787397166</v>
      </c>
      <c r="I283" s="65">
        <v>8.1487064989592906E-2</v>
      </c>
      <c r="J283" s="65">
        <v>5.079516299298481E-2</v>
      </c>
      <c r="K283" s="65">
        <v>0.04</v>
      </c>
      <c r="L283" s="66" t="s">
        <v>116</v>
      </c>
      <c r="M283" s="67">
        <v>0.95</v>
      </c>
      <c r="N283" s="104">
        <v>0.98865203336573337</v>
      </c>
    </row>
    <row r="284" spans="1:14" x14ac:dyDescent="0.25">
      <c r="A284" s="68" t="s">
        <v>1179</v>
      </c>
      <c r="B284" s="60" t="s">
        <v>1180</v>
      </c>
      <c r="C284" s="60" t="s">
        <v>1937</v>
      </c>
      <c r="D284" s="60" t="s">
        <v>1937</v>
      </c>
      <c r="E284" s="65">
        <v>6.070683107728958E-2</v>
      </c>
      <c r="F284" s="65">
        <v>6.0244074718204033E-2</v>
      </c>
      <c r="G284" s="65">
        <v>0.15971227480579575</v>
      </c>
      <c r="H284" s="65">
        <v>9.7521005156096185E-2</v>
      </c>
      <c r="I284" s="65">
        <v>6.4952466231676054E-2</v>
      </c>
      <c r="J284" s="65">
        <v>4.222115153873518E-2</v>
      </c>
      <c r="K284" s="65">
        <v>3.9797122583505873E-2</v>
      </c>
      <c r="L284" s="66" t="s">
        <v>114</v>
      </c>
      <c r="M284" s="67">
        <v>1</v>
      </c>
      <c r="N284" s="104">
        <v>1.5254075454804326</v>
      </c>
    </row>
    <row r="285" spans="1:14" x14ac:dyDescent="0.25">
      <c r="A285" s="68" t="s">
        <v>1036</v>
      </c>
      <c r="B285" s="60" t="s">
        <v>1037</v>
      </c>
      <c r="C285" s="60" t="s">
        <v>1937</v>
      </c>
      <c r="D285" s="60" t="s">
        <v>1937</v>
      </c>
      <c r="E285" s="65">
        <v>5.0982163688983784E-2</v>
      </c>
      <c r="F285" s="65">
        <v>5.1227432521003369E-2</v>
      </c>
      <c r="G285" s="65">
        <v>4.9871269687399078E-2</v>
      </c>
      <c r="H285" s="65">
        <v>8.8790928471180086E-2</v>
      </c>
      <c r="I285" s="65">
        <v>6.5251884180443698E-2</v>
      </c>
      <c r="J285" s="65">
        <v>4.1584247314450318E-2</v>
      </c>
      <c r="K285" s="65">
        <v>2.9483327933214065E-2</v>
      </c>
      <c r="L285" s="66" t="s">
        <v>113</v>
      </c>
      <c r="M285" s="67">
        <v>0.85</v>
      </c>
      <c r="N285" s="104">
        <v>1.7291861964995641</v>
      </c>
    </row>
    <row r="286" spans="1:14" x14ac:dyDescent="0.25">
      <c r="A286" s="68" t="s">
        <v>974</v>
      </c>
      <c r="B286" s="60" t="s">
        <v>975</v>
      </c>
      <c r="C286" s="60" t="s">
        <v>1937</v>
      </c>
      <c r="D286" s="60" t="s">
        <v>1937</v>
      </c>
      <c r="E286" s="65">
        <v>4.0464577555335834E-2</v>
      </c>
      <c r="F286" s="65">
        <v>4.4200191247409482E-2</v>
      </c>
      <c r="G286" s="65">
        <v>9.1867871770179521E-2</v>
      </c>
      <c r="H286" s="65">
        <v>8.9523639040711478E-2</v>
      </c>
      <c r="I286" s="65">
        <v>6.4120815984559876E-2</v>
      </c>
      <c r="J286" s="65">
        <v>4.0506147461518927E-2</v>
      </c>
      <c r="K286" s="65">
        <v>3.696118324477804E-2</v>
      </c>
      <c r="L286" s="66" t="s">
        <v>115</v>
      </c>
      <c r="M286" s="67">
        <v>0.9</v>
      </c>
      <c r="N286" s="104">
        <v>1.0947857726132932</v>
      </c>
    </row>
    <row r="287" spans="1:14" x14ac:dyDescent="0.25">
      <c r="A287" s="68" t="s">
        <v>1341</v>
      </c>
      <c r="B287" s="60" t="s">
        <v>1342</v>
      </c>
      <c r="C287" s="60" t="s">
        <v>1937</v>
      </c>
      <c r="D287" s="60" t="s">
        <v>1938</v>
      </c>
      <c r="E287" s="65">
        <v>2.765973819437928E-2</v>
      </c>
      <c r="F287" s="65">
        <v>2.7768118255357299E-2</v>
      </c>
      <c r="G287" s="65">
        <v>0.12787980288599088</v>
      </c>
      <c r="H287" s="65">
        <v>0.10475717953359731</v>
      </c>
      <c r="I287" s="65">
        <v>7.1605580238872868E-2</v>
      </c>
      <c r="J287" s="65">
        <v>4.8464366542641857E-2</v>
      </c>
      <c r="K287" s="65">
        <v>4.201175139287483E-2</v>
      </c>
      <c r="L287" s="66" t="s">
        <v>116</v>
      </c>
      <c r="M287" s="67">
        <v>0.95</v>
      </c>
      <c r="N287" s="104">
        <v>0.65838098335196649</v>
      </c>
    </row>
    <row r="288" spans="1:14" x14ac:dyDescent="0.25">
      <c r="A288" s="68" t="s">
        <v>1132</v>
      </c>
      <c r="B288" s="60" t="s">
        <v>1133</v>
      </c>
      <c r="C288" s="60" t="s">
        <v>1937</v>
      </c>
      <c r="D288" s="105" t="s">
        <v>1938</v>
      </c>
      <c r="E288" s="65">
        <v>2.8500205037446324E-2</v>
      </c>
      <c r="F288" s="65">
        <v>2.8507604425962896E-2</v>
      </c>
      <c r="G288" s="65">
        <v>0.10221316480187781</v>
      </c>
      <c r="H288" s="65">
        <v>8.7133970990164178E-2</v>
      </c>
      <c r="I288" s="65">
        <v>5.8639638546963413E-2</v>
      </c>
      <c r="J288" s="65">
        <v>4.0772264732525487E-2</v>
      </c>
      <c r="K288" s="65">
        <v>4.0267968731256598E-2</v>
      </c>
      <c r="L288" s="66" t="s">
        <v>114</v>
      </c>
      <c r="M288" s="67">
        <v>1</v>
      </c>
      <c r="N288" s="104">
        <v>0.70794741637501246</v>
      </c>
    </row>
    <row r="289" spans="1:14" x14ac:dyDescent="0.25">
      <c r="A289" s="68" t="s">
        <v>1402</v>
      </c>
      <c r="B289" s="60" t="s">
        <v>1403</v>
      </c>
      <c r="C289" s="60" t="s">
        <v>1937</v>
      </c>
      <c r="D289" s="60" t="s">
        <v>1937</v>
      </c>
      <c r="E289" s="65">
        <v>0.11613278756243184</v>
      </c>
      <c r="F289" s="65">
        <v>0.11613278756243184</v>
      </c>
      <c r="G289" s="65">
        <v>6.05730216812288E-2</v>
      </c>
      <c r="H289" s="65">
        <v>9.5563753598172818E-2</v>
      </c>
      <c r="I289" s="65">
        <v>6.1867691774033062E-2</v>
      </c>
      <c r="J289" s="65">
        <v>4.0072552577746778E-2</v>
      </c>
      <c r="K289" s="65">
        <v>2.5208450399712978E-2</v>
      </c>
      <c r="L289" s="66" t="s">
        <v>115</v>
      </c>
      <c r="M289" s="67">
        <v>0.9</v>
      </c>
      <c r="N289" s="104">
        <v>4.6068991041097123</v>
      </c>
    </row>
    <row r="290" spans="1:14" x14ac:dyDescent="0.25">
      <c r="A290" s="68" t="s">
        <v>1560</v>
      </c>
      <c r="B290" s="60" t="s">
        <v>1561</v>
      </c>
      <c r="C290" s="60" t="s">
        <v>1937</v>
      </c>
      <c r="D290" s="60" t="s">
        <v>1938</v>
      </c>
      <c r="E290" s="65">
        <v>2.7366923226182172E-2</v>
      </c>
      <c r="F290" s="65">
        <v>2.7366923226182172E-2</v>
      </c>
      <c r="G290" s="65">
        <v>7.1003047935716213E-2</v>
      </c>
      <c r="H290" s="65">
        <v>7.7083551879725043E-2</v>
      </c>
      <c r="I290" s="65">
        <v>5.1995514318519787E-2</v>
      </c>
      <c r="J290" s="65">
        <v>3.8411519106430259E-2</v>
      </c>
      <c r="K290" s="65">
        <v>4.1229443433454138E-2</v>
      </c>
      <c r="L290" s="66" t="s">
        <v>116</v>
      </c>
      <c r="M290" s="67">
        <v>0.95</v>
      </c>
      <c r="N290" s="104">
        <v>0.66377134754082745</v>
      </c>
    </row>
    <row r="291" spans="1:14" x14ac:dyDescent="0.25">
      <c r="A291" s="68" t="s">
        <v>1343</v>
      </c>
      <c r="B291" s="60" t="s">
        <v>1344</v>
      </c>
      <c r="C291" s="60" t="s">
        <v>1937</v>
      </c>
      <c r="D291" s="60" t="s">
        <v>1937</v>
      </c>
      <c r="E291" s="65">
        <v>7.9502062676413132E-2</v>
      </c>
      <c r="F291" s="65">
        <v>8.108256987127449E-2</v>
      </c>
      <c r="G291" s="65">
        <v>9.8466900505945087E-2</v>
      </c>
      <c r="H291" s="65">
        <v>9.3831614535472507E-2</v>
      </c>
      <c r="I291" s="65">
        <v>5.2106067996660732E-2</v>
      </c>
      <c r="J291" s="65">
        <v>3.9598657021439276E-2</v>
      </c>
      <c r="K291" s="65">
        <v>3.3225234163765993E-2</v>
      </c>
      <c r="L291" s="66" t="s">
        <v>116</v>
      </c>
      <c r="M291" s="67">
        <v>0.95</v>
      </c>
      <c r="N291" s="104">
        <v>2.3928217415880444</v>
      </c>
    </row>
    <row r="292" spans="1:14" x14ac:dyDescent="0.25">
      <c r="A292" s="68" t="s">
        <v>1128</v>
      </c>
      <c r="B292" s="60" t="s">
        <v>1129</v>
      </c>
      <c r="C292" s="60" t="s">
        <v>1937</v>
      </c>
      <c r="D292" s="60" t="s">
        <v>1937</v>
      </c>
      <c r="E292" s="65">
        <v>5.2614691193513474E-2</v>
      </c>
      <c r="F292" s="65">
        <v>5.49523305084747E-2</v>
      </c>
      <c r="G292" s="65">
        <v>0.11257780279040075</v>
      </c>
      <c r="H292" s="65">
        <v>8.361956897503009E-2</v>
      </c>
      <c r="I292" s="65">
        <v>6.064355354005424E-2</v>
      </c>
      <c r="J292" s="65">
        <v>3.6663570503406628E-2</v>
      </c>
      <c r="K292" s="65">
        <v>2.8483992803848945E-2</v>
      </c>
      <c r="L292" s="66" t="s">
        <v>116</v>
      </c>
      <c r="M292" s="67">
        <v>0.95</v>
      </c>
      <c r="N292" s="104">
        <v>1.8471669879934751</v>
      </c>
    </row>
    <row r="293" spans="1:14" x14ac:dyDescent="0.25">
      <c r="A293" s="68" t="s">
        <v>1075</v>
      </c>
      <c r="B293" s="60" t="s">
        <v>1076</v>
      </c>
      <c r="C293" s="60" t="s">
        <v>1937</v>
      </c>
      <c r="D293" s="60" t="s">
        <v>1937</v>
      </c>
      <c r="E293" s="65">
        <v>5.0285596066629301E-2</v>
      </c>
      <c r="F293" s="65">
        <v>5.0095504655649936E-2</v>
      </c>
      <c r="G293" s="65">
        <v>0.12414331916130683</v>
      </c>
      <c r="H293" s="65">
        <v>9.2758633796961254E-2</v>
      </c>
      <c r="I293" s="65">
        <v>6.6640658602630687E-2</v>
      </c>
      <c r="J293" s="65">
        <v>3.9415497195227633E-2</v>
      </c>
      <c r="K293" s="65">
        <v>3.5787321099548963E-2</v>
      </c>
      <c r="L293" s="66" t="s">
        <v>114</v>
      </c>
      <c r="M293" s="67">
        <v>1</v>
      </c>
      <c r="N293" s="104">
        <v>1.399811528677996</v>
      </c>
    </row>
    <row r="294" spans="1:14" x14ac:dyDescent="0.25">
      <c r="A294" s="68" t="s">
        <v>1077</v>
      </c>
      <c r="B294" s="60" t="s">
        <v>1078</v>
      </c>
      <c r="C294" s="60" t="s">
        <v>1937</v>
      </c>
      <c r="D294" s="60" t="s">
        <v>1937</v>
      </c>
      <c r="E294" s="65">
        <v>3.9520451540440815E-2</v>
      </c>
      <c r="F294" s="65">
        <v>4.5712630773521168E-2</v>
      </c>
      <c r="G294" s="65">
        <v>7.928494706153133E-2</v>
      </c>
      <c r="H294" s="65">
        <v>5.699157501362162E-2</v>
      </c>
      <c r="I294" s="65">
        <v>4.0796475954061107E-2</v>
      </c>
      <c r="J294" s="65">
        <v>2.5494765255657637E-2</v>
      </c>
      <c r="K294" s="65">
        <v>2.9343591195646335E-2</v>
      </c>
      <c r="L294" s="66" t="s">
        <v>114</v>
      </c>
      <c r="M294" s="67">
        <v>1</v>
      </c>
      <c r="N294" s="104">
        <v>1.3468171389432526</v>
      </c>
    </row>
    <row r="295" spans="1:14" x14ac:dyDescent="0.25">
      <c r="A295" s="68" t="s">
        <v>1456</v>
      </c>
      <c r="B295" s="60" t="s">
        <v>1457</v>
      </c>
      <c r="C295" s="60" t="s">
        <v>1937</v>
      </c>
      <c r="D295" s="60" t="s">
        <v>1937</v>
      </c>
      <c r="E295" s="65">
        <v>3.8235461714130281E-2</v>
      </c>
      <c r="F295" s="65">
        <v>4.4595369349503811E-2</v>
      </c>
      <c r="G295" s="65">
        <v>0.10123765482752978</v>
      </c>
      <c r="H295" s="65">
        <v>8.8642295338104304E-2</v>
      </c>
      <c r="I295" s="65">
        <v>6.386792066884861E-2</v>
      </c>
      <c r="J295" s="65">
        <v>4.8258102724447527E-2</v>
      </c>
      <c r="K295" s="65">
        <v>3.4801761755605787E-2</v>
      </c>
      <c r="L295" s="66" t="s">
        <v>114</v>
      </c>
      <c r="M295" s="67">
        <v>1</v>
      </c>
      <c r="N295" s="104">
        <v>1.0986645441296201</v>
      </c>
    </row>
    <row r="296" spans="1:14" x14ac:dyDescent="0.25">
      <c r="A296" s="68" t="s">
        <v>864</v>
      </c>
      <c r="B296" s="60" t="s">
        <v>865</v>
      </c>
      <c r="C296" s="60" t="s">
        <v>1937</v>
      </c>
      <c r="D296" s="60" t="s">
        <v>1937</v>
      </c>
      <c r="E296" s="65">
        <v>4.9896451191314029E-2</v>
      </c>
      <c r="F296" s="65">
        <v>6.1658262849707324E-2</v>
      </c>
      <c r="G296" s="65">
        <v>7.3985937877897978E-2</v>
      </c>
      <c r="H296" s="65">
        <v>5.241242287550385E-2</v>
      </c>
      <c r="I296" s="65">
        <v>4.0199925135167902E-2</v>
      </c>
      <c r="J296" s="65">
        <v>2.4790153887706667E-2</v>
      </c>
      <c r="K296" s="65">
        <v>2.493370460795119E-2</v>
      </c>
      <c r="L296" s="66" t="s">
        <v>116</v>
      </c>
      <c r="M296" s="67">
        <v>0.95</v>
      </c>
      <c r="N296" s="104">
        <v>2.0011647677658932</v>
      </c>
    </row>
    <row r="297" spans="1:14" x14ac:dyDescent="0.25">
      <c r="A297" s="63" t="s">
        <v>760</v>
      </c>
      <c r="B297" s="60" t="s">
        <v>661</v>
      </c>
      <c r="C297" s="60" t="s">
        <v>1938</v>
      </c>
      <c r="D297" s="60" t="s">
        <v>1938</v>
      </c>
      <c r="E297" s="65">
        <v>2.5154295246038361</v>
      </c>
      <c r="F297" s="65">
        <v>2.5568315233343113</v>
      </c>
      <c r="G297" s="65">
        <v>4.9153509606239432E-2</v>
      </c>
      <c r="H297" s="65">
        <v>0.5645117824924939</v>
      </c>
      <c r="I297" s="65">
        <v>0.28939275747594029</v>
      </c>
      <c r="J297" s="65">
        <v>0.12158321206827982</v>
      </c>
      <c r="K297" s="65">
        <v>2.3889218965043701E-2</v>
      </c>
      <c r="L297" s="66" t="s">
        <v>1953</v>
      </c>
      <c r="M297" s="67">
        <v>0.15</v>
      </c>
      <c r="N297" s="104">
        <v>105.29559498301641</v>
      </c>
    </row>
    <row r="298" spans="1:14" x14ac:dyDescent="0.25">
      <c r="A298" s="68" t="s">
        <v>1028</v>
      </c>
      <c r="B298" s="60" t="s">
        <v>1029</v>
      </c>
      <c r="C298" s="60" t="s">
        <v>1938</v>
      </c>
      <c r="D298" s="60" t="s">
        <v>1938</v>
      </c>
      <c r="E298" s="65">
        <v>4.6206191588785037</v>
      </c>
      <c r="F298" s="65">
        <v>4.791802094618995</v>
      </c>
      <c r="G298" s="65">
        <v>2.0323022826151727E-2</v>
      </c>
      <c r="H298" s="65">
        <v>0.87574587609021992</v>
      </c>
      <c r="I298" s="65">
        <v>0.40941422851637488</v>
      </c>
      <c r="J298" s="65">
        <v>0.16020978568428768</v>
      </c>
      <c r="K298" s="65">
        <v>-9.4510191525597476E-3</v>
      </c>
      <c r="L298" s="66" t="s">
        <v>1953</v>
      </c>
      <c r="M298" s="67">
        <v>0.15</v>
      </c>
      <c r="N298" s="104">
        <v>-488.90168184952188</v>
      </c>
    </row>
    <row r="299" spans="1:14" x14ac:dyDescent="0.25">
      <c r="A299" s="68" t="s">
        <v>962</v>
      </c>
      <c r="B299" s="60" t="s">
        <v>963</v>
      </c>
      <c r="C299" s="60" t="s">
        <v>1938</v>
      </c>
      <c r="D299" s="60" t="s">
        <v>1938</v>
      </c>
      <c r="E299" s="65">
        <v>-5.7005849814954823E-2</v>
      </c>
      <c r="F299" s="65">
        <v>-4.7051253694729733E-2</v>
      </c>
      <c r="G299" s="65">
        <v>5.3141108922509561E-2</v>
      </c>
      <c r="H299" s="65">
        <v>-4.8456524988593763E-4</v>
      </c>
      <c r="I299" s="65">
        <v>-2.9076733272270783E-4</v>
      </c>
      <c r="J299" s="65">
        <v>-5.5367423626850876E-3</v>
      </c>
      <c r="K299" s="65">
        <v>-5.4682541472264368E-2</v>
      </c>
      <c r="L299" s="66" t="s">
        <v>1580</v>
      </c>
      <c r="M299" s="67">
        <v>0.25</v>
      </c>
      <c r="N299" s="104">
        <v>1.042487204876329</v>
      </c>
    </row>
    <row r="300" spans="1:14" x14ac:dyDescent="0.25">
      <c r="A300" s="68" t="s">
        <v>964</v>
      </c>
      <c r="B300" s="60" t="s">
        <v>965</v>
      </c>
      <c r="C300" s="60" t="s">
        <v>1938</v>
      </c>
      <c r="D300" s="60" t="s">
        <v>1938</v>
      </c>
      <c r="E300" s="65">
        <v>9.9733491264435425E-3</v>
      </c>
      <c r="F300" s="65">
        <v>1.1590936054098888E-2</v>
      </c>
      <c r="G300" s="65">
        <v>6.4144902692346406E-2</v>
      </c>
      <c r="H300" s="65">
        <v>2.0151584390995847E-2</v>
      </c>
      <c r="I300" s="65">
        <v>-2.9000083837359414E-3</v>
      </c>
      <c r="J300" s="65">
        <v>-5.4039820874637323E-3</v>
      </c>
      <c r="K300" s="65">
        <v>-5.8149960211724139E-3</v>
      </c>
      <c r="L300" s="66" t="s">
        <v>1581</v>
      </c>
      <c r="M300" s="67">
        <v>0.4</v>
      </c>
      <c r="N300" s="104">
        <v>-1.7151085039663923</v>
      </c>
    </row>
    <row r="301" spans="1:14" x14ac:dyDescent="0.25">
      <c r="A301" s="68" t="s">
        <v>1528</v>
      </c>
      <c r="B301" s="60" t="s">
        <v>1529</v>
      </c>
      <c r="C301" s="60" t="s">
        <v>1938</v>
      </c>
      <c r="D301" s="60" t="s">
        <v>1938</v>
      </c>
      <c r="E301" s="65">
        <v>2.2780588137194968E-2</v>
      </c>
      <c r="F301" s="65">
        <v>2.2496387684783903E-2</v>
      </c>
      <c r="G301" s="65">
        <v>8.0550216242191164E-2</v>
      </c>
      <c r="H301" s="65">
        <v>3.5921114314679814E-2</v>
      </c>
      <c r="I301" s="65">
        <v>2.4119528949239522E-2</v>
      </c>
      <c r="J301" s="65">
        <v>7.6594377674570335E-3</v>
      </c>
      <c r="K301" s="65">
        <v>-2.9806733770290084E-3</v>
      </c>
      <c r="L301" s="66" t="s">
        <v>716</v>
      </c>
      <c r="M301" s="67">
        <v>0.3</v>
      </c>
      <c r="N301" s="104">
        <v>-7.6427656625368199</v>
      </c>
    </row>
    <row r="302" spans="1:14" x14ac:dyDescent="0.25">
      <c r="A302" s="68" t="s">
        <v>929</v>
      </c>
      <c r="B302" s="60" t="s">
        <v>930</v>
      </c>
      <c r="C302" s="60" t="s">
        <v>1937</v>
      </c>
      <c r="D302" s="60" t="s">
        <v>1937</v>
      </c>
      <c r="E302" s="65">
        <v>1.5212243506463663E-2</v>
      </c>
      <c r="F302" s="65">
        <v>6.7799707602340664E-3</v>
      </c>
      <c r="G302" s="65">
        <v>4.81023660067601E-2</v>
      </c>
      <c r="H302" s="65">
        <v>2.674374279979097E-2</v>
      </c>
      <c r="I302" s="65">
        <v>1.9621957101490395E-2</v>
      </c>
      <c r="J302" s="65">
        <v>9.1545965725856604E-3</v>
      </c>
      <c r="K302" s="65"/>
      <c r="L302" s="66" t="s">
        <v>1979</v>
      </c>
      <c r="M302" s="67">
        <v>0.6</v>
      </c>
      <c r="N302" s="104">
        <v>1.6617055034427428</v>
      </c>
    </row>
    <row r="303" spans="1:14" x14ac:dyDescent="0.25">
      <c r="A303" s="68" t="s">
        <v>1301</v>
      </c>
      <c r="B303" s="60" t="s">
        <v>1302</v>
      </c>
      <c r="C303" s="60" t="s">
        <v>1937</v>
      </c>
      <c r="D303" s="60" t="s">
        <v>1937</v>
      </c>
      <c r="E303" s="65">
        <v>1.5212243506463663E-2</v>
      </c>
      <c r="F303" s="65">
        <v>6.7799707602340664E-3</v>
      </c>
      <c r="G303" s="65">
        <v>4.81023660067601E-2</v>
      </c>
      <c r="H303" s="65">
        <v>2.674374279979097E-2</v>
      </c>
      <c r="I303" s="65">
        <v>1.9621957101490395E-2</v>
      </c>
      <c r="J303" s="65">
        <v>9.1545965725856604E-3</v>
      </c>
      <c r="K303" s="65"/>
      <c r="L303" s="66" t="s">
        <v>1979</v>
      </c>
      <c r="M303" s="67">
        <v>0.6</v>
      </c>
      <c r="N303" s="104">
        <v>1.6617055034427428</v>
      </c>
    </row>
    <row r="304" spans="1:14" x14ac:dyDescent="0.25">
      <c r="A304" s="68" t="s">
        <v>899</v>
      </c>
      <c r="B304" s="60" t="s">
        <v>900</v>
      </c>
      <c r="C304" s="60" t="s">
        <v>1937</v>
      </c>
      <c r="D304" s="60" t="s">
        <v>1938</v>
      </c>
      <c r="E304" s="65">
        <v>-1.1133823337537985E-3</v>
      </c>
      <c r="F304" s="65">
        <v>-1.1133823337537985E-3</v>
      </c>
      <c r="G304" s="65">
        <v>6.7049683964321982E-2</v>
      </c>
      <c r="H304" s="65">
        <v>4.5801776479780454E-2</v>
      </c>
      <c r="I304" s="65">
        <v>3.4550303101794411E-2</v>
      </c>
      <c r="J304" s="65">
        <v>1.7760414566505123E-2</v>
      </c>
      <c r="K304" s="65"/>
      <c r="L304" s="66" t="s">
        <v>1960</v>
      </c>
      <c r="M304" s="67">
        <v>0.57894736842105265</v>
      </c>
      <c r="N304" s="104">
        <v>-6.2688983389698472E-2</v>
      </c>
    </row>
    <row r="305" spans="1:14" x14ac:dyDescent="0.25">
      <c r="A305" s="68" t="s">
        <v>909</v>
      </c>
      <c r="B305" s="60" t="s">
        <v>910</v>
      </c>
      <c r="C305" s="60" t="s">
        <v>1937</v>
      </c>
      <c r="D305" s="60" t="s">
        <v>1937</v>
      </c>
      <c r="E305" s="65">
        <v>6.1028065244239871E-2</v>
      </c>
      <c r="F305" s="65">
        <v>3.8836489788429907E-2</v>
      </c>
      <c r="G305" s="65">
        <v>4.7183695312848384E-2</v>
      </c>
      <c r="H305" s="65">
        <v>5.2642104336571016E-2</v>
      </c>
      <c r="I305" s="65">
        <v>3.339818734918043E-2</v>
      </c>
      <c r="J305" s="65">
        <v>1.8505716328478083E-2</v>
      </c>
      <c r="K305" s="65">
        <v>1.2690895133389279E-2</v>
      </c>
      <c r="L305" s="66" t="s">
        <v>1980</v>
      </c>
      <c r="M305" s="67">
        <v>0.58823529411764708</v>
      </c>
      <c r="N305" s="104">
        <v>4.8088069913742544</v>
      </c>
    </row>
    <row r="306" spans="1:14" x14ac:dyDescent="0.25">
      <c r="A306" s="68" t="s">
        <v>1466</v>
      </c>
      <c r="B306" s="60" t="s">
        <v>1467</v>
      </c>
      <c r="C306" s="60" t="s">
        <v>1938</v>
      </c>
      <c r="D306" s="60" t="s">
        <v>1938</v>
      </c>
      <c r="E306" s="65">
        <v>3.7593481116144245E-2</v>
      </c>
      <c r="F306" s="65">
        <v>5.056111163882604E-2</v>
      </c>
      <c r="G306" s="65">
        <v>4.7405140587054584E-2</v>
      </c>
      <c r="H306" s="65">
        <v>3.605509618059366E-2</v>
      </c>
      <c r="I306" s="65">
        <v>1.9147461021766565E-2</v>
      </c>
      <c r="J306" s="65">
        <v>-1.2790201378168886E-3</v>
      </c>
      <c r="K306" s="65"/>
      <c r="L306" s="66" t="s">
        <v>1981</v>
      </c>
      <c r="M306" s="67">
        <v>0.22222222222222221</v>
      </c>
      <c r="N306" s="104">
        <v>-29.392407519330497</v>
      </c>
    </row>
    <row r="307" spans="1:14" x14ac:dyDescent="0.25">
      <c r="A307" s="68" t="s">
        <v>1030</v>
      </c>
      <c r="B307" s="60" t="s">
        <v>1031</v>
      </c>
      <c r="C307" s="60" t="s">
        <v>1937</v>
      </c>
      <c r="D307" s="60" t="s">
        <v>1937</v>
      </c>
      <c r="E307" s="65">
        <v>6.0854476253043854E-2</v>
      </c>
      <c r="F307" s="65">
        <v>6.5358164750765502E-2</v>
      </c>
      <c r="G307" s="65">
        <v>0.1554086945042612</v>
      </c>
      <c r="H307" s="65">
        <v>7.7611717985155648E-2</v>
      </c>
      <c r="I307" s="65">
        <v>5.7947291890631192E-2</v>
      </c>
      <c r="J307" s="65">
        <v>3.3066900600380089E-2</v>
      </c>
      <c r="K307" s="65"/>
      <c r="L307" s="66" t="s">
        <v>1982</v>
      </c>
      <c r="M307" s="67">
        <v>0.91666666666666663</v>
      </c>
      <c r="N307" s="104">
        <v>1.8403441250355457</v>
      </c>
    </row>
    <row r="308" spans="1:14" x14ac:dyDescent="0.25">
      <c r="A308" s="68" t="s">
        <v>1412</v>
      </c>
      <c r="B308" s="60" t="s">
        <v>1413</v>
      </c>
      <c r="C308" s="60" t="s">
        <v>1938</v>
      </c>
      <c r="D308" s="60" t="s">
        <v>1938</v>
      </c>
      <c r="E308" s="65">
        <v>-0.12693971827320349</v>
      </c>
      <c r="F308" s="65">
        <v>-0.12686397206346456</v>
      </c>
      <c r="G308" s="65">
        <v>-3.3070849629342258E-2</v>
      </c>
      <c r="H308" s="65">
        <v>-4.3892648657842925E-2</v>
      </c>
      <c r="I308" s="65">
        <v>-3.1108043489481041E-2</v>
      </c>
      <c r="J308" s="65">
        <v>-1.4533478198156202E-2</v>
      </c>
      <c r="K308" s="65">
        <v>-1.5582732193510251E-2</v>
      </c>
      <c r="L308" s="66" t="s">
        <v>1983</v>
      </c>
      <c r="M308" s="67">
        <v>0.2</v>
      </c>
      <c r="N308" s="104">
        <v>8.1461785197123611</v>
      </c>
    </row>
    <row r="309" spans="1:14" x14ac:dyDescent="0.25">
      <c r="A309" s="68" t="s">
        <v>1307</v>
      </c>
      <c r="B309" s="60" t="s">
        <v>1308</v>
      </c>
      <c r="C309" s="60" t="s">
        <v>1937</v>
      </c>
      <c r="D309" s="60" t="s">
        <v>1937</v>
      </c>
      <c r="E309" s="65">
        <v>6.5532537341832509E-2</v>
      </c>
      <c r="F309" s="65">
        <v>5.7140834518113914E-2</v>
      </c>
      <c r="G309" s="65">
        <v>5.4117411089242839E-2</v>
      </c>
      <c r="H309" s="65">
        <v>5.1325499905740646E-2</v>
      </c>
      <c r="I309" s="65">
        <v>5.6936048857184396E-2</v>
      </c>
      <c r="J309" s="65">
        <v>3.3669187280344515E-2</v>
      </c>
      <c r="K309" s="65">
        <v>2.8102193948474019E-2</v>
      </c>
      <c r="L309" s="66" t="s">
        <v>110</v>
      </c>
      <c r="M309" s="67">
        <v>0.75</v>
      </c>
      <c r="N309" s="104">
        <v>2.3319366972553044</v>
      </c>
    </row>
    <row r="310" spans="1:14" x14ac:dyDescent="0.25">
      <c r="A310" s="68" t="s">
        <v>1026</v>
      </c>
      <c r="B310" s="60" t="s">
        <v>1027</v>
      </c>
      <c r="C310" s="60" t="s">
        <v>1938</v>
      </c>
      <c r="D310" s="60" t="s">
        <v>1938</v>
      </c>
      <c r="E310" s="65">
        <v>2.4566426251170004E-2</v>
      </c>
      <c r="F310" s="65">
        <v>2.5401968239274542E-2</v>
      </c>
      <c r="G310" s="65">
        <v>4.4462846036182224E-2</v>
      </c>
      <c r="H310" s="65">
        <v>2.1067169037714439E-2</v>
      </c>
      <c r="I310" s="65">
        <v>1.5155833880386993E-2</v>
      </c>
      <c r="J310" s="65">
        <v>5.4716876271605486E-3</v>
      </c>
      <c r="K310" s="65">
        <v>-3.7492259730075306E-3</v>
      </c>
      <c r="L310" s="66" t="s">
        <v>715</v>
      </c>
      <c r="M310" s="67">
        <v>0.45</v>
      </c>
      <c r="N310" s="104">
        <v>-6.5523994627252256</v>
      </c>
    </row>
    <row r="311" spans="1:14" x14ac:dyDescent="0.25">
      <c r="A311" s="68" t="s">
        <v>1458</v>
      </c>
      <c r="B311" s="60" t="s">
        <v>1459</v>
      </c>
      <c r="C311" s="60" t="s">
        <v>1937</v>
      </c>
      <c r="D311" s="60" t="s">
        <v>1937</v>
      </c>
      <c r="E311" s="65">
        <v>1.9886187913651154E-2</v>
      </c>
      <c r="F311" s="65">
        <v>1.72121286899658E-2</v>
      </c>
      <c r="G311" s="65">
        <v>4.339408020523261E-2</v>
      </c>
      <c r="H311" s="65">
        <v>3.1799846701823009E-2</v>
      </c>
      <c r="I311" s="65">
        <v>3.2761380812022178E-2</v>
      </c>
      <c r="J311" s="65">
        <v>2.0326075593875892E-2</v>
      </c>
      <c r="K311" s="65">
        <v>1.1443210819641836E-2</v>
      </c>
      <c r="L311" s="66" t="s">
        <v>109</v>
      </c>
      <c r="M311" s="67">
        <v>0.8</v>
      </c>
      <c r="N311" s="104">
        <v>1.7378153935185106</v>
      </c>
    </row>
    <row r="312" spans="1:14" x14ac:dyDescent="0.25">
      <c r="A312" s="68" t="s">
        <v>901</v>
      </c>
      <c r="B312" s="60" t="s">
        <v>902</v>
      </c>
      <c r="C312" s="60" t="s">
        <v>1937</v>
      </c>
      <c r="D312" s="60" t="s">
        <v>1937</v>
      </c>
      <c r="E312" s="65">
        <v>5.4172945122247684E-2</v>
      </c>
      <c r="F312" s="65">
        <v>5.29292674282551E-2</v>
      </c>
      <c r="G312" s="65">
        <v>4.760110397083217E-2</v>
      </c>
      <c r="H312" s="65">
        <v>6.01333114083904E-2</v>
      </c>
      <c r="I312" s="65">
        <v>4.1320015241340879E-2</v>
      </c>
      <c r="J312" s="65">
        <v>2.7069611394905602E-2</v>
      </c>
      <c r="K312" s="65">
        <v>2.0523655812841435E-2</v>
      </c>
      <c r="L312" s="66" t="s">
        <v>115</v>
      </c>
      <c r="M312" s="67">
        <v>0.9</v>
      </c>
      <c r="N312" s="104">
        <v>2.6395368162602026</v>
      </c>
    </row>
    <row r="313" spans="1:14" x14ac:dyDescent="0.25">
      <c r="A313" s="68" t="s">
        <v>1130</v>
      </c>
      <c r="B313" s="60" t="s">
        <v>1131</v>
      </c>
      <c r="C313" s="60" t="s">
        <v>1937</v>
      </c>
      <c r="D313" s="60" t="s">
        <v>1937</v>
      </c>
      <c r="E313" s="65">
        <v>3.8388236553767108E-2</v>
      </c>
      <c r="F313" s="65">
        <v>4.6455418480020327E-2</v>
      </c>
      <c r="G313" s="65">
        <v>0.137457881703406</v>
      </c>
      <c r="H313" s="65">
        <v>6.5345037827536423E-2</v>
      </c>
      <c r="I313" s="65">
        <v>4.4733627776958551E-2</v>
      </c>
      <c r="J313" s="65">
        <v>3.0321477092120297E-2</v>
      </c>
      <c r="K313" s="65">
        <v>2.833085708883254E-2</v>
      </c>
      <c r="L313" s="66" t="s">
        <v>114</v>
      </c>
      <c r="M313" s="67">
        <v>1</v>
      </c>
      <c r="N313" s="104">
        <v>1.3549973597127418</v>
      </c>
    </row>
    <row r="314" spans="1:14" x14ac:dyDescent="0.25">
      <c r="A314" s="68" t="s">
        <v>1544</v>
      </c>
      <c r="B314" s="60" t="s">
        <v>1545</v>
      </c>
      <c r="C314" s="60" t="s">
        <v>1937</v>
      </c>
      <c r="D314" s="60" t="s">
        <v>1937</v>
      </c>
      <c r="E314" s="65">
        <v>9.4403686685815558E-2</v>
      </c>
      <c r="F314" s="65">
        <v>7.1700762576776489E-2</v>
      </c>
      <c r="G314" s="65">
        <v>0.10331086291385772</v>
      </c>
      <c r="H314" s="65">
        <v>8.3712876973767836E-2</v>
      </c>
      <c r="I314" s="65">
        <v>5.6293073132052118E-2</v>
      </c>
      <c r="J314" s="65">
        <v>4.1528509318282669E-2</v>
      </c>
      <c r="K314" s="65">
        <v>3.4351450324323185E-2</v>
      </c>
      <c r="L314" s="66" t="s">
        <v>114</v>
      </c>
      <c r="M314" s="67">
        <v>1</v>
      </c>
      <c r="N314" s="104">
        <v>2.7481717888042492</v>
      </c>
    </row>
    <row r="315" spans="1:14" x14ac:dyDescent="0.25">
      <c r="A315" s="68" t="s">
        <v>1024</v>
      </c>
      <c r="B315" s="60" t="s">
        <v>1025</v>
      </c>
      <c r="C315" s="60" t="s">
        <v>1937</v>
      </c>
      <c r="D315" s="60" t="s">
        <v>1937</v>
      </c>
      <c r="E315" s="65">
        <v>4.9852693840232165E-2</v>
      </c>
      <c r="F315" s="65">
        <v>5.4662251805821738E-2</v>
      </c>
      <c r="G315" s="65">
        <v>4.3702102342677573E-2</v>
      </c>
      <c r="H315" s="65">
        <v>2.6071245920258557E-2</v>
      </c>
      <c r="I315" s="65">
        <v>1.7726531347225016E-2</v>
      </c>
      <c r="J315" s="65">
        <v>8.1074094081998727E-3</v>
      </c>
      <c r="K315" s="65">
        <v>1.0711898978719381E-2</v>
      </c>
      <c r="L315" s="66" t="s">
        <v>112</v>
      </c>
      <c r="M315" s="67">
        <v>0.7</v>
      </c>
      <c r="N315" s="104">
        <v>4.6539548159734521</v>
      </c>
    </row>
    <row r="316" spans="1:14" x14ac:dyDescent="0.25">
      <c r="A316" s="68" t="s">
        <v>888</v>
      </c>
      <c r="B316" s="60" t="s">
        <v>889</v>
      </c>
      <c r="C316" s="60" t="s">
        <v>1937</v>
      </c>
      <c r="D316" s="60" t="s">
        <v>1937</v>
      </c>
      <c r="E316" s="65">
        <v>3.2283512786245083E-2</v>
      </c>
      <c r="F316" s="65">
        <v>5.996996508255914E-2</v>
      </c>
      <c r="G316" s="65">
        <v>7.663160670793201E-2</v>
      </c>
      <c r="H316" s="65">
        <v>5.3974277352036859E-2</v>
      </c>
      <c r="I316" s="65">
        <v>4.34390171797987E-2</v>
      </c>
      <c r="J316" s="65">
        <v>3.3047223846721874E-2</v>
      </c>
      <c r="K316" s="65">
        <v>2.6666125072057012E-2</v>
      </c>
      <c r="L316" s="66" t="s">
        <v>114</v>
      </c>
      <c r="M316" s="67">
        <v>1</v>
      </c>
      <c r="N316" s="104">
        <v>1.2106563176692828</v>
      </c>
    </row>
    <row r="317" spans="1:14" x14ac:dyDescent="0.25">
      <c r="A317" s="68" t="s">
        <v>1148</v>
      </c>
      <c r="B317" s="60" t="s">
        <v>1149</v>
      </c>
      <c r="C317" s="60" t="s">
        <v>1937</v>
      </c>
      <c r="D317" s="60" t="s">
        <v>1937</v>
      </c>
      <c r="E317" s="65">
        <v>8.4212044485754145E-3</v>
      </c>
      <c r="F317" s="65">
        <v>8.4212044485754145E-3</v>
      </c>
      <c r="G317" s="65">
        <v>8.0788049361333769E-2</v>
      </c>
      <c r="H317" s="65">
        <v>2.1336600551746354E-2</v>
      </c>
      <c r="I317" s="65">
        <v>1.1041458560377304E-2</v>
      </c>
      <c r="J317" s="65">
        <v>5.1684946604166893E-3</v>
      </c>
      <c r="K317" s="65">
        <v>4.6819464937186694E-3</v>
      </c>
      <c r="L317" s="66" t="s">
        <v>1960</v>
      </c>
      <c r="M317" s="67">
        <v>0.57894736842105265</v>
      </c>
      <c r="N317" s="104">
        <v>1.7986545681103701</v>
      </c>
    </row>
    <row r="318" spans="1:14" x14ac:dyDescent="0.25">
      <c r="A318" s="68" t="s">
        <v>1319</v>
      </c>
      <c r="B318" s="60" t="s">
        <v>1320</v>
      </c>
      <c r="C318" s="60" t="s">
        <v>1937</v>
      </c>
      <c r="D318" s="60" t="s">
        <v>1937</v>
      </c>
      <c r="E318" s="65">
        <v>4.9565385965555597E-2</v>
      </c>
      <c r="F318" s="65">
        <v>4.7359367565787069E-2</v>
      </c>
      <c r="G318" s="65">
        <v>0.12663660082877826</v>
      </c>
      <c r="H318" s="65">
        <v>6.5609357503386256E-2</v>
      </c>
      <c r="I318" s="65">
        <v>4.515078219522306E-2</v>
      </c>
      <c r="J318" s="65">
        <v>2.9082734574179314E-2</v>
      </c>
      <c r="K318" s="65">
        <v>1.7947495144396308E-2</v>
      </c>
      <c r="L318" s="66" t="s">
        <v>109</v>
      </c>
      <c r="M318" s="67">
        <v>0.8</v>
      </c>
      <c r="N318" s="104">
        <v>2.7616882226058852</v>
      </c>
    </row>
    <row r="319" spans="1:14" x14ac:dyDescent="0.25">
      <c r="A319" s="68" t="s">
        <v>1171</v>
      </c>
      <c r="B319" s="60" t="s">
        <v>1172</v>
      </c>
      <c r="C319" s="60" t="s">
        <v>1937</v>
      </c>
      <c r="D319" s="60" t="s">
        <v>1937</v>
      </c>
      <c r="E319" s="65">
        <v>2.7298389553420899E-2</v>
      </c>
      <c r="F319" s="65">
        <v>2.7440275255818047E-2</v>
      </c>
      <c r="G319" s="65">
        <v>0.13180008642327179</v>
      </c>
      <c r="H319" s="65">
        <v>8.2615273149092561E-2</v>
      </c>
      <c r="I319" s="65">
        <v>6.4868590652791713E-2</v>
      </c>
      <c r="J319" s="65">
        <v>3.563039067370366E-2</v>
      </c>
      <c r="K319" s="65">
        <v>2.9577963174935773E-2</v>
      </c>
      <c r="L319" s="66" t="s">
        <v>115</v>
      </c>
      <c r="M319" s="67">
        <v>0.9</v>
      </c>
      <c r="N319" s="104">
        <v>0.92772700721565604</v>
      </c>
    </row>
    <row r="320" spans="1:14" x14ac:dyDescent="0.25">
      <c r="A320" s="63" t="s">
        <v>761</v>
      </c>
      <c r="B320" s="60" t="s">
        <v>1588</v>
      </c>
      <c r="C320" s="60" t="s">
        <v>1937</v>
      </c>
      <c r="D320" s="60" t="s">
        <v>1937</v>
      </c>
      <c r="E320" s="65">
        <v>1.6583422613209553E-2</v>
      </c>
      <c r="F320" s="65">
        <v>1.9236442581904267E-2</v>
      </c>
      <c r="G320" s="65">
        <v>7.0812832755681621E-2</v>
      </c>
      <c r="H320" s="65">
        <v>4.4493513115400951E-2</v>
      </c>
      <c r="I320" s="65">
        <v>3.0697789413946852E-2</v>
      </c>
      <c r="J320" s="65">
        <v>1.6562022047473812E-2</v>
      </c>
      <c r="K320" s="65">
        <v>7.9381786546599553E-3</v>
      </c>
      <c r="L320" s="66" t="s">
        <v>117</v>
      </c>
      <c r="M320" s="67">
        <v>0.6</v>
      </c>
      <c r="N320" s="104">
        <v>2.0890714778099095</v>
      </c>
    </row>
    <row r="321" spans="1:14" x14ac:dyDescent="0.25">
      <c r="A321" s="68" t="s">
        <v>1020</v>
      </c>
      <c r="B321" s="60" t="s">
        <v>1021</v>
      </c>
      <c r="C321" s="60" t="s">
        <v>1938</v>
      </c>
      <c r="D321" s="60" t="s">
        <v>1938</v>
      </c>
      <c r="E321" s="65">
        <v>7.5566477183009573E-2</v>
      </c>
      <c r="F321" s="65">
        <v>7.5566477183009573E-2</v>
      </c>
      <c r="G321" s="65">
        <v>7.3344349815685828E-2</v>
      </c>
      <c r="H321" s="65">
        <v>5.8364163677499192E-2</v>
      </c>
      <c r="I321" s="65">
        <v>-1.1620671484213752E-2</v>
      </c>
      <c r="J321" s="65">
        <v>-2.4567103245454414E-2</v>
      </c>
      <c r="K321" s="65">
        <v>-1.0058308452378872E-2</v>
      </c>
      <c r="L321" s="66" t="s">
        <v>715</v>
      </c>
      <c r="M321" s="67">
        <v>0.45</v>
      </c>
      <c r="N321" s="104">
        <v>-7.5128415022048243</v>
      </c>
    </row>
    <row r="322" spans="1:14" x14ac:dyDescent="0.25">
      <c r="A322" s="68" t="s">
        <v>1430</v>
      </c>
      <c r="B322" s="60" t="s">
        <v>1431</v>
      </c>
      <c r="C322" s="60" t="s">
        <v>1937</v>
      </c>
      <c r="D322" s="60" t="s">
        <v>1938</v>
      </c>
      <c r="E322" s="65">
        <v>5.6419927707056505E-3</v>
      </c>
      <c r="F322" s="65">
        <v>5.6775542118021605E-3</v>
      </c>
      <c r="G322" s="65">
        <v>2.4571686203787246E-2</v>
      </c>
      <c r="H322" s="65">
        <v>5.8548707051817583E-2</v>
      </c>
      <c r="I322" s="65">
        <v>5.8425885691512081E-2</v>
      </c>
      <c r="J322" s="65">
        <v>3.3730861757809372E-2</v>
      </c>
      <c r="K322" s="65">
        <v>2.801407679810719E-2</v>
      </c>
      <c r="L322" s="66" t="s">
        <v>109</v>
      </c>
      <c r="M322" s="67">
        <v>0.8</v>
      </c>
      <c r="N322" s="104">
        <v>0.2013984901721573</v>
      </c>
    </row>
    <row r="323" spans="1:14" x14ac:dyDescent="0.25">
      <c r="A323" s="68" t="s">
        <v>1263</v>
      </c>
      <c r="B323" s="60" t="s">
        <v>1264</v>
      </c>
      <c r="C323" s="60" t="s">
        <v>1937</v>
      </c>
      <c r="D323" s="105" t="s">
        <v>1937</v>
      </c>
      <c r="E323" s="65">
        <v>2.6549153335673648E-2</v>
      </c>
      <c r="F323" s="65">
        <v>3.148908652675253E-2</v>
      </c>
      <c r="G323" s="65">
        <v>7.3587868455291972E-2</v>
      </c>
      <c r="H323" s="65">
        <v>6.5771651652239749E-2</v>
      </c>
      <c r="I323" s="65">
        <v>5.6979731653519661E-2</v>
      </c>
      <c r="J323" s="65">
        <v>3.4499967436131262E-2</v>
      </c>
      <c r="K323" s="65">
        <v>2.7546700063033835E-2</v>
      </c>
      <c r="L323" s="66" t="s">
        <v>109</v>
      </c>
      <c r="M323" s="67">
        <v>0.8</v>
      </c>
      <c r="N323" s="104">
        <v>1.1431164696568923</v>
      </c>
    </row>
    <row r="324" spans="1:14" x14ac:dyDescent="0.25">
      <c r="A324" s="68" t="s">
        <v>1317</v>
      </c>
      <c r="B324" s="60" t="s">
        <v>1318</v>
      </c>
      <c r="C324" s="60" t="s">
        <v>1937</v>
      </c>
      <c r="D324" s="60" t="s">
        <v>1937</v>
      </c>
      <c r="E324" s="65">
        <v>3.8361658394746145E-2</v>
      </c>
      <c r="F324" s="65">
        <v>3.8361658394746145E-2</v>
      </c>
      <c r="G324" s="65">
        <v>7.5501302118436087E-2</v>
      </c>
      <c r="H324" s="65">
        <v>5.2396999233709884E-2</v>
      </c>
      <c r="I324" s="65">
        <v>3.9803627328243385E-2</v>
      </c>
      <c r="J324" s="65">
        <v>2.5065509755990201E-2</v>
      </c>
      <c r="K324" s="65">
        <v>2.0584223692256209E-2</v>
      </c>
      <c r="L324" s="66" t="s">
        <v>116</v>
      </c>
      <c r="M324" s="67">
        <v>0.95</v>
      </c>
      <c r="N324" s="104">
        <v>1.8636436801441199</v>
      </c>
    </row>
    <row r="325" spans="1:14" x14ac:dyDescent="0.25">
      <c r="A325" s="68" t="s">
        <v>1478</v>
      </c>
      <c r="B325" s="60" t="s">
        <v>1479</v>
      </c>
      <c r="C325" s="60" t="s">
        <v>1937</v>
      </c>
      <c r="D325" s="60" t="s">
        <v>1938</v>
      </c>
      <c r="E325" s="65">
        <v>8.765667687154366E-3</v>
      </c>
      <c r="F325" s="65">
        <v>1.0089971200967662E-2</v>
      </c>
      <c r="G325" s="65">
        <v>8.8356804004332989E-2</v>
      </c>
      <c r="H325" s="65">
        <v>5.3658757068349994E-2</v>
      </c>
      <c r="I325" s="65">
        <v>4.3085861957783189E-2</v>
      </c>
      <c r="J325" s="65">
        <v>1.0833234750046161E-2</v>
      </c>
      <c r="K325" s="65">
        <v>1.5058502799464968E-2</v>
      </c>
      <c r="L325" s="66" t="s">
        <v>109</v>
      </c>
      <c r="M325" s="67">
        <v>0.8</v>
      </c>
      <c r="N325" s="104">
        <v>0.58210751785136383</v>
      </c>
    </row>
    <row r="326" spans="1:14" x14ac:dyDescent="0.25">
      <c r="A326" s="68" t="s">
        <v>1165</v>
      </c>
      <c r="B326" s="60" t="s">
        <v>1166</v>
      </c>
      <c r="C326" s="60" t="s">
        <v>1937</v>
      </c>
      <c r="D326" s="60" t="s">
        <v>1937</v>
      </c>
      <c r="E326" s="65">
        <v>2.242249660900808E-2</v>
      </c>
      <c r="F326" s="65">
        <v>4.4536350519293277E-2</v>
      </c>
      <c r="G326" s="65">
        <v>8.1343040970158986E-2</v>
      </c>
      <c r="H326" s="65">
        <v>5.81807339179512E-2</v>
      </c>
      <c r="I326" s="65">
        <v>4.8180353769289752E-2</v>
      </c>
      <c r="J326" s="65">
        <v>2.7345175610434147E-2</v>
      </c>
      <c r="K326" s="65">
        <v>2.0376816423612887E-2</v>
      </c>
      <c r="L326" s="66" t="s">
        <v>110</v>
      </c>
      <c r="M326" s="67">
        <v>0.75</v>
      </c>
      <c r="N326" s="104">
        <v>1.1003925315352321</v>
      </c>
    </row>
    <row r="327" spans="1:14" x14ac:dyDescent="0.25">
      <c r="A327" s="68" t="s">
        <v>1022</v>
      </c>
      <c r="B327" s="60" t="s">
        <v>1023</v>
      </c>
      <c r="C327" s="60" t="s">
        <v>1937</v>
      </c>
      <c r="D327" s="60" t="s">
        <v>1938</v>
      </c>
      <c r="E327" s="65">
        <v>-1.0001185402031654E-2</v>
      </c>
      <c r="F327" s="65">
        <v>6.2469223757686265E-3</v>
      </c>
      <c r="G327" s="65">
        <v>0.19527009961251518</v>
      </c>
      <c r="H327" s="65">
        <v>0.17675126826306697</v>
      </c>
      <c r="I327" s="65">
        <v>0.11298714008348032</v>
      </c>
      <c r="J327" s="65">
        <v>5.5123075166873203E-2</v>
      </c>
      <c r="K327" s="65">
        <v>5.4666209793488241E-2</v>
      </c>
      <c r="L327" s="66" t="s">
        <v>110</v>
      </c>
      <c r="M327" s="67">
        <v>0.75</v>
      </c>
      <c r="N327" s="104">
        <v>-0.18295004244510438</v>
      </c>
    </row>
    <row r="328" spans="1:14" x14ac:dyDescent="0.25">
      <c r="A328" s="68" t="s">
        <v>1218</v>
      </c>
      <c r="B328" s="60" t="s">
        <v>1219</v>
      </c>
      <c r="C328" s="60" t="s">
        <v>1937</v>
      </c>
      <c r="D328" s="60" t="s">
        <v>1937</v>
      </c>
      <c r="E328" s="65">
        <v>5.021512007414719E-2</v>
      </c>
      <c r="F328" s="65">
        <v>5.2496331581648681E-2</v>
      </c>
      <c r="G328" s="65">
        <v>0.10923673893911512</v>
      </c>
      <c r="H328" s="65">
        <v>9.5140213238802174E-2</v>
      </c>
      <c r="I328" s="65">
        <v>6.2231558322690894E-2</v>
      </c>
      <c r="J328" s="65">
        <v>3.4048764860554082E-2</v>
      </c>
      <c r="K328" s="65">
        <v>3.4731882893075383E-2</v>
      </c>
      <c r="L328" s="66" t="s">
        <v>115</v>
      </c>
      <c r="M328" s="67">
        <v>0.9</v>
      </c>
      <c r="N328" s="104">
        <v>1.4457931989675905</v>
      </c>
    </row>
    <row r="329" spans="1:14" x14ac:dyDescent="0.25">
      <c r="A329" s="68" t="s">
        <v>1522</v>
      </c>
      <c r="B329" s="60" t="s">
        <v>1523</v>
      </c>
      <c r="C329" s="60" t="s">
        <v>1937</v>
      </c>
      <c r="D329" s="105" t="s">
        <v>1937</v>
      </c>
      <c r="E329" s="65">
        <v>5.0466991807720518E-2</v>
      </c>
      <c r="F329" s="65">
        <v>7.6568747876538668E-2</v>
      </c>
      <c r="G329" s="65">
        <v>0.20415471954491515</v>
      </c>
      <c r="H329" s="65">
        <v>0.11184992268710037</v>
      </c>
      <c r="I329" s="65">
        <v>7.47720712540767E-2</v>
      </c>
      <c r="J329" s="65">
        <v>4.0552426758197146E-2</v>
      </c>
      <c r="K329" s="65">
        <v>3.619476937668975E-2</v>
      </c>
      <c r="L329" s="66" t="s">
        <v>115</v>
      </c>
      <c r="M329" s="67">
        <v>0.9</v>
      </c>
      <c r="N329" s="104">
        <v>1.3943172639807564</v>
      </c>
    </row>
    <row r="330" spans="1:14" x14ac:dyDescent="0.25">
      <c r="A330" s="68" t="s">
        <v>1426</v>
      </c>
      <c r="B330" s="60" t="s">
        <v>1427</v>
      </c>
      <c r="C330" s="60" t="s">
        <v>1937</v>
      </c>
      <c r="D330" s="105" t="s">
        <v>1937</v>
      </c>
      <c r="E330" s="65">
        <v>2.0312208592770942E-2</v>
      </c>
      <c r="F330" s="65">
        <v>7.6417246866575139E-2</v>
      </c>
      <c r="G330" s="65">
        <v>0.18794674958701796</v>
      </c>
      <c r="H330" s="65">
        <v>9.3002196230051348E-2</v>
      </c>
      <c r="I330" s="65">
        <v>6.0653968515220313E-2</v>
      </c>
      <c r="J330" s="65">
        <v>3.6647138907339949E-2</v>
      </c>
      <c r="K330" s="65">
        <v>3.5247134594314611E-2</v>
      </c>
      <c r="L330" s="66" t="s">
        <v>114</v>
      </c>
      <c r="M330" s="67">
        <v>1</v>
      </c>
      <c r="N330" s="104">
        <v>2.168041395311076</v>
      </c>
    </row>
    <row r="331" spans="1:14" x14ac:dyDescent="0.25">
      <c r="A331" s="68" t="s">
        <v>1510</v>
      </c>
      <c r="B331" s="60" t="s">
        <v>1511</v>
      </c>
      <c r="C331" s="60" t="s">
        <v>1937</v>
      </c>
      <c r="D331" s="60" t="s">
        <v>1938</v>
      </c>
      <c r="E331" s="65">
        <v>-1.4556413572895943E-3</v>
      </c>
      <c r="F331" s="65">
        <v>-1.7411491584445882E-3</v>
      </c>
      <c r="G331" s="65">
        <v>0.12877283941099371</v>
      </c>
      <c r="H331" s="65">
        <v>5.3914720636111468E-2</v>
      </c>
      <c r="I331" s="65">
        <v>4.3130728513880001E-2</v>
      </c>
      <c r="J331" s="65">
        <v>2.5836510448665528E-2</v>
      </c>
      <c r="K331" s="65">
        <v>2.0910777975316819E-2</v>
      </c>
      <c r="L331" s="66" t="s">
        <v>1939</v>
      </c>
      <c r="M331" s="67">
        <v>0.72222222222222221</v>
      </c>
      <c r="N331" s="104">
        <v>-6.961201343191728E-2</v>
      </c>
    </row>
    <row r="332" spans="1:14" x14ac:dyDescent="0.25">
      <c r="A332" s="68" t="s">
        <v>1410</v>
      </c>
      <c r="B332" s="60" t="s">
        <v>1411</v>
      </c>
      <c r="C332" s="60" t="s">
        <v>1937</v>
      </c>
      <c r="D332" s="60" t="s">
        <v>1938</v>
      </c>
      <c r="E332" s="65">
        <v>7.2888522223368835E-3</v>
      </c>
      <c r="F332" s="65">
        <v>7.8916955588574922E-3</v>
      </c>
      <c r="G332" s="65">
        <v>8.364288172792822E-2</v>
      </c>
      <c r="H332" s="65">
        <v>6.6211097659260698E-2</v>
      </c>
      <c r="I332" s="65">
        <v>3.364505791667205E-2</v>
      </c>
      <c r="J332" s="65">
        <v>2.7539930888776487E-2</v>
      </c>
      <c r="K332" s="65">
        <v>4.3115764119350031E-2</v>
      </c>
      <c r="L332" s="66" t="s">
        <v>109</v>
      </c>
      <c r="M332" s="67">
        <v>0.8</v>
      </c>
      <c r="N332" s="104">
        <v>0.16905306843595291</v>
      </c>
    </row>
    <row r="333" spans="1:14" x14ac:dyDescent="0.25">
      <c r="A333" s="68" t="s">
        <v>1061</v>
      </c>
      <c r="B333" s="60" t="s">
        <v>1062</v>
      </c>
      <c r="C333" s="60" t="s">
        <v>1938</v>
      </c>
      <c r="D333" s="60" t="s">
        <v>1938</v>
      </c>
      <c r="E333" s="65">
        <v>-3.9109058402860497E-2</v>
      </c>
      <c r="F333" s="65">
        <v>-3.9109058402860497E-2</v>
      </c>
      <c r="G333" s="65">
        <v>0.16586475829844893</v>
      </c>
      <c r="H333" s="65">
        <v>8.1552580432571631E-2</v>
      </c>
      <c r="I333" s="65">
        <v>3.9714313907783128E-2</v>
      </c>
      <c r="J333" s="65">
        <v>1.6722366976456238E-2</v>
      </c>
      <c r="K333" s="65">
        <v>-1.0740838692195886E-3</v>
      </c>
      <c r="L333" s="66" t="s">
        <v>1580</v>
      </c>
      <c r="M333" s="67">
        <v>0.25</v>
      </c>
      <c r="N333" s="104">
        <v>36.411549901849362</v>
      </c>
    </row>
    <row r="334" spans="1:14" x14ac:dyDescent="0.25">
      <c r="A334" s="68" t="s">
        <v>1299</v>
      </c>
      <c r="B334" s="60" t="s">
        <v>1300</v>
      </c>
      <c r="C334" s="60" t="s">
        <v>1937</v>
      </c>
      <c r="D334" s="60" t="s">
        <v>1937</v>
      </c>
      <c r="E334" s="65">
        <v>5.9892382729945126E-2</v>
      </c>
      <c r="F334" s="65">
        <v>6.9635693505173846E-2</v>
      </c>
      <c r="G334" s="65">
        <v>7.7473761775858296E-2</v>
      </c>
      <c r="H334" s="65">
        <v>0.1156184542159433</v>
      </c>
      <c r="I334" s="65">
        <v>7.8830334032470084E-2</v>
      </c>
      <c r="J334" s="65">
        <v>3.9429802785609258E-2</v>
      </c>
      <c r="K334" s="65"/>
      <c r="L334" s="66" t="s">
        <v>1961</v>
      </c>
      <c r="M334" s="67">
        <v>0.75</v>
      </c>
      <c r="N334" s="104">
        <v>1.5189622696211942</v>
      </c>
    </row>
    <row r="335" spans="1:14" x14ac:dyDescent="0.25">
      <c r="A335" s="68" t="s">
        <v>984</v>
      </c>
      <c r="B335" s="60" t="s">
        <v>985</v>
      </c>
      <c r="C335" s="60" t="s">
        <v>1937</v>
      </c>
      <c r="D335" s="60" t="s">
        <v>1937</v>
      </c>
      <c r="E335" s="65">
        <v>0.24557472966967842</v>
      </c>
      <c r="F335" s="65">
        <v>0.24597845917337313</v>
      </c>
      <c r="G335" s="65">
        <v>6.9121322346769709E-2</v>
      </c>
      <c r="H335" s="65">
        <v>0.13693957807245205</v>
      </c>
      <c r="I335" s="65">
        <v>8.3993124842983491E-2</v>
      </c>
      <c r="J335" s="65">
        <v>4.2024948615760671E-2</v>
      </c>
      <c r="K335" s="65">
        <v>3.7344480614213138E-2</v>
      </c>
      <c r="L335" s="66" t="s">
        <v>115</v>
      </c>
      <c r="M335" s="67">
        <v>0.9</v>
      </c>
      <c r="N335" s="104">
        <v>6.5759310514072</v>
      </c>
    </row>
    <row r="336" spans="1:14" x14ac:dyDescent="0.25">
      <c r="A336" s="68" t="s">
        <v>1251</v>
      </c>
      <c r="B336" s="60" t="s">
        <v>1252</v>
      </c>
      <c r="C336" s="60" t="s">
        <v>1937</v>
      </c>
      <c r="D336" s="60" t="s">
        <v>1938</v>
      </c>
      <c r="E336" s="65">
        <v>-0.10618488616208455</v>
      </c>
      <c r="F336" s="65">
        <v>-0.10396216360723209</v>
      </c>
      <c r="G336" s="65">
        <v>0.14266402712618653</v>
      </c>
      <c r="H336" s="65">
        <v>0.14665079260689251</v>
      </c>
      <c r="I336" s="65">
        <v>0.10143318165109316</v>
      </c>
      <c r="J336" s="65">
        <v>5.318481755126081E-2</v>
      </c>
      <c r="K336" s="65">
        <v>5.088141432059512E-2</v>
      </c>
      <c r="L336" s="66" t="s">
        <v>110</v>
      </c>
      <c r="M336" s="67">
        <v>0.75</v>
      </c>
      <c r="N336" s="104">
        <v>-2.0869090920514055</v>
      </c>
    </row>
    <row r="337" spans="1:14" x14ac:dyDescent="0.25">
      <c r="A337" s="68" t="s">
        <v>941</v>
      </c>
      <c r="B337" s="60" t="s">
        <v>942</v>
      </c>
      <c r="C337" s="60" t="s">
        <v>1937</v>
      </c>
      <c r="D337" s="60" t="s">
        <v>1938</v>
      </c>
      <c r="E337" s="65">
        <v>-3.6112351409868682E-2</v>
      </c>
      <c r="F337" s="65">
        <v>1.6065219997602131E-2</v>
      </c>
      <c r="G337" s="65">
        <v>0.29284138869979581</v>
      </c>
      <c r="H337" s="65">
        <v>1.2818086429586817E-2</v>
      </c>
      <c r="I337" s="65">
        <v>-5.3004992997020328E-2</v>
      </c>
      <c r="J337" s="65">
        <v>3.4255767995492681E-2</v>
      </c>
      <c r="K337" s="65">
        <v>4.1612944917023942E-2</v>
      </c>
      <c r="L337" s="66" t="s">
        <v>117</v>
      </c>
      <c r="M337" s="67">
        <v>0.6</v>
      </c>
      <c r="N337" s="104">
        <v>-0.86781532722273269</v>
      </c>
    </row>
    <row r="338" spans="1:14" x14ac:dyDescent="0.25">
      <c r="A338" s="68" t="s">
        <v>1210</v>
      </c>
      <c r="B338" s="60" t="s">
        <v>1211</v>
      </c>
      <c r="C338" s="60" t="s">
        <v>1937</v>
      </c>
      <c r="D338" s="60" t="s">
        <v>1937</v>
      </c>
      <c r="E338" s="65">
        <v>8.3389924569359231E-3</v>
      </c>
      <c r="F338" s="65">
        <v>1.1833755880241048E-2</v>
      </c>
      <c r="G338" s="65">
        <v>7.2252366523383404E-2</v>
      </c>
      <c r="H338" s="65">
        <v>3.4084817738556206E-2</v>
      </c>
      <c r="I338" s="65">
        <v>1.82062166956658E-2</v>
      </c>
      <c r="J338" s="65">
        <v>1.5595445334886326E-2</v>
      </c>
      <c r="K338" s="65">
        <v>1.0840296364554858E-2</v>
      </c>
      <c r="L338" s="66" t="s">
        <v>112</v>
      </c>
      <c r="M338" s="67">
        <v>0.7</v>
      </c>
      <c r="N338" s="104">
        <v>1.0916450512307543</v>
      </c>
    </row>
    <row r="339" spans="1:14" x14ac:dyDescent="0.25">
      <c r="A339" s="63" t="s">
        <v>762</v>
      </c>
      <c r="B339" s="60" t="s">
        <v>662</v>
      </c>
      <c r="C339" s="60" t="s">
        <v>1937</v>
      </c>
      <c r="D339" s="60" t="s">
        <v>1937</v>
      </c>
      <c r="E339" s="65">
        <v>1.7986773262313793E-2</v>
      </c>
      <c r="F339" s="65">
        <v>2.0471287898031987E-2</v>
      </c>
      <c r="G339" s="65">
        <v>4.5843574780317642E-2</v>
      </c>
      <c r="H339" s="65">
        <v>3.519565362255439E-2</v>
      </c>
      <c r="I339" s="65">
        <v>2.3886000893408976E-2</v>
      </c>
      <c r="J339" s="65">
        <v>1.781503277744334E-2</v>
      </c>
      <c r="K339" s="65">
        <v>1.7514716435741429E-2</v>
      </c>
      <c r="L339" s="66" t="s">
        <v>114</v>
      </c>
      <c r="M339" s="67">
        <v>1</v>
      </c>
      <c r="N339" s="104">
        <v>1.0269520108021311</v>
      </c>
    </row>
    <row r="340" spans="1:14" x14ac:dyDescent="0.25">
      <c r="A340" s="68" t="s">
        <v>903</v>
      </c>
      <c r="B340" s="60" t="s">
        <v>904</v>
      </c>
      <c r="C340" s="60" t="s">
        <v>1937</v>
      </c>
      <c r="D340" s="60" t="s">
        <v>1937</v>
      </c>
      <c r="E340" s="65">
        <v>1.7986773262313793E-2</v>
      </c>
      <c r="F340" s="65">
        <v>2.0471287898031987E-2</v>
      </c>
      <c r="G340" s="65">
        <v>4.5843574780317642E-2</v>
      </c>
      <c r="H340" s="65">
        <v>3.519565362255439E-2</v>
      </c>
      <c r="I340" s="65">
        <v>2.3886000893408976E-2</v>
      </c>
      <c r="J340" s="65">
        <v>1.781503277744334E-2</v>
      </c>
      <c r="K340" s="65">
        <v>1.7514716435741429E-2</v>
      </c>
      <c r="L340" s="66" t="s">
        <v>114</v>
      </c>
      <c r="M340" s="67">
        <v>1</v>
      </c>
      <c r="N340" s="104">
        <v>1.0269520108021311</v>
      </c>
    </row>
    <row r="341" spans="1:14" x14ac:dyDescent="0.25">
      <c r="A341" s="68" t="s">
        <v>1113</v>
      </c>
      <c r="B341" s="60" t="s">
        <v>1114</v>
      </c>
      <c r="C341" s="60" t="s">
        <v>1937</v>
      </c>
      <c r="D341" s="60" t="s">
        <v>1937</v>
      </c>
      <c r="E341" s="65">
        <v>1.7680700155726203E-2</v>
      </c>
      <c r="F341" s="65">
        <v>1.818614777520744E-2</v>
      </c>
      <c r="G341" s="65">
        <v>1.9078309078308875E-2</v>
      </c>
      <c r="H341" s="65">
        <v>1.736343290425002E-2</v>
      </c>
      <c r="I341" s="65">
        <v>1.5291375544808306E-2</v>
      </c>
      <c r="J341" s="65">
        <v>1.7024315818170876E-2</v>
      </c>
      <c r="K341" s="65"/>
      <c r="L341" s="66" t="s">
        <v>1984</v>
      </c>
      <c r="M341" s="67">
        <v>1</v>
      </c>
      <c r="N341" s="104">
        <v>1.03855569554547</v>
      </c>
    </row>
    <row r="342" spans="1:14" x14ac:dyDescent="0.25">
      <c r="A342" s="68" t="s">
        <v>1223</v>
      </c>
      <c r="B342" s="60" t="s">
        <v>1224</v>
      </c>
      <c r="C342" s="60" t="s">
        <v>1937</v>
      </c>
      <c r="D342" s="105" t="s">
        <v>1937</v>
      </c>
      <c r="E342" s="65">
        <v>3.0065803027181648E-2</v>
      </c>
      <c r="F342" s="65">
        <v>3.1196734139284255E-2</v>
      </c>
      <c r="G342" s="65">
        <v>0.15988291393893395</v>
      </c>
      <c r="H342" s="65">
        <v>8.8617225327842775E-2</v>
      </c>
      <c r="I342" s="65">
        <v>6.6011139025163423E-2</v>
      </c>
      <c r="J342" s="65">
        <v>4.0624131330246671E-2</v>
      </c>
      <c r="K342" s="65">
        <v>3.535392919666136E-2</v>
      </c>
      <c r="L342" s="66" t="s">
        <v>116</v>
      </c>
      <c r="M342" s="67">
        <v>0.95</v>
      </c>
      <c r="N342" s="104">
        <v>0.88241207832226776</v>
      </c>
    </row>
    <row r="343" spans="1:14" x14ac:dyDescent="0.25">
      <c r="A343" s="68" t="s">
        <v>1548</v>
      </c>
      <c r="B343" s="60" t="s">
        <v>1549</v>
      </c>
      <c r="C343" s="60" t="s">
        <v>1937</v>
      </c>
      <c r="D343" s="60" t="s">
        <v>1938</v>
      </c>
      <c r="E343" s="65">
        <v>-3.1949864927640848E-2</v>
      </c>
      <c r="F343" s="65">
        <v>-3.1233251509399929E-2</v>
      </c>
      <c r="G343" s="65">
        <v>0.17126380614730952</v>
      </c>
      <c r="H343" s="65">
        <v>0.13174655612300179</v>
      </c>
      <c r="I343" s="65">
        <v>8.8276212956220901E-2</v>
      </c>
      <c r="J343" s="65">
        <v>5.3175515461513445E-2</v>
      </c>
      <c r="K343" s="65">
        <v>4.368128180443609E-2</v>
      </c>
      <c r="L343" s="66" t="s">
        <v>109</v>
      </c>
      <c r="M343" s="67">
        <v>0.8</v>
      </c>
      <c r="N343" s="104">
        <v>-0.73143148753469389</v>
      </c>
    </row>
    <row r="344" spans="1:14" x14ac:dyDescent="0.25">
      <c r="A344" s="68" t="s">
        <v>1220</v>
      </c>
      <c r="B344" s="60" t="s">
        <v>1221</v>
      </c>
      <c r="C344" s="60" t="s">
        <v>1937</v>
      </c>
      <c r="D344" s="60" t="s">
        <v>1937</v>
      </c>
      <c r="E344" s="65">
        <v>1.2265492152872648E-2</v>
      </c>
      <c r="F344" s="65">
        <v>1.2265492152872648E-2</v>
      </c>
      <c r="G344" s="65">
        <v>2.8198820073088493E-2</v>
      </c>
      <c r="H344" s="65">
        <v>3.5582886789360169E-2</v>
      </c>
      <c r="I344" s="65">
        <v>2.6925197514467758E-2</v>
      </c>
      <c r="J344" s="65">
        <v>2.0503754755092141E-2</v>
      </c>
      <c r="K344" s="65">
        <v>1.5421432842575911E-2</v>
      </c>
      <c r="L344" s="66" t="s">
        <v>115</v>
      </c>
      <c r="M344" s="67">
        <v>0.9</v>
      </c>
      <c r="N344" s="104">
        <v>0.79535360158037616</v>
      </c>
    </row>
    <row r="345" spans="1:14" x14ac:dyDescent="0.25">
      <c r="A345" s="68" t="s">
        <v>1546</v>
      </c>
      <c r="B345" s="60" t="s">
        <v>1547</v>
      </c>
      <c r="C345" s="60" t="s">
        <v>1937</v>
      </c>
      <c r="D345" s="60" t="s">
        <v>1938</v>
      </c>
      <c r="E345" s="65">
        <v>6.283765145959519E-3</v>
      </c>
      <c r="F345" s="65">
        <v>6.283765145959519E-3</v>
      </c>
      <c r="G345" s="65">
        <v>7.854903781963829E-2</v>
      </c>
      <c r="H345" s="65">
        <v>0.10911996154851544</v>
      </c>
      <c r="I345" s="65">
        <v>7.2038660601437599E-2</v>
      </c>
      <c r="J345" s="65">
        <v>4.996544828589089E-2</v>
      </c>
      <c r="K345" s="65">
        <v>3.8186153643108289E-2</v>
      </c>
      <c r="L345" s="66" t="s">
        <v>116</v>
      </c>
      <c r="M345" s="67">
        <v>0.95</v>
      </c>
      <c r="N345" s="104">
        <v>0.16455611645750531</v>
      </c>
    </row>
    <row r="346" spans="1:14" x14ac:dyDescent="0.25">
      <c r="A346" s="68" t="s">
        <v>1229</v>
      </c>
      <c r="B346" s="60" t="s">
        <v>1230</v>
      </c>
      <c r="C346" s="60" t="s">
        <v>1937</v>
      </c>
      <c r="D346" s="60" t="s">
        <v>1938</v>
      </c>
      <c r="E346" s="65">
        <v>5.4363610637397919E-4</v>
      </c>
      <c r="F346" s="65">
        <v>1.4833588013865029E-3</v>
      </c>
      <c r="G346" s="65">
        <v>2.6880075860697961E-2</v>
      </c>
      <c r="H346" s="65">
        <v>2.1364266902054174E-2</v>
      </c>
      <c r="I346" s="65">
        <v>1.7322846632982891E-2</v>
      </c>
      <c r="J346" s="65">
        <v>1.2296000776384153E-2</v>
      </c>
      <c r="K346" s="65"/>
      <c r="L346" s="66" t="s">
        <v>1947</v>
      </c>
      <c r="M346" s="67">
        <v>0.63157894736842102</v>
      </c>
      <c r="N346" s="104">
        <v>4.4212432664943652E-2</v>
      </c>
    </row>
    <row r="347" spans="1:14" x14ac:dyDescent="0.25">
      <c r="A347" s="68" t="s">
        <v>1227</v>
      </c>
      <c r="B347" s="60" t="s">
        <v>1228</v>
      </c>
      <c r="C347" s="60" t="s">
        <v>1937</v>
      </c>
      <c r="D347" s="60" t="s">
        <v>1937</v>
      </c>
      <c r="E347" s="65">
        <v>1.5153938424630198E-2</v>
      </c>
      <c r="F347" s="65">
        <v>1.7081554004791055E-2</v>
      </c>
      <c r="G347" s="65">
        <v>3.6709721278042062E-2</v>
      </c>
      <c r="H347" s="65">
        <v>3.4055581516777345E-2</v>
      </c>
      <c r="I347" s="65">
        <v>2.1369023851492752E-2</v>
      </c>
      <c r="J347" s="65">
        <v>1.1788816040507744E-2</v>
      </c>
      <c r="K347" s="65"/>
      <c r="L347" s="66" t="s">
        <v>1950</v>
      </c>
      <c r="M347" s="67">
        <v>0.78947368421052633</v>
      </c>
      <c r="N347" s="104">
        <v>1.2854504110132436</v>
      </c>
    </row>
    <row r="348" spans="1:14" x14ac:dyDescent="0.25">
      <c r="A348" s="68" t="s">
        <v>1235</v>
      </c>
      <c r="B348" s="60" t="s">
        <v>1236</v>
      </c>
      <c r="C348" s="60" t="s">
        <v>1938</v>
      </c>
      <c r="D348" s="60" t="s">
        <v>1938</v>
      </c>
      <c r="E348" s="65">
        <v>6.4249942077028166E-3</v>
      </c>
      <c r="F348" s="65">
        <v>1.1526887113531226E-2</v>
      </c>
      <c r="G348" s="65">
        <v>9.6540555130686379E-3</v>
      </c>
      <c r="H348" s="65">
        <v>2.463844319960673E-2</v>
      </c>
      <c r="I348" s="65">
        <v>1.412552176959081E-2</v>
      </c>
      <c r="J348" s="65">
        <v>4.6509718567810943E-3</v>
      </c>
      <c r="K348" s="65"/>
      <c r="L348" s="66" t="s">
        <v>717</v>
      </c>
      <c r="M348" s="67">
        <v>0.5</v>
      </c>
      <c r="N348" s="104">
        <v>1.3814304634708134</v>
      </c>
    </row>
    <row r="349" spans="1:14" x14ac:dyDescent="0.25">
      <c r="A349" s="68" t="s">
        <v>1225</v>
      </c>
      <c r="B349" s="60" t="s">
        <v>1226</v>
      </c>
      <c r="C349" s="60" t="s">
        <v>1937</v>
      </c>
      <c r="D349" s="60" t="s">
        <v>1937</v>
      </c>
      <c r="E349" s="65">
        <v>2.7601720332748769E-2</v>
      </c>
      <c r="F349" s="65">
        <v>2.8846221945225459E-2</v>
      </c>
      <c r="G349" s="65">
        <v>9.7177272268659687E-2</v>
      </c>
      <c r="H349" s="65">
        <v>8.7577111566114807E-2</v>
      </c>
      <c r="I349" s="65">
        <v>5.5014514078380206E-2</v>
      </c>
      <c r="J349" s="65">
        <v>2.9175014858460413E-2</v>
      </c>
      <c r="K349" s="65">
        <v>1.2E-2</v>
      </c>
      <c r="L349" s="66" t="s">
        <v>109</v>
      </c>
      <c r="M349" s="67">
        <v>0.8</v>
      </c>
      <c r="N349" s="104">
        <v>2.3001433610623976</v>
      </c>
    </row>
    <row r="350" spans="1:14" x14ac:dyDescent="0.25">
      <c r="A350" s="68" t="s">
        <v>1237</v>
      </c>
      <c r="B350" s="60" t="s">
        <v>1238</v>
      </c>
      <c r="C350" s="60" t="s">
        <v>1937</v>
      </c>
      <c r="D350" s="60" t="s">
        <v>1937</v>
      </c>
      <c r="E350" s="65">
        <v>1.8731122797488231E-2</v>
      </c>
      <c r="F350" s="65">
        <v>1.8337227286189028E-2</v>
      </c>
      <c r="G350" s="65">
        <v>4.3013613967621822E-2</v>
      </c>
      <c r="H350" s="65">
        <v>2.6951926780750535E-2</v>
      </c>
      <c r="I350" s="65">
        <v>1.9153774874297369E-2</v>
      </c>
      <c r="J350" s="65">
        <v>1.0165166420074145E-2</v>
      </c>
      <c r="K350" s="65"/>
      <c r="L350" s="66" t="s">
        <v>110</v>
      </c>
      <c r="M350" s="67">
        <v>0.75</v>
      </c>
      <c r="N350" s="104">
        <v>1.8426774361999678</v>
      </c>
    </row>
    <row r="351" spans="1:14" x14ac:dyDescent="0.25">
      <c r="A351" s="68" t="s">
        <v>1233</v>
      </c>
      <c r="B351" s="60" t="s">
        <v>1234</v>
      </c>
      <c r="C351" s="60" t="s">
        <v>1937</v>
      </c>
      <c r="D351" s="60" t="s">
        <v>1938</v>
      </c>
      <c r="E351" s="65">
        <v>6.8225950352496234E-4</v>
      </c>
      <c r="F351" s="65">
        <v>1.1878543441151246E-2</v>
      </c>
      <c r="G351" s="65">
        <v>2.7132409753292785E-2</v>
      </c>
      <c r="H351" s="65">
        <v>3.2394509534978466E-2</v>
      </c>
      <c r="I351" s="65">
        <v>1.5050020856947288E-2</v>
      </c>
      <c r="J351" s="65">
        <v>1.1475210526364243E-2</v>
      </c>
      <c r="K351" s="65"/>
      <c r="L351" s="66" t="s">
        <v>1960</v>
      </c>
      <c r="M351" s="67">
        <v>0.57894736842105265</v>
      </c>
      <c r="N351" s="104">
        <v>5.9455075090559278E-2</v>
      </c>
    </row>
    <row r="352" spans="1:14" x14ac:dyDescent="0.25">
      <c r="A352" s="68" t="s">
        <v>1231</v>
      </c>
      <c r="B352" s="60" t="s">
        <v>1232</v>
      </c>
      <c r="C352" s="60" t="s">
        <v>1938</v>
      </c>
      <c r="D352" s="60" t="s">
        <v>1938</v>
      </c>
      <c r="E352" s="65">
        <v>4.8297367492865506E-2</v>
      </c>
      <c r="F352" s="65">
        <v>4.8583158266112925E-2</v>
      </c>
      <c r="G352" s="65">
        <v>3.8510847305239793E-2</v>
      </c>
      <c r="H352" s="65">
        <v>4.3833798440471083E-2</v>
      </c>
      <c r="I352" s="65">
        <v>2.8631305491175096E-2</v>
      </c>
      <c r="J352" s="65">
        <v>8.9264789181975335E-3</v>
      </c>
      <c r="K352" s="65"/>
      <c r="L352" s="66" t="s">
        <v>1946</v>
      </c>
      <c r="M352" s="67">
        <v>0.5</v>
      </c>
      <c r="N352" s="104">
        <v>5.4105731874195566</v>
      </c>
    </row>
    <row r="353" spans="1:14" x14ac:dyDescent="0.25">
      <c r="A353" s="68" t="s">
        <v>1331</v>
      </c>
      <c r="B353" s="60" t="s">
        <v>1332</v>
      </c>
      <c r="C353" s="60" t="s">
        <v>1937</v>
      </c>
      <c r="D353" s="60" t="s">
        <v>1937</v>
      </c>
      <c r="E353" s="65">
        <v>1.5153938424630198E-2</v>
      </c>
      <c r="F353" s="65">
        <v>1.7081554004791055E-2</v>
      </c>
      <c r="G353" s="65">
        <v>3.6709721278042062E-2</v>
      </c>
      <c r="H353" s="65">
        <v>3.4055581516777345E-2</v>
      </c>
      <c r="I353" s="65">
        <v>2.1369023851492752E-2</v>
      </c>
      <c r="J353" s="65">
        <v>1.1788816040507744E-2</v>
      </c>
      <c r="K353" s="65"/>
      <c r="L353" s="66" t="s">
        <v>1950</v>
      </c>
      <c r="M353" s="67">
        <v>0.78947368421052633</v>
      </c>
      <c r="N353" s="104">
        <v>1.2854504110132436</v>
      </c>
    </row>
    <row r="354" spans="1:14" x14ac:dyDescent="0.25">
      <c r="A354" s="68" t="s">
        <v>854</v>
      </c>
      <c r="B354" s="60" t="s">
        <v>855</v>
      </c>
      <c r="C354" s="60" t="s">
        <v>1937</v>
      </c>
      <c r="D354" s="60" t="s">
        <v>1937</v>
      </c>
      <c r="E354" s="65">
        <v>3.1392503865147692E-2</v>
      </c>
      <c r="F354" s="65">
        <v>3.5851792891148149E-2</v>
      </c>
      <c r="G354" s="65">
        <v>5.2009082956192776E-2</v>
      </c>
      <c r="H354" s="65">
        <v>3.3291341245679673E-2</v>
      </c>
      <c r="I354" s="65">
        <v>2.6255090361878786E-2</v>
      </c>
      <c r="J354" s="65">
        <v>1.9152001831302057E-2</v>
      </c>
      <c r="K354" s="65">
        <v>2.5720137892631945E-2</v>
      </c>
      <c r="L354" s="66" t="s">
        <v>116</v>
      </c>
      <c r="M354" s="67">
        <v>0.95</v>
      </c>
      <c r="N354" s="104">
        <v>1.2205418180958008</v>
      </c>
    </row>
    <row r="355" spans="1:14" x14ac:dyDescent="0.25">
      <c r="A355" s="68" t="s">
        <v>852</v>
      </c>
      <c r="B355" s="60" t="s">
        <v>853</v>
      </c>
      <c r="C355" s="60" t="s">
        <v>1937</v>
      </c>
      <c r="D355" s="60" t="s">
        <v>1937</v>
      </c>
      <c r="E355" s="65">
        <v>2.6955399374466449E-2</v>
      </c>
      <c r="F355" s="65">
        <v>3.1110731943141179E-2</v>
      </c>
      <c r="G355" s="65">
        <v>4.2827184924830952E-2</v>
      </c>
      <c r="H355" s="65">
        <v>2.7490366773746722E-2</v>
      </c>
      <c r="I355" s="65">
        <v>2.1555341431330088E-2</v>
      </c>
      <c r="J355" s="65">
        <v>1.5715138895259662E-2</v>
      </c>
      <c r="K355" s="65">
        <v>2.5049354858802442E-2</v>
      </c>
      <c r="L355" s="66" t="s">
        <v>114</v>
      </c>
      <c r="M355" s="67">
        <v>1</v>
      </c>
      <c r="N355" s="104">
        <v>1.0760915610964015</v>
      </c>
    </row>
    <row r="356" spans="1:14" x14ac:dyDescent="0.25">
      <c r="A356" s="68" t="s">
        <v>1285</v>
      </c>
      <c r="B356" s="60" t="s">
        <v>1286</v>
      </c>
      <c r="C356" s="60" t="s">
        <v>1937</v>
      </c>
      <c r="D356" s="60" t="s">
        <v>1937</v>
      </c>
      <c r="E356" s="65">
        <v>4.1794824500620775E-2</v>
      </c>
      <c r="F356" s="65">
        <v>4.1296494680983731E-2</v>
      </c>
      <c r="G356" s="65">
        <v>2.6543917466685718E-2</v>
      </c>
      <c r="H356" s="65">
        <v>2.6926133683857323E-2</v>
      </c>
      <c r="I356" s="65">
        <v>2.2309059237060946E-2</v>
      </c>
      <c r="J356" s="65">
        <v>1.6332694942489123E-2</v>
      </c>
      <c r="K356" s="65">
        <v>1.673804518990929E-2</v>
      </c>
      <c r="L356" s="66" t="s">
        <v>115</v>
      </c>
      <c r="M356" s="67">
        <v>0.9</v>
      </c>
      <c r="N356" s="104">
        <v>2.4969955587058181</v>
      </c>
    </row>
    <row r="357" spans="1:14" x14ac:dyDescent="0.25">
      <c r="A357" s="68" t="s">
        <v>1420</v>
      </c>
      <c r="B357" s="60" t="s">
        <v>1421</v>
      </c>
      <c r="C357" s="60" t="s">
        <v>1937</v>
      </c>
      <c r="D357" s="60" t="s">
        <v>1938</v>
      </c>
      <c r="E357" s="65">
        <v>1.3099430602639739E-2</v>
      </c>
      <c r="F357" s="65">
        <v>1.3542627053267475E-2</v>
      </c>
      <c r="G357" s="65">
        <v>-1.049149514274017E-2</v>
      </c>
      <c r="H357" s="65">
        <v>1.7621450524468951E-2</v>
      </c>
      <c r="I357" s="65">
        <v>1.2525170990499879E-2</v>
      </c>
      <c r="J357" s="65">
        <v>9.9461968027951819E-3</v>
      </c>
      <c r="K357" s="65">
        <v>2.2920330090850038E-2</v>
      </c>
      <c r="L357" s="66" t="s">
        <v>110</v>
      </c>
      <c r="M357" s="67">
        <v>0.75</v>
      </c>
      <c r="N357" s="104">
        <v>0.57152015484581198</v>
      </c>
    </row>
    <row r="358" spans="1:14" x14ac:dyDescent="0.25">
      <c r="A358" s="68" t="s">
        <v>1470</v>
      </c>
      <c r="B358" s="60" t="s">
        <v>1471</v>
      </c>
      <c r="C358" s="60" t="s">
        <v>1937</v>
      </c>
      <c r="D358" s="60" t="s">
        <v>1937</v>
      </c>
      <c r="E358" s="65">
        <v>2.3053131245160952E-2</v>
      </c>
      <c r="F358" s="65">
        <v>2.660706077604269E-2</v>
      </c>
      <c r="G358" s="65">
        <v>2.430689636559169E-2</v>
      </c>
      <c r="H358" s="65">
        <v>2.8219904020762909E-2</v>
      </c>
      <c r="I358" s="65">
        <v>2.337471243918654E-2</v>
      </c>
      <c r="J358" s="65">
        <v>1.1845729536134275E-2</v>
      </c>
      <c r="K358" s="65">
        <v>2.3127273870518383E-2</v>
      </c>
      <c r="L358" s="66" t="s">
        <v>113</v>
      </c>
      <c r="M358" s="67">
        <v>0.85</v>
      </c>
      <c r="N358" s="104">
        <v>0.99679414764695007</v>
      </c>
    </row>
    <row r="359" spans="1:14" x14ac:dyDescent="0.25">
      <c r="A359" s="68" t="s">
        <v>917</v>
      </c>
      <c r="B359" s="60" t="s">
        <v>918</v>
      </c>
      <c r="C359" s="60" t="s">
        <v>1937</v>
      </c>
      <c r="D359" s="105" t="s">
        <v>1937</v>
      </c>
      <c r="E359" s="65">
        <v>3.0913474571871769E-2</v>
      </c>
      <c r="F359" s="65">
        <v>3.4484654675946746E-2</v>
      </c>
      <c r="G359" s="65">
        <v>0.11442795663674432</v>
      </c>
      <c r="H359" s="65">
        <v>7.3576426256328764E-2</v>
      </c>
      <c r="I359" s="65">
        <v>5.8726380962833113E-2</v>
      </c>
      <c r="J359" s="65">
        <v>4.0975001880443118E-2</v>
      </c>
      <c r="K359" s="65">
        <v>3.3715279134750364E-2</v>
      </c>
      <c r="L359" s="66" t="s">
        <v>114</v>
      </c>
      <c r="M359" s="67">
        <v>1</v>
      </c>
      <c r="N359" s="104">
        <v>1.022819788562966</v>
      </c>
    </row>
    <row r="360" spans="1:14" x14ac:dyDescent="0.25">
      <c r="A360" s="68" t="s">
        <v>1239</v>
      </c>
      <c r="B360" s="60" t="s">
        <v>1240</v>
      </c>
      <c r="C360" s="60" t="s">
        <v>1937</v>
      </c>
      <c r="D360" s="60" t="s">
        <v>1937</v>
      </c>
      <c r="E360" s="65">
        <v>2.9384599078387641E-2</v>
      </c>
      <c r="F360" s="65">
        <v>3.3379778582828701E-2</v>
      </c>
      <c r="G360" s="65">
        <v>2.771438056310549E-2</v>
      </c>
      <c r="H360" s="65">
        <v>1.9096753173875491E-2</v>
      </c>
      <c r="I360" s="65">
        <v>1.3314851833780006E-2</v>
      </c>
      <c r="J360" s="65">
        <v>1.7414644766083232E-2</v>
      </c>
      <c r="K360" s="65">
        <v>8.5265945249184405E-3</v>
      </c>
      <c r="L360" s="66" t="s">
        <v>1944</v>
      </c>
      <c r="M360" s="67">
        <v>0.73333333333333328</v>
      </c>
      <c r="N360" s="104">
        <v>3.4462292058702899</v>
      </c>
    </row>
    <row r="361" spans="1:14" x14ac:dyDescent="0.25">
      <c r="A361" s="68" t="s">
        <v>878</v>
      </c>
      <c r="B361" s="60" t="s">
        <v>879</v>
      </c>
      <c r="C361" s="60" t="s">
        <v>1937</v>
      </c>
      <c r="D361" s="60" t="s">
        <v>1937</v>
      </c>
      <c r="E361" s="65">
        <v>2.2123893805309658E-2</v>
      </c>
      <c r="F361" s="65">
        <v>2.0344412499129438E-2</v>
      </c>
      <c r="G361" s="65">
        <v>5.0018835544765716E-2</v>
      </c>
      <c r="H361" s="65">
        <v>5.9799783506038651E-2</v>
      </c>
      <c r="I361" s="65">
        <v>4.0690956191497207E-2</v>
      </c>
      <c r="J361" s="65">
        <v>2.5947339714295747E-2</v>
      </c>
      <c r="K361" s="65">
        <v>1.9964748409821764E-2</v>
      </c>
      <c r="L361" s="66" t="s">
        <v>113</v>
      </c>
      <c r="M361" s="67">
        <v>0.85</v>
      </c>
      <c r="N361" s="104">
        <v>1.1081478890275267</v>
      </c>
    </row>
    <row r="362" spans="1:14" x14ac:dyDescent="0.25">
      <c r="A362" s="63" t="s">
        <v>763</v>
      </c>
      <c r="B362" s="60" t="s">
        <v>663</v>
      </c>
      <c r="C362" s="60" t="s">
        <v>1937</v>
      </c>
      <c r="D362" s="60" t="s">
        <v>1937</v>
      </c>
      <c r="E362" s="65">
        <v>1.1428149774250329E-2</v>
      </c>
      <c r="F362" s="65">
        <v>2.0886865527129261E-2</v>
      </c>
      <c r="G362" s="65">
        <v>8.3829013005968012E-2</v>
      </c>
      <c r="H362" s="65">
        <v>6.8557332974378715E-2</v>
      </c>
      <c r="I362" s="65">
        <v>4.9981046439100618E-2</v>
      </c>
      <c r="J362" s="65">
        <v>3.0909319537197444E-2</v>
      </c>
      <c r="K362" s="65">
        <v>2.5067792741306105E-2</v>
      </c>
      <c r="L362" s="66" t="s">
        <v>114</v>
      </c>
      <c r="M362" s="67">
        <v>1</v>
      </c>
      <c r="N362" s="104">
        <v>0.83321518342986722</v>
      </c>
    </row>
    <row r="363" spans="1:14" x14ac:dyDescent="0.25">
      <c r="A363" s="68" t="s">
        <v>1572</v>
      </c>
      <c r="B363" s="60" t="s">
        <v>1573</v>
      </c>
      <c r="C363" s="60" t="s">
        <v>1937</v>
      </c>
      <c r="D363" s="60" t="s">
        <v>1938</v>
      </c>
      <c r="E363" s="65">
        <v>-2.3833788092963992E-4</v>
      </c>
      <c r="F363" s="65">
        <v>-2.3833788092963992E-4</v>
      </c>
      <c r="G363" s="65">
        <v>3.8040557257053242E-2</v>
      </c>
      <c r="H363" s="65">
        <v>3.1210938110152187E-2</v>
      </c>
      <c r="I363" s="65">
        <v>2.5541307619891596E-2</v>
      </c>
      <c r="J363" s="65">
        <v>1.6840484027952574E-2</v>
      </c>
      <c r="K363" s="65"/>
      <c r="L363" s="66" t="s">
        <v>1985</v>
      </c>
      <c r="M363" s="67">
        <v>0.90909090909090906</v>
      </c>
      <c r="N363" s="104">
        <v>-1.415267402849207E-2</v>
      </c>
    </row>
    <row r="364" spans="1:14" x14ac:dyDescent="0.25">
      <c r="A364" s="68" t="s">
        <v>1556</v>
      </c>
      <c r="B364" s="60" t="s">
        <v>1557</v>
      </c>
      <c r="C364" s="60" t="s">
        <v>1937</v>
      </c>
      <c r="D364" s="60" t="s">
        <v>1938</v>
      </c>
      <c r="E364" s="65">
        <v>-2.5337066682898479E-2</v>
      </c>
      <c r="F364" s="65">
        <v>-1.939800355196275E-2</v>
      </c>
      <c r="G364" s="65">
        <v>0.10561226850391381</v>
      </c>
      <c r="H364" s="65">
        <v>8.6245253758059581E-2</v>
      </c>
      <c r="I364" s="65">
        <v>5.6119894467905107E-2</v>
      </c>
      <c r="J364" s="65">
        <v>3.337542256136472E-2</v>
      </c>
      <c r="K364" s="65">
        <v>2.7298260851762235E-2</v>
      </c>
      <c r="L364" s="66" t="s">
        <v>115</v>
      </c>
      <c r="M364" s="67">
        <v>0.9</v>
      </c>
      <c r="N364" s="104">
        <v>-0.9281568089808494</v>
      </c>
    </row>
    <row r="365" spans="1:14" x14ac:dyDescent="0.25">
      <c r="A365" s="68" t="s">
        <v>1265</v>
      </c>
      <c r="B365" s="60" t="s">
        <v>1266</v>
      </c>
      <c r="C365" s="60" t="s">
        <v>1937</v>
      </c>
      <c r="D365" s="60" t="s">
        <v>1937</v>
      </c>
      <c r="E365" s="65">
        <v>3.1271300285217185E-2</v>
      </c>
      <c r="F365" s="65">
        <v>3.7622846032972168E-2</v>
      </c>
      <c r="G365" s="65">
        <v>7.1807020405847188E-2</v>
      </c>
      <c r="H365" s="65">
        <v>8.6256376597869888E-2</v>
      </c>
      <c r="I365" s="65">
        <v>5.7254436960767263E-2</v>
      </c>
      <c r="J365" s="65">
        <v>3.5516617661504934E-2</v>
      </c>
      <c r="K365" s="65">
        <v>3.0063032722970284E-2</v>
      </c>
      <c r="L365" s="66" t="s">
        <v>116</v>
      </c>
      <c r="M365" s="67">
        <v>0.95</v>
      </c>
      <c r="N365" s="104">
        <v>1.0401911401747468</v>
      </c>
    </row>
    <row r="366" spans="1:14" x14ac:dyDescent="0.25">
      <c r="A366" s="68" t="s">
        <v>1198</v>
      </c>
      <c r="B366" s="60" t="s">
        <v>1199</v>
      </c>
      <c r="C366" s="60" t="s">
        <v>1937</v>
      </c>
      <c r="D366" s="60" t="s">
        <v>1938</v>
      </c>
      <c r="E366" s="65">
        <v>-3.8646888632108856E-2</v>
      </c>
      <c r="F366" s="65">
        <v>-2.5974870822645935E-3</v>
      </c>
      <c r="G366" s="65">
        <v>1.337993010484273E-2</v>
      </c>
      <c r="H366" s="65">
        <v>7.2587487495106684E-2</v>
      </c>
      <c r="I366" s="65">
        <v>5.8074839241358589E-2</v>
      </c>
      <c r="J366" s="65">
        <v>4.045406256986106E-2</v>
      </c>
      <c r="K366" s="65">
        <v>2.7694017736484389E-2</v>
      </c>
      <c r="L366" s="66" t="s">
        <v>118</v>
      </c>
      <c r="M366" s="67">
        <v>0.65</v>
      </c>
      <c r="N366" s="104">
        <v>-1.395495915393852</v>
      </c>
    </row>
    <row r="367" spans="1:14" x14ac:dyDescent="0.25">
      <c r="A367" s="68" t="s">
        <v>1118</v>
      </c>
      <c r="B367" s="60" t="s">
        <v>1119</v>
      </c>
      <c r="C367" s="60" t="s">
        <v>1937</v>
      </c>
      <c r="D367" s="60" t="s">
        <v>1938</v>
      </c>
      <c r="E367" s="65">
        <v>-1.0777532427650116E-2</v>
      </c>
      <c r="F367" s="65">
        <v>-3.6527528205733129E-3</v>
      </c>
      <c r="G367" s="65">
        <v>7.45159351516127E-2</v>
      </c>
      <c r="H367" s="65">
        <v>7.1475046928755059E-2</v>
      </c>
      <c r="I367" s="65">
        <v>5.0601186499852124E-2</v>
      </c>
      <c r="J367" s="65">
        <v>3.2125717360920625E-2</v>
      </c>
      <c r="K367" s="65">
        <v>2.8083363046957022E-2</v>
      </c>
      <c r="L367" s="66" t="s">
        <v>115</v>
      </c>
      <c r="M367" s="67">
        <v>0.9</v>
      </c>
      <c r="N367" s="104">
        <v>-0.38376929464001347</v>
      </c>
    </row>
    <row r="368" spans="1:14" x14ac:dyDescent="0.25">
      <c r="A368" s="68" t="s">
        <v>1136</v>
      </c>
      <c r="B368" s="60" t="s">
        <v>1137</v>
      </c>
      <c r="C368" s="60" t="s">
        <v>1937</v>
      </c>
      <c r="D368" s="105" t="s">
        <v>1937</v>
      </c>
      <c r="E368" s="65">
        <v>2.6721301297572442E-2</v>
      </c>
      <c r="F368" s="65">
        <v>6.316337617085277E-2</v>
      </c>
      <c r="G368" s="65">
        <v>0.12615888020359911</v>
      </c>
      <c r="H368" s="65">
        <v>8.9937948698707526E-2</v>
      </c>
      <c r="I368" s="65">
        <v>6.7841340879231105E-2</v>
      </c>
      <c r="J368" s="65">
        <v>4.3058592261327799E-2</v>
      </c>
      <c r="K368" s="65"/>
      <c r="L368" s="66" t="s">
        <v>1986</v>
      </c>
      <c r="M368" s="67">
        <v>1</v>
      </c>
      <c r="N368" s="104">
        <v>1.4669168882137764</v>
      </c>
    </row>
    <row r="369" spans="1:14" x14ac:dyDescent="0.25">
      <c r="A369" s="68" t="s">
        <v>1574</v>
      </c>
      <c r="B369" s="60" t="s">
        <v>1575</v>
      </c>
      <c r="C369" s="60" t="s">
        <v>1937</v>
      </c>
      <c r="D369" s="60" t="s">
        <v>1937</v>
      </c>
      <c r="E369" s="65">
        <v>2.6938407467748782E-2</v>
      </c>
      <c r="F369" s="65">
        <v>2.8339831725836317E-2</v>
      </c>
      <c r="G369" s="65">
        <v>0.11804038675974149</v>
      </c>
      <c r="H369" s="65">
        <v>8.3608972341620458E-2</v>
      </c>
      <c r="I369" s="65">
        <v>5.7432034495282558E-2</v>
      </c>
      <c r="J369" s="65">
        <v>3.57334857242948E-2</v>
      </c>
      <c r="K369" s="65">
        <v>2.6643830457450335E-2</v>
      </c>
      <c r="L369" s="66" t="s">
        <v>114</v>
      </c>
      <c r="M369" s="67">
        <v>1</v>
      </c>
      <c r="N369" s="104">
        <v>1.0636545586451791</v>
      </c>
    </row>
    <row r="370" spans="1:14" x14ac:dyDescent="0.25">
      <c r="A370" s="68" t="s">
        <v>988</v>
      </c>
      <c r="B370" s="60" t="s">
        <v>989</v>
      </c>
      <c r="C370" s="60" t="s">
        <v>1937</v>
      </c>
      <c r="D370" s="60" t="s">
        <v>1937</v>
      </c>
      <c r="E370" s="65">
        <v>6.0574675642766307E-2</v>
      </c>
      <c r="F370" s="65">
        <v>5.9862651579786652E-2</v>
      </c>
      <c r="G370" s="65">
        <v>0.1068269483989901</v>
      </c>
      <c r="H370" s="65">
        <v>8.8587233452932956E-2</v>
      </c>
      <c r="I370" s="65">
        <v>5.9268128733564129E-2</v>
      </c>
      <c r="J370" s="65">
        <v>3.6834725209876851E-2</v>
      </c>
      <c r="K370" s="65"/>
      <c r="L370" s="66" t="s">
        <v>1985</v>
      </c>
      <c r="M370" s="67">
        <v>0.90909090909090906</v>
      </c>
      <c r="N370" s="104">
        <v>1.6444991865046907</v>
      </c>
    </row>
    <row r="371" spans="1:14" x14ac:dyDescent="0.25">
      <c r="A371" s="68" t="s">
        <v>1271</v>
      </c>
      <c r="B371" s="60" t="s">
        <v>1272</v>
      </c>
      <c r="C371" s="60" t="s">
        <v>1937</v>
      </c>
      <c r="D371" s="60" t="s">
        <v>1938</v>
      </c>
      <c r="E371" s="65">
        <v>1.011095704984033E-2</v>
      </c>
      <c r="F371" s="65">
        <v>1.2378239385247181E-2</v>
      </c>
      <c r="G371" s="65">
        <v>0.12620685818141331</v>
      </c>
      <c r="H371" s="65">
        <v>8.5579864125233218E-2</v>
      </c>
      <c r="I371" s="65">
        <v>6.6923054287919115E-2</v>
      </c>
      <c r="J371" s="65">
        <v>4.3939396427433941E-2</v>
      </c>
      <c r="K371" s="65">
        <v>3.4261802204247349E-2</v>
      </c>
      <c r="L371" s="66" t="s">
        <v>113</v>
      </c>
      <c r="M371" s="67">
        <v>0.85</v>
      </c>
      <c r="N371" s="104">
        <v>0.29510873332246662</v>
      </c>
    </row>
    <row r="372" spans="1:14" x14ac:dyDescent="0.25">
      <c r="A372" s="68" t="s">
        <v>1472</v>
      </c>
      <c r="B372" s="60" t="s">
        <v>1473</v>
      </c>
      <c r="C372" s="60" t="s">
        <v>1937</v>
      </c>
      <c r="D372" s="60" t="s">
        <v>1938</v>
      </c>
      <c r="E372" s="65">
        <v>2.9537431332164799E-2</v>
      </c>
      <c r="F372" s="65">
        <v>2.180151200606506E-2</v>
      </c>
      <c r="G372" s="65">
        <v>2.2583094252571545E-2</v>
      </c>
      <c r="H372" s="65">
        <v>0.10333441530549337</v>
      </c>
      <c r="I372" s="65">
        <v>7.4807075334698769E-2</v>
      </c>
      <c r="J372" s="65">
        <v>4.7386983395121263E-2</v>
      </c>
      <c r="K372" s="65">
        <v>3.4534484485993389E-2</v>
      </c>
      <c r="L372" s="66" t="s">
        <v>110</v>
      </c>
      <c r="M372" s="67">
        <v>0.75</v>
      </c>
      <c r="N372" s="104">
        <v>0.85530251201939</v>
      </c>
    </row>
    <row r="373" spans="1:14" x14ac:dyDescent="0.25">
      <c r="A373" s="68" t="s">
        <v>1175</v>
      </c>
      <c r="B373" s="60" t="s">
        <v>1176</v>
      </c>
      <c r="C373" s="60" t="s">
        <v>1937</v>
      </c>
      <c r="D373" s="60" t="s">
        <v>1938</v>
      </c>
      <c r="E373" s="65">
        <v>3.3699840481717924E-3</v>
      </c>
      <c r="F373" s="65">
        <v>6.9744883944513614E-3</v>
      </c>
      <c r="G373" s="65">
        <v>4.9332244341129705E-2</v>
      </c>
      <c r="H373" s="65">
        <v>5.3784742645568206E-2</v>
      </c>
      <c r="I373" s="65">
        <v>4.3559514115158127E-2</v>
      </c>
      <c r="J373" s="65">
        <v>2.9183540517950579E-2</v>
      </c>
      <c r="K373" s="65">
        <v>2.9030137891792096E-2</v>
      </c>
      <c r="L373" s="66" t="s">
        <v>112</v>
      </c>
      <c r="M373" s="67">
        <v>0.7</v>
      </c>
      <c r="N373" s="104">
        <v>0.11608570585276526</v>
      </c>
    </row>
    <row r="374" spans="1:14" x14ac:dyDescent="0.25">
      <c r="A374" s="68" t="s">
        <v>915</v>
      </c>
      <c r="B374" s="60" t="s">
        <v>916</v>
      </c>
      <c r="C374" s="60" t="s">
        <v>1937</v>
      </c>
      <c r="D374" s="60" t="s">
        <v>1938</v>
      </c>
      <c r="E374" s="65">
        <v>5.5428868550999599E-3</v>
      </c>
      <c r="F374" s="65">
        <v>5.5428868550999599E-3</v>
      </c>
      <c r="G374" s="65">
        <v>0.32032827489657278</v>
      </c>
      <c r="H374" s="65">
        <v>0.13849544658691437</v>
      </c>
      <c r="I374" s="65">
        <v>8.6184219874688051E-2</v>
      </c>
      <c r="J374" s="65">
        <v>4.9620151891317521E-2</v>
      </c>
      <c r="K374" s="65">
        <v>3.4686621918268434E-2</v>
      </c>
      <c r="L374" s="66" t="s">
        <v>113</v>
      </c>
      <c r="M374" s="67">
        <v>0.85</v>
      </c>
      <c r="N374" s="104">
        <v>0.15979898152551669</v>
      </c>
    </row>
    <row r="375" spans="1:14" x14ac:dyDescent="0.25">
      <c r="A375" s="63" t="s">
        <v>764</v>
      </c>
      <c r="B375" s="60" t="s">
        <v>664</v>
      </c>
      <c r="C375" s="60" t="s">
        <v>1937</v>
      </c>
      <c r="D375" s="60" t="s">
        <v>1937</v>
      </c>
      <c r="E375" s="65">
        <v>4.7494372273358954E-2</v>
      </c>
      <c r="F375" s="65">
        <v>4.9918353570092666E-2</v>
      </c>
      <c r="G375" s="65">
        <v>8.8872371702756858E-2</v>
      </c>
      <c r="H375" s="65">
        <v>6.5627104890966237E-2</v>
      </c>
      <c r="I375" s="65">
        <v>5.3479059513413363E-2</v>
      </c>
      <c r="J375" s="65">
        <v>3.6471950814953358E-2</v>
      </c>
      <c r="K375" s="65">
        <v>3.2822555167711931E-2</v>
      </c>
      <c r="L375" s="66" t="s">
        <v>114</v>
      </c>
      <c r="M375" s="67">
        <v>1</v>
      </c>
      <c r="N375" s="104">
        <v>1.4470041113703398</v>
      </c>
    </row>
    <row r="376" spans="1:14" x14ac:dyDescent="0.25">
      <c r="A376" s="68" t="s">
        <v>1518</v>
      </c>
      <c r="B376" s="60" t="s">
        <v>1519</v>
      </c>
      <c r="C376" s="60" t="s">
        <v>1937</v>
      </c>
      <c r="D376" s="60" t="s">
        <v>1937</v>
      </c>
      <c r="E376" s="65">
        <v>1.8493353425542258E-2</v>
      </c>
      <c r="F376" s="65">
        <v>1.9062363275333949E-2</v>
      </c>
      <c r="G376" s="65">
        <v>3.6972960906325847E-2</v>
      </c>
      <c r="H376" s="65">
        <v>1.4286374612625163E-2</v>
      </c>
      <c r="I376" s="65">
        <v>1.2081384645338478E-2</v>
      </c>
      <c r="J376" s="65">
        <v>8.9807024230337262E-3</v>
      </c>
      <c r="K376" s="65">
        <v>6.3030884614285743E-3</v>
      </c>
      <c r="L376" s="66" t="s">
        <v>112</v>
      </c>
      <c r="M376" s="67">
        <v>0.7</v>
      </c>
      <c r="N376" s="104">
        <v>2.9340145769350032</v>
      </c>
    </row>
    <row r="377" spans="1:14" x14ac:dyDescent="0.25">
      <c r="A377" s="68" t="s">
        <v>1520</v>
      </c>
      <c r="B377" s="60" t="s">
        <v>1521</v>
      </c>
      <c r="C377" s="60" t="s">
        <v>1937</v>
      </c>
      <c r="D377" s="60" t="s">
        <v>1937</v>
      </c>
      <c r="E377" s="65">
        <v>2.3308052112787747E-2</v>
      </c>
      <c r="F377" s="65">
        <v>2.4300565190939372E-2</v>
      </c>
      <c r="G377" s="65">
        <v>4.6458892176654221E-2</v>
      </c>
      <c r="H377" s="65">
        <v>3.2418364671006339E-2</v>
      </c>
      <c r="I377" s="65">
        <v>2.3942858752567631E-2</v>
      </c>
      <c r="J377" s="65">
        <v>1.393995513919899E-2</v>
      </c>
      <c r="K377" s="65">
        <v>1.3290700960237656E-2</v>
      </c>
      <c r="L377" s="66" t="s">
        <v>115</v>
      </c>
      <c r="M377" s="67">
        <v>0.9</v>
      </c>
      <c r="N377" s="104">
        <v>1.753711273959095</v>
      </c>
    </row>
    <row r="378" spans="1:14" x14ac:dyDescent="0.25">
      <c r="A378" s="68" t="s">
        <v>1004</v>
      </c>
      <c r="B378" s="60" t="s">
        <v>1005</v>
      </c>
      <c r="C378" s="60" t="s">
        <v>1937</v>
      </c>
      <c r="D378" s="60" t="s">
        <v>1937</v>
      </c>
      <c r="E378" s="65">
        <v>3.2343042565187163E-2</v>
      </c>
      <c r="F378" s="65">
        <v>5.012797459541507E-2</v>
      </c>
      <c r="G378" s="65">
        <v>5.1095664955283171E-2</v>
      </c>
      <c r="H378" s="65">
        <v>2.5079429282171883E-2</v>
      </c>
      <c r="I378" s="65">
        <v>4.629808462512619E-2</v>
      </c>
      <c r="J378" s="65">
        <v>3.7395358735596407E-2</v>
      </c>
      <c r="K378" s="65">
        <v>4.246542435076095E-2</v>
      </c>
      <c r="L378" s="66" t="s">
        <v>114</v>
      </c>
      <c r="M378" s="67">
        <v>1</v>
      </c>
      <c r="N378" s="104">
        <v>1.1804420975841918</v>
      </c>
    </row>
    <row r="379" spans="1:14" x14ac:dyDescent="0.25">
      <c r="A379" s="68" t="s">
        <v>1279</v>
      </c>
      <c r="B379" s="60" t="s">
        <v>1280</v>
      </c>
      <c r="C379" s="60" t="s">
        <v>1937</v>
      </c>
      <c r="D379" s="60" t="s">
        <v>1937</v>
      </c>
      <c r="E379" s="65">
        <v>5.681019411351218E-2</v>
      </c>
      <c r="F379" s="65">
        <v>6.4452297675094083E-2</v>
      </c>
      <c r="G379" s="65">
        <v>5.4616071824569623E-2</v>
      </c>
      <c r="H379" s="65">
        <v>4.5101606110950598E-2</v>
      </c>
      <c r="I379" s="65">
        <v>3.5150017401721412E-2</v>
      </c>
      <c r="J379" s="65">
        <v>2.1426987702684919E-2</v>
      </c>
      <c r="K379" s="65">
        <v>1.917937857629215E-2</v>
      </c>
      <c r="L379" s="66" t="s">
        <v>113</v>
      </c>
      <c r="M379" s="67">
        <v>0.85</v>
      </c>
      <c r="N379" s="104">
        <v>2.9620456099519257</v>
      </c>
    </row>
    <row r="380" spans="1:14" x14ac:dyDescent="0.25">
      <c r="A380" s="63" t="s">
        <v>765</v>
      </c>
      <c r="B380" s="60" t="s">
        <v>665</v>
      </c>
      <c r="C380" s="60" t="s">
        <v>1937</v>
      </c>
      <c r="D380" s="60" t="s">
        <v>1937</v>
      </c>
      <c r="E380" s="65">
        <v>2.7298389553420899E-2</v>
      </c>
      <c r="F380" s="65">
        <v>2.7440275255818047E-2</v>
      </c>
      <c r="G380" s="65">
        <v>0.13180008642327179</v>
      </c>
      <c r="H380" s="65">
        <v>8.2615273149092561E-2</v>
      </c>
      <c r="I380" s="65">
        <v>6.4868590652791713E-2</v>
      </c>
      <c r="J380" s="65">
        <v>3.563039067370366E-2</v>
      </c>
      <c r="K380" s="65">
        <v>2.9577963174935773E-2</v>
      </c>
      <c r="L380" s="66" t="s">
        <v>115</v>
      </c>
      <c r="M380" s="67">
        <v>0.9</v>
      </c>
      <c r="N380" s="104">
        <v>0.92772700721565604</v>
      </c>
    </row>
    <row r="381" spans="1:14" x14ac:dyDescent="0.25">
      <c r="A381" s="68" t="s">
        <v>1150</v>
      </c>
      <c r="B381" s="60" t="s">
        <v>1151</v>
      </c>
      <c r="C381" s="60" t="s">
        <v>1937</v>
      </c>
      <c r="D381" s="105" t="s">
        <v>1938</v>
      </c>
      <c r="E381" s="65">
        <v>2.4788377768852898E-2</v>
      </c>
      <c r="F381" s="65">
        <v>3.2716645133170408E-2</v>
      </c>
      <c r="G381" s="65">
        <v>9.1707806525322511E-2</v>
      </c>
      <c r="H381" s="65">
        <v>4.0537309193778626E-2</v>
      </c>
      <c r="I381" s="65">
        <v>4.6992637735042253E-2</v>
      </c>
      <c r="J381" s="65">
        <v>2.0678181211662539E-2</v>
      </c>
      <c r="K381" s="65">
        <v>3.5437130041505283E-2</v>
      </c>
      <c r="L381" s="66" t="s">
        <v>110</v>
      </c>
      <c r="M381" s="67">
        <v>0.75</v>
      </c>
      <c r="N381" s="104">
        <v>0.69950297159560693</v>
      </c>
    </row>
    <row r="382" spans="1:14" x14ac:dyDescent="0.25">
      <c r="A382" s="68" t="s">
        <v>1498</v>
      </c>
      <c r="B382" s="60" t="s">
        <v>1499</v>
      </c>
      <c r="C382" s="60" t="s">
        <v>1937</v>
      </c>
      <c r="D382" s="60" t="s">
        <v>1937</v>
      </c>
      <c r="E382" s="65">
        <v>8.1351897055721212E-2</v>
      </c>
      <c r="F382" s="65">
        <v>0.11509058702880748</v>
      </c>
      <c r="G382" s="65">
        <v>0.18608848988150917</v>
      </c>
      <c r="H382" s="65">
        <v>0.1313684844053935</v>
      </c>
      <c r="I382" s="65">
        <v>8.831843403790729E-2</v>
      </c>
      <c r="J382" s="65">
        <v>4.6608409101085213E-2</v>
      </c>
      <c r="K382" s="65">
        <v>2.7147757404982542E-2</v>
      </c>
      <c r="L382" s="66" t="s">
        <v>110</v>
      </c>
      <c r="M382" s="67">
        <v>0.75</v>
      </c>
      <c r="N382" s="104">
        <v>2.9966341544215491</v>
      </c>
    </row>
    <row r="383" spans="1:14" x14ac:dyDescent="0.25">
      <c r="A383" s="68" t="s">
        <v>1010</v>
      </c>
      <c r="B383" s="60" t="s">
        <v>1011</v>
      </c>
      <c r="C383" s="60" t="s">
        <v>1937</v>
      </c>
      <c r="D383" s="60" t="s">
        <v>1938</v>
      </c>
      <c r="E383" s="65">
        <v>1.1177593319191104E-2</v>
      </c>
      <c r="F383" s="65">
        <v>1.1177593319191104E-2</v>
      </c>
      <c r="G383" s="65">
        <v>4.5314657492569577E-2</v>
      </c>
      <c r="H383" s="65">
        <v>3.8288130334226844E-2</v>
      </c>
      <c r="I383" s="65">
        <v>2.7424788887261853E-2</v>
      </c>
      <c r="J383" s="65">
        <v>1.8229290034400103E-2</v>
      </c>
      <c r="K383" s="65">
        <v>1.8544468170141659E-2</v>
      </c>
      <c r="L383" s="66" t="s">
        <v>115</v>
      </c>
      <c r="M383" s="67">
        <v>0.9</v>
      </c>
      <c r="N383" s="104">
        <v>0.60274542341354831</v>
      </c>
    </row>
    <row r="384" spans="1:14" x14ac:dyDescent="0.25">
      <c r="A384" s="68" t="s">
        <v>1273</v>
      </c>
      <c r="B384" s="60" t="s">
        <v>1274</v>
      </c>
      <c r="C384" s="60" t="s">
        <v>1937</v>
      </c>
      <c r="D384" s="60" t="s">
        <v>1937</v>
      </c>
      <c r="E384" s="65">
        <v>2.4792085640175543E-2</v>
      </c>
      <c r="F384" s="65">
        <v>2.3941006610505244E-2</v>
      </c>
      <c r="G384" s="65">
        <v>0.11712879952185795</v>
      </c>
      <c r="H384" s="65">
        <v>6.8418516090064108E-2</v>
      </c>
      <c r="I384" s="65">
        <v>4.4576356477496137E-2</v>
      </c>
      <c r="J384" s="65">
        <v>3.370575376941809E-2</v>
      </c>
      <c r="K384" s="65">
        <v>2.0238397319258583E-2</v>
      </c>
      <c r="L384" s="66" t="s">
        <v>1945</v>
      </c>
      <c r="M384" s="67">
        <v>0.89473684210526316</v>
      </c>
      <c r="N384" s="104">
        <v>1.2250024173892333</v>
      </c>
    </row>
    <row r="385" spans="1:14" x14ac:dyDescent="0.25">
      <c r="A385" s="68" t="s">
        <v>1474</v>
      </c>
      <c r="B385" s="60" t="s">
        <v>1475</v>
      </c>
      <c r="C385" s="60" t="s">
        <v>1937</v>
      </c>
      <c r="D385" s="60" t="s">
        <v>1937</v>
      </c>
      <c r="E385" s="65">
        <v>3.851761151167854E-2</v>
      </c>
      <c r="F385" s="65">
        <v>4.3813942369414827E-2</v>
      </c>
      <c r="G385" s="65">
        <v>0.16424285934054672</v>
      </c>
      <c r="H385" s="65">
        <v>9.1162337929727499E-2</v>
      </c>
      <c r="I385" s="65">
        <v>5.9182682528081454E-2</v>
      </c>
      <c r="J385" s="65">
        <v>3.6952567568527162E-2</v>
      </c>
      <c r="K385" s="65">
        <v>2.5332185608617497E-2</v>
      </c>
      <c r="L385" s="66" t="s">
        <v>115</v>
      </c>
      <c r="M385" s="67">
        <v>0.9</v>
      </c>
      <c r="N385" s="104">
        <v>1.520500919532803</v>
      </c>
    </row>
    <row r="386" spans="1:14" x14ac:dyDescent="0.25">
      <c r="A386" s="68" t="s">
        <v>1095</v>
      </c>
      <c r="B386" s="60" t="s">
        <v>1096</v>
      </c>
      <c r="C386" s="60" t="s">
        <v>1937</v>
      </c>
      <c r="D386" s="105" t="s">
        <v>1937</v>
      </c>
      <c r="E386" s="65">
        <v>2.8044807801433258E-2</v>
      </c>
      <c r="F386" s="65">
        <v>4.2110151942529539E-2</v>
      </c>
      <c r="G386" s="65">
        <v>9.1112140488628146E-2</v>
      </c>
      <c r="H386" s="65">
        <v>6.349484475652778E-2</v>
      </c>
      <c r="I386" s="65">
        <v>4.0932854401002361E-2</v>
      </c>
      <c r="J386" s="65">
        <v>2.5952402415957421E-2</v>
      </c>
      <c r="K386" s="65">
        <v>2.610245881763773E-2</v>
      </c>
      <c r="L386" s="66" t="s">
        <v>116</v>
      </c>
      <c r="M386" s="67">
        <v>0.95</v>
      </c>
      <c r="N386" s="104">
        <v>1.0744124910747128</v>
      </c>
    </row>
    <row r="387" spans="1:14" x14ac:dyDescent="0.25">
      <c r="A387" s="68" t="s">
        <v>1241</v>
      </c>
      <c r="B387" s="60" t="s">
        <v>1242</v>
      </c>
      <c r="C387" s="60" t="s">
        <v>1937</v>
      </c>
      <c r="D387" s="60" t="s">
        <v>1937</v>
      </c>
      <c r="E387" s="65">
        <v>2.5767405285477718E-2</v>
      </c>
      <c r="F387" s="65">
        <v>1.4794954434318885E-2</v>
      </c>
      <c r="G387" s="65">
        <v>6.4436572351015631E-2</v>
      </c>
      <c r="H387" s="65">
        <v>5.3428070568710684E-2</v>
      </c>
      <c r="I387" s="65">
        <v>3.7363957054499908E-2</v>
      </c>
      <c r="J387" s="65">
        <v>3.0418612454708782E-2</v>
      </c>
      <c r="K387" s="65">
        <v>2.4916345274861973E-2</v>
      </c>
      <c r="L387" s="66" t="s">
        <v>115</v>
      </c>
      <c r="M387" s="67">
        <v>0.9</v>
      </c>
      <c r="N387" s="104">
        <v>1.0341566951825145</v>
      </c>
    </row>
    <row r="388" spans="1:14" x14ac:dyDescent="0.25">
      <c r="A388" s="68" t="s">
        <v>1055</v>
      </c>
      <c r="B388" s="60" t="s">
        <v>1056</v>
      </c>
      <c r="C388" s="60" t="s">
        <v>1937</v>
      </c>
      <c r="D388" s="60" t="s">
        <v>1937</v>
      </c>
      <c r="E388" s="65">
        <v>3.0886574200122974E-2</v>
      </c>
      <c r="F388" s="65">
        <v>3.3676796355808003E-2</v>
      </c>
      <c r="G388" s="65">
        <v>6.6830984746634625E-2</v>
      </c>
      <c r="H388" s="65">
        <v>7.546051171973267E-2</v>
      </c>
      <c r="I388" s="65">
        <v>4.6090776637695674E-2</v>
      </c>
      <c r="J388" s="65">
        <v>3.1746156226627686E-2</v>
      </c>
      <c r="K388" s="65">
        <v>3.6538416427912779E-2</v>
      </c>
      <c r="L388" s="66" t="s">
        <v>116</v>
      </c>
      <c r="M388" s="67">
        <v>0.95</v>
      </c>
      <c r="N388" s="104">
        <v>0.9216818802820721</v>
      </c>
    </row>
    <row r="389" spans="1:14" x14ac:dyDescent="0.25">
      <c r="A389" s="68" t="s">
        <v>933</v>
      </c>
      <c r="B389" s="60" t="s">
        <v>934</v>
      </c>
      <c r="C389" s="60" t="s">
        <v>1937</v>
      </c>
      <c r="D389" s="60" t="s">
        <v>1937</v>
      </c>
      <c r="E389" s="65">
        <v>2.7340478785865541E-2</v>
      </c>
      <c r="F389" s="65">
        <v>2.7340478785865541E-2</v>
      </c>
      <c r="G389" s="65">
        <v>6.1516075525670288E-2</v>
      </c>
      <c r="H389" s="65">
        <v>3.9849773868841254E-2</v>
      </c>
      <c r="I389" s="65">
        <v>3.0860427315769989E-2</v>
      </c>
      <c r="J389" s="65">
        <v>1.9370642814012129E-2</v>
      </c>
      <c r="K389" s="65">
        <v>1.9952928204164166E-2</v>
      </c>
      <c r="L389" s="66" t="s">
        <v>116</v>
      </c>
      <c r="M389" s="67">
        <v>0.95</v>
      </c>
      <c r="N389" s="104">
        <v>1.3702489432182487</v>
      </c>
    </row>
    <row r="390" spans="1:14" x14ac:dyDescent="0.25">
      <c r="A390" s="68" t="s">
        <v>937</v>
      </c>
      <c r="B390" s="60" t="s">
        <v>938</v>
      </c>
      <c r="C390" s="60" t="s">
        <v>1937</v>
      </c>
      <c r="D390" s="105" t="s">
        <v>1938</v>
      </c>
      <c r="E390" s="65">
        <v>3.0365872024160856E-2</v>
      </c>
      <c r="F390" s="65">
        <v>3.0365872024160856E-2</v>
      </c>
      <c r="G390" s="65">
        <v>6.6856861225278452E-2</v>
      </c>
      <c r="H390" s="65">
        <v>7.119160327476548E-2</v>
      </c>
      <c r="I390" s="65">
        <v>5.5917917286318675E-2</v>
      </c>
      <c r="J390" s="65">
        <v>4.383069073179291E-2</v>
      </c>
      <c r="K390" s="65">
        <v>4.746902073330328E-2</v>
      </c>
      <c r="L390" s="66" t="s">
        <v>116</v>
      </c>
      <c r="M390" s="67">
        <v>0.95</v>
      </c>
      <c r="N390" s="104">
        <v>0.63969872466437439</v>
      </c>
    </row>
    <row r="391" spans="1:14" x14ac:dyDescent="0.25">
      <c r="A391" s="68" t="s">
        <v>866</v>
      </c>
      <c r="B391" s="60" t="s">
        <v>867</v>
      </c>
      <c r="C391" s="60" t="s">
        <v>1937</v>
      </c>
      <c r="D391" s="60" t="s">
        <v>1938</v>
      </c>
      <c r="E391" s="65">
        <v>2.170688957799638E-2</v>
      </c>
      <c r="F391" s="65">
        <v>2.170688957799638E-2</v>
      </c>
      <c r="G391" s="65">
        <v>0.20336494390408122</v>
      </c>
      <c r="H391" s="65">
        <v>9.6748926878023722E-2</v>
      </c>
      <c r="I391" s="65">
        <v>0.11858426646940412</v>
      </c>
      <c r="J391" s="65">
        <v>6.3338303921216088E-2</v>
      </c>
      <c r="K391" s="65">
        <v>4.1348982746995944E-2</v>
      </c>
      <c r="L391" s="66" t="s">
        <v>116</v>
      </c>
      <c r="M391" s="67">
        <v>0.95</v>
      </c>
      <c r="N391" s="104">
        <v>0.52496792268906334</v>
      </c>
    </row>
    <row r="392" spans="1:14" x14ac:dyDescent="0.25">
      <c r="A392" s="68" t="s">
        <v>766</v>
      </c>
      <c r="B392" s="60" t="s">
        <v>1222</v>
      </c>
      <c r="C392" s="60" t="s">
        <v>1937</v>
      </c>
      <c r="D392" s="60" t="s">
        <v>1938</v>
      </c>
      <c r="E392" s="65">
        <v>1.1917344575737898E-2</v>
      </c>
      <c r="F392" s="65">
        <v>1.4181653712939113E-2</v>
      </c>
      <c r="G392" s="65">
        <v>4.7905868297751786E-2</v>
      </c>
      <c r="H392" s="65">
        <v>3.6883734061965878E-2</v>
      </c>
      <c r="I392" s="65">
        <v>2.3185891990264995E-2</v>
      </c>
      <c r="J392" s="65">
        <v>1.76943447917699E-2</v>
      </c>
      <c r="K392" s="65">
        <v>1.4535235891470988E-2</v>
      </c>
      <c r="L392" s="66" t="s">
        <v>113</v>
      </c>
      <c r="M392" s="67">
        <v>0.85</v>
      </c>
      <c r="N392" s="104">
        <v>0.81989344133938546</v>
      </c>
    </row>
    <row r="393" spans="1:14" x14ac:dyDescent="0.25">
      <c r="A393" s="63" t="s">
        <v>767</v>
      </c>
      <c r="B393" s="60" t="s">
        <v>666</v>
      </c>
      <c r="C393" s="60" t="s">
        <v>1937</v>
      </c>
      <c r="D393" s="60" t="s">
        <v>1937</v>
      </c>
      <c r="E393" s="65">
        <v>1.1428149774250329E-2</v>
      </c>
      <c r="F393" s="65">
        <v>2.0886865527129261E-2</v>
      </c>
      <c r="G393" s="65">
        <v>8.3829013005968012E-2</v>
      </c>
      <c r="H393" s="65">
        <v>6.8557332974378715E-2</v>
      </c>
      <c r="I393" s="65">
        <v>4.9981046439100618E-2</v>
      </c>
      <c r="J393" s="65">
        <v>3.0909319537197444E-2</v>
      </c>
      <c r="K393" s="65">
        <v>2.5067792741306105E-2</v>
      </c>
      <c r="L393" s="66" t="s">
        <v>114</v>
      </c>
      <c r="M393" s="67">
        <v>1</v>
      </c>
      <c r="N393" s="104">
        <v>0.83321518342986722</v>
      </c>
    </row>
    <row r="394" spans="1:14" x14ac:dyDescent="0.25">
      <c r="A394" s="63" t="s">
        <v>768</v>
      </c>
      <c r="B394" s="68" t="s">
        <v>667</v>
      </c>
      <c r="C394" s="60" t="s">
        <v>1937</v>
      </c>
      <c r="D394" s="60" t="s">
        <v>1938</v>
      </c>
      <c r="E394" s="65">
        <v>-4.0151344944694634E-2</v>
      </c>
      <c r="F394" s="65">
        <v>-5.5884905726849676E-2</v>
      </c>
      <c r="G394" s="65">
        <v>-3.5200648408195478E-2</v>
      </c>
      <c r="H394" s="65">
        <v>1.642481980659638E-2</v>
      </c>
      <c r="I394" s="65">
        <v>3.4230945237475163E-2</v>
      </c>
      <c r="J394" s="65">
        <v>3.3139902230628904E-2</v>
      </c>
      <c r="K394" s="65">
        <v>2.4219961324735584E-2</v>
      </c>
      <c r="L394" s="66" t="s">
        <v>117</v>
      </c>
      <c r="M394" s="67">
        <v>0.6</v>
      </c>
      <c r="N394" s="104">
        <v>-1.6577790693533643</v>
      </c>
    </row>
    <row r="395" spans="1:14" x14ac:dyDescent="0.25">
      <c r="A395" s="63" t="s">
        <v>769</v>
      </c>
      <c r="B395" s="60" t="s">
        <v>668</v>
      </c>
      <c r="C395" s="60" t="s">
        <v>1937</v>
      </c>
      <c r="D395" s="60" t="s">
        <v>1937</v>
      </c>
      <c r="E395" s="65">
        <v>3.5632577008349209E-2</v>
      </c>
      <c r="F395" s="65">
        <v>3.8130083222999822E-2</v>
      </c>
      <c r="G395" s="65">
        <v>9.0721994263149197E-2</v>
      </c>
      <c r="H395" s="65">
        <v>6.4499761650919085E-2</v>
      </c>
      <c r="I395" s="65">
        <v>4.4930774821261954E-2</v>
      </c>
      <c r="J395" s="65">
        <v>2.5856326860437262E-2</v>
      </c>
      <c r="K395" s="65">
        <v>1.8174565289589051E-2</v>
      </c>
      <c r="L395" s="66" t="s">
        <v>113</v>
      </c>
      <c r="M395" s="67">
        <v>0.85</v>
      </c>
      <c r="N395" s="104">
        <v>1.9605738261459624</v>
      </c>
    </row>
    <row r="396" spans="1:14" x14ac:dyDescent="0.25">
      <c r="A396" s="68" t="s">
        <v>770</v>
      </c>
      <c r="B396" s="60" t="s">
        <v>1189</v>
      </c>
      <c r="C396" s="60" t="s">
        <v>1937</v>
      </c>
      <c r="D396" s="60" t="s">
        <v>1938</v>
      </c>
      <c r="E396" s="65">
        <v>-1.4659383949513383E-2</v>
      </c>
      <c r="F396" s="65">
        <v>-1.4672152390825421E-2</v>
      </c>
      <c r="G396" s="65">
        <v>-6.8797306632959354E-2</v>
      </c>
      <c r="H396" s="65">
        <v>0.11405447802274282</v>
      </c>
      <c r="I396" s="65">
        <v>6.1924528282843117E-2</v>
      </c>
      <c r="J396" s="65">
        <v>3.7510879297368405E-2</v>
      </c>
      <c r="K396" s="65">
        <v>4.4031445072705733E-2</v>
      </c>
      <c r="L396" s="66" t="s">
        <v>117</v>
      </c>
      <c r="M396" s="67">
        <v>0.6</v>
      </c>
      <c r="N396" s="104">
        <v>-0.33292988511522781</v>
      </c>
    </row>
    <row r="397" spans="1:14" x14ac:dyDescent="0.25">
      <c r="A397" s="68" t="s">
        <v>771</v>
      </c>
      <c r="B397" s="60" t="s">
        <v>1117</v>
      </c>
      <c r="C397" s="60" t="s">
        <v>1937</v>
      </c>
      <c r="D397" s="60" t="s">
        <v>1937</v>
      </c>
      <c r="E397" s="65">
        <v>2.3185681540032421E-2</v>
      </c>
      <c r="F397" s="65">
        <v>4.1029733485601128E-2</v>
      </c>
      <c r="G397" s="65">
        <v>8.2687887084730294E-2</v>
      </c>
      <c r="H397" s="65">
        <v>5.8427837113146364E-2</v>
      </c>
      <c r="I397" s="65">
        <v>4.7857545848268845E-2</v>
      </c>
      <c r="J397" s="65">
        <v>2.5909125957333412E-2</v>
      </c>
      <c r="K397" s="65">
        <v>1.9819534171860109E-2</v>
      </c>
      <c r="L397" s="66" t="s">
        <v>112</v>
      </c>
      <c r="M397" s="67">
        <v>0.7</v>
      </c>
      <c r="N397" s="104">
        <v>2.0701663888677757</v>
      </c>
    </row>
    <row r="398" spans="1:14" x14ac:dyDescent="0.25">
      <c r="A398" s="68" t="s">
        <v>772</v>
      </c>
      <c r="B398" s="60" t="s">
        <v>1108</v>
      </c>
      <c r="C398" s="60" t="s">
        <v>1937</v>
      </c>
      <c r="D398" s="60" t="s">
        <v>1938</v>
      </c>
      <c r="E398" s="65">
        <v>1.6361941026104665E-2</v>
      </c>
      <c r="F398" s="65">
        <v>1.7119217163922507E-2</v>
      </c>
      <c r="G398" s="65">
        <v>5.0037972421598242E-2</v>
      </c>
      <c r="H398" s="65">
        <v>7.9064525357031012E-2</v>
      </c>
      <c r="I398" s="65">
        <v>5.6441701314389414E-2</v>
      </c>
      <c r="J398" s="65">
        <v>3.4083626984332538E-2</v>
      </c>
      <c r="K398" s="65">
        <v>3.0799462411639444E-2</v>
      </c>
      <c r="L398" s="66" t="s">
        <v>115</v>
      </c>
      <c r="M398" s="67">
        <v>0.9</v>
      </c>
      <c r="N398" s="104">
        <v>0.53124112386849043</v>
      </c>
    </row>
    <row r="399" spans="1:14" x14ac:dyDescent="0.25">
      <c r="A399" s="68" t="s">
        <v>773</v>
      </c>
      <c r="B399" s="60" t="s">
        <v>1164</v>
      </c>
      <c r="C399" s="60" t="s">
        <v>1937</v>
      </c>
      <c r="D399" s="60" t="s">
        <v>1937</v>
      </c>
      <c r="E399" s="65">
        <v>3.5632577008349209E-2</v>
      </c>
      <c r="F399" s="65">
        <v>3.8130083222999822E-2</v>
      </c>
      <c r="G399" s="65">
        <v>9.0721994263149197E-2</v>
      </c>
      <c r="H399" s="65">
        <v>6.4499761650919085E-2</v>
      </c>
      <c r="I399" s="65">
        <v>4.4930774821261954E-2</v>
      </c>
      <c r="J399" s="65">
        <v>2.5856326860437262E-2</v>
      </c>
      <c r="K399" s="65">
        <v>1.8174565289589051E-2</v>
      </c>
      <c r="L399" s="66" t="s">
        <v>113</v>
      </c>
      <c r="M399" s="67">
        <v>0.85</v>
      </c>
      <c r="N399" s="104">
        <v>1.9605738261459624</v>
      </c>
    </row>
    <row r="400" spans="1:14" x14ac:dyDescent="0.25">
      <c r="A400" s="68" t="s">
        <v>1208</v>
      </c>
      <c r="B400" s="60" t="s">
        <v>1209</v>
      </c>
      <c r="C400" s="60" t="s">
        <v>1937</v>
      </c>
      <c r="D400" s="60" t="s">
        <v>1937</v>
      </c>
      <c r="E400" s="65">
        <v>4.7494372273358954E-2</v>
      </c>
      <c r="F400" s="65">
        <v>4.9918353570092666E-2</v>
      </c>
      <c r="G400" s="65">
        <v>8.8872371702756858E-2</v>
      </c>
      <c r="H400" s="65">
        <v>6.5627104890966237E-2</v>
      </c>
      <c r="I400" s="65">
        <v>5.3479059513413363E-2</v>
      </c>
      <c r="J400" s="65">
        <v>3.6471950814953358E-2</v>
      </c>
      <c r="K400" s="65">
        <v>3.2822555167711931E-2</v>
      </c>
      <c r="L400" s="66" t="s">
        <v>114</v>
      </c>
      <c r="M400" s="67">
        <v>1</v>
      </c>
      <c r="N400" s="104">
        <v>1.4470041113703398</v>
      </c>
    </row>
    <row r="401" spans="1:14" x14ac:dyDescent="0.25">
      <c r="A401" s="68" t="s">
        <v>774</v>
      </c>
      <c r="B401" s="60" t="s">
        <v>669</v>
      </c>
      <c r="C401" s="60" t="s">
        <v>1937</v>
      </c>
      <c r="D401" s="60" t="s">
        <v>1937</v>
      </c>
      <c r="E401" s="65">
        <v>4.950191347024635E-2</v>
      </c>
      <c r="F401" s="65">
        <v>6.8728897174390458E-2</v>
      </c>
      <c r="G401" s="65">
        <v>0.11537354527237276</v>
      </c>
      <c r="H401" s="65">
        <v>8.3169649580717708E-2</v>
      </c>
      <c r="I401" s="65">
        <v>5.7177336653687183E-2</v>
      </c>
      <c r="J401" s="65">
        <v>3.2766134560134885E-2</v>
      </c>
      <c r="K401" s="65">
        <v>2.410300433242818E-2</v>
      </c>
      <c r="L401" s="66" t="s">
        <v>113</v>
      </c>
      <c r="M401" s="67">
        <v>0.85</v>
      </c>
      <c r="N401" s="104">
        <v>2.0537652811872285</v>
      </c>
    </row>
    <row r="402" spans="1:14" x14ac:dyDescent="0.25">
      <c r="A402" s="68" t="s">
        <v>775</v>
      </c>
      <c r="B402" s="60" t="s">
        <v>670</v>
      </c>
      <c r="C402" s="60" t="s">
        <v>1937</v>
      </c>
      <c r="D402" s="60" t="s">
        <v>1937</v>
      </c>
      <c r="E402" s="65">
        <v>4.950191347024635E-2</v>
      </c>
      <c r="F402" s="65">
        <v>6.8728897174390458E-2</v>
      </c>
      <c r="G402" s="65">
        <v>0.11537354527237276</v>
      </c>
      <c r="H402" s="65">
        <v>8.3169649580717708E-2</v>
      </c>
      <c r="I402" s="65">
        <v>5.7177336653687183E-2</v>
      </c>
      <c r="J402" s="65">
        <v>3.2766134560134885E-2</v>
      </c>
      <c r="K402" s="65">
        <v>2.410300433242818E-2</v>
      </c>
      <c r="L402" s="66" t="s">
        <v>113</v>
      </c>
      <c r="M402" s="67">
        <v>0.85</v>
      </c>
      <c r="N402" s="104">
        <v>2.0537652811872285</v>
      </c>
    </row>
    <row r="403" spans="1:14" x14ac:dyDescent="0.25">
      <c r="A403" s="68" t="s">
        <v>776</v>
      </c>
      <c r="B403" s="60" t="s">
        <v>671</v>
      </c>
      <c r="C403" s="60" t="s">
        <v>1937</v>
      </c>
      <c r="D403" s="60" t="s">
        <v>1937</v>
      </c>
      <c r="E403" s="65">
        <v>5.3376812516613636E-2</v>
      </c>
      <c r="F403" s="65">
        <v>0.13850660990818575</v>
      </c>
      <c r="G403" s="65">
        <v>-0.27602348374785868</v>
      </c>
      <c r="H403" s="65">
        <v>9.237776395854369E-2</v>
      </c>
      <c r="I403" s="65">
        <v>2.3056567160115726E-3</v>
      </c>
      <c r="J403" s="65">
        <v>6.6478340919293721E-3</v>
      </c>
      <c r="K403" s="65">
        <v>5.3394731731389422E-2</v>
      </c>
      <c r="L403" s="66" t="s">
        <v>111</v>
      </c>
      <c r="M403" s="67">
        <v>0.55000000000000004</v>
      </c>
      <c r="N403" s="104">
        <v>0.99966440107114063</v>
      </c>
    </row>
    <row r="404" spans="1:14" x14ac:dyDescent="0.25">
      <c r="A404" s="68" t="s">
        <v>777</v>
      </c>
      <c r="B404" s="60" t="s">
        <v>1589</v>
      </c>
      <c r="C404" s="60" t="s">
        <v>1937</v>
      </c>
      <c r="D404" s="105" t="s">
        <v>1938</v>
      </c>
      <c r="E404" s="65">
        <v>2.4788377768852898E-2</v>
      </c>
      <c r="F404" s="65">
        <v>3.2716645133170408E-2</v>
      </c>
      <c r="G404" s="65">
        <v>9.1707806525322511E-2</v>
      </c>
      <c r="H404" s="65">
        <v>4.0537309193778626E-2</v>
      </c>
      <c r="I404" s="65">
        <v>4.6992637735042253E-2</v>
      </c>
      <c r="J404" s="65">
        <v>2.0678181211662539E-2</v>
      </c>
      <c r="K404" s="65">
        <v>3.5437130041505283E-2</v>
      </c>
      <c r="L404" s="66" t="s">
        <v>110</v>
      </c>
      <c r="M404" s="67">
        <v>0.75</v>
      </c>
      <c r="N404" s="104">
        <v>0.69950297159560693</v>
      </c>
    </row>
    <row r="405" spans="1:14" x14ac:dyDescent="0.25">
      <c r="A405" s="68" t="s">
        <v>778</v>
      </c>
      <c r="B405" s="60" t="s">
        <v>1347</v>
      </c>
      <c r="C405" s="60" t="s">
        <v>1937</v>
      </c>
      <c r="D405" s="60" t="s">
        <v>1938</v>
      </c>
      <c r="E405" s="65">
        <v>-2.6943221289281616E-2</v>
      </c>
      <c r="F405" s="65">
        <v>-2.2545571932909292E-2</v>
      </c>
      <c r="G405" s="65">
        <v>8.6660450187051596E-2</v>
      </c>
      <c r="H405" s="65">
        <v>8.0500503742713114E-2</v>
      </c>
      <c r="I405" s="65">
        <v>4.1502872646624223E-2</v>
      </c>
      <c r="J405" s="65">
        <v>2.580495766258295E-2</v>
      </c>
      <c r="K405" s="65">
        <v>3.0045944997461493E-2</v>
      </c>
      <c r="L405" s="66" t="s">
        <v>110</v>
      </c>
      <c r="M405" s="67">
        <v>0.75</v>
      </c>
      <c r="N405" s="104">
        <v>-0.89673402822104553</v>
      </c>
    </row>
    <row r="406" spans="1:14" x14ac:dyDescent="0.25">
      <c r="A406" s="68" t="s">
        <v>1014</v>
      </c>
      <c r="B406" s="60" t="s">
        <v>1015</v>
      </c>
      <c r="C406" s="60" t="s">
        <v>1937</v>
      </c>
      <c r="D406" s="60" t="s">
        <v>1938</v>
      </c>
      <c r="E406" s="65">
        <v>2.4637127578303941E-2</v>
      </c>
      <c r="F406" s="65">
        <v>2.4586395433551012E-2</v>
      </c>
      <c r="G406" s="65">
        <v>2.2449156710157236E-2</v>
      </c>
      <c r="H406" s="65">
        <v>1.8193718171765294E-2</v>
      </c>
      <c r="I406" s="65">
        <v>2.2599847227655179E-2</v>
      </c>
      <c r="J406" s="65">
        <v>4.7581767282606435E-2</v>
      </c>
      <c r="K406" s="65">
        <v>5.0562600187045836E-2</v>
      </c>
      <c r="L406" s="66" t="s">
        <v>114</v>
      </c>
      <c r="M406" s="67">
        <v>1</v>
      </c>
      <c r="N406" s="104">
        <v>0.48625654817194425</v>
      </c>
    </row>
    <row r="407" spans="1:14" x14ac:dyDescent="0.25">
      <c r="A407" s="68" t="s">
        <v>779</v>
      </c>
      <c r="B407" s="60" t="s">
        <v>672</v>
      </c>
      <c r="C407" s="60" t="s">
        <v>1937</v>
      </c>
      <c r="D407" s="60" t="s">
        <v>1938</v>
      </c>
      <c r="E407" s="65">
        <v>2.4637127578303941E-2</v>
      </c>
      <c r="F407" s="65">
        <v>2.4586395433551012E-2</v>
      </c>
      <c r="G407" s="65">
        <v>2.2449156710157236E-2</v>
      </c>
      <c r="H407" s="65">
        <v>1.8193718171765294E-2</v>
      </c>
      <c r="I407" s="65">
        <v>2.2599847227655179E-2</v>
      </c>
      <c r="J407" s="65">
        <v>4.7581767282606435E-2</v>
      </c>
      <c r="K407" s="65">
        <v>5.0562600187045836E-2</v>
      </c>
      <c r="L407" s="66" t="s">
        <v>114</v>
      </c>
      <c r="M407" s="67">
        <v>1</v>
      </c>
      <c r="N407" s="104">
        <v>0.48625654817194425</v>
      </c>
    </row>
    <row r="408" spans="1:14" x14ac:dyDescent="0.25">
      <c r="A408" s="68" t="s">
        <v>780</v>
      </c>
      <c r="B408" s="60" t="s">
        <v>892</v>
      </c>
      <c r="C408" s="60" t="s">
        <v>1937</v>
      </c>
      <c r="D408" s="60" t="s">
        <v>1938</v>
      </c>
      <c r="E408" s="65">
        <v>7.4146353989459346E-3</v>
      </c>
      <c r="F408" s="65">
        <v>8.8005194170699408E-3</v>
      </c>
      <c r="G408" s="65">
        <v>4.8828111849502864E-2</v>
      </c>
      <c r="H408" s="65">
        <v>3.2048835688910371E-2</v>
      </c>
      <c r="I408" s="65">
        <v>1.8398662841289548E-2</v>
      </c>
      <c r="J408" s="65">
        <v>1.2659659241256893E-2</v>
      </c>
      <c r="K408" s="65">
        <v>1.1746627781387353E-2</v>
      </c>
      <c r="L408" s="66" t="s">
        <v>109</v>
      </c>
      <c r="M408" s="67">
        <v>0.8</v>
      </c>
      <c r="N408" s="104">
        <v>0.63121395662970581</v>
      </c>
    </row>
    <row r="409" spans="1:14" x14ac:dyDescent="0.25">
      <c r="A409" s="68" t="s">
        <v>781</v>
      </c>
      <c r="B409" s="60" t="s">
        <v>1101</v>
      </c>
      <c r="C409" s="60" t="s">
        <v>1937</v>
      </c>
      <c r="D409" s="60" t="s">
        <v>1938</v>
      </c>
      <c r="E409" s="65">
        <v>-4.0817738420558802E-3</v>
      </c>
      <c r="F409" s="65">
        <v>-1.3672819181534068E-2</v>
      </c>
      <c r="G409" s="65">
        <v>9.65886101557758E-2</v>
      </c>
      <c r="H409" s="65">
        <v>7.9549098382917016E-2</v>
      </c>
      <c r="I409" s="65">
        <v>4.9315623201532377E-2</v>
      </c>
      <c r="J409" s="65">
        <v>2.3082026987047088E-2</v>
      </c>
      <c r="K409" s="65">
        <v>3.0233485052851394E-2</v>
      </c>
      <c r="L409" s="66" t="s">
        <v>113</v>
      </c>
      <c r="M409" s="67">
        <v>0.85</v>
      </c>
      <c r="N409" s="104">
        <v>-0.1350083801096863</v>
      </c>
    </row>
    <row r="410" spans="1:14" x14ac:dyDescent="0.25">
      <c r="A410" s="68" t="s">
        <v>782</v>
      </c>
      <c r="B410" s="60" t="s">
        <v>1054</v>
      </c>
      <c r="C410" s="60" t="s">
        <v>1937</v>
      </c>
      <c r="D410" s="60" t="s">
        <v>1938</v>
      </c>
      <c r="E410" s="65">
        <v>-0.16154898372025817</v>
      </c>
      <c r="F410" s="65">
        <v>-0.17397790684432302</v>
      </c>
      <c r="G410" s="65">
        <v>0.23170419166223688</v>
      </c>
      <c r="H410" s="65">
        <v>8.781283919118188E-2</v>
      </c>
      <c r="I410" s="65">
        <v>6.9281948838896046E-2</v>
      </c>
      <c r="J410" s="65">
        <v>1.2819473153465877E-2</v>
      </c>
      <c r="K410" s="65">
        <v>2.7014123730063178E-2</v>
      </c>
      <c r="L410" s="66" t="s">
        <v>118</v>
      </c>
      <c r="M410" s="67">
        <v>0.65</v>
      </c>
      <c r="N410" s="104">
        <v>-5.9801674610853777</v>
      </c>
    </row>
    <row r="411" spans="1:14" x14ac:dyDescent="0.25">
      <c r="A411" s="68" t="s">
        <v>783</v>
      </c>
      <c r="B411" s="60" t="s">
        <v>949</v>
      </c>
      <c r="C411" s="60" t="s">
        <v>1937</v>
      </c>
      <c r="D411" s="60" t="s">
        <v>1938</v>
      </c>
      <c r="E411" s="65">
        <v>-4.0470940656354815E-2</v>
      </c>
      <c r="F411" s="65">
        <v>-5.7582618301532995E-2</v>
      </c>
      <c r="G411" s="65">
        <v>2.1511125267325015E-2</v>
      </c>
      <c r="H411" s="65">
        <v>7.2854552240151804E-2</v>
      </c>
      <c r="I411" s="65">
        <v>3.2028613682846041E-2</v>
      </c>
      <c r="J411" s="65">
        <v>2.2417419425993401E-2</v>
      </c>
      <c r="K411" s="65">
        <v>3.9096585335728795E-2</v>
      </c>
      <c r="L411" s="66" t="s">
        <v>109</v>
      </c>
      <c r="M411" s="67">
        <v>0.8</v>
      </c>
      <c r="N411" s="104">
        <v>-1.0351528223967439</v>
      </c>
    </row>
    <row r="412" spans="1:14" x14ac:dyDescent="0.25">
      <c r="A412" s="68" t="s">
        <v>784</v>
      </c>
      <c r="B412" s="60" t="s">
        <v>1360</v>
      </c>
      <c r="C412" s="60" t="s">
        <v>1937</v>
      </c>
      <c r="D412" s="60" t="s">
        <v>1938</v>
      </c>
      <c r="E412" s="65">
        <v>2.4986698031308485E-2</v>
      </c>
      <c r="F412" s="65">
        <v>-0.19235967452765135</v>
      </c>
      <c r="G412" s="65">
        <v>0.10213388168935844</v>
      </c>
      <c r="H412" s="65">
        <v>0.32701107583506084</v>
      </c>
      <c r="I412" s="65">
        <v>8.2567347884532127E-2</v>
      </c>
      <c r="J412" s="65">
        <v>1.2185539065675322E-2</v>
      </c>
      <c r="K412" s="65">
        <v>6.4173819259941478E-2</v>
      </c>
      <c r="L412" s="66" t="s">
        <v>118</v>
      </c>
      <c r="M412" s="67">
        <v>0.65</v>
      </c>
      <c r="N412" s="104">
        <v>0.38935968467293108</v>
      </c>
    </row>
    <row r="413" spans="1:14" x14ac:dyDescent="0.25">
      <c r="A413" s="68" t="s">
        <v>785</v>
      </c>
      <c r="B413" s="60" t="s">
        <v>911</v>
      </c>
      <c r="C413" s="60" t="s">
        <v>1937</v>
      </c>
      <c r="D413" s="60" t="s">
        <v>1938</v>
      </c>
      <c r="E413" s="65">
        <v>1.28074811953649E-2</v>
      </c>
      <c r="F413" s="65">
        <v>1.2788763629643318E-2</v>
      </c>
      <c r="G413" s="65">
        <v>6.2945992269876516E-2</v>
      </c>
      <c r="H413" s="65">
        <v>2.705726707081979E-2</v>
      </c>
      <c r="I413" s="65">
        <v>1.8891513220350209E-2</v>
      </c>
      <c r="J413" s="65">
        <v>1.44609576627448E-2</v>
      </c>
      <c r="K413" s="65">
        <v>1.9545630737344277E-2</v>
      </c>
      <c r="L413" s="66" t="s">
        <v>115</v>
      </c>
      <c r="M413" s="67">
        <v>0.9</v>
      </c>
      <c r="N413" s="104">
        <v>0.65526057293687989</v>
      </c>
    </row>
    <row r="414" spans="1:14" x14ac:dyDescent="0.25">
      <c r="A414" s="68" t="s">
        <v>1214</v>
      </c>
      <c r="B414" s="60" t="s">
        <v>1215</v>
      </c>
      <c r="C414" s="60" t="s">
        <v>1937</v>
      </c>
      <c r="D414" s="60" t="s">
        <v>1938</v>
      </c>
      <c r="E414" s="65">
        <v>-1.1962207655097035E-2</v>
      </c>
      <c r="F414" s="65">
        <v>-7.9592038400612131E-3</v>
      </c>
      <c r="G414" s="65">
        <v>9.3316638788080164E-2</v>
      </c>
      <c r="H414" s="65">
        <v>8.3814608531743717E-2</v>
      </c>
      <c r="I414" s="65">
        <v>4.8514798286921845E-2</v>
      </c>
      <c r="J414" s="65">
        <v>2.9149157920808744E-2</v>
      </c>
      <c r="K414" s="65">
        <v>2.8152985143382603E-2</v>
      </c>
      <c r="L414" s="66" t="s">
        <v>110</v>
      </c>
      <c r="M414" s="67">
        <v>0.75</v>
      </c>
      <c r="N414" s="104">
        <v>-0.42490015158867683</v>
      </c>
    </row>
    <row r="415" spans="1:14" x14ac:dyDescent="0.25">
      <c r="A415" s="68" t="s">
        <v>786</v>
      </c>
      <c r="B415" s="60" t="s">
        <v>1590</v>
      </c>
      <c r="C415" s="60" t="s">
        <v>1937</v>
      </c>
      <c r="D415" s="105" t="s">
        <v>1937</v>
      </c>
      <c r="E415" s="65">
        <v>2.9492539025806952E-2</v>
      </c>
      <c r="F415" s="65">
        <v>3.6433856704565892E-2</v>
      </c>
      <c r="G415" s="65">
        <v>0.14262890103317472</v>
      </c>
      <c r="H415" s="65">
        <v>9.1022673511342189E-2</v>
      </c>
      <c r="I415" s="65">
        <v>6.2265085444961343E-2</v>
      </c>
      <c r="J415" s="65">
        <v>3.3525445939894816E-2</v>
      </c>
      <c r="K415" s="65"/>
      <c r="L415" s="66" t="s">
        <v>1966</v>
      </c>
      <c r="M415" s="67">
        <v>0.9285714285714286</v>
      </c>
      <c r="N415" s="104">
        <v>1.0867523364159075</v>
      </c>
    </row>
    <row r="416" spans="1:14" x14ac:dyDescent="0.25">
      <c r="A416" s="68" t="s">
        <v>787</v>
      </c>
      <c r="B416" s="60" t="s">
        <v>1591</v>
      </c>
      <c r="C416" s="60" t="s">
        <v>1937</v>
      </c>
      <c r="D416" s="60" t="s">
        <v>1938</v>
      </c>
      <c r="E416" s="65">
        <v>2.170688957799638E-2</v>
      </c>
      <c r="F416" s="65">
        <v>2.170688957799638E-2</v>
      </c>
      <c r="G416" s="65">
        <v>0.20336494390408122</v>
      </c>
      <c r="H416" s="65">
        <v>9.6748926878023722E-2</v>
      </c>
      <c r="I416" s="65">
        <v>0.11858426646940412</v>
      </c>
      <c r="J416" s="65">
        <v>6.3338303921216088E-2</v>
      </c>
      <c r="K416" s="65">
        <v>4.1348982746995944E-2</v>
      </c>
      <c r="L416" s="66" t="s">
        <v>116</v>
      </c>
      <c r="M416" s="67">
        <v>0.95</v>
      </c>
      <c r="N416" s="104">
        <v>0.52496792268906334</v>
      </c>
    </row>
    <row r="417" spans="1:14" x14ac:dyDescent="0.25">
      <c r="A417" s="68" t="s">
        <v>788</v>
      </c>
      <c r="B417" s="60" t="s">
        <v>673</v>
      </c>
      <c r="C417" s="60" t="s">
        <v>1937</v>
      </c>
      <c r="D417" s="60" t="s">
        <v>1937</v>
      </c>
      <c r="E417" s="65">
        <v>0.10586389375273453</v>
      </c>
      <c r="F417" s="65">
        <v>0.10609978761927907</v>
      </c>
      <c r="G417" s="65">
        <v>0.11193387988015124</v>
      </c>
      <c r="H417" s="65">
        <v>9.8504601179515427E-2</v>
      </c>
      <c r="I417" s="65">
        <v>8.5250806207882723E-2</v>
      </c>
      <c r="J417" s="65">
        <v>6.850034150276163E-2</v>
      </c>
      <c r="K417" s="65">
        <v>5.5909152506816051E-2</v>
      </c>
      <c r="L417" s="66" t="s">
        <v>116</v>
      </c>
      <c r="M417" s="67">
        <v>0.95</v>
      </c>
      <c r="N417" s="104">
        <v>1.8934984525087972</v>
      </c>
    </row>
    <row r="418" spans="1:14" x14ac:dyDescent="0.25">
      <c r="A418" s="68" t="s">
        <v>789</v>
      </c>
      <c r="B418" s="60" t="s">
        <v>1592</v>
      </c>
      <c r="C418" s="60" t="s">
        <v>1937</v>
      </c>
      <c r="D418" s="60" t="s">
        <v>1938</v>
      </c>
      <c r="E418" s="65">
        <v>-2.6726436491323557E-2</v>
      </c>
      <c r="F418" s="65">
        <v>-2.241301511030902E-2</v>
      </c>
      <c r="G418" s="65">
        <v>0.20406420864886998</v>
      </c>
      <c r="H418" s="65">
        <v>0.10463807063034825</v>
      </c>
      <c r="I418" s="65">
        <v>7.5415039153367447E-2</v>
      </c>
      <c r="J418" s="65">
        <v>3.9472232477767877E-2</v>
      </c>
      <c r="K418" s="65">
        <v>4.3682724225381442E-2</v>
      </c>
      <c r="L418" s="66" t="s">
        <v>109</v>
      </c>
      <c r="M418" s="67">
        <v>0.8</v>
      </c>
      <c r="N418" s="104">
        <v>-0.61183080875240858</v>
      </c>
    </row>
    <row r="419" spans="1:14" x14ac:dyDescent="0.25">
      <c r="A419" s="68" t="s">
        <v>790</v>
      </c>
      <c r="B419" s="60" t="s">
        <v>674</v>
      </c>
      <c r="C419" s="60" t="s">
        <v>1937</v>
      </c>
      <c r="D419" s="60" t="s">
        <v>1937</v>
      </c>
      <c r="E419" s="65">
        <v>0.18065585908780424</v>
      </c>
      <c r="F419" s="65">
        <v>0.12764823650109069</v>
      </c>
      <c r="G419" s="65">
        <v>0.22660842090451494</v>
      </c>
      <c r="H419" s="65">
        <v>8.0568958148407477E-2</v>
      </c>
      <c r="I419" s="65">
        <v>6.1348992754794773E-2</v>
      </c>
      <c r="J419" s="65">
        <v>5.2838222306625271E-2</v>
      </c>
      <c r="K419" s="65"/>
      <c r="L419" s="65" t="s">
        <v>1987</v>
      </c>
      <c r="M419" s="67">
        <v>0.9</v>
      </c>
      <c r="N419" s="104">
        <v>3.4190374165020345</v>
      </c>
    </row>
    <row r="420" spans="1:14" x14ac:dyDescent="0.25">
      <c r="A420" s="68" t="s">
        <v>1173</v>
      </c>
      <c r="B420" s="60" t="s">
        <v>1174</v>
      </c>
      <c r="C420" s="60" t="s">
        <v>1938</v>
      </c>
      <c r="D420" s="60" t="s">
        <v>1938</v>
      </c>
      <c r="E420" s="65">
        <v>4.3705381818748057E-2</v>
      </c>
      <c r="F420" s="65">
        <v>-3.5206731150400072E-3</v>
      </c>
      <c r="G420" s="65">
        <v>-0.22106375968482983</v>
      </c>
      <c r="H420" s="65">
        <v>0.11153640829355327</v>
      </c>
      <c r="I420" s="65">
        <v>3.3132476633106256E-2</v>
      </c>
      <c r="J420" s="65">
        <v>4.5091852115339837E-3</v>
      </c>
      <c r="K420" s="65"/>
      <c r="L420" s="65" t="s">
        <v>1946</v>
      </c>
      <c r="M420" s="67">
        <v>0.5</v>
      </c>
      <c r="N420" s="104">
        <v>9.6925230986198248</v>
      </c>
    </row>
    <row r="421" spans="1:14" x14ac:dyDescent="0.25">
      <c r="A421" s="68" t="s">
        <v>791</v>
      </c>
      <c r="B421" s="60" t="s">
        <v>675</v>
      </c>
      <c r="C421" s="60" t="s">
        <v>1937</v>
      </c>
      <c r="D421" s="60" t="s">
        <v>1938</v>
      </c>
      <c r="E421" s="65">
        <v>1.1697406949014333E-2</v>
      </c>
      <c r="F421" s="65">
        <v>1.7584964475841458E-2</v>
      </c>
      <c r="G421" s="65">
        <v>6.7923920051579545E-2</v>
      </c>
      <c r="H421" s="65">
        <v>4.1341079470568642E-2</v>
      </c>
      <c r="I421" s="65">
        <v>2.3558139891296959E-2</v>
      </c>
      <c r="J421" s="65">
        <v>2.2182438944930771E-2</v>
      </c>
      <c r="K421" s="65">
        <v>1.621152857387087E-2</v>
      </c>
      <c r="L421" s="66" t="s">
        <v>110</v>
      </c>
      <c r="M421" s="67">
        <v>0.75</v>
      </c>
      <c r="N421" s="104">
        <v>0.72154867418657687</v>
      </c>
    </row>
    <row r="422" spans="1:14" x14ac:dyDescent="0.25">
      <c r="A422" s="68" t="s">
        <v>792</v>
      </c>
      <c r="B422" s="60" t="s">
        <v>676</v>
      </c>
      <c r="C422" s="60" t="s">
        <v>1937</v>
      </c>
      <c r="D422" s="60" t="s">
        <v>1938</v>
      </c>
      <c r="E422" s="65">
        <v>1.1697406949014333E-2</v>
      </c>
      <c r="F422" s="65">
        <v>1.7584964475841458E-2</v>
      </c>
      <c r="G422" s="65">
        <v>6.7923920051579545E-2</v>
      </c>
      <c r="H422" s="65">
        <v>4.1341079470568642E-2</v>
      </c>
      <c r="I422" s="65">
        <v>2.3558139891296959E-2</v>
      </c>
      <c r="J422" s="65">
        <v>2.2182438944930771E-2</v>
      </c>
      <c r="K422" s="65">
        <v>1.621152857387087E-2</v>
      </c>
      <c r="L422" s="66" t="s">
        <v>110</v>
      </c>
      <c r="M422" s="67">
        <v>0.75</v>
      </c>
      <c r="N422" s="104">
        <v>0.72154867418657687</v>
      </c>
    </row>
    <row r="423" spans="1:14" x14ac:dyDescent="0.25">
      <c r="A423" s="68" t="s">
        <v>793</v>
      </c>
      <c r="B423" s="60" t="s">
        <v>677</v>
      </c>
      <c r="C423" s="60" t="s">
        <v>1937</v>
      </c>
      <c r="D423" s="60" t="s">
        <v>1938</v>
      </c>
      <c r="E423" s="65">
        <v>6.283765145959519E-3</v>
      </c>
      <c r="F423" s="65">
        <v>6.283765145959519E-3</v>
      </c>
      <c r="G423" s="65">
        <v>7.854903781963829E-2</v>
      </c>
      <c r="H423" s="65">
        <v>0.10911996154851544</v>
      </c>
      <c r="I423" s="65">
        <v>7.2038660601437599E-2</v>
      </c>
      <c r="J423" s="65">
        <v>4.996544828589089E-2</v>
      </c>
      <c r="K423" s="65">
        <v>3.8186153643108289E-2</v>
      </c>
      <c r="L423" s="66" t="s">
        <v>116</v>
      </c>
      <c r="M423" s="67">
        <v>0.95</v>
      </c>
      <c r="N423" s="104">
        <v>0.16455611645750531</v>
      </c>
    </row>
    <row r="424" spans="1:14" x14ac:dyDescent="0.25">
      <c r="A424" s="68" t="s">
        <v>794</v>
      </c>
      <c r="B424" s="60" t="s">
        <v>678</v>
      </c>
      <c r="C424" s="60" t="s">
        <v>1937</v>
      </c>
      <c r="D424" s="105" t="s">
        <v>1937</v>
      </c>
      <c r="E424" s="65">
        <v>3.0913474571871769E-2</v>
      </c>
      <c r="F424" s="65">
        <v>3.4484654675946746E-2</v>
      </c>
      <c r="G424" s="65">
        <v>0.11442795663674432</v>
      </c>
      <c r="H424" s="65">
        <v>7.3576426256328764E-2</v>
      </c>
      <c r="I424" s="65">
        <v>5.8726380962833113E-2</v>
      </c>
      <c r="J424" s="65">
        <v>4.0975001880443118E-2</v>
      </c>
      <c r="K424" s="65">
        <v>3.3715279134750364E-2</v>
      </c>
      <c r="L424" s="66" t="s">
        <v>114</v>
      </c>
      <c r="M424" s="67">
        <v>1</v>
      </c>
      <c r="N424" s="104">
        <v>1.022819788562966</v>
      </c>
    </row>
    <row r="425" spans="1:14" x14ac:dyDescent="0.25">
      <c r="A425" s="68" t="s">
        <v>795</v>
      </c>
      <c r="B425" s="60" t="s">
        <v>1593</v>
      </c>
      <c r="C425" s="60" t="s">
        <v>1937</v>
      </c>
      <c r="D425" s="60" t="s">
        <v>1938</v>
      </c>
      <c r="E425" s="65">
        <v>1.1697406949014333E-2</v>
      </c>
      <c r="F425" s="65">
        <v>1.7584964475841458E-2</v>
      </c>
      <c r="G425" s="65">
        <v>6.7923920051579545E-2</v>
      </c>
      <c r="H425" s="65">
        <v>4.1341079470568642E-2</v>
      </c>
      <c r="I425" s="65">
        <v>2.3558139891296959E-2</v>
      </c>
      <c r="J425" s="65">
        <v>2.2182438944930771E-2</v>
      </c>
      <c r="K425" s="65">
        <v>1.621152857387087E-2</v>
      </c>
      <c r="L425" s="66" t="s">
        <v>110</v>
      </c>
      <c r="M425" s="67">
        <v>0.75</v>
      </c>
      <c r="N425" s="104">
        <v>0.72154867418657687</v>
      </c>
    </row>
    <row r="426" spans="1:14" x14ac:dyDescent="0.25">
      <c r="A426" s="68" t="s">
        <v>796</v>
      </c>
      <c r="B426" s="60" t="s">
        <v>1594</v>
      </c>
      <c r="C426" s="60" t="s">
        <v>1937</v>
      </c>
      <c r="D426" s="60" t="s">
        <v>1937</v>
      </c>
      <c r="E426" s="65">
        <v>1.515607532891905E-2</v>
      </c>
      <c r="F426" s="65">
        <v>1.7087512474602162E-2</v>
      </c>
      <c r="G426" s="65">
        <v>3.6706857741425125E-2</v>
      </c>
      <c r="H426" s="65">
        <v>3.3988208498658912E-2</v>
      </c>
      <c r="I426" s="65">
        <v>2.1377795890998419E-2</v>
      </c>
      <c r="J426" s="65">
        <v>1.1752377145165083E-2</v>
      </c>
      <c r="K426" s="65">
        <v>1.1815252752012562E-2</v>
      </c>
      <c r="L426" s="66" t="s">
        <v>109</v>
      </c>
      <c r="M426" s="67">
        <v>0.8</v>
      </c>
      <c r="N426" s="104">
        <v>1.2827550664404894</v>
      </c>
    </row>
    <row r="427" spans="1:14" x14ac:dyDescent="0.25">
      <c r="A427" s="68" t="s">
        <v>905</v>
      </c>
      <c r="B427" s="60" t="s">
        <v>906</v>
      </c>
      <c r="C427" s="60" t="s">
        <v>1937</v>
      </c>
      <c r="D427" s="60" t="s">
        <v>1937</v>
      </c>
      <c r="E427" s="65">
        <v>1.515607532891905E-2</v>
      </c>
      <c r="F427" s="65">
        <v>1.7087512474602162E-2</v>
      </c>
      <c r="G427" s="65">
        <v>3.6706857741425125E-2</v>
      </c>
      <c r="H427" s="65">
        <v>3.3988208498658912E-2</v>
      </c>
      <c r="I427" s="65">
        <v>2.1377795890998419E-2</v>
      </c>
      <c r="J427" s="65">
        <v>1.1752377145165083E-2</v>
      </c>
      <c r="K427" s="65">
        <v>1.1815252752012562E-2</v>
      </c>
      <c r="L427" s="66" t="s">
        <v>109</v>
      </c>
      <c r="M427" s="67">
        <v>0.8</v>
      </c>
      <c r="N427" s="104">
        <v>1.2827550664404894</v>
      </c>
    </row>
    <row r="428" spans="1:14" x14ac:dyDescent="0.25">
      <c r="A428" s="68" t="s">
        <v>1534</v>
      </c>
      <c r="B428" s="60" t="s">
        <v>1535</v>
      </c>
      <c r="C428" s="60" t="s">
        <v>1937</v>
      </c>
      <c r="D428" s="105" t="s">
        <v>1938</v>
      </c>
      <c r="E428" s="65">
        <v>2.1251774117242217E-2</v>
      </c>
      <c r="F428" s="65">
        <v>2.5696266778976629E-2</v>
      </c>
      <c r="G428" s="65">
        <v>0.15305888406057644</v>
      </c>
      <c r="H428" s="65">
        <v>8.335404189721074E-2</v>
      </c>
      <c r="I428" s="65">
        <v>5.4336945124890068E-2</v>
      </c>
      <c r="J428" s="65">
        <v>2.288149427784103E-2</v>
      </c>
      <c r="K428" s="65">
        <v>3.4746721797865199E-2</v>
      </c>
      <c r="L428" s="66" t="s">
        <v>110</v>
      </c>
      <c r="M428" s="67">
        <v>0.75</v>
      </c>
      <c r="N428" s="104">
        <v>0.61161954330171953</v>
      </c>
    </row>
    <row r="429" spans="1:14" x14ac:dyDescent="0.25">
      <c r="A429" s="68" t="s">
        <v>797</v>
      </c>
      <c r="B429" s="60" t="s">
        <v>679</v>
      </c>
      <c r="C429" s="60" t="s">
        <v>1937</v>
      </c>
      <c r="D429" s="60" t="s">
        <v>1937</v>
      </c>
      <c r="E429" s="65">
        <v>1.1428149774250329E-2</v>
      </c>
      <c r="F429" s="65">
        <v>2.0886865527129261E-2</v>
      </c>
      <c r="G429" s="65">
        <v>8.3829013005968012E-2</v>
      </c>
      <c r="H429" s="65">
        <v>6.8557332974378715E-2</v>
      </c>
      <c r="I429" s="65">
        <v>4.9981046439100618E-2</v>
      </c>
      <c r="J429" s="65">
        <v>3.0909319537197444E-2</v>
      </c>
      <c r="K429" s="65">
        <v>2.5067792741306105E-2</v>
      </c>
      <c r="L429" s="66" t="s">
        <v>114</v>
      </c>
      <c r="M429" s="67">
        <v>1</v>
      </c>
      <c r="N429" s="104">
        <v>0.83321518342986722</v>
      </c>
    </row>
    <row r="430" spans="1:14" x14ac:dyDescent="0.25">
      <c r="A430" s="68" t="s">
        <v>798</v>
      </c>
      <c r="B430" s="60" t="s">
        <v>680</v>
      </c>
      <c r="C430" s="60" t="s">
        <v>1937</v>
      </c>
      <c r="D430" s="60" t="s">
        <v>1937</v>
      </c>
      <c r="E430" s="65">
        <v>1.1428149774250329E-2</v>
      </c>
      <c r="F430" s="65">
        <v>2.0886865527129261E-2</v>
      </c>
      <c r="G430" s="65">
        <v>8.3829013005968012E-2</v>
      </c>
      <c r="H430" s="65">
        <v>6.8557332974378715E-2</v>
      </c>
      <c r="I430" s="65">
        <v>4.9981046439100618E-2</v>
      </c>
      <c r="J430" s="65">
        <v>3.0909319537197444E-2</v>
      </c>
      <c r="K430" s="65">
        <v>2.5067792741306105E-2</v>
      </c>
      <c r="L430" s="66" t="s">
        <v>114</v>
      </c>
      <c r="M430" s="67">
        <v>1</v>
      </c>
      <c r="N430" s="104">
        <v>0.83321518342986722</v>
      </c>
    </row>
    <row r="431" spans="1:14" x14ac:dyDescent="0.25">
      <c r="A431" s="68" t="s">
        <v>1069</v>
      </c>
      <c r="B431" s="60" t="s">
        <v>1070</v>
      </c>
      <c r="C431" s="60" t="s">
        <v>1937</v>
      </c>
      <c r="D431" s="60" t="s">
        <v>1938</v>
      </c>
      <c r="E431" s="65">
        <v>2.4260407481535573E-3</v>
      </c>
      <c r="F431" s="65">
        <v>1.1691418131821507E-2</v>
      </c>
      <c r="G431" s="65">
        <v>7.5824527095633698E-3</v>
      </c>
      <c r="H431" s="65">
        <v>2.7578429986970354E-2</v>
      </c>
      <c r="I431" s="65">
        <v>1.8424028723364572E-2</v>
      </c>
      <c r="J431" s="65">
        <v>1.5413728656971104E-2</v>
      </c>
      <c r="K431" s="65">
        <v>2.375341148751553E-2</v>
      </c>
      <c r="L431" s="66" t="s">
        <v>109</v>
      </c>
      <c r="M431" s="67">
        <v>0.8</v>
      </c>
      <c r="N431" s="104">
        <v>0.10213441338431119</v>
      </c>
    </row>
    <row r="432" spans="1:14" x14ac:dyDescent="0.25">
      <c r="A432" s="68" t="s">
        <v>1032</v>
      </c>
      <c r="B432" s="60" t="s">
        <v>1033</v>
      </c>
      <c r="C432" s="60" t="s">
        <v>1938</v>
      </c>
      <c r="D432" s="60" t="s">
        <v>1938</v>
      </c>
      <c r="E432" s="65">
        <v>1.1219013958917667E-2</v>
      </c>
      <c r="F432" s="65">
        <v>1.0973158713692976E-2</v>
      </c>
      <c r="G432" s="65">
        <v>6.9309848655582984E-2</v>
      </c>
      <c r="H432" s="65">
        <v>5.4581249667535969E-2</v>
      </c>
      <c r="I432" s="65">
        <v>3.8736722741838925E-2</v>
      </c>
      <c r="J432" s="65">
        <v>2.0179161160892134E-2</v>
      </c>
      <c r="K432" s="65">
        <v>-3.5731377819664401E-3</v>
      </c>
      <c r="L432" s="66" t="s">
        <v>717</v>
      </c>
      <c r="M432" s="67">
        <v>0.5</v>
      </c>
      <c r="N432" s="104">
        <v>-3.1398212561351042</v>
      </c>
    </row>
    <row r="433" spans="1:14" x14ac:dyDescent="0.25">
      <c r="A433" s="68" t="s">
        <v>799</v>
      </c>
      <c r="B433" s="60" t="s">
        <v>681</v>
      </c>
      <c r="C433" s="60" t="s">
        <v>1937</v>
      </c>
      <c r="D433" s="60" t="s">
        <v>1937</v>
      </c>
      <c r="E433" s="65">
        <v>2.3185681540032421E-2</v>
      </c>
      <c r="F433" s="65">
        <v>4.1029733485601128E-2</v>
      </c>
      <c r="G433" s="65">
        <v>8.2687887084730294E-2</v>
      </c>
      <c r="H433" s="65">
        <v>5.8427837113146364E-2</v>
      </c>
      <c r="I433" s="65">
        <v>4.7857545848268845E-2</v>
      </c>
      <c r="J433" s="65">
        <v>2.5909125957333412E-2</v>
      </c>
      <c r="K433" s="65">
        <v>1.9819534171860109E-2</v>
      </c>
      <c r="L433" s="66" t="s">
        <v>112</v>
      </c>
      <c r="M433" s="67">
        <v>0.7</v>
      </c>
      <c r="N433" s="104">
        <v>2.0701663888677757</v>
      </c>
    </row>
    <row r="434" spans="1:14" x14ac:dyDescent="0.25">
      <c r="A434" s="68" t="s">
        <v>800</v>
      </c>
      <c r="B434" s="60" t="s">
        <v>1595</v>
      </c>
      <c r="C434" s="60" t="s">
        <v>1938</v>
      </c>
      <c r="D434" s="60" t="s">
        <v>1938</v>
      </c>
      <c r="E434" s="65">
        <v>1.1219013958917667E-2</v>
      </c>
      <c r="F434" s="65">
        <v>1.0973158713692976E-2</v>
      </c>
      <c r="G434" s="65">
        <v>6.9309848655582984E-2</v>
      </c>
      <c r="H434" s="65">
        <v>5.4581249667535969E-2</v>
      </c>
      <c r="I434" s="65">
        <v>3.8736722741838925E-2</v>
      </c>
      <c r="J434" s="65">
        <v>2.0179161160892134E-2</v>
      </c>
      <c r="K434" s="65">
        <v>-3.5731377819664401E-3</v>
      </c>
      <c r="L434" s="66" t="s">
        <v>717</v>
      </c>
      <c r="M434" s="67">
        <v>0.5</v>
      </c>
      <c r="N434" s="104">
        <v>-3.1398212561351042</v>
      </c>
    </row>
    <row r="435" spans="1:14" x14ac:dyDescent="0.25">
      <c r="A435" s="68" t="s">
        <v>935</v>
      </c>
      <c r="B435" s="60" t="s">
        <v>936</v>
      </c>
      <c r="C435" s="60" t="s">
        <v>1937</v>
      </c>
      <c r="D435" s="60" t="s">
        <v>1937</v>
      </c>
      <c r="E435" s="65">
        <v>5.8156731151798979E-2</v>
      </c>
      <c r="F435" s="65">
        <v>2.6007584635653558E-2</v>
      </c>
      <c r="G435" s="65">
        <v>1.0972246229230542E-3</v>
      </c>
      <c r="H435" s="65">
        <v>9.3418610091088095E-2</v>
      </c>
      <c r="I435" s="65">
        <v>6.5497332439960365E-2</v>
      </c>
      <c r="J435" s="65">
        <v>4.1386780128098266E-2</v>
      </c>
      <c r="K435" s="65"/>
      <c r="L435" s="65" t="s">
        <v>1988</v>
      </c>
      <c r="M435" s="67">
        <v>1</v>
      </c>
      <c r="N435" s="104">
        <v>1.4052006696774964</v>
      </c>
    </row>
    <row r="436" spans="1:14" x14ac:dyDescent="0.25">
      <c r="A436" s="68" t="s">
        <v>801</v>
      </c>
      <c r="B436" s="60" t="s">
        <v>682</v>
      </c>
      <c r="C436" s="60" t="s">
        <v>1937</v>
      </c>
      <c r="D436" s="60" t="s">
        <v>1938</v>
      </c>
      <c r="E436" s="65">
        <v>-2.6726436491323557E-2</v>
      </c>
      <c r="F436" s="65">
        <v>-2.241301511030902E-2</v>
      </c>
      <c r="G436" s="65">
        <v>0.20406420864886998</v>
      </c>
      <c r="H436" s="65">
        <v>0.10463807063034825</v>
      </c>
      <c r="I436" s="65">
        <v>7.5415039153367447E-2</v>
      </c>
      <c r="J436" s="65">
        <v>3.9472232477767877E-2</v>
      </c>
      <c r="K436" s="65">
        <v>4.3682724225381442E-2</v>
      </c>
      <c r="L436" s="66" t="s">
        <v>109</v>
      </c>
      <c r="M436" s="67">
        <v>0.8</v>
      </c>
      <c r="N436" s="104">
        <v>-0.61183080875240858</v>
      </c>
    </row>
    <row r="437" spans="1:14" x14ac:dyDescent="0.25">
      <c r="A437" s="68" t="s">
        <v>802</v>
      </c>
      <c r="B437" s="60" t="s">
        <v>683</v>
      </c>
      <c r="C437" s="60" t="s">
        <v>1937</v>
      </c>
      <c r="D437" s="60" t="s">
        <v>1938</v>
      </c>
      <c r="E437" s="65">
        <v>1.6361941026104665E-2</v>
      </c>
      <c r="F437" s="65">
        <v>1.7119217163922507E-2</v>
      </c>
      <c r="G437" s="65">
        <v>5.0037972421598242E-2</v>
      </c>
      <c r="H437" s="65">
        <v>7.9064525357031012E-2</v>
      </c>
      <c r="I437" s="65">
        <v>5.6441701314389414E-2</v>
      </c>
      <c r="J437" s="65">
        <v>3.4083626984332538E-2</v>
      </c>
      <c r="K437" s="65">
        <v>3.0799462411639444E-2</v>
      </c>
      <c r="L437" s="66" t="s">
        <v>115</v>
      </c>
      <c r="M437" s="67">
        <v>0.9</v>
      </c>
      <c r="N437" s="104">
        <v>0.53124112386849043</v>
      </c>
    </row>
    <row r="438" spans="1:14" x14ac:dyDescent="0.25">
      <c r="A438" s="68" t="s">
        <v>803</v>
      </c>
      <c r="B438" s="60" t="s">
        <v>684</v>
      </c>
      <c r="C438" s="60" t="s">
        <v>1937</v>
      </c>
      <c r="D438" s="60" t="s">
        <v>1938</v>
      </c>
      <c r="E438" s="65">
        <v>-1.9971856866832893E-2</v>
      </c>
      <c r="F438" s="65">
        <v>-5.0299787324039502E-2</v>
      </c>
      <c r="G438" s="65">
        <v>-0.11724414816651085</v>
      </c>
      <c r="H438" s="65">
        <v>8.940555989424448E-2</v>
      </c>
      <c r="I438" s="65">
        <v>9.3190037389410563E-2</v>
      </c>
      <c r="J438" s="65">
        <v>7.3033015539435198E-2</v>
      </c>
      <c r="K438" s="65">
        <v>3.704812090269205E-2</v>
      </c>
      <c r="L438" s="66" t="s">
        <v>111</v>
      </c>
      <c r="M438" s="67">
        <v>0.55000000000000004</v>
      </c>
      <c r="N438" s="104">
        <v>-0.5390788083230873</v>
      </c>
    </row>
    <row r="439" spans="1:14" x14ac:dyDescent="0.25">
      <c r="A439" s="68" t="s">
        <v>804</v>
      </c>
      <c r="B439" s="60" t="s">
        <v>685</v>
      </c>
      <c r="C439" s="60" t="s">
        <v>1937</v>
      </c>
      <c r="D439" s="60" t="s">
        <v>1938</v>
      </c>
      <c r="E439" s="65">
        <v>1.2091532565332352E-2</v>
      </c>
      <c r="F439" s="65">
        <v>4.3476753858951778E-2</v>
      </c>
      <c r="G439" s="65">
        <v>0.11736348496800786</v>
      </c>
      <c r="H439" s="65">
        <v>5.7742086574441576E-2</v>
      </c>
      <c r="I439" s="65">
        <v>4.1069626417854943E-2</v>
      </c>
      <c r="J439" s="65">
        <v>2.3581749742403346E-2</v>
      </c>
      <c r="K439" s="65">
        <v>1.5532921698457214E-2</v>
      </c>
      <c r="L439" s="66" t="s">
        <v>110</v>
      </c>
      <c r="M439" s="67">
        <v>0.75</v>
      </c>
      <c r="N439" s="104">
        <v>0.77844547214406723</v>
      </c>
    </row>
    <row r="440" spans="1:14" x14ac:dyDescent="0.25">
      <c r="A440" s="68" t="s">
        <v>1269</v>
      </c>
      <c r="B440" s="60" t="s">
        <v>1270</v>
      </c>
      <c r="C440" s="60" t="s">
        <v>1937</v>
      </c>
      <c r="D440" s="60" t="s">
        <v>1937</v>
      </c>
      <c r="E440" s="65">
        <v>5.4053248263319364E-2</v>
      </c>
      <c r="F440" s="65">
        <v>4.9536890436985503E-2</v>
      </c>
      <c r="G440" s="65">
        <v>9.5723191680505471E-2</v>
      </c>
      <c r="H440" s="65">
        <v>0.10267836830289179</v>
      </c>
      <c r="I440" s="65">
        <v>8.0734265015267592E-2</v>
      </c>
      <c r="J440" s="65">
        <v>4.2287577366404872E-2</v>
      </c>
      <c r="K440" s="65"/>
      <c r="L440" s="65" t="s">
        <v>1987</v>
      </c>
      <c r="M440" s="67">
        <v>0.9</v>
      </c>
      <c r="N440" s="104">
        <v>1.2782299585282382</v>
      </c>
    </row>
    <row r="441" spans="1:14" x14ac:dyDescent="0.25">
      <c r="A441" s="68" t="s">
        <v>805</v>
      </c>
      <c r="B441" s="60" t="s">
        <v>686</v>
      </c>
      <c r="C441" s="60" t="s">
        <v>1937</v>
      </c>
      <c r="D441" s="60" t="s">
        <v>1938</v>
      </c>
      <c r="E441" s="65">
        <v>-4.0817738420558802E-3</v>
      </c>
      <c r="F441" s="65">
        <v>-1.3672819181534068E-2</v>
      </c>
      <c r="G441" s="65">
        <v>9.65886101557758E-2</v>
      </c>
      <c r="H441" s="65">
        <v>7.9549098382917016E-2</v>
      </c>
      <c r="I441" s="65">
        <v>4.9315623201532377E-2</v>
      </c>
      <c r="J441" s="65">
        <v>2.3082026987047088E-2</v>
      </c>
      <c r="K441" s="65">
        <v>3.0233485052851394E-2</v>
      </c>
      <c r="L441" s="66" t="s">
        <v>113</v>
      </c>
      <c r="M441" s="67">
        <v>0.85</v>
      </c>
      <c r="N441" s="104">
        <v>-0.1350083801096863</v>
      </c>
    </row>
    <row r="442" spans="1:14" x14ac:dyDescent="0.25">
      <c r="A442" s="68" t="s">
        <v>1512</v>
      </c>
      <c r="B442" s="60" t="s">
        <v>1513</v>
      </c>
      <c r="C442" s="60" t="s">
        <v>1937</v>
      </c>
      <c r="D442" s="60" t="s">
        <v>1938</v>
      </c>
      <c r="E442" s="65">
        <v>-4.0817738420558802E-3</v>
      </c>
      <c r="F442" s="65">
        <v>-1.3672819181534068E-2</v>
      </c>
      <c r="G442" s="65">
        <v>9.65886101557758E-2</v>
      </c>
      <c r="H442" s="65">
        <v>7.9549098382917016E-2</v>
      </c>
      <c r="I442" s="65">
        <v>4.9315623201532377E-2</v>
      </c>
      <c r="J442" s="65">
        <v>2.3082026987047088E-2</v>
      </c>
      <c r="K442" s="65">
        <v>3.0233485052851394E-2</v>
      </c>
      <c r="L442" s="66" t="s">
        <v>113</v>
      </c>
      <c r="M442" s="67">
        <v>0.85</v>
      </c>
      <c r="N442" s="104">
        <v>-0.1350083801096863</v>
      </c>
    </row>
    <row r="443" spans="1:14" x14ac:dyDescent="0.25">
      <c r="A443" s="68" t="s">
        <v>1492</v>
      </c>
      <c r="B443" s="60" t="s">
        <v>1493</v>
      </c>
      <c r="C443" s="60" t="s">
        <v>1937</v>
      </c>
      <c r="D443" s="60" t="s">
        <v>1938</v>
      </c>
      <c r="E443" s="65">
        <v>-4.0817738420558802E-3</v>
      </c>
      <c r="F443" s="65">
        <v>-1.3672819181534068E-2</v>
      </c>
      <c r="G443" s="65">
        <v>9.65886101557758E-2</v>
      </c>
      <c r="H443" s="65">
        <v>7.9549098382917016E-2</v>
      </c>
      <c r="I443" s="65">
        <v>4.9315623201532377E-2</v>
      </c>
      <c r="J443" s="65">
        <v>2.3082026987047088E-2</v>
      </c>
      <c r="K443" s="65">
        <v>3.0233485052851394E-2</v>
      </c>
      <c r="L443" s="66" t="s">
        <v>113</v>
      </c>
      <c r="M443" s="67">
        <v>0.85</v>
      </c>
      <c r="N443" s="104">
        <v>-0.1350083801096863</v>
      </c>
    </row>
    <row r="444" spans="1:14" x14ac:dyDescent="0.25">
      <c r="A444" s="68" t="s">
        <v>806</v>
      </c>
      <c r="B444" s="60" t="s">
        <v>687</v>
      </c>
      <c r="C444" s="60" t="s">
        <v>1937</v>
      </c>
      <c r="D444" s="60" t="s">
        <v>1938</v>
      </c>
      <c r="E444" s="65">
        <v>1.4081901530464735E-2</v>
      </c>
      <c r="F444" s="65">
        <v>-1.5808165070523739E-2</v>
      </c>
      <c r="G444" s="65">
        <v>-3.3095132144944972E-2</v>
      </c>
      <c r="H444" s="65">
        <v>9.5195816722829507E-2</v>
      </c>
      <c r="I444" s="65">
        <v>5.2247595617992637E-2</v>
      </c>
      <c r="J444" s="65">
        <v>2.4403291406197569E-2</v>
      </c>
      <c r="K444" s="65">
        <v>2.8985202060242132E-2</v>
      </c>
      <c r="L444" s="66" t="s">
        <v>112</v>
      </c>
      <c r="M444" s="67">
        <v>0.7</v>
      </c>
      <c r="N444" s="104">
        <v>0.48583071807459743</v>
      </c>
    </row>
    <row r="445" spans="1:14" x14ac:dyDescent="0.25">
      <c r="A445" s="68" t="s">
        <v>807</v>
      </c>
      <c r="B445" s="60" t="s">
        <v>688</v>
      </c>
      <c r="C445" s="60" t="s">
        <v>1937</v>
      </c>
      <c r="D445" s="60" t="s">
        <v>1938</v>
      </c>
      <c r="E445" s="65">
        <v>-2.170391719963205E-2</v>
      </c>
      <c r="F445" s="65">
        <v>-1.4931887620316497E-2</v>
      </c>
      <c r="G445" s="65">
        <v>4.8018681458811718E-2</v>
      </c>
      <c r="H445" s="65">
        <v>7.6378739853566024E-2</v>
      </c>
      <c r="I445" s="65">
        <v>4.2319182084178841E-2</v>
      </c>
      <c r="J445" s="65">
        <v>2.6508169464017239E-2</v>
      </c>
      <c r="K445" s="65"/>
      <c r="L445" s="66" t="s">
        <v>1961</v>
      </c>
      <c r="M445" s="67">
        <v>0.75</v>
      </c>
      <c r="N445" s="104">
        <v>-0.8187633336618515</v>
      </c>
    </row>
    <row r="446" spans="1:14" x14ac:dyDescent="0.25">
      <c r="A446" s="68" t="s">
        <v>808</v>
      </c>
      <c r="B446" s="60" t="s">
        <v>689</v>
      </c>
      <c r="C446" s="60" t="s">
        <v>1937</v>
      </c>
      <c r="D446" s="60" t="s">
        <v>1938</v>
      </c>
      <c r="E446" s="65">
        <v>-0.26783721904144719</v>
      </c>
      <c r="F446" s="65">
        <v>-0.32595554755083778</v>
      </c>
      <c r="G446" s="65">
        <v>0.42991581505538012</v>
      </c>
      <c r="H446" s="65">
        <v>1.9987396046419192E-3</v>
      </c>
      <c r="I446" s="65">
        <v>3.0890221561479025E-2</v>
      </c>
      <c r="J446" s="65">
        <v>1.9718924569614993E-2</v>
      </c>
      <c r="K446" s="65">
        <v>3.1453295625583966E-2</v>
      </c>
      <c r="L446" s="66" t="s">
        <v>118</v>
      </c>
      <c r="M446" s="67">
        <v>0.65</v>
      </c>
      <c r="N446" s="104">
        <v>-8.5153944511808053</v>
      </c>
    </row>
    <row r="447" spans="1:14" x14ac:dyDescent="0.25">
      <c r="A447" s="68" t="s">
        <v>809</v>
      </c>
      <c r="B447" s="60" t="s">
        <v>690</v>
      </c>
      <c r="C447" s="60" t="s">
        <v>1937</v>
      </c>
      <c r="D447" s="60" t="s">
        <v>1938</v>
      </c>
      <c r="E447" s="65">
        <v>-4.0817738420558802E-3</v>
      </c>
      <c r="F447" s="65">
        <v>-1.3672819181534068E-2</v>
      </c>
      <c r="G447" s="65">
        <v>9.65886101557758E-2</v>
      </c>
      <c r="H447" s="65">
        <v>7.9549098382917016E-2</v>
      </c>
      <c r="I447" s="65">
        <v>4.9315623201532377E-2</v>
      </c>
      <c r="J447" s="65">
        <v>2.3082026987047088E-2</v>
      </c>
      <c r="K447" s="65">
        <v>3.0233485052851394E-2</v>
      </c>
      <c r="L447" s="66" t="s">
        <v>113</v>
      </c>
      <c r="M447" s="67">
        <v>0.85</v>
      </c>
      <c r="N447" s="104">
        <v>-0.1350083801096863</v>
      </c>
    </row>
    <row r="448" spans="1:14" x14ac:dyDescent="0.25">
      <c r="A448" s="68" t="s">
        <v>810</v>
      </c>
      <c r="B448" s="60" t="s">
        <v>912</v>
      </c>
      <c r="C448" s="60" t="s">
        <v>1937</v>
      </c>
      <c r="D448" s="60" t="s">
        <v>1938</v>
      </c>
      <c r="E448" s="65">
        <v>1.28074811953649E-2</v>
      </c>
      <c r="F448" s="65">
        <v>1.2788763629643318E-2</v>
      </c>
      <c r="G448" s="65">
        <v>6.2945992269876516E-2</v>
      </c>
      <c r="H448" s="65">
        <v>2.705726707081979E-2</v>
      </c>
      <c r="I448" s="65">
        <v>1.8891513220350209E-2</v>
      </c>
      <c r="J448" s="65">
        <v>1.44609576627448E-2</v>
      </c>
      <c r="K448" s="65">
        <v>1.9545630737344277E-2</v>
      </c>
      <c r="L448" s="66" t="s">
        <v>115</v>
      </c>
      <c r="M448" s="67">
        <v>0.9</v>
      </c>
      <c r="N448" s="104">
        <v>0.65526057293687989</v>
      </c>
    </row>
    <row r="449" spans="1:14" x14ac:dyDescent="0.25">
      <c r="A449" s="68" t="s">
        <v>811</v>
      </c>
      <c r="B449" s="60" t="s">
        <v>1367</v>
      </c>
      <c r="C449" s="60" t="s">
        <v>1937</v>
      </c>
      <c r="D449" s="60" t="s">
        <v>1938</v>
      </c>
      <c r="E449" s="65">
        <v>2.4637127578303941E-2</v>
      </c>
      <c r="F449" s="65">
        <v>2.4586395433551012E-2</v>
      </c>
      <c r="G449" s="65">
        <v>2.2449156710157236E-2</v>
      </c>
      <c r="H449" s="65">
        <v>1.8193718171765294E-2</v>
      </c>
      <c r="I449" s="65">
        <v>2.2599847227655179E-2</v>
      </c>
      <c r="J449" s="65">
        <v>4.7581767282606435E-2</v>
      </c>
      <c r="K449" s="65">
        <v>5.0562600187045836E-2</v>
      </c>
      <c r="L449" s="66" t="s">
        <v>114</v>
      </c>
      <c r="M449" s="67">
        <v>1</v>
      </c>
      <c r="N449" s="104">
        <v>0.48625654817194425</v>
      </c>
    </row>
    <row r="450" spans="1:14" x14ac:dyDescent="0.25">
      <c r="A450" s="68" t="s">
        <v>812</v>
      </c>
      <c r="B450" s="60" t="s">
        <v>1596</v>
      </c>
      <c r="C450" s="60" t="s">
        <v>1937</v>
      </c>
      <c r="D450" s="60" t="s">
        <v>1937</v>
      </c>
      <c r="E450" s="65">
        <v>4.7576553798357457E-2</v>
      </c>
      <c r="F450" s="65">
        <v>4.7674662024437708E-2</v>
      </c>
      <c r="G450" s="65">
        <v>6.3678070673986786E-2</v>
      </c>
      <c r="H450" s="65">
        <v>4.1380933077843629E-2</v>
      </c>
      <c r="I450" s="65">
        <v>2.7954527584429067E-2</v>
      </c>
      <c r="J450" s="65">
        <v>1.9772613594949418E-2</v>
      </c>
      <c r="K450" s="65">
        <v>1.5103118244028879E-2</v>
      </c>
      <c r="L450" s="66" t="s">
        <v>113</v>
      </c>
      <c r="M450" s="67">
        <v>0.85</v>
      </c>
      <c r="N450" s="104">
        <v>3.1501146339211887</v>
      </c>
    </row>
    <row r="451" spans="1:14" x14ac:dyDescent="0.25">
      <c r="A451" s="68" t="s">
        <v>813</v>
      </c>
      <c r="B451" s="60" t="s">
        <v>691</v>
      </c>
      <c r="C451" s="60" t="s">
        <v>1937</v>
      </c>
      <c r="D451" s="60" t="s">
        <v>1937</v>
      </c>
      <c r="E451" s="65">
        <v>5.681019411351218E-2</v>
      </c>
      <c r="F451" s="65">
        <v>6.4452297675094083E-2</v>
      </c>
      <c r="G451" s="65">
        <v>5.4616071824569623E-2</v>
      </c>
      <c r="H451" s="65">
        <v>4.5101606110950598E-2</v>
      </c>
      <c r="I451" s="65">
        <v>3.5150017401721412E-2</v>
      </c>
      <c r="J451" s="65">
        <v>2.1426987702684919E-2</v>
      </c>
      <c r="K451" s="65">
        <v>1.917937857629215E-2</v>
      </c>
      <c r="L451" s="66" t="s">
        <v>113</v>
      </c>
      <c r="M451" s="67">
        <v>0.85</v>
      </c>
      <c r="N451" s="104">
        <v>2.9620456099519257</v>
      </c>
    </row>
    <row r="452" spans="1:14" x14ac:dyDescent="0.25">
      <c r="A452" s="68" t="s">
        <v>814</v>
      </c>
      <c r="B452" s="60" t="s">
        <v>692</v>
      </c>
      <c r="C452" s="60" t="s">
        <v>1937</v>
      </c>
      <c r="D452" s="60" t="s">
        <v>1937</v>
      </c>
      <c r="E452" s="65">
        <v>2.5477095419083717E-2</v>
      </c>
      <c r="F452" s="65">
        <v>2.7544929383796823E-2</v>
      </c>
      <c r="G452" s="65">
        <v>0.10685501727039237</v>
      </c>
      <c r="H452" s="65">
        <v>7.5230767081013727E-2</v>
      </c>
      <c r="I452" s="65">
        <v>4.621461007081562E-2</v>
      </c>
      <c r="J452" s="65">
        <v>2.964718888041018E-2</v>
      </c>
      <c r="K452" s="65">
        <v>3.0103330851156684E-2</v>
      </c>
      <c r="L452" s="66" t="s">
        <v>116</v>
      </c>
      <c r="M452" s="67">
        <v>0.95</v>
      </c>
      <c r="N452" s="104">
        <v>0.91501267816476339</v>
      </c>
    </row>
    <row r="453" spans="1:14" x14ac:dyDescent="0.25">
      <c r="A453" s="68" t="s">
        <v>815</v>
      </c>
      <c r="B453" s="60" t="s">
        <v>693</v>
      </c>
      <c r="C453" s="60" t="s">
        <v>1937</v>
      </c>
      <c r="D453" s="60" t="s">
        <v>1937</v>
      </c>
      <c r="E453" s="65">
        <v>7.4712986363699052E-2</v>
      </c>
      <c r="F453" s="65">
        <v>-0.13319004265425627</v>
      </c>
      <c r="G453" s="65">
        <v>-5.534781949348988E-2</v>
      </c>
      <c r="H453" s="65">
        <v>0.32293808853256412</v>
      </c>
      <c r="I453" s="65">
        <v>6.0823074199178206E-2</v>
      </c>
      <c r="J453" s="65">
        <v>-1.9616639729946872E-4</v>
      </c>
      <c r="K453" s="65">
        <v>5.130167302693267E-2</v>
      </c>
      <c r="L453" s="66" t="s">
        <v>117</v>
      </c>
      <c r="M453" s="67">
        <v>0.6</v>
      </c>
      <c r="N453" s="104">
        <v>1.4563460011231166</v>
      </c>
    </row>
    <row r="454" spans="1:14" x14ac:dyDescent="0.25">
      <c r="A454" s="68" t="s">
        <v>954</v>
      </c>
      <c r="B454" s="60" t="s">
        <v>955</v>
      </c>
      <c r="C454" s="60" t="s">
        <v>1937</v>
      </c>
      <c r="D454" s="60" t="s">
        <v>1937</v>
      </c>
      <c r="E454" s="65">
        <v>2.5789893920383111E-2</v>
      </c>
      <c r="F454" s="65">
        <v>2.9158989734845431E-2</v>
      </c>
      <c r="G454" s="65">
        <v>5.2239925585861435E-2</v>
      </c>
      <c r="H454" s="65">
        <v>4.8923929431163193E-2</v>
      </c>
      <c r="I454" s="65">
        <v>3.134138203585457E-2</v>
      </c>
      <c r="J454" s="65">
        <v>2.2409554966529743E-2</v>
      </c>
      <c r="K454" s="65">
        <v>1.7977046277493525E-2</v>
      </c>
      <c r="L454" s="66" t="s">
        <v>115</v>
      </c>
      <c r="M454" s="67">
        <v>0.9</v>
      </c>
      <c r="N454" s="104">
        <v>1.4346012978044635</v>
      </c>
    </row>
    <row r="455" spans="1:14" x14ac:dyDescent="0.25">
      <c r="A455" s="68" t="s">
        <v>816</v>
      </c>
      <c r="B455" s="60" t="s">
        <v>694</v>
      </c>
      <c r="C455" s="60" t="s">
        <v>1937</v>
      </c>
      <c r="D455" s="60" t="s">
        <v>1937</v>
      </c>
      <c r="E455" s="65">
        <v>1.7395081086253983E-2</v>
      </c>
      <c r="F455" s="65">
        <v>2.336154489785347E-2</v>
      </c>
      <c r="G455" s="65">
        <v>0.11902565200916015</v>
      </c>
      <c r="H455" s="65">
        <v>5.2899869854652115E-2</v>
      </c>
      <c r="I455" s="65">
        <v>3.6710779333534616E-2</v>
      </c>
      <c r="J455" s="65">
        <v>1.9610044923646264E-2</v>
      </c>
      <c r="K455" s="65">
        <v>1.0999999999999999E-2</v>
      </c>
      <c r="L455" s="66" t="s">
        <v>110</v>
      </c>
      <c r="M455" s="67">
        <v>0.75</v>
      </c>
      <c r="N455" s="104">
        <v>1.5813710078412713</v>
      </c>
    </row>
    <row r="456" spans="1:14" x14ac:dyDescent="0.25">
      <c r="A456" s="68" t="s">
        <v>817</v>
      </c>
      <c r="B456" s="60" t="s">
        <v>695</v>
      </c>
      <c r="C456" s="60" t="s">
        <v>1937</v>
      </c>
      <c r="D456" s="60" t="s">
        <v>1938</v>
      </c>
      <c r="E456" s="65">
        <v>-2.1557283413789374E-2</v>
      </c>
      <c r="F456" s="65">
        <v>-2.163840194552169E-2</v>
      </c>
      <c r="G456" s="65">
        <v>4.3394183884011284E-3</v>
      </c>
      <c r="H456" s="65">
        <v>9.5725043062604431E-3</v>
      </c>
      <c r="I456" s="65">
        <v>-2.911300594406474E-3</v>
      </c>
      <c r="J456" s="65">
        <v>4.8955679858653234E-4</v>
      </c>
      <c r="K456" s="65"/>
      <c r="L456" s="66" t="s">
        <v>118</v>
      </c>
      <c r="M456" s="67">
        <v>0.65</v>
      </c>
      <c r="N456" s="104">
        <v>-44.034284634654064</v>
      </c>
    </row>
    <row r="457" spans="1:14" x14ac:dyDescent="0.25">
      <c r="A457" s="68" t="s">
        <v>818</v>
      </c>
      <c r="B457" s="60" t="s">
        <v>696</v>
      </c>
      <c r="C457" s="60" t="s">
        <v>1937</v>
      </c>
      <c r="D457" s="60" t="s">
        <v>1938</v>
      </c>
      <c r="E457" s="65">
        <v>-2.1557283413789374E-2</v>
      </c>
      <c r="F457" s="65">
        <v>-2.163840194552169E-2</v>
      </c>
      <c r="G457" s="65">
        <v>4.3394183884011284E-3</v>
      </c>
      <c r="H457" s="65">
        <v>9.5725043062604431E-3</v>
      </c>
      <c r="I457" s="65">
        <v>-2.911300594406474E-3</v>
      </c>
      <c r="J457" s="65">
        <v>4.8955679858653234E-4</v>
      </c>
      <c r="K457" s="65"/>
      <c r="L457" s="66" t="s">
        <v>118</v>
      </c>
      <c r="M457" s="67">
        <v>0.65</v>
      </c>
      <c r="N457" s="104">
        <v>-44.034284634654064</v>
      </c>
    </row>
    <row r="458" spans="1:14" x14ac:dyDescent="0.25">
      <c r="A458" s="68" t="s">
        <v>819</v>
      </c>
      <c r="B458" s="60" t="s">
        <v>697</v>
      </c>
      <c r="C458" s="60" t="s">
        <v>1937</v>
      </c>
      <c r="D458" s="60" t="s">
        <v>1938</v>
      </c>
      <c r="E458" s="65">
        <v>7.4146353989459346E-3</v>
      </c>
      <c r="F458" s="65">
        <v>8.8005194170699408E-3</v>
      </c>
      <c r="G458" s="65">
        <v>4.8828111849502864E-2</v>
      </c>
      <c r="H458" s="65">
        <v>3.2048835688910371E-2</v>
      </c>
      <c r="I458" s="65">
        <v>1.8398662841289548E-2</v>
      </c>
      <c r="J458" s="65">
        <v>1.2659659241256893E-2</v>
      </c>
      <c r="K458" s="65">
        <v>1.1746627781387353E-2</v>
      </c>
      <c r="L458" s="66" t="s">
        <v>109</v>
      </c>
      <c r="M458" s="67">
        <v>0.8</v>
      </c>
      <c r="N458" s="104">
        <v>0.63121395662970581</v>
      </c>
    </row>
    <row r="459" spans="1:14" x14ac:dyDescent="0.25">
      <c r="A459" s="68" t="s">
        <v>820</v>
      </c>
      <c r="B459" s="60" t="s">
        <v>698</v>
      </c>
      <c r="C459" s="60" t="s">
        <v>1937</v>
      </c>
      <c r="D459" s="105" t="s">
        <v>1938</v>
      </c>
      <c r="E459" s="65">
        <v>2.2122646623061959E-2</v>
      </c>
      <c r="F459" s="65">
        <v>2.6373084068741282E-2</v>
      </c>
      <c r="G459" s="65">
        <v>0.15312815127801249</v>
      </c>
      <c r="H459" s="65">
        <v>7.2002479988591439E-2</v>
      </c>
      <c r="I459" s="65">
        <v>5.7375141565125132E-2</v>
      </c>
      <c r="J459" s="65">
        <v>3.4136365177000583E-2</v>
      </c>
      <c r="K459" s="65"/>
      <c r="L459" s="66" t="s">
        <v>1982</v>
      </c>
      <c r="M459" s="67">
        <v>0.91666666666666663</v>
      </c>
      <c r="N459" s="104">
        <v>0.7725803240032767</v>
      </c>
    </row>
    <row r="460" spans="1:14" x14ac:dyDescent="0.25">
      <c r="A460" s="68" t="s">
        <v>821</v>
      </c>
      <c r="B460" s="60" t="s">
        <v>699</v>
      </c>
      <c r="C460" s="60" t="s">
        <v>1937</v>
      </c>
      <c r="D460" s="60" t="s">
        <v>1938</v>
      </c>
      <c r="E460" s="65">
        <v>7.4146353989459346E-3</v>
      </c>
      <c r="F460" s="65">
        <v>8.8005194170699408E-3</v>
      </c>
      <c r="G460" s="65">
        <v>4.8828111849502864E-2</v>
      </c>
      <c r="H460" s="65">
        <v>3.2048835688910371E-2</v>
      </c>
      <c r="I460" s="65">
        <v>1.8398662841289548E-2</v>
      </c>
      <c r="J460" s="65">
        <v>1.2659659241256893E-2</v>
      </c>
      <c r="K460" s="65">
        <v>1.1746627781387353E-2</v>
      </c>
      <c r="L460" s="66" t="s">
        <v>109</v>
      </c>
      <c r="M460" s="67">
        <v>0.8</v>
      </c>
      <c r="N460" s="104">
        <v>0.63121395662970581</v>
      </c>
    </row>
    <row r="461" spans="1:14" x14ac:dyDescent="0.25">
      <c r="A461" s="68" t="s">
        <v>822</v>
      </c>
      <c r="B461" s="60" t="s">
        <v>700</v>
      </c>
      <c r="C461" s="60" t="s">
        <v>1937</v>
      </c>
      <c r="D461" s="60" t="s">
        <v>1938</v>
      </c>
      <c r="E461" s="65">
        <v>-1.5528049536396304E-3</v>
      </c>
      <c r="F461" s="65">
        <v>-1.5528049536396304E-3</v>
      </c>
      <c r="G461" s="65">
        <v>3.2718945708195779E-2</v>
      </c>
      <c r="H461" s="65">
        <v>2.0545512577393232E-2</v>
      </c>
      <c r="I461" s="65">
        <v>1.5755830737350429E-2</v>
      </c>
      <c r="J461" s="65">
        <v>8.0566075623835776E-3</v>
      </c>
      <c r="K461" s="65">
        <v>9.902368011525331E-3</v>
      </c>
      <c r="L461" s="66" t="s">
        <v>112</v>
      </c>
      <c r="M461" s="67">
        <v>0.7</v>
      </c>
      <c r="N461" s="104">
        <v>-0.15681147699543446</v>
      </c>
    </row>
    <row r="462" spans="1:14" x14ac:dyDescent="0.25">
      <c r="A462" s="68" t="s">
        <v>823</v>
      </c>
      <c r="B462" s="60" t="s">
        <v>701</v>
      </c>
      <c r="C462" s="60" t="s">
        <v>1937</v>
      </c>
      <c r="D462" s="105" t="s">
        <v>1938</v>
      </c>
      <c r="E462" s="65">
        <v>2.4788377768852898E-2</v>
      </c>
      <c r="F462" s="65">
        <v>3.2716645133170408E-2</v>
      </c>
      <c r="G462" s="65">
        <v>9.1707806525322511E-2</v>
      </c>
      <c r="H462" s="65">
        <v>4.0537309193778626E-2</v>
      </c>
      <c r="I462" s="65">
        <v>4.6992637735042253E-2</v>
      </c>
      <c r="J462" s="65">
        <v>2.0678181211662539E-2</v>
      </c>
      <c r="K462" s="65">
        <v>3.5437130041505283E-2</v>
      </c>
      <c r="L462" s="66" t="s">
        <v>110</v>
      </c>
      <c r="M462" s="67">
        <v>0.75</v>
      </c>
      <c r="N462" s="104">
        <v>0.69950297159560693</v>
      </c>
    </row>
    <row r="463" spans="1:14" x14ac:dyDescent="0.25">
      <c r="A463" s="68" t="s">
        <v>824</v>
      </c>
      <c r="B463" s="60" t="s">
        <v>702</v>
      </c>
      <c r="C463" s="60" t="s">
        <v>1937</v>
      </c>
      <c r="D463" s="60" t="s">
        <v>1937</v>
      </c>
      <c r="E463" s="65">
        <v>7.3857455898349578E-2</v>
      </c>
      <c r="F463" s="65">
        <v>7.4032417432253528E-2</v>
      </c>
      <c r="G463" s="65">
        <v>2.5119050184231551E-2</v>
      </c>
      <c r="H463" s="65">
        <v>3.3929141593114664E-2</v>
      </c>
      <c r="I463" s="65">
        <v>2.4263428020100397E-2</v>
      </c>
      <c r="J463" s="65">
        <v>2.0702956082165436E-2</v>
      </c>
      <c r="K463" s="65">
        <v>1.925588950278434E-2</v>
      </c>
      <c r="L463" s="66" t="s">
        <v>115</v>
      </c>
      <c r="M463" s="67">
        <v>0.9</v>
      </c>
      <c r="N463" s="104">
        <v>3.835577467749284</v>
      </c>
    </row>
    <row r="464" spans="1:14" x14ac:dyDescent="0.25">
      <c r="A464" s="68" t="s">
        <v>825</v>
      </c>
      <c r="B464" s="60" t="s">
        <v>703</v>
      </c>
      <c r="C464" s="60" t="s">
        <v>1937</v>
      </c>
      <c r="D464" s="60" t="s">
        <v>1937</v>
      </c>
      <c r="E464" s="65">
        <v>8.1351897055721212E-2</v>
      </c>
      <c r="F464" s="65">
        <v>0.11509058702880748</v>
      </c>
      <c r="G464" s="65">
        <v>0.18608848988150917</v>
      </c>
      <c r="H464" s="65">
        <v>0.1313684844053935</v>
      </c>
      <c r="I464" s="65">
        <v>8.831843403790729E-2</v>
      </c>
      <c r="J464" s="65">
        <v>4.6608409101085213E-2</v>
      </c>
      <c r="K464" s="65">
        <v>2.7147757404982542E-2</v>
      </c>
      <c r="L464" s="66" t="s">
        <v>110</v>
      </c>
      <c r="M464" s="67">
        <v>0.75</v>
      </c>
      <c r="N464" s="104">
        <v>2.9966341544215491</v>
      </c>
    </row>
    <row r="465" spans="1:14" x14ac:dyDescent="0.25">
      <c r="A465" s="68" t="s">
        <v>826</v>
      </c>
      <c r="B465" s="60" t="s">
        <v>1597</v>
      </c>
      <c r="C465" s="60" t="s">
        <v>1937</v>
      </c>
      <c r="D465" s="60" t="s">
        <v>1938</v>
      </c>
      <c r="E465" s="65">
        <v>1.1177593319191104E-2</v>
      </c>
      <c r="F465" s="65">
        <v>1.1177593319191104E-2</v>
      </c>
      <c r="G465" s="65">
        <v>4.5314657492569577E-2</v>
      </c>
      <c r="H465" s="65">
        <v>3.8288130334226844E-2</v>
      </c>
      <c r="I465" s="65">
        <v>2.7424788887261853E-2</v>
      </c>
      <c r="J465" s="65">
        <v>1.8229290034400103E-2</v>
      </c>
      <c r="K465" s="65">
        <v>1.8544468170141659E-2</v>
      </c>
      <c r="L465" s="66" t="s">
        <v>115</v>
      </c>
      <c r="M465" s="67">
        <v>0.9</v>
      </c>
      <c r="N465" s="104">
        <v>0.60274542341354831</v>
      </c>
    </row>
    <row r="466" spans="1:14" x14ac:dyDescent="0.25">
      <c r="A466" s="68" t="s">
        <v>827</v>
      </c>
      <c r="B466" s="60" t="s">
        <v>1598</v>
      </c>
      <c r="C466" s="60" t="s">
        <v>1937</v>
      </c>
      <c r="D466" s="60" t="s">
        <v>1937</v>
      </c>
      <c r="E466" s="65">
        <v>3.0886574200122974E-2</v>
      </c>
      <c r="F466" s="65">
        <v>3.3676796355808003E-2</v>
      </c>
      <c r="G466" s="65">
        <v>6.6830984746634625E-2</v>
      </c>
      <c r="H466" s="65">
        <v>7.546051171973267E-2</v>
      </c>
      <c r="I466" s="65">
        <v>4.6090776637695674E-2</v>
      </c>
      <c r="J466" s="65">
        <v>3.1746156226627686E-2</v>
      </c>
      <c r="K466" s="65">
        <v>3.6538416427912779E-2</v>
      </c>
      <c r="L466" s="66" t="s">
        <v>116</v>
      </c>
      <c r="M466" s="67">
        <v>0.95</v>
      </c>
      <c r="N466" s="104">
        <v>0.9216818802820721</v>
      </c>
    </row>
    <row r="467" spans="1:14" x14ac:dyDescent="0.25">
      <c r="A467" s="68" t="s">
        <v>828</v>
      </c>
      <c r="B467" s="60" t="s">
        <v>704</v>
      </c>
      <c r="C467" s="60" t="s">
        <v>1937</v>
      </c>
      <c r="D467" s="60" t="s">
        <v>1937</v>
      </c>
      <c r="E467" s="65">
        <v>2.5767405285477718E-2</v>
      </c>
      <c r="F467" s="65">
        <v>1.4794954434318885E-2</v>
      </c>
      <c r="G467" s="65">
        <v>6.4436572351015631E-2</v>
      </c>
      <c r="H467" s="65">
        <v>5.3428070568710684E-2</v>
      </c>
      <c r="I467" s="65">
        <v>3.7363957054499908E-2</v>
      </c>
      <c r="J467" s="65">
        <v>3.0418612454708782E-2</v>
      </c>
      <c r="K467" s="65">
        <v>2.4916345274861973E-2</v>
      </c>
      <c r="L467" s="66" t="s">
        <v>115</v>
      </c>
      <c r="M467" s="67">
        <v>0.9</v>
      </c>
      <c r="N467" s="104">
        <v>1.0341566951825145</v>
      </c>
    </row>
    <row r="468" spans="1:14" x14ac:dyDescent="0.25">
      <c r="A468" s="68" t="s">
        <v>829</v>
      </c>
      <c r="B468" s="60" t="s">
        <v>705</v>
      </c>
      <c r="C468" s="60" t="s">
        <v>1937</v>
      </c>
      <c r="D468" s="105" t="s">
        <v>1937</v>
      </c>
      <c r="E468" s="65">
        <v>2.9492539025806952E-2</v>
      </c>
      <c r="F468" s="65">
        <v>3.6433856704565892E-2</v>
      </c>
      <c r="G468" s="65">
        <v>0.14262890103317472</v>
      </c>
      <c r="H468" s="65">
        <v>9.1022673511342189E-2</v>
      </c>
      <c r="I468" s="65">
        <v>6.2265085444961343E-2</v>
      </c>
      <c r="J468" s="65">
        <v>3.3525445939894816E-2</v>
      </c>
      <c r="K468" s="65"/>
      <c r="L468" s="66" t="s">
        <v>1966</v>
      </c>
      <c r="M468" s="67">
        <v>0.9285714285714286</v>
      </c>
      <c r="N468" s="104">
        <v>1.0867523364159075</v>
      </c>
    </row>
    <row r="469" spans="1:14" x14ac:dyDescent="0.25">
      <c r="A469" s="68" t="s">
        <v>830</v>
      </c>
      <c r="B469" s="60" t="s">
        <v>706</v>
      </c>
      <c r="C469" s="60" t="s">
        <v>1937</v>
      </c>
      <c r="D469" s="105" t="s">
        <v>1937</v>
      </c>
      <c r="E469" s="65">
        <v>2.9492539025806952E-2</v>
      </c>
      <c r="F469" s="65">
        <v>3.6433856704565892E-2</v>
      </c>
      <c r="G469" s="65">
        <v>0.14262890103317472</v>
      </c>
      <c r="H469" s="65">
        <v>9.1022673511342189E-2</v>
      </c>
      <c r="I469" s="65">
        <v>6.2265085444961343E-2</v>
      </c>
      <c r="J469" s="65">
        <v>3.3525445939894816E-2</v>
      </c>
      <c r="K469" s="65"/>
      <c r="L469" s="66" t="s">
        <v>1966</v>
      </c>
      <c r="M469" s="67">
        <v>0.9285714285714286</v>
      </c>
      <c r="N469" s="104">
        <v>1.0867523364159075</v>
      </c>
    </row>
    <row r="470" spans="1:14" x14ac:dyDescent="0.25">
      <c r="A470" s="68" t="s">
        <v>1313</v>
      </c>
      <c r="B470" s="60" t="s">
        <v>1314</v>
      </c>
      <c r="C470" s="60" t="s">
        <v>1937</v>
      </c>
      <c r="D470" s="60" t="s">
        <v>1938</v>
      </c>
      <c r="E470" s="65">
        <v>-2.6388834844416675E-2</v>
      </c>
      <c r="F470" s="65">
        <v>-4.8631486891551945E-2</v>
      </c>
      <c r="G470" s="65">
        <v>0.17767373654825813</v>
      </c>
      <c r="H470" s="65">
        <v>7.3905436924433188E-2</v>
      </c>
      <c r="I470" s="65">
        <v>4.950537301601976E-2</v>
      </c>
      <c r="J470" s="65">
        <v>2.8428622083007227E-2</v>
      </c>
      <c r="K470" s="65"/>
      <c r="L470" s="65" t="s">
        <v>1979</v>
      </c>
      <c r="M470" s="67">
        <v>0.6</v>
      </c>
      <c r="N470" s="104">
        <v>-0.92824881794711389</v>
      </c>
    </row>
    <row r="471" spans="1:14" x14ac:dyDescent="0.25">
      <c r="A471" s="68" t="s">
        <v>831</v>
      </c>
      <c r="B471" s="60" t="s">
        <v>707</v>
      </c>
      <c r="C471" s="60" t="s">
        <v>1937</v>
      </c>
      <c r="D471" s="60" t="s">
        <v>1938</v>
      </c>
      <c r="E471" s="65">
        <v>2.170688957799638E-2</v>
      </c>
      <c r="F471" s="65">
        <v>2.170688957799638E-2</v>
      </c>
      <c r="G471" s="65">
        <v>0.20336494390408122</v>
      </c>
      <c r="H471" s="65">
        <v>9.6748926878023722E-2</v>
      </c>
      <c r="I471" s="65">
        <v>0.11858426646940412</v>
      </c>
      <c r="J471" s="65">
        <v>6.3338303921216088E-2</v>
      </c>
      <c r="K471" s="65">
        <v>4.1348982746995944E-2</v>
      </c>
      <c r="L471" s="66" t="s">
        <v>116</v>
      </c>
      <c r="M471" s="67">
        <v>0.95</v>
      </c>
      <c r="N471" s="104">
        <v>0.52496792268906334</v>
      </c>
    </row>
    <row r="472" spans="1:14" x14ac:dyDescent="0.25">
      <c r="A472" s="68" t="s">
        <v>1275</v>
      </c>
      <c r="B472" s="60" t="s">
        <v>1276</v>
      </c>
      <c r="C472" s="60" t="s">
        <v>1937</v>
      </c>
      <c r="D472" s="60" t="s">
        <v>1937</v>
      </c>
      <c r="E472" s="65">
        <v>2.4792085640175543E-2</v>
      </c>
      <c r="F472" s="65">
        <v>2.3941006610505244E-2</v>
      </c>
      <c r="G472" s="65">
        <v>0.11712879952185795</v>
      </c>
      <c r="H472" s="65">
        <v>6.8418516090064108E-2</v>
      </c>
      <c r="I472" s="65">
        <v>4.4576356477496137E-2</v>
      </c>
      <c r="J472" s="65">
        <v>3.370575376941809E-2</v>
      </c>
      <c r="K472" s="65">
        <v>2.0238397319258583E-2</v>
      </c>
      <c r="L472" s="66" t="s">
        <v>1945</v>
      </c>
      <c r="M472" s="67">
        <v>0.89473684210526316</v>
      </c>
      <c r="N472" s="104">
        <v>1.2250024173892333</v>
      </c>
    </row>
    <row r="473" spans="1:14" x14ac:dyDescent="0.25">
      <c r="A473" s="68" t="s">
        <v>832</v>
      </c>
      <c r="B473" s="60" t="s">
        <v>708</v>
      </c>
      <c r="C473" s="60" t="s">
        <v>1937</v>
      </c>
      <c r="D473" s="60" t="s">
        <v>1937</v>
      </c>
      <c r="E473" s="65">
        <v>3.4102765930183576E-2</v>
      </c>
      <c r="F473" s="65">
        <v>3.3677026248135844E-2</v>
      </c>
      <c r="G473" s="65">
        <v>7.0118218591758819E-2</v>
      </c>
      <c r="H473" s="65">
        <v>5.1719425671251873E-2</v>
      </c>
      <c r="I473" s="65">
        <v>3.567171589470064E-2</v>
      </c>
      <c r="J473" s="65">
        <v>2.5632873406645107E-2</v>
      </c>
      <c r="K473" s="65">
        <v>1.8851586262270237E-2</v>
      </c>
      <c r="L473" s="66" t="s">
        <v>114</v>
      </c>
      <c r="M473" s="67">
        <v>1</v>
      </c>
      <c r="N473" s="104">
        <v>1.8090130695493361</v>
      </c>
    </row>
    <row r="474" spans="1:14" x14ac:dyDescent="0.25">
      <c r="A474" s="68" t="s">
        <v>833</v>
      </c>
      <c r="B474" s="60" t="s">
        <v>1599</v>
      </c>
      <c r="C474" s="60" t="s">
        <v>1937</v>
      </c>
      <c r="D474" s="60" t="s">
        <v>1938</v>
      </c>
      <c r="E474" s="65">
        <v>2.170688957799638E-2</v>
      </c>
      <c r="F474" s="65">
        <v>2.170688957799638E-2</v>
      </c>
      <c r="G474" s="65">
        <v>0.20336494390408122</v>
      </c>
      <c r="H474" s="65">
        <v>9.6748926878023722E-2</v>
      </c>
      <c r="I474" s="65">
        <v>0.11858426646940412</v>
      </c>
      <c r="J474" s="65">
        <v>6.3338303921216088E-2</v>
      </c>
      <c r="K474" s="65">
        <v>4.1348982746995944E-2</v>
      </c>
      <c r="L474" s="66" t="s">
        <v>116</v>
      </c>
      <c r="M474" s="67">
        <v>0.95</v>
      </c>
      <c r="N474" s="104">
        <v>0.52496792268906334</v>
      </c>
    </row>
    <row r="475" spans="1:14" x14ac:dyDescent="0.25">
      <c r="A475" s="68" t="s">
        <v>834</v>
      </c>
      <c r="B475" s="60" t="s">
        <v>709</v>
      </c>
      <c r="C475" s="60" t="s">
        <v>1937</v>
      </c>
      <c r="D475" s="60" t="s">
        <v>1938</v>
      </c>
      <c r="E475" s="65">
        <v>2.170688957799638E-2</v>
      </c>
      <c r="F475" s="65">
        <v>2.170688957799638E-2</v>
      </c>
      <c r="G475" s="65">
        <v>0.20336494390408122</v>
      </c>
      <c r="H475" s="65">
        <v>9.6748926878023722E-2</v>
      </c>
      <c r="I475" s="65">
        <v>0.11858426646940412</v>
      </c>
      <c r="J475" s="65">
        <v>6.3338303921216088E-2</v>
      </c>
      <c r="K475" s="65">
        <v>4.1348982746995944E-2</v>
      </c>
      <c r="L475" s="66" t="s">
        <v>116</v>
      </c>
      <c r="M475" s="67">
        <v>0.95</v>
      </c>
      <c r="N475" s="104">
        <v>0.52496792268906334</v>
      </c>
    </row>
    <row r="476" spans="1:14" x14ac:dyDescent="0.25">
      <c r="A476" s="68" t="s">
        <v>835</v>
      </c>
      <c r="B476" s="60" t="s">
        <v>710</v>
      </c>
      <c r="C476" s="60" t="s">
        <v>1937</v>
      </c>
      <c r="D476" s="60" t="s">
        <v>1937</v>
      </c>
      <c r="E476" s="65">
        <v>6.3613012937687508E-2</v>
      </c>
      <c r="F476" s="65">
        <v>6.4982334985627555E-2</v>
      </c>
      <c r="G476" s="65">
        <v>0.14093866720749038</v>
      </c>
      <c r="H476" s="65">
        <v>9.543985019787149E-2</v>
      </c>
      <c r="I476" s="65">
        <v>6.5093277566580676E-2</v>
      </c>
      <c r="J476" s="65">
        <v>3.6014933830472051E-2</v>
      </c>
      <c r="K476" s="65">
        <v>4.2158621827679488E-2</v>
      </c>
      <c r="L476" s="66" t="s">
        <v>116</v>
      </c>
      <c r="M476" s="67">
        <v>0.95</v>
      </c>
      <c r="N476" s="104">
        <v>1.5088968799241445</v>
      </c>
    </row>
    <row r="477" spans="1:14" x14ac:dyDescent="0.25">
      <c r="A477" s="68" t="s">
        <v>836</v>
      </c>
      <c r="B477" s="60" t="s">
        <v>711</v>
      </c>
      <c r="C477" s="60" t="s">
        <v>1937</v>
      </c>
      <c r="D477" s="60" t="s">
        <v>1938</v>
      </c>
      <c r="E477" s="65">
        <v>2.170688957799638E-2</v>
      </c>
      <c r="F477" s="65">
        <v>2.170688957799638E-2</v>
      </c>
      <c r="G477" s="65">
        <v>0.20336494390408122</v>
      </c>
      <c r="H477" s="65">
        <v>9.6748926878023722E-2</v>
      </c>
      <c r="I477" s="65">
        <v>0.11858426646940412</v>
      </c>
      <c r="J477" s="65">
        <v>6.3338303921216088E-2</v>
      </c>
      <c r="K477" s="65">
        <v>4.1348982746995944E-2</v>
      </c>
      <c r="L477" s="66" t="s">
        <v>116</v>
      </c>
      <c r="M477" s="67">
        <v>0.95</v>
      </c>
      <c r="N477" s="104">
        <v>0.52496792268906334</v>
      </c>
    </row>
    <row r="478" spans="1:14" x14ac:dyDescent="0.25">
      <c r="A478" s="68" t="s">
        <v>837</v>
      </c>
      <c r="B478" s="60" t="s">
        <v>712</v>
      </c>
      <c r="C478" s="60" t="s">
        <v>1937</v>
      </c>
      <c r="D478" s="60" t="s">
        <v>1938</v>
      </c>
      <c r="E478" s="65">
        <v>-2.7475504170733189E-2</v>
      </c>
      <c r="F478" s="65">
        <v>-2.6015037593985046E-2</v>
      </c>
      <c r="G478" s="65">
        <v>6.9958642250035341E-2</v>
      </c>
      <c r="H478" s="65">
        <v>0.10397025817251526</v>
      </c>
      <c r="I478" s="65">
        <v>9.8695430653181981E-2</v>
      </c>
      <c r="J478" s="65">
        <v>6.5735640521610295E-2</v>
      </c>
      <c r="K478" s="65">
        <v>5.3446317248353248E-2</v>
      </c>
      <c r="L478" s="66" t="s">
        <v>116</v>
      </c>
      <c r="M478" s="67">
        <v>0.95</v>
      </c>
      <c r="N478" s="104">
        <v>-0.51407665832353955</v>
      </c>
    </row>
    <row r="479" spans="1:14" x14ac:dyDescent="0.25">
      <c r="A479" s="68" t="s">
        <v>838</v>
      </c>
      <c r="B479" s="60" t="s">
        <v>713</v>
      </c>
      <c r="C479" s="60" t="s">
        <v>1937</v>
      </c>
      <c r="D479" s="60" t="s">
        <v>1937</v>
      </c>
      <c r="E479" s="65">
        <v>2.7298389553420899E-2</v>
      </c>
      <c r="F479" s="65">
        <v>2.7440275255818047E-2</v>
      </c>
      <c r="G479" s="65">
        <v>0.13180008642327179</v>
      </c>
      <c r="H479" s="65">
        <v>8.2615273149092561E-2</v>
      </c>
      <c r="I479" s="65">
        <v>6.4868590652791713E-2</v>
      </c>
      <c r="J479" s="65">
        <v>3.563039067370366E-2</v>
      </c>
      <c r="K479" s="65">
        <v>2.9577963174935773E-2</v>
      </c>
      <c r="L479" s="66" t="s">
        <v>115</v>
      </c>
      <c r="M479" s="67">
        <v>0.9</v>
      </c>
      <c r="N479" s="104">
        <v>0.92772700721565604</v>
      </c>
    </row>
    <row r="480" spans="1:14" x14ac:dyDescent="0.25">
      <c r="A480" s="68" t="s">
        <v>839</v>
      </c>
      <c r="B480" s="60" t="s">
        <v>714</v>
      </c>
      <c r="C480" s="60" t="s">
        <v>1937</v>
      </c>
      <c r="D480" s="60" t="s">
        <v>1938</v>
      </c>
      <c r="E480" s="65">
        <v>-4.0817738420558802E-3</v>
      </c>
      <c r="F480" s="65">
        <v>-1.3672819181534068E-2</v>
      </c>
      <c r="G480" s="65">
        <v>9.65886101557758E-2</v>
      </c>
      <c r="H480" s="65">
        <v>7.9549098382917016E-2</v>
      </c>
      <c r="I480" s="65">
        <v>4.9315623201532377E-2</v>
      </c>
      <c r="J480" s="65">
        <v>2.3082026987047088E-2</v>
      </c>
      <c r="K480" s="65">
        <v>3.0233485052851394E-2</v>
      </c>
      <c r="L480" s="66" t="s">
        <v>113</v>
      </c>
      <c r="M480" s="67">
        <v>0.85</v>
      </c>
      <c r="N480" s="104">
        <v>-0.1350083801096863</v>
      </c>
    </row>
    <row r="481" spans="1:14" x14ac:dyDescent="0.25">
      <c r="A481" s="68" t="s">
        <v>840</v>
      </c>
      <c r="B481" s="60" t="s">
        <v>1094</v>
      </c>
      <c r="C481" s="60" t="s">
        <v>1937</v>
      </c>
      <c r="D481" s="60" t="s">
        <v>1937</v>
      </c>
      <c r="E481" s="65">
        <v>7.4712986363699052E-2</v>
      </c>
      <c r="F481" s="65">
        <v>-0.13319004265425627</v>
      </c>
      <c r="G481" s="65">
        <v>-5.534781949348988E-2</v>
      </c>
      <c r="H481" s="65">
        <v>0.32293808853256412</v>
      </c>
      <c r="I481" s="65">
        <v>6.0823074199178206E-2</v>
      </c>
      <c r="J481" s="65">
        <v>-1.9616639729946872E-4</v>
      </c>
      <c r="K481" s="65">
        <v>5.130167302693267E-2</v>
      </c>
      <c r="L481" s="66" t="s">
        <v>117</v>
      </c>
      <c r="M481" s="67">
        <v>0.6</v>
      </c>
      <c r="N481" s="104">
        <v>1.4563460011231166</v>
      </c>
    </row>
    <row r="482" spans="1:14" ht="18" x14ac:dyDescent="0.35">
      <c r="A482" s="56"/>
      <c r="B482" s="56"/>
      <c r="C482" s="56"/>
      <c r="D482" s="56"/>
      <c r="E482" s="56"/>
      <c r="F482" s="56"/>
      <c r="G482" s="56"/>
      <c r="H482" s="56"/>
      <c r="I482" s="56"/>
      <c r="J482" s="56"/>
      <c r="K482" s="56"/>
      <c r="L482" s="56"/>
      <c r="M482" s="56"/>
      <c r="N482" s="70"/>
    </row>
    <row r="483" spans="1:14" ht="18" x14ac:dyDescent="0.35">
      <c r="A483" s="56"/>
      <c r="B483" s="56"/>
      <c r="C483" s="56"/>
      <c r="D483" s="56"/>
      <c r="E483" s="56"/>
      <c r="F483" s="56"/>
      <c r="G483" s="56"/>
      <c r="H483" s="56"/>
      <c r="I483" s="56"/>
      <c r="J483" s="56"/>
      <c r="K483" s="56"/>
      <c r="L483" s="56"/>
      <c r="M483" s="56"/>
      <c r="N483" s="70"/>
    </row>
    <row r="484" spans="1:14" ht="18" x14ac:dyDescent="0.35">
      <c r="A484" s="56"/>
      <c r="B484" s="56"/>
      <c r="C484" s="56"/>
      <c r="D484" s="56"/>
      <c r="E484" s="56"/>
      <c r="F484" s="56"/>
      <c r="G484" s="56"/>
      <c r="H484" s="56"/>
      <c r="I484" s="56"/>
      <c r="J484" s="56"/>
      <c r="K484" s="56"/>
      <c r="L484" s="56"/>
      <c r="M484" s="56"/>
      <c r="N484" s="70"/>
    </row>
    <row r="485" spans="1:14" ht="18" x14ac:dyDescent="0.35">
      <c r="A485" s="56"/>
      <c r="B485" s="56"/>
      <c r="C485" s="56"/>
      <c r="D485" s="56"/>
      <c r="E485" s="56"/>
      <c r="F485" s="56"/>
      <c r="G485" s="56"/>
      <c r="H485" s="56"/>
      <c r="I485" s="56"/>
      <c r="J485" s="56"/>
      <c r="K485" s="56"/>
      <c r="L485" s="56"/>
      <c r="M485" s="56"/>
      <c r="N485" s="70"/>
    </row>
    <row r="486" spans="1:14" ht="18" x14ac:dyDescent="0.35">
      <c r="A486" s="56"/>
      <c r="B486" s="56"/>
      <c r="C486" s="56"/>
      <c r="D486" s="56"/>
      <c r="E486" s="56"/>
      <c r="F486" s="56"/>
      <c r="G486" s="56"/>
      <c r="H486" s="56"/>
      <c r="I486" s="56"/>
      <c r="J486" s="56"/>
      <c r="K486" s="56"/>
      <c r="L486" s="56"/>
      <c r="M486" s="56"/>
      <c r="N486" s="70"/>
    </row>
    <row r="487" spans="1:14" ht="18" x14ac:dyDescent="0.35">
      <c r="A487" s="56"/>
      <c r="B487" s="56"/>
      <c r="C487" s="56"/>
      <c r="D487" s="56"/>
      <c r="E487" s="56"/>
      <c r="F487" s="56"/>
      <c r="G487" s="56"/>
      <c r="H487" s="56"/>
      <c r="I487" s="56"/>
      <c r="J487" s="56"/>
      <c r="K487" s="56"/>
      <c r="L487" s="56"/>
      <c r="M487" s="56"/>
      <c r="N487" s="70"/>
    </row>
    <row r="488" spans="1:14" ht="18" x14ac:dyDescent="0.35">
      <c r="A488" s="56"/>
      <c r="B488" s="56"/>
      <c r="C488" s="56"/>
      <c r="D488" s="56"/>
      <c r="E488" s="56"/>
      <c r="F488" s="56"/>
      <c r="G488" s="56"/>
      <c r="H488" s="56"/>
      <c r="I488" s="56"/>
      <c r="J488" s="56"/>
      <c r="K488" s="56"/>
      <c r="L488" s="56"/>
      <c r="M488" s="56"/>
      <c r="N488" s="70"/>
    </row>
    <row r="489" spans="1:14" ht="18" x14ac:dyDescent="0.35">
      <c r="A489" s="56"/>
      <c r="B489" s="56"/>
      <c r="C489" s="56"/>
      <c r="D489" s="56"/>
      <c r="E489" s="56"/>
      <c r="F489" s="56"/>
      <c r="G489" s="56"/>
      <c r="H489" s="56"/>
      <c r="I489" s="56"/>
      <c r="J489" s="56"/>
      <c r="K489" s="56"/>
      <c r="L489" s="56"/>
      <c r="M489" s="56"/>
      <c r="N489" s="70"/>
    </row>
  </sheetData>
  <autoFilter ref="A3:N481" xr:uid="{E54D1DF7-074C-434C-BCDB-1A1F99A3932F}"/>
  <mergeCells count="1">
    <mergeCell ref="E2:G2"/>
  </mergeCells>
  <conditionalFormatting sqref="C4:D481">
    <cfRule type="containsText" dxfId="44" priority="1" operator="containsText" text="no">
      <formula>NOT(ISERROR(SEARCH("no",C4)))</formula>
    </cfRule>
    <cfRule type="containsText" dxfId="43" priority="2" operator="containsText" text="yes">
      <formula>NOT(ISERROR(SEARCH("yes",C4)))</formula>
    </cfRule>
  </conditionalFormatting>
  <conditionalFormatting sqref="E58:G64">
    <cfRule type="cellIs" dxfId="42" priority="11" operator="greaterThan">
      <formula>0</formula>
    </cfRule>
    <cfRule type="cellIs" dxfId="41" priority="13" operator="lessThan">
      <formula>0</formula>
    </cfRule>
    <cfRule type="cellIs" dxfId="40" priority="14" operator="greaterThan">
      <formula>0</formula>
    </cfRule>
  </conditionalFormatting>
  <conditionalFormatting sqref="E91:G418 E420:G420">
    <cfRule type="cellIs" dxfId="39" priority="23" operator="greaterThan">
      <formula>0</formula>
    </cfRule>
  </conditionalFormatting>
  <conditionalFormatting sqref="E420:G420 E91:G418">
    <cfRule type="cellIs" dxfId="38" priority="22" operator="lessThan">
      <formula>0</formula>
    </cfRule>
  </conditionalFormatting>
  <conditionalFormatting sqref="E435:K435 E440:K440">
    <cfRule type="containsText" dxfId="37" priority="3" operator="containsText" text="no">
      <formula>NOT(ISERROR(SEARCH("no",E435)))</formula>
    </cfRule>
    <cfRule type="containsText" dxfId="36" priority="4" operator="containsText" text="yes">
      <formula>NOT(ISERROR(SEARCH("yes",E435)))</formula>
    </cfRule>
  </conditionalFormatting>
  <conditionalFormatting sqref="E4:M481 N419:N420 N470">
    <cfRule type="cellIs" dxfId="35" priority="12" operator="lessThan">
      <formula>0</formula>
    </cfRule>
    <cfRule type="cellIs" dxfId="34" priority="21" operator="greaterThan">
      <formula>0</formula>
    </cfRule>
    <cfRule type="cellIs" dxfId="33" priority="24" operator="lessThan">
      <formula>0</formula>
    </cfRule>
    <cfRule type="cellIs" dxfId="32" priority="25" operator="greaterThan">
      <formula>0</formula>
    </cfRule>
  </conditionalFormatting>
  <conditionalFormatting sqref="E419:N420 E470:N470">
    <cfRule type="containsText" dxfId="31" priority="19" operator="containsText" text="no">
      <formula>NOT(ISERROR(SEARCH("no",E419)))</formula>
    </cfRule>
    <cfRule type="containsText" dxfId="30" priority="20" operator="containsText" text="yes">
      <formula>NOT(ISERROR(SEARCH("yes",E419)))</formula>
    </cfRule>
  </conditionalFormatting>
  <conditionalFormatting sqref="E435:N435 E440:N440">
    <cfRule type="containsText" dxfId="29" priority="9" operator="containsText" text="no">
      <formula>NOT(ISERROR(SEARCH("no",E435)))</formula>
    </cfRule>
    <cfRule type="containsText" dxfId="28" priority="10" operator="containsText" text="yes">
      <formula>NOT(ISERROR(SEARCH("yes",E435)))</formula>
    </cfRule>
  </conditionalFormatting>
  <conditionalFormatting sqref="M4:M481">
    <cfRule type="cellIs" dxfId="27" priority="17" operator="lessThan">
      <formula>0.51</formula>
    </cfRule>
    <cfRule type="cellIs" dxfId="26" priority="18" operator="greaterThan">
      <formula>0.5</formula>
    </cfRule>
  </conditionalFormatting>
  <conditionalFormatting sqref="N4:N481">
    <cfRule type="cellIs" dxfId="25" priority="15" operator="lessThan">
      <formula>0.95</formula>
    </cfRule>
    <cfRule type="cellIs" dxfId="24" priority="16" operator="greaterThan">
      <formula>0.94</formula>
    </cfRule>
  </conditionalFormatting>
  <conditionalFormatting sqref="N435 N440">
    <cfRule type="cellIs" dxfId="23" priority="5" operator="lessThan">
      <formula>0</formula>
    </cfRule>
    <cfRule type="cellIs" dxfId="22" priority="6" operator="greaterThan">
      <formula>0</formula>
    </cfRule>
    <cfRule type="cellIs" dxfId="21" priority="7" operator="lessThan">
      <formula>0</formula>
    </cfRule>
    <cfRule type="cellIs" dxfId="20" priority="8" operator="greater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49A7E-9947-42D9-B06C-B7633A36506D}">
  <sheetPr>
    <tabColor theme="1"/>
  </sheetPr>
  <dimension ref="A1:C6064"/>
  <sheetViews>
    <sheetView showGridLines="0" workbookViewId="0">
      <pane ySplit="1" topLeftCell="A2" activePane="bottomLeft" state="frozen"/>
      <selection activeCell="A26" sqref="A26"/>
      <selection pane="bottomLeft" activeCell="A26" sqref="A26"/>
    </sheetView>
  </sheetViews>
  <sheetFormatPr defaultColWidth="8.88671875" defaultRowHeight="15" x14ac:dyDescent="0.25"/>
  <cols>
    <col min="1" max="1" width="7" style="37" customWidth="1"/>
    <col min="2" max="2" width="47.44140625" style="37" customWidth="1"/>
    <col min="3" max="16384" width="8.88671875" style="37"/>
  </cols>
  <sheetData>
    <row r="1" spans="1:3" ht="18.75" customHeight="1" thickBot="1" x14ac:dyDescent="0.35">
      <c r="A1" s="80" t="s">
        <v>2019</v>
      </c>
      <c r="B1" s="76"/>
      <c r="C1" s="77"/>
    </row>
    <row r="2" spans="1:3" ht="15.75" thickTop="1" x14ac:dyDescent="0.25"/>
    <row r="6" spans="1:3" ht="18" x14ac:dyDescent="0.35">
      <c r="A6"/>
      <c r="B6"/>
    </row>
    <row r="7" spans="1:3" ht="18" x14ac:dyDescent="0.35">
      <c r="A7"/>
      <c r="B7"/>
    </row>
    <row r="8" spans="1:3" ht="18" x14ac:dyDescent="0.35">
      <c r="A8"/>
      <c r="B8"/>
    </row>
    <row r="9" spans="1:3" ht="18" x14ac:dyDescent="0.35">
      <c r="A9"/>
      <c r="B9"/>
    </row>
    <row r="10" spans="1:3" ht="18" x14ac:dyDescent="0.35">
      <c r="A10"/>
      <c r="B10"/>
    </row>
    <row r="11" spans="1:3" ht="18" x14ac:dyDescent="0.35">
      <c r="A11"/>
      <c r="B11"/>
    </row>
    <row r="12" spans="1:3" ht="18" x14ac:dyDescent="0.35">
      <c r="A12"/>
      <c r="B12"/>
    </row>
    <row r="13" spans="1:3" ht="18" x14ac:dyDescent="0.35">
      <c r="A13"/>
      <c r="B13"/>
    </row>
    <row r="14" spans="1:3" ht="18" x14ac:dyDescent="0.35">
      <c r="A14"/>
      <c r="B14"/>
    </row>
    <row r="15" spans="1:3" ht="18" x14ac:dyDescent="0.35">
      <c r="A15"/>
      <c r="B15"/>
    </row>
    <row r="16" spans="1:3" ht="18" x14ac:dyDescent="0.35">
      <c r="A16"/>
      <c r="B16"/>
    </row>
    <row r="17" spans="1:2" ht="18" x14ac:dyDescent="0.35">
      <c r="A17"/>
      <c r="B17"/>
    </row>
    <row r="18" spans="1:2" ht="18" x14ac:dyDescent="0.35">
      <c r="A18"/>
      <c r="B18"/>
    </row>
    <row r="19" spans="1:2" ht="18" x14ac:dyDescent="0.35">
      <c r="A19"/>
      <c r="B19"/>
    </row>
    <row r="20" spans="1:2" ht="18" x14ac:dyDescent="0.35">
      <c r="A20"/>
      <c r="B20"/>
    </row>
    <row r="21" spans="1:2" ht="18" x14ac:dyDescent="0.35">
      <c r="A21"/>
      <c r="B21"/>
    </row>
    <row r="22" spans="1:2" ht="18" x14ac:dyDescent="0.35">
      <c r="A22"/>
      <c r="B22"/>
    </row>
    <row r="23" spans="1:2" ht="18" x14ac:dyDescent="0.35">
      <c r="A23"/>
      <c r="B23"/>
    </row>
    <row r="24" spans="1:2" ht="18" x14ac:dyDescent="0.35">
      <c r="A24"/>
      <c r="B24"/>
    </row>
    <row r="25" spans="1:2" ht="18" x14ac:dyDescent="0.35">
      <c r="A25"/>
      <c r="B25"/>
    </row>
    <row r="26" spans="1:2" ht="18" x14ac:dyDescent="0.35">
      <c r="A26"/>
      <c r="B26"/>
    </row>
    <row r="27" spans="1:2" ht="18" x14ac:dyDescent="0.35">
      <c r="A27"/>
      <c r="B27"/>
    </row>
    <row r="28" spans="1:2" ht="18" x14ac:dyDescent="0.35">
      <c r="A28"/>
      <c r="B28"/>
    </row>
    <row r="29" spans="1:2" ht="18" x14ac:dyDescent="0.35">
      <c r="A29"/>
      <c r="B29"/>
    </row>
    <row r="30" spans="1:2" ht="18" x14ac:dyDescent="0.35">
      <c r="A30"/>
      <c r="B30"/>
    </row>
    <row r="31" spans="1:2" ht="18" x14ac:dyDescent="0.35">
      <c r="A31"/>
      <c r="B31"/>
    </row>
    <row r="32" spans="1:2" ht="18" x14ac:dyDescent="0.35">
      <c r="A32"/>
      <c r="B32"/>
    </row>
    <row r="33" spans="1:2" ht="18" x14ac:dyDescent="0.35">
      <c r="A33"/>
      <c r="B33"/>
    </row>
    <row r="34" spans="1:2" ht="18" x14ac:dyDescent="0.35">
      <c r="A34"/>
      <c r="B34"/>
    </row>
    <row r="35" spans="1:2" ht="18" x14ac:dyDescent="0.35">
      <c r="A35"/>
      <c r="B35"/>
    </row>
    <row r="36" spans="1:2" ht="18" x14ac:dyDescent="0.35">
      <c r="A36"/>
      <c r="B36"/>
    </row>
    <row r="37" spans="1:2" ht="18" x14ac:dyDescent="0.35">
      <c r="A37"/>
      <c r="B37"/>
    </row>
    <row r="38" spans="1:2" ht="18" x14ac:dyDescent="0.35">
      <c r="A38"/>
      <c r="B38"/>
    </row>
    <row r="39" spans="1:2" ht="18" x14ac:dyDescent="0.35">
      <c r="A39"/>
      <c r="B39"/>
    </row>
    <row r="40" spans="1:2" ht="18" x14ac:dyDescent="0.35">
      <c r="A40"/>
      <c r="B40"/>
    </row>
    <row r="41" spans="1:2" ht="18" x14ac:dyDescent="0.35">
      <c r="A41"/>
      <c r="B41"/>
    </row>
    <row r="42" spans="1:2" ht="18" x14ac:dyDescent="0.35">
      <c r="A42"/>
      <c r="B42"/>
    </row>
    <row r="43" spans="1:2" ht="18" x14ac:dyDescent="0.35">
      <c r="A43"/>
      <c r="B43"/>
    </row>
    <row r="44" spans="1:2" ht="18" x14ac:dyDescent="0.35">
      <c r="A44"/>
      <c r="B44"/>
    </row>
    <row r="45" spans="1:2" ht="18" x14ac:dyDescent="0.35">
      <c r="A45"/>
      <c r="B45"/>
    </row>
    <row r="46" spans="1:2" ht="18" x14ac:dyDescent="0.35">
      <c r="A46"/>
      <c r="B46"/>
    </row>
    <row r="47" spans="1:2" ht="18" x14ac:dyDescent="0.35">
      <c r="A47"/>
      <c r="B47"/>
    </row>
    <row r="48" spans="1:2" ht="18" x14ac:dyDescent="0.35">
      <c r="A48"/>
      <c r="B48"/>
    </row>
    <row r="49" spans="1:2" ht="18" x14ac:dyDescent="0.35">
      <c r="A49"/>
      <c r="B49"/>
    </row>
    <row r="50" spans="1:2" ht="18" x14ac:dyDescent="0.35">
      <c r="A50"/>
      <c r="B50"/>
    </row>
    <row r="51" spans="1:2" ht="18" x14ac:dyDescent="0.35">
      <c r="A51"/>
      <c r="B51"/>
    </row>
    <row r="52" spans="1:2" ht="18" x14ac:dyDescent="0.35">
      <c r="A52"/>
      <c r="B52"/>
    </row>
    <row r="53" spans="1:2" ht="18" x14ac:dyDescent="0.35">
      <c r="A53"/>
      <c r="B53"/>
    </row>
    <row r="54" spans="1:2" ht="18" x14ac:dyDescent="0.35">
      <c r="A54"/>
      <c r="B54"/>
    </row>
    <row r="55" spans="1:2" ht="18" x14ac:dyDescent="0.35">
      <c r="A55"/>
      <c r="B55"/>
    </row>
    <row r="56" spans="1:2" ht="18" x14ac:dyDescent="0.35">
      <c r="A56"/>
      <c r="B56"/>
    </row>
    <row r="57" spans="1:2" ht="18" x14ac:dyDescent="0.35">
      <c r="A57"/>
      <c r="B57"/>
    </row>
    <row r="58" spans="1:2" ht="18" x14ac:dyDescent="0.35">
      <c r="A58"/>
      <c r="B58"/>
    </row>
    <row r="59" spans="1:2" ht="18" x14ac:dyDescent="0.35">
      <c r="A59"/>
      <c r="B59"/>
    </row>
    <row r="60" spans="1:2" ht="18" x14ac:dyDescent="0.35">
      <c r="A60"/>
      <c r="B60"/>
    </row>
    <row r="61" spans="1:2" ht="18" x14ac:dyDescent="0.35">
      <c r="A61"/>
      <c r="B61"/>
    </row>
    <row r="62" spans="1:2" ht="18" x14ac:dyDescent="0.35">
      <c r="A62"/>
      <c r="B62"/>
    </row>
    <row r="63" spans="1:2" ht="18" x14ac:dyDescent="0.35">
      <c r="A63"/>
      <c r="B63"/>
    </row>
    <row r="64" spans="1:2" ht="18" x14ac:dyDescent="0.35">
      <c r="A64"/>
      <c r="B64"/>
    </row>
    <row r="65" spans="1:2" ht="18" x14ac:dyDescent="0.35">
      <c r="A65"/>
      <c r="B65"/>
    </row>
    <row r="66" spans="1:2" ht="18" x14ac:dyDescent="0.35">
      <c r="A66"/>
      <c r="B66"/>
    </row>
    <row r="67" spans="1:2" ht="18" x14ac:dyDescent="0.35">
      <c r="A67"/>
      <c r="B67"/>
    </row>
    <row r="68" spans="1:2" ht="18" x14ac:dyDescent="0.35">
      <c r="A68"/>
      <c r="B68"/>
    </row>
    <row r="69" spans="1:2" ht="18" x14ac:dyDescent="0.35">
      <c r="A69"/>
      <c r="B69"/>
    </row>
    <row r="70" spans="1:2" ht="18" x14ac:dyDescent="0.35">
      <c r="A70"/>
      <c r="B70"/>
    </row>
    <row r="71" spans="1:2" ht="18" x14ac:dyDescent="0.35">
      <c r="A71"/>
      <c r="B71"/>
    </row>
    <row r="72" spans="1:2" ht="18" x14ac:dyDescent="0.35">
      <c r="A72"/>
      <c r="B72"/>
    </row>
    <row r="73" spans="1:2" ht="18" x14ac:dyDescent="0.35">
      <c r="A73"/>
      <c r="B73"/>
    </row>
    <row r="74" spans="1:2" ht="18" x14ac:dyDescent="0.35">
      <c r="A74"/>
      <c r="B74"/>
    </row>
    <row r="75" spans="1:2" ht="18" x14ac:dyDescent="0.35">
      <c r="A75"/>
      <c r="B75"/>
    </row>
    <row r="76" spans="1:2" ht="18" x14ac:dyDescent="0.35">
      <c r="A76"/>
      <c r="B76"/>
    </row>
    <row r="77" spans="1:2" ht="18" x14ac:dyDescent="0.35">
      <c r="A77"/>
      <c r="B77"/>
    </row>
    <row r="78" spans="1:2" ht="18" x14ac:dyDescent="0.35">
      <c r="A78"/>
      <c r="B78"/>
    </row>
    <row r="79" spans="1:2" ht="18" x14ac:dyDescent="0.35">
      <c r="A79"/>
      <c r="B79"/>
    </row>
    <row r="80" spans="1:2" ht="18" x14ac:dyDescent="0.35">
      <c r="A80"/>
      <c r="B80"/>
    </row>
    <row r="81" spans="1:2" ht="18" x14ac:dyDescent="0.35">
      <c r="A81"/>
      <c r="B81"/>
    </row>
    <row r="82" spans="1:2" ht="18" x14ac:dyDescent="0.35">
      <c r="A82"/>
      <c r="B82"/>
    </row>
    <row r="83" spans="1:2" ht="18" x14ac:dyDescent="0.35">
      <c r="A83"/>
      <c r="B83"/>
    </row>
    <row r="84" spans="1:2" ht="18" x14ac:dyDescent="0.35">
      <c r="A84"/>
      <c r="B84"/>
    </row>
    <row r="85" spans="1:2" ht="18" x14ac:dyDescent="0.35">
      <c r="A85"/>
      <c r="B85"/>
    </row>
    <row r="86" spans="1:2" ht="18" x14ac:dyDescent="0.35">
      <c r="A86"/>
      <c r="B86"/>
    </row>
    <row r="87" spans="1:2" ht="18" x14ac:dyDescent="0.35">
      <c r="A87"/>
      <c r="B87"/>
    </row>
    <row r="88" spans="1:2" ht="18" x14ac:dyDescent="0.35">
      <c r="A88"/>
      <c r="B88"/>
    </row>
    <row r="89" spans="1:2" ht="18" x14ac:dyDescent="0.35">
      <c r="A89"/>
      <c r="B89"/>
    </row>
    <row r="90" spans="1:2" ht="18" x14ac:dyDescent="0.35">
      <c r="A90"/>
      <c r="B90"/>
    </row>
    <row r="91" spans="1:2" ht="18" x14ac:dyDescent="0.35">
      <c r="A91"/>
      <c r="B91"/>
    </row>
    <row r="92" spans="1:2" ht="18" x14ac:dyDescent="0.35">
      <c r="A92"/>
      <c r="B92"/>
    </row>
    <row r="93" spans="1:2" ht="18" x14ac:dyDescent="0.35">
      <c r="A93"/>
      <c r="B93"/>
    </row>
    <row r="94" spans="1:2" ht="18" x14ac:dyDescent="0.35">
      <c r="A94"/>
      <c r="B94"/>
    </row>
    <row r="95" spans="1:2" ht="18" x14ac:dyDescent="0.35">
      <c r="A95"/>
      <c r="B95"/>
    </row>
    <row r="96" spans="1:2" ht="18" x14ac:dyDescent="0.35">
      <c r="A96"/>
      <c r="B96"/>
    </row>
    <row r="97" spans="1:2" ht="18" x14ac:dyDescent="0.35">
      <c r="A97"/>
      <c r="B97"/>
    </row>
    <row r="98" spans="1:2" ht="18" x14ac:dyDescent="0.35">
      <c r="A98"/>
      <c r="B98"/>
    </row>
    <row r="99" spans="1:2" ht="18" x14ac:dyDescent="0.35">
      <c r="A99"/>
      <c r="B99"/>
    </row>
    <row r="100" spans="1:2" ht="18" x14ac:dyDescent="0.35">
      <c r="A100"/>
      <c r="B100"/>
    </row>
    <row r="101" spans="1:2" ht="18" x14ac:dyDescent="0.35">
      <c r="A101"/>
      <c r="B101"/>
    </row>
    <row r="102" spans="1:2" ht="18" x14ac:dyDescent="0.35">
      <c r="A102"/>
      <c r="B102"/>
    </row>
    <row r="103" spans="1:2" ht="18" x14ac:dyDescent="0.35">
      <c r="A103"/>
      <c r="B103"/>
    </row>
    <row r="104" spans="1:2" ht="18" x14ac:dyDescent="0.35">
      <c r="A104"/>
      <c r="B104"/>
    </row>
    <row r="105" spans="1:2" ht="18" x14ac:dyDescent="0.35">
      <c r="A105"/>
      <c r="B105"/>
    </row>
    <row r="106" spans="1:2" ht="18" x14ac:dyDescent="0.35">
      <c r="A106"/>
      <c r="B106"/>
    </row>
    <row r="107" spans="1:2" ht="18" x14ac:dyDescent="0.35">
      <c r="A107"/>
      <c r="B107"/>
    </row>
    <row r="108" spans="1:2" ht="18" x14ac:dyDescent="0.35">
      <c r="A108"/>
      <c r="B108"/>
    </row>
    <row r="109" spans="1:2" ht="18" x14ac:dyDescent="0.35">
      <c r="A109"/>
      <c r="B109"/>
    </row>
    <row r="110" spans="1:2" ht="18" x14ac:dyDescent="0.35">
      <c r="A110"/>
      <c r="B110"/>
    </row>
    <row r="111" spans="1:2" ht="18" x14ac:dyDescent="0.35">
      <c r="A111"/>
      <c r="B111"/>
    </row>
    <row r="112" spans="1:2" ht="18" x14ac:dyDescent="0.35">
      <c r="A112"/>
      <c r="B112"/>
    </row>
    <row r="113" spans="1:2" ht="18" x14ac:dyDescent="0.35">
      <c r="A113"/>
      <c r="B113"/>
    </row>
    <row r="114" spans="1:2" ht="18" x14ac:dyDescent="0.35">
      <c r="A114"/>
      <c r="B114"/>
    </row>
    <row r="115" spans="1:2" ht="18" x14ac:dyDescent="0.35">
      <c r="A115"/>
      <c r="B115"/>
    </row>
    <row r="116" spans="1:2" ht="18" x14ac:dyDescent="0.35">
      <c r="A116"/>
      <c r="B116"/>
    </row>
    <row r="117" spans="1:2" ht="18" x14ac:dyDescent="0.35">
      <c r="A117"/>
      <c r="B117"/>
    </row>
    <row r="118" spans="1:2" ht="18" x14ac:dyDescent="0.35">
      <c r="A118"/>
      <c r="B118"/>
    </row>
    <row r="119" spans="1:2" ht="18" x14ac:dyDescent="0.35">
      <c r="A119"/>
      <c r="B119"/>
    </row>
    <row r="120" spans="1:2" ht="18" x14ac:dyDescent="0.35">
      <c r="A120"/>
      <c r="B120"/>
    </row>
    <row r="121" spans="1:2" ht="18" x14ac:dyDescent="0.35">
      <c r="A121"/>
      <c r="B121"/>
    </row>
    <row r="122" spans="1:2" ht="18" x14ac:dyDescent="0.35">
      <c r="A122"/>
      <c r="B122"/>
    </row>
    <row r="123" spans="1:2" ht="18" x14ac:dyDescent="0.35">
      <c r="A123"/>
      <c r="B123"/>
    </row>
    <row r="124" spans="1:2" ht="18" x14ac:dyDescent="0.35">
      <c r="A124"/>
      <c r="B124"/>
    </row>
    <row r="125" spans="1:2" ht="18" x14ac:dyDescent="0.35">
      <c r="A125"/>
      <c r="B125"/>
    </row>
    <row r="126" spans="1:2" ht="18" x14ac:dyDescent="0.35">
      <c r="A126"/>
      <c r="B126"/>
    </row>
    <row r="127" spans="1:2" ht="18" x14ac:dyDescent="0.35">
      <c r="A127"/>
      <c r="B127"/>
    </row>
    <row r="128" spans="1:2" ht="18" x14ac:dyDescent="0.35">
      <c r="A128"/>
      <c r="B128"/>
    </row>
    <row r="129" spans="1:2" ht="18" x14ac:dyDescent="0.35">
      <c r="A129"/>
      <c r="B129"/>
    </row>
    <row r="130" spans="1:2" ht="18" x14ac:dyDescent="0.35">
      <c r="A130"/>
      <c r="B130"/>
    </row>
    <row r="131" spans="1:2" ht="18" x14ac:dyDescent="0.35">
      <c r="A131"/>
      <c r="B131"/>
    </row>
    <row r="132" spans="1:2" ht="18" x14ac:dyDescent="0.35">
      <c r="A132"/>
      <c r="B132"/>
    </row>
    <row r="133" spans="1:2" ht="18" x14ac:dyDescent="0.35">
      <c r="A133"/>
      <c r="B133"/>
    </row>
    <row r="134" spans="1:2" ht="18" x14ac:dyDescent="0.35">
      <c r="A134"/>
      <c r="B134"/>
    </row>
    <row r="135" spans="1:2" ht="18" x14ac:dyDescent="0.35">
      <c r="A135"/>
      <c r="B135"/>
    </row>
    <row r="136" spans="1:2" ht="18" x14ac:dyDescent="0.35">
      <c r="A136"/>
      <c r="B136"/>
    </row>
    <row r="137" spans="1:2" ht="18" x14ac:dyDescent="0.35">
      <c r="A137"/>
      <c r="B137"/>
    </row>
    <row r="138" spans="1:2" ht="18" x14ac:dyDescent="0.35">
      <c r="A138"/>
      <c r="B138"/>
    </row>
    <row r="139" spans="1:2" ht="18" x14ac:dyDescent="0.35">
      <c r="A139"/>
      <c r="B139"/>
    </row>
    <row r="140" spans="1:2" ht="18" x14ac:dyDescent="0.35">
      <c r="A140"/>
      <c r="B140"/>
    </row>
    <row r="141" spans="1:2" ht="18" x14ac:dyDescent="0.35">
      <c r="A141"/>
      <c r="B141"/>
    </row>
    <row r="142" spans="1:2" ht="18" x14ac:dyDescent="0.35">
      <c r="A142"/>
      <c r="B142"/>
    </row>
    <row r="143" spans="1:2" ht="18" x14ac:dyDescent="0.35">
      <c r="A143"/>
      <c r="B143"/>
    </row>
    <row r="144" spans="1:2" ht="18" x14ac:dyDescent="0.35">
      <c r="A144"/>
      <c r="B144"/>
    </row>
    <row r="145" spans="1:2" ht="18" x14ac:dyDescent="0.35">
      <c r="A145"/>
      <c r="B145"/>
    </row>
    <row r="146" spans="1:2" ht="18" x14ac:dyDescent="0.35">
      <c r="A146"/>
      <c r="B146"/>
    </row>
    <row r="147" spans="1:2" ht="18" x14ac:dyDescent="0.35">
      <c r="A147"/>
      <c r="B147"/>
    </row>
    <row r="148" spans="1:2" ht="18" x14ac:dyDescent="0.35">
      <c r="A148"/>
      <c r="B148"/>
    </row>
    <row r="149" spans="1:2" ht="18" x14ac:dyDescent="0.35">
      <c r="A149"/>
      <c r="B149"/>
    </row>
    <row r="150" spans="1:2" ht="18" x14ac:dyDescent="0.35">
      <c r="A150"/>
      <c r="B150"/>
    </row>
    <row r="151" spans="1:2" ht="18" x14ac:dyDescent="0.35">
      <c r="A151"/>
      <c r="B151"/>
    </row>
    <row r="152" spans="1:2" ht="18" x14ac:dyDescent="0.35">
      <c r="A152"/>
      <c r="B152"/>
    </row>
    <row r="153" spans="1:2" ht="18" x14ac:dyDescent="0.35">
      <c r="A153"/>
      <c r="B153"/>
    </row>
    <row r="154" spans="1:2" ht="18" x14ac:dyDescent="0.35">
      <c r="A154"/>
      <c r="B154"/>
    </row>
    <row r="155" spans="1:2" ht="18" x14ac:dyDescent="0.35">
      <c r="A155"/>
      <c r="B155"/>
    </row>
    <row r="156" spans="1:2" ht="18" x14ac:dyDescent="0.35">
      <c r="A156"/>
      <c r="B156"/>
    </row>
    <row r="157" spans="1:2" ht="18" x14ac:dyDescent="0.35">
      <c r="A157"/>
      <c r="B157"/>
    </row>
    <row r="158" spans="1:2" ht="18" x14ac:dyDescent="0.35">
      <c r="A158"/>
      <c r="B158"/>
    </row>
    <row r="159" spans="1:2" ht="18" x14ac:dyDescent="0.35">
      <c r="A159"/>
      <c r="B159"/>
    </row>
    <row r="160" spans="1:2" ht="18" x14ac:dyDescent="0.35">
      <c r="A160"/>
      <c r="B160"/>
    </row>
    <row r="161" spans="1:2" ht="18" x14ac:dyDescent="0.35">
      <c r="A161"/>
      <c r="B161"/>
    </row>
    <row r="162" spans="1:2" ht="18" x14ac:dyDescent="0.35">
      <c r="A162"/>
      <c r="B162"/>
    </row>
    <row r="163" spans="1:2" ht="18" x14ac:dyDescent="0.35">
      <c r="A163"/>
      <c r="B163"/>
    </row>
    <row r="164" spans="1:2" ht="18" x14ac:dyDescent="0.35">
      <c r="A164"/>
      <c r="B164"/>
    </row>
    <row r="165" spans="1:2" ht="18" x14ac:dyDescent="0.35">
      <c r="A165"/>
      <c r="B165"/>
    </row>
    <row r="166" spans="1:2" ht="18" x14ac:dyDescent="0.35">
      <c r="A166"/>
      <c r="B166"/>
    </row>
    <row r="167" spans="1:2" ht="18" x14ac:dyDescent="0.35">
      <c r="A167"/>
      <c r="B167"/>
    </row>
    <row r="168" spans="1:2" ht="18" x14ac:dyDescent="0.35">
      <c r="A168"/>
      <c r="B168"/>
    </row>
    <row r="169" spans="1:2" ht="18" x14ac:dyDescent="0.35">
      <c r="A169"/>
      <c r="B169"/>
    </row>
    <row r="170" spans="1:2" ht="18" x14ac:dyDescent="0.35">
      <c r="A170"/>
      <c r="B170"/>
    </row>
    <row r="171" spans="1:2" ht="18" x14ac:dyDescent="0.35">
      <c r="A171"/>
      <c r="B171"/>
    </row>
    <row r="172" spans="1:2" ht="18" x14ac:dyDescent="0.35">
      <c r="A172"/>
      <c r="B172"/>
    </row>
    <row r="173" spans="1:2" ht="18" x14ac:dyDescent="0.35">
      <c r="A173"/>
      <c r="B173"/>
    </row>
    <row r="174" spans="1:2" ht="18" x14ac:dyDescent="0.35">
      <c r="A174"/>
      <c r="B174"/>
    </row>
    <row r="175" spans="1:2" ht="18" x14ac:dyDescent="0.35">
      <c r="A175"/>
      <c r="B175"/>
    </row>
    <row r="176" spans="1:2" ht="18" x14ac:dyDescent="0.35">
      <c r="A176"/>
      <c r="B176"/>
    </row>
    <row r="177" spans="1:2" ht="18" x14ac:dyDescent="0.35">
      <c r="A177"/>
      <c r="B177"/>
    </row>
    <row r="178" spans="1:2" ht="18" x14ac:dyDescent="0.35">
      <c r="A178"/>
      <c r="B178"/>
    </row>
    <row r="179" spans="1:2" ht="18" x14ac:dyDescent="0.35">
      <c r="A179"/>
      <c r="B179"/>
    </row>
    <row r="180" spans="1:2" ht="18" x14ac:dyDescent="0.35">
      <c r="A180"/>
      <c r="B180"/>
    </row>
    <row r="181" spans="1:2" ht="18" x14ac:dyDescent="0.35">
      <c r="A181"/>
      <c r="B181"/>
    </row>
    <row r="182" spans="1:2" ht="18" x14ac:dyDescent="0.35">
      <c r="A182"/>
      <c r="B182"/>
    </row>
    <row r="183" spans="1:2" ht="18" x14ac:dyDescent="0.35">
      <c r="A183"/>
      <c r="B183"/>
    </row>
    <row r="184" spans="1:2" ht="18" x14ac:dyDescent="0.35">
      <c r="A184"/>
      <c r="B184"/>
    </row>
    <row r="185" spans="1:2" ht="18" x14ac:dyDescent="0.35">
      <c r="A185"/>
      <c r="B185"/>
    </row>
    <row r="186" spans="1:2" ht="18" x14ac:dyDescent="0.35">
      <c r="A186"/>
      <c r="B186"/>
    </row>
    <row r="187" spans="1:2" ht="18" x14ac:dyDescent="0.35">
      <c r="A187"/>
      <c r="B187"/>
    </row>
    <row r="188" spans="1:2" ht="18" x14ac:dyDescent="0.35">
      <c r="A188"/>
      <c r="B188"/>
    </row>
    <row r="189" spans="1:2" ht="18" x14ac:dyDescent="0.35">
      <c r="A189"/>
      <c r="B189"/>
    </row>
    <row r="190" spans="1:2" ht="18" x14ac:dyDescent="0.35">
      <c r="A190"/>
      <c r="B190"/>
    </row>
    <row r="191" spans="1:2" ht="18" x14ac:dyDescent="0.35">
      <c r="A191"/>
      <c r="B191"/>
    </row>
    <row r="192" spans="1:2" ht="18" x14ac:dyDescent="0.35">
      <c r="A192"/>
      <c r="B192"/>
    </row>
    <row r="193" spans="1:2" ht="18" x14ac:dyDescent="0.35">
      <c r="A193"/>
      <c r="B193"/>
    </row>
    <row r="194" spans="1:2" ht="18" x14ac:dyDescent="0.35">
      <c r="A194"/>
      <c r="B194"/>
    </row>
    <row r="195" spans="1:2" ht="18" x14ac:dyDescent="0.35">
      <c r="A195"/>
      <c r="B195"/>
    </row>
    <row r="196" spans="1:2" ht="18" x14ac:dyDescent="0.35">
      <c r="A196"/>
      <c r="B196"/>
    </row>
    <row r="197" spans="1:2" ht="18" x14ac:dyDescent="0.35">
      <c r="A197"/>
      <c r="B197"/>
    </row>
    <row r="198" spans="1:2" ht="18" x14ac:dyDescent="0.35">
      <c r="A198"/>
      <c r="B198"/>
    </row>
    <row r="199" spans="1:2" ht="18" x14ac:dyDescent="0.35">
      <c r="A199"/>
      <c r="B199"/>
    </row>
    <row r="200" spans="1:2" ht="18" x14ac:dyDescent="0.35">
      <c r="A200"/>
      <c r="B200"/>
    </row>
    <row r="201" spans="1:2" ht="18" x14ac:dyDescent="0.35">
      <c r="A201"/>
      <c r="B201"/>
    </row>
    <row r="202" spans="1:2" ht="18" x14ac:dyDescent="0.35">
      <c r="A202"/>
      <c r="B202"/>
    </row>
    <row r="203" spans="1:2" ht="18" x14ac:dyDescent="0.35">
      <c r="A203"/>
      <c r="B203"/>
    </row>
    <row r="204" spans="1:2" ht="18" x14ac:dyDescent="0.35">
      <c r="A204"/>
      <c r="B204"/>
    </row>
    <row r="205" spans="1:2" ht="18" x14ac:dyDescent="0.35">
      <c r="A205"/>
      <c r="B205"/>
    </row>
    <row r="206" spans="1:2" ht="18" x14ac:dyDescent="0.35">
      <c r="A206"/>
      <c r="B206"/>
    </row>
    <row r="207" spans="1:2" ht="18" x14ac:dyDescent="0.35">
      <c r="A207"/>
      <c r="B207"/>
    </row>
    <row r="208" spans="1:2" ht="18" x14ac:dyDescent="0.35">
      <c r="A208"/>
      <c r="B208"/>
    </row>
    <row r="209" spans="1:2" ht="18" x14ac:dyDescent="0.35">
      <c r="A209"/>
      <c r="B209"/>
    </row>
    <row r="210" spans="1:2" ht="18" x14ac:dyDescent="0.35">
      <c r="A210"/>
      <c r="B210"/>
    </row>
    <row r="211" spans="1:2" ht="18" x14ac:dyDescent="0.35">
      <c r="A211"/>
      <c r="B211"/>
    </row>
    <row r="212" spans="1:2" ht="18" x14ac:dyDescent="0.35">
      <c r="A212"/>
      <c r="B212"/>
    </row>
    <row r="213" spans="1:2" ht="18" x14ac:dyDescent="0.35">
      <c r="A213"/>
      <c r="B213"/>
    </row>
    <row r="214" spans="1:2" ht="18" x14ac:dyDescent="0.35">
      <c r="A214"/>
      <c r="B214"/>
    </row>
    <row r="215" spans="1:2" ht="18" x14ac:dyDescent="0.35">
      <c r="A215"/>
      <c r="B215"/>
    </row>
    <row r="216" spans="1:2" ht="18" x14ac:dyDescent="0.35">
      <c r="A216"/>
      <c r="B216"/>
    </row>
    <row r="217" spans="1:2" ht="18" x14ac:dyDescent="0.35">
      <c r="A217"/>
      <c r="B217"/>
    </row>
    <row r="218" spans="1:2" ht="18" x14ac:dyDescent="0.35">
      <c r="A218"/>
      <c r="B218"/>
    </row>
    <row r="219" spans="1:2" ht="18" x14ac:dyDescent="0.35">
      <c r="A219"/>
      <c r="B219"/>
    </row>
    <row r="220" spans="1:2" ht="18" x14ac:dyDescent="0.35">
      <c r="A220"/>
      <c r="B220"/>
    </row>
    <row r="221" spans="1:2" ht="18" x14ac:dyDescent="0.35">
      <c r="A221"/>
      <c r="B221"/>
    </row>
    <row r="222" spans="1:2" ht="18" x14ac:dyDescent="0.35">
      <c r="A222"/>
      <c r="B222"/>
    </row>
    <row r="223" spans="1:2" ht="18" x14ac:dyDescent="0.35">
      <c r="A223"/>
      <c r="B223"/>
    </row>
    <row r="224" spans="1:2" ht="18" x14ac:dyDescent="0.35">
      <c r="A224"/>
      <c r="B224"/>
    </row>
    <row r="225" spans="1:2" ht="18" x14ac:dyDescent="0.35">
      <c r="A225"/>
      <c r="B225"/>
    </row>
    <row r="226" spans="1:2" ht="18" x14ac:dyDescent="0.35">
      <c r="A226"/>
      <c r="B226"/>
    </row>
    <row r="227" spans="1:2" ht="18" x14ac:dyDescent="0.35">
      <c r="A227"/>
      <c r="B227"/>
    </row>
    <row r="228" spans="1:2" ht="18" x14ac:dyDescent="0.35">
      <c r="A228"/>
      <c r="B228"/>
    </row>
    <row r="229" spans="1:2" ht="18" x14ac:dyDescent="0.35">
      <c r="A229"/>
      <c r="B229"/>
    </row>
    <row r="230" spans="1:2" ht="18" x14ac:dyDescent="0.35">
      <c r="A230"/>
      <c r="B230"/>
    </row>
    <row r="231" spans="1:2" ht="18" x14ac:dyDescent="0.35">
      <c r="A231"/>
      <c r="B231"/>
    </row>
    <row r="232" spans="1:2" ht="18" x14ac:dyDescent="0.35">
      <c r="A232"/>
      <c r="B232"/>
    </row>
    <row r="233" spans="1:2" ht="18" x14ac:dyDescent="0.35">
      <c r="A233"/>
      <c r="B233"/>
    </row>
    <row r="234" spans="1:2" ht="18" x14ac:dyDescent="0.35">
      <c r="A234"/>
      <c r="B234"/>
    </row>
    <row r="235" spans="1:2" ht="18" x14ac:dyDescent="0.35">
      <c r="A235"/>
      <c r="B235"/>
    </row>
    <row r="236" spans="1:2" ht="18" x14ac:dyDescent="0.35">
      <c r="A236"/>
      <c r="B236"/>
    </row>
    <row r="237" spans="1:2" ht="18" x14ac:dyDescent="0.35">
      <c r="A237"/>
      <c r="B237"/>
    </row>
    <row r="238" spans="1:2" ht="18" x14ac:dyDescent="0.35">
      <c r="A238"/>
      <c r="B238"/>
    </row>
    <row r="239" spans="1:2" ht="18" x14ac:dyDescent="0.35">
      <c r="A239"/>
      <c r="B239"/>
    </row>
    <row r="240" spans="1:2" ht="18" x14ac:dyDescent="0.35">
      <c r="A240"/>
      <c r="B240"/>
    </row>
    <row r="241" spans="1:2" ht="18" x14ac:dyDescent="0.35">
      <c r="A241"/>
      <c r="B241"/>
    </row>
    <row r="242" spans="1:2" ht="18" x14ac:dyDescent="0.35">
      <c r="A242"/>
      <c r="B242"/>
    </row>
    <row r="243" spans="1:2" ht="18" x14ac:dyDescent="0.35">
      <c r="A243"/>
      <c r="B243"/>
    </row>
    <row r="244" spans="1:2" ht="18" x14ac:dyDescent="0.35">
      <c r="A244"/>
      <c r="B244"/>
    </row>
    <row r="245" spans="1:2" ht="18" x14ac:dyDescent="0.35">
      <c r="A245"/>
      <c r="B245"/>
    </row>
    <row r="246" spans="1:2" ht="18" x14ac:dyDescent="0.35">
      <c r="A246"/>
      <c r="B246"/>
    </row>
    <row r="247" spans="1:2" ht="18" x14ac:dyDescent="0.35">
      <c r="A247"/>
      <c r="B247"/>
    </row>
    <row r="248" spans="1:2" ht="18" x14ac:dyDescent="0.35">
      <c r="A248"/>
      <c r="B248"/>
    </row>
    <row r="249" spans="1:2" ht="18" x14ac:dyDescent="0.35">
      <c r="A249"/>
      <c r="B249"/>
    </row>
    <row r="250" spans="1:2" ht="18" x14ac:dyDescent="0.35">
      <c r="A250"/>
      <c r="B250"/>
    </row>
    <row r="251" spans="1:2" ht="18" x14ac:dyDescent="0.35">
      <c r="A251"/>
      <c r="B251"/>
    </row>
    <row r="252" spans="1:2" ht="18" x14ac:dyDescent="0.35">
      <c r="A252"/>
      <c r="B252"/>
    </row>
    <row r="253" spans="1:2" ht="18" x14ac:dyDescent="0.35">
      <c r="A253"/>
      <c r="B253"/>
    </row>
    <row r="254" spans="1:2" ht="18" x14ac:dyDescent="0.35">
      <c r="A254"/>
      <c r="B254"/>
    </row>
    <row r="255" spans="1:2" ht="18" x14ac:dyDescent="0.35">
      <c r="A255"/>
      <c r="B255"/>
    </row>
    <row r="256" spans="1:2" ht="18" x14ac:dyDescent="0.35">
      <c r="A256"/>
      <c r="B256"/>
    </row>
    <row r="257" spans="1:2" ht="18" x14ac:dyDescent="0.35">
      <c r="A257"/>
      <c r="B257"/>
    </row>
    <row r="258" spans="1:2" ht="18" x14ac:dyDescent="0.35">
      <c r="A258"/>
      <c r="B258"/>
    </row>
    <row r="259" spans="1:2" ht="18" x14ac:dyDescent="0.35">
      <c r="A259"/>
      <c r="B259"/>
    </row>
    <row r="260" spans="1:2" ht="18" x14ac:dyDescent="0.35">
      <c r="A260"/>
      <c r="B260"/>
    </row>
    <row r="261" spans="1:2" ht="18" x14ac:dyDescent="0.35">
      <c r="A261"/>
      <c r="B261"/>
    </row>
    <row r="262" spans="1:2" ht="18" x14ac:dyDescent="0.35">
      <c r="A262"/>
      <c r="B262"/>
    </row>
    <row r="263" spans="1:2" ht="18" x14ac:dyDescent="0.35">
      <c r="A263"/>
      <c r="B263"/>
    </row>
    <row r="264" spans="1:2" ht="18" x14ac:dyDescent="0.35">
      <c r="A264"/>
      <c r="B264"/>
    </row>
    <row r="265" spans="1:2" ht="18" x14ac:dyDescent="0.35">
      <c r="A265"/>
      <c r="B265"/>
    </row>
    <row r="266" spans="1:2" ht="18" x14ac:dyDescent="0.35">
      <c r="A266"/>
      <c r="B266"/>
    </row>
    <row r="267" spans="1:2" ht="18" x14ac:dyDescent="0.35">
      <c r="A267"/>
      <c r="B267"/>
    </row>
    <row r="268" spans="1:2" ht="18" x14ac:dyDescent="0.35">
      <c r="A268"/>
      <c r="B268"/>
    </row>
    <row r="269" spans="1:2" ht="18" x14ac:dyDescent="0.35">
      <c r="A269"/>
      <c r="B269"/>
    </row>
    <row r="270" spans="1:2" ht="18" x14ac:dyDescent="0.35">
      <c r="A270"/>
      <c r="B270"/>
    </row>
    <row r="271" spans="1:2" ht="18" x14ac:dyDescent="0.35">
      <c r="A271"/>
      <c r="B271"/>
    </row>
    <row r="272" spans="1:2" ht="18" x14ac:dyDescent="0.35">
      <c r="A272"/>
      <c r="B272"/>
    </row>
    <row r="273" spans="1:2" ht="18" x14ac:dyDescent="0.35">
      <c r="A273"/>
      <c r="B273"/>
    </row>
    <row r="274" spans="1:2" ht="18" x14ac:dyDescent="0.35">
      <c r="A274"/>
      <c r="B274"/>
    </row>
    <row r="275" spans="1:2" ht="18" x14ac:dyDescent="0.35">
      <c r="A275"/>
      <c r="B275"/>
    </row>
    <row r="276" spans="1:2" ht="18" x14ac:dyDescent="0.35">
      <c r="A276"/>
      <c r="B276"/>
    </row>
    <row r="277" spans="1:2" ht="18" x14ac:dyDescent="0.35">
      <c r="A277"/>
      <c r="B277"/>
    </row>
    <row r="278" spans="1:2" ht="18" x14ac:dyDescent="0.35">
      <c r="A278"/>
      <c r="B278"/>
    </row>
    <row r="279" spans="1:2" ht="18" x14ac:dyDescent="0.35">
      <c r="A279"/>
      <c r="B279"/>
    </row>
    <row r="280" spans="1:2" ht="18" x14ac:dyDescent="0.35">
      <c r="A280"/>
      <c r="B280"/>
    </row>
    <row r="281" spans="1:2" ht="18" x14ac:dyDescent="0.35">
      <c r="A281"/>
      <c r="B281"/>
    </row>
    <row r="282" spans="1:2" ht="18" x14ac:dyDescent="0.35">
      <c r="A282"/>
      <c r="B282"/>
    </row>
    <row r="283" spans="1:2" ht="18" x14ac:dyDescent="0.35">
      <c r="A283"/>
      <c r="B283"/>
    </row>
    <row r="284" spans="1:2" ht="18" x14ac:dyDescent="0.35">
      <c r="A284"/>
      <c r="B284"/>
    </row>
    <row r="285" spans="1:2" ht="18" x14ac:dyDescent="0.35">
      <c r="A285"/>
      <c r="B285"/>
    </row>
    <row r="286" spans="1:2" ht="18" x14ac:dyDescent="0.35">
      <c r="A286"/>
      <c r="B286"/>
    </row>
    <row r="287" spans="1:2" ht="18" x14ac:dyDescent="0.35">
      <c r="A287"/>
      <c r="B287"/>
    </row>
    <row r="288" spans="1:2" ht="18" x14ac:dyDescent="0.35">
      <c r="A288"/>
      <c r="B288"/>
    </row>
    <row r="289" spans="1:2" ht="18" x14ac:dyDescent="0.35">
      <c r="A289"/>
      <c r="B289"/>
    </row>
    <row r="290" spans="1:2" ht="18" x14ac:dyDescent="0.35">
      <c r="A290"/>
      <c r="B290"/>
    </row>
    <row r="291" spans="1:2" ht="18" x14ac:dyDescent="0.35">
      <c r="A291"/>
      <c r="B291"/>
    </row>
    <row r="292" spans="1:2" ht="18" x14ac:dyDescent="0.35">
      <c r="A292"/>
      <c r="B292"/>
    </row>
    <row r="293" spans="1:2" ht="18" x14ac:dyDescent="0.35">
      <c r="A293"/>
      <c r="B293"/>
    </row>
    <row r="294" spans="1:2" ht="18" x14ac:dyDescent="0.35">
      <c r="A294"/>
      <c r="B294"/>
    </row>
    <row r="295" spans="1:2" ht="18" x14ac:dyDescent="0.35">
      <c r="A295"/>
      <c r="B295"/>
    </row>
    <row r="296" spans="1:2" ht="18" x14ac:dyDescent="0.35">
      <c r="A296"/>
      <c r="B296"/>
    </row>
    <row r="297" spans="1:2" ht="18" x14ac:dyDescent="0.35">
      <c r="A297"/>
      <c r="B297"/>
    </row>
    <row r="298" spans="1:2" ht="18" x14ac:dyDescent="0.35">
      <c r="A298"/>
      <c r="B298"/>
    </row>
    <row r="299" spans="1:2" ht="18" x14ac:dyDescent="0.35">
      <c r="A299"/>
      <c r="B299"/>
    </row>
    <row r="300" spans="1:2" ht="18" x14ac:dyDescent="0.35">
      <c r="A300"/>
      <c r="B300"/>
    </row>
    <row r="301" spans="1:2" ht="18" x14ac:dyDescent="0.35">
      <c r="A301"/>
      <c r="B301"/>
    </row>
    <row r="302" spans="1:2" ht="18" x14ac:dyDescent="0.35">
      <c r="A302"/>
      <c r="B302"/>
    </row>
    <row r="303" spans="1:2" ht="18" x14ac:dyDescent="0.35">
      <c r="A303"/>
      <c r="B303"/>
    </row>
    <row r="304" spans="1:2" ht="18" x14ac:dyDescent="0.35">
      <c r="A304"/>
      <c r="B304"/>
    </row>
    <row r="305" spans="1:2" ht="18" x14ac:dyDescent="0.35">
      <c r="A305"/>
      <c r="B305"/>
    </row>
    <row r="306" spans="1:2" ht="18" x14ac:dyDescent="0.35">
      <c r="A306"/>
      <c r="B306"/>
    </row>
    <row r="307" spans="1:2" ht="18" x14ac:dyDescent="0.35">
      <c r="A307"/>
      <c r="B307"/>
    </row>
    <row r="308" spans="1:2" ht="18" x14ac:dyDescent="0.35">
      <c r="A308"/>
      <c r="B308"/>
    </row>
    <row r="309" spans="1:2" ht="18" x14ac:dyDescent="0.35">
      <c r="A309"/>
      <c r="B309"/>
    </row>
    <row r="310" spans="1:2" ht="18" x14ac:dyDescent="0.35">
      <c r="A310"/>
      <c r="B310"/>
    </row>
    <row r="311" spans="1:2" ht="18" x14ac:dyDescent="0.35">
      <c r="A311"/>
      <c r="B311"/>
    </row>
    <row r="312" spans="1:2" ht="18" x14ac:dyDescent="0.35">
      <c r="A312"/>
      <c r="B312"/>
    </row>
    <row r="313" spans="1:2" ht="18" x14ac:dyDescent="0.35">
      <c r="A313"/>
      <c r="B313"/>
    </row>
    <row r="314" spans="1:2" ht="18" x14ac:dyDescent="0.35">
      <c r="A314"/>
      <c r="B314"/>
    </row>
    <row r="315" spans="1:2" ht="18" x14ac:dyDescent="0.35">
      <c r="A315"/>
      <c r="B315"/>
    </row>
    <row r="316" spans="1:2" ht="18" x14ac:dyDescent="0.35">
      <c r="A316"/>
      <c r="B316"/>
    </row>
    <row r="317" spans="1:2" ht="18" x14ac:dyDescent="0.35">
      <c r="A317"/>
      <c r="B317"/>
    </row>
    <row r="318" spans="1:2" ht="18" x14ac:dyDescent="0.35">
      <c r="A318"/>
      <c r="B318"/>
    </row>
    <row r="319" spans="1:2" ht="18" x14ac:dyDescent="0.35">
      <c r="A319"/>
      <c r="B319"/>
    </row>
    <row r="320" spans="1:2" ht="18" x14ac:dyDescent="0.35">
      <c r="A320"/>
      <c r="B320"/>
    </row>
    <row r="321" spans="1:2" ht="18" x14ac:dyDescent="0.35">
      <c r="A321"/>
      <c r="B321"/>
    </row>
    <row r="322" spans="1:2" ht="18" x14ac:dyDescent="0.35">
      <c r="A322"/>
      <c r="B322"/>
    </row>
    <row r="323" spans="1:2" ht="18" x14ac:dyDescent="0.35">
      <c r="A323"/>
      <c r="B323"/>
    </row>
    <row r="324" spans="1:2" ht="18" x14ac:dyDescent="0.35">
      <c r="A324"/>
      <c r="B324"/>
    </row>
    <row r="325" spans="1:2" ht="18" x14ac:dyDescent="0.35">
      <c r="A325"/>
      <c r="B325"/>
    </row>
    <row r="326" spans="1:2" ht="18" x14ac:dyDescent="0.35">
      <c r="A326"/>
      <c r="B326"/>
    </row>
    <row r="327" spans="1:2" ht="18" x14ac:dyDescent="0.35">
      <c r="A327"/>
      <c r="B327"/>
    </row>
    <row r="328" spans="1:2" ht="18" x14ac:dyDescent="0.35">
      <c r="A328"/>
      <c r="B328"/>
    </row>
    <row r="329" spans="1:2" ht="18" x14ac:dyDescent="0.35">
      <c r="A329"/>
      <c r="B329"/>
    </row>
    <row r="330" spans="1:2" ht="18" x14ac:dyDescent="0.35">
      <c r="A330"/>
      <c r="B330"/>
    </row>
    <row r="331" spans="1:2" ht="18" x14ac:dyDescent="0.35">
      <c r="A331"/>
      <c r="B331"/>
    </row>
    <row r="332" spans="1:2" ht="18" x14ac:dyDescent="0.35">
      <c r="A332"/>
      <c r="B332"/>
    </row>
    <row r="333" spans="1:2" ht="18" x14ac:dyDescent="0.35">
      <c r="A333"/>
      <c r="B333"/>
    </row>
    <row r="334" spans="1:2" ht="18" x14ac:dyDescent="0.35">
      <c r="A334"/>
      <c r="B334"/>
    </row>
    <row r="335" spans="1:2" ht="18" x14ac:dyDescent="0.35">
      <c r="A335"/>
      <c r="B335"/>
    </row>
    <row r="336" spans="1:2" ht="18" x14ac:dyDescent="0.35">
      <c r="A336"/>
      <c r="B336"/>
    </row>
    <row r="337" spans="1:2" ht="18" x14ac:dyDescent="0.35">
      <c r="A337"/>
      <c r="B337"/>
    </row>
    <row r="338" spans="1:2" ht="18" x14ac:dyDescent="0.35">
      <c r="A338"/>
      <c r="B338"/>
    </row>
    <row r="339" spans="1:2" ht="18" x14ac:dyDescent="0.35">
      <c r="A339"/>
      <c r="B339"/>
    </row>
    <row r="340" spans="1:2" ht="18" x14ac:dyDescent="0.35">
      <c r="A340"/>
      <c r="B340"/>
    </row>
    <row r="341" spans="1:2" ht="18" x14ac:dyDescent="0.35">
      <c r="A341"/>
      <c r="B341"/>
    </row>
    <row r="342" spans="1:2" ht="18" x14ac:dyDescent="0.35">
      <c r="A342"/>
      <c r="B342"/>
    </row>
    <row r="343" spans="1:2" ht="18" x14ac:dyDescent="0.35">
      <c r="A343"/>
      <c r="B343"/>
    </row>
    <row r="344" spans="1:2" ht="18" x14ac:dyDescent="0.35">
      <c r="A344"/>
      <c r="B344"/>
    </row>
    <row r="345" spans="1:2" ht="18" x14ac:dyDescent="0.35">
      <c r="A345"/>
      <c r="B345"/>
    </row>
    <row r="346" spans="1:2" ht="18" x14ac:dyDescent="0.35">
      <c r="A346"/>
      <c r="B346"/>
    </row>
    <row r="347" spans="1:2" ht="18" x14ac:dyDescent="0.35">
      <c r="A347"/>
      <c r="B347"/>
    </row>
    <row r="348" spans="1:2" ht="18" x14ac:dyDescent="0.35">
      <c r="A348"/>
      <c r="B348"/>
    </row>
    <row r="349" spans="1:2" ht="18" x14ac:dyDescent="0.35">
      <c r="A349"/>
      <c r="B349"/>
    </row>
    <row r="350" spans="1:2" ht="18" x14ac:dyDescent="0.35">
      <c r="A350"/>
      <c r="B350"/>
    </row>
    <row r="351" spans="1:2" ht="18" x14ac:dyDescent="0.35">
      <c r="A351"/>
      <c r="B351"/>
    </row>
    <row r="352" spans="1:2" ht="18" x14ac:dyDescent="0.35">
      <c r="A352"/>
      <c r="B352"/>
    </row>
    <row r="353" spans="1:2" ht="18" x14ac:dyDescent="0.35">
      <c r="A353"/>
      <c r="B353"/>
    </row>
    <row r="354" spans="1:2" ht="18" x14ac:dyDescent="0.35">
      <c r="A354"/>
      <c r="B354"/>
    </row>
    <row r="355" spans="1:2" ht="18" x14ac:dyDescent="0.35">
      <c r="A355"/>
      <c r="B355"/>
    </row>
    <row r="356" spans="1:2" ht="18" x14ac:dyDescent="0.35">
      <c r="A356"/>
      <c r="B356"/>
    </row>
    <row r="357" spans="1:2" ht="18" x14ac:dyDescent="0.35">
      <c r="A357"/>
      <c r="B357"/>
    </row>
    <row r="358" spans="1:2" ht="18" x14ac:dyDescent="0.35">
      <c r="A358"/>
      <c r="B358"/>
    </row>
    <row r="359" spans="1:2" ht="18" x14ac:dyDescent="0.35">
      <c r="A359"/>
      <c r="B359"/>
    </row>
    <row r="360" spans="1:2" ht="18" x14ac:dyDescent="0.35">
      <c r="A360"/>
      <c r="B360"/>
    </row>
    <row r="361" spans="1:2" ht="18" x14ac:dyDescent="0.35">
      <c r="A361"/>
      <c r="B361"/>
    </row>
    <row r="362" spans="1:2" ht="18" x14ac:dyDescent="0.35">
      <c r="A362"/>
      <c r="B362"/>
    </row>
    <row r="363" spans="1:2" ht="18" x14ac:dyDescent="0.35">
      <c r="A363"/>
      <c r="B363"/>
    </row>
    <row r="364" spans="1:2" ht="18" x14ac:dyDescent="0.35">
      <c r="A364"/>
      <c r="B364"/>
    </row>
    <row r="365" spans="1:2" ht="18" x14ac:dyDescent="0.35">
      <c r="A365"/>
      <c r="B365"/>
    </row>
    <row r="366" spans="1:2" ht="18" x14ac:dyDescent="0.35">
      <c r="A366"/>
      <c r="B366"/>
    </row>
    <row r="367" spans="1:2" ht="18" x14ac:dyDescent="0.35">
      <c r="A367"/>
      <c r="B367"/>
    </row>
    <row r="368" spans="1:2" ht="18" x14ac:dyDescent="0.35">
      <c r="A368"/>
      <c r="B368"/>
    </row>
    <row r="369" spans="1:2" ht="18" x14ac:dyDescent="0.35">
      <c r="A369"/>
      <c r="B369"/>
    </row>
    <row r="370" spans="1:2" ht="18" x14ac:dyDescent="0.35">
      <c r="A370"/>
      <c r="B370"/>
    </row>
    <row r="371" spans="1:2" ht="18" x14ac:dyDescent="0.35">
      <c r="A371"/>
      <c r="B371"/>
    </row>
    <row r="372" spans="1:2" ht="18" x14ac:dyDescent="0.35">
      <c r="A372"/>
      <c r="B372"/>
    </row>
    <row r="373" spans="1:2" ht="18" x14ac:dyDescent="0.35">
      <c r="A373"/>
      <c r="B373"/>
    </row>
    <row r="374" spans="1:2" ht="18" x14ac:dyDescent="0.35">
      <c r="A374"/>
      <c r="B374"/>
    </row>
    <row r="375" spans="1:2" ht="18" x14ac:dyDescent="0.35">
      <c r="A375"/>
      <c r="B375"/>
    </row>
    <row r="376" spans="1:2" ht="18" x14ac:dyDescent="0.35">
      <c r="A376"/>
      <c r="B376"/>
    </row>
    <row r="377" spans="1:2" ht="18" x14ac:dyDescent="0.35">
      <c r="A377"/>
      <c r="B377"/>
    </row>
    <row r="378" spans="1:2" ht="18" x14ac:dyDescent="0.35">
      <c r="A378"/>
      <c r="B378"/>
    </row>
    <row r="379" spans="1:2" ht="18" x14ac:dyDescent="0.35">
      <c r="A379"/>
      <c r="B379"/>
    </row>
    <row r="380" spans="1:2" ht="18" x14ac:dyDescent="0.35">
      <c r="A380"/>
      <c r="B380"/>
    </row>
    <row r="381" spans="1:2" ht="18" x14ac:dyDescent="0.35">
      <c r="A381"/>
      <c r="B381"/>
    </row>
    <row r="382" spans="1:2" ht="18" x14ac:dyDescent="0.35">
      <c r="A382"/>
      <c r="B382"/>
    </row>
    <row r="383" spans="1:2" ht="18" x14ac:dyDescent="0.35">
      <c r="A383"/>
      <c r="B383"/>
    </row>
    <row r="384" spans="1:2" ht="18" x14ac:dyDescent="0.35">
      <c r="A384"/>
      <c r="B384"/>
    </row>
    <row r="385" spans="1:2" ht="18" x14ac:dyDescent="0.35">
      <c r="A385"/>
      <c r="B385"/>
    </row>
    <row r="386" spans="1:2" ht="18" x14ac:dyDescent="0.35">
      <c r="A386"/>
      <c r="B386"/>
    </row>
    <row r="387" spans="1:2" ht="18" x14ac:dyDescent="0.35">
      <c r="A387"/>
      <c r="B387"/>
    </row>
    <row r="388" spans="1:2" ht="18" x14ac:dyDescent="0.35">
      <c r="A388"/>
      <c r="B388"/>
    </row>
    <row r="389" spans="1:2" ht="18" x14ac:dyDescent="0.35">
      <c r="A389"/>
      <c r="B389"/>
    </row>
    <row r="390" spans="1:2" ht="18" x14ac:dyDescent="0.35">
      <c r="A390"/>
      <c r="B390"/>
    </row>
    <row r="391" spans="1:2" ht="18" x14ac:dyDescent="0.35">
      <c r="A391"/>
      <c r="B391"/>
    </row>
    <row r="392" spans="1:2" ht="18" x14ac:dyDescent="0.35">
      <c r="A392"/>
      <c r="B392"/>
    </row>
    <row r="393" spans="1:2" ht="18" x14ac:dyDescent="0.35">
      <c r="A393"/>
      <c r="B393"/>
    </row>
    <row r="394" spans="1:2" ht="18" x14ac:dyDescent="0.35">
      <c r="A394"/>
      <c r="B394"/>
    </row>
    <row r="395" spans="1:2" ht="18" x14ac:dyDescent="0.35">
      <c r="A395"/>
      <c r="B395"/>
    </row>
    <row r="396" spans="1:2" ht="18" x14ac:dyDescent="0.35">
      <c r="A396"/>
      <c r="B396"/>
    </row>
    <row r="397" spans="1:2" ht="18" x14ac:dyDescent="0.35">
      <c r="A397"/>
      <c r="B397"/>
    </row>
    <row r="398" spans="1:2" ht="18" x14ac:dyDescent="0.35">
      <c r="A398"/>
      <c r="B398"/>
    </row>
    <row r="399" spans="1:2" ht="18" x14ac:dyDescent="0.35">
      <c r="A399"/>
      <c r="B399"/>
    </row>
    <row r="400" spans="1:2" ht="18" x14ac:dyDescent="0.35">
      <c r="A400"/>
      <c r="B400"/>
    </row>
    <row r="401" spans="1:2" ht="18" x14ac:dyDescent="0.35">
      <c r="A401"/>
      <c r="B401"/>
    </row>
    <row r="402" spans="1:2" ht="18" x14ac:dyDescent="0.35">
      <c r="A402"/>
      <c r="B402"/>
    </row>
    <row r="403" spans="1:2" ht="18" x14ac:dyDescent="0.35">
      <c r="A403"/>
      <c r="B403"/>
    </row>
    <row r="404" spans="1:2" ht="18" x14ac:dyDescent="0.35">
      <c r="A404"/>
      <c r="B404"/>
    </row>
    <row r="405" spans="1:2" ht="18" x14ac:dyDescent="0.35">
      <c r="A405"/>
      <c r="B405"/>
    </row>
    <row r="406" spans="1:2" ht="18" x14ac:dyDescent="0.35">
      <c r="A406"/>
      <c r="B406"/>
    </row>
    <row r="407" spans="1:2" ht="18" x14ac:dyDescent="0.35">
      <c r="A407"/>
      <c r="B407"/>
    </row>
    <row r="408" spans="1:2" ht="18" x14ac:dyDescent="0.35">
      <c r="A408"/>
      <c r="B408"/>
    </row>
    <row r="409" spans="1:2" ht="18" x14ac:dyDescent="0.35">
      <c r="A409"/>
      <c r="B409"/>
    </row>
    <row r="410" spans="1:2" ht="18" x14ac:dyDescent="0.35">
      <c r="A410"/>
      <c r="B410"/>
    </row>
    <row r="411" spans="1:2" ht="18" x14ac:dyDescent="0.35">
      <c r="A411"/>
      <c r="B411"/>
    </row>
    <row r="412" spans="1:2" ht="18" x14ac:dyDescent="0.35">
      <c r="A412"/>
      <c r="B412"/>
    </row>
    <row r="413" spans="1:2" ht="18" x14ac:dyDescent="0.35">
      <c r="A413"/>
      <c r="B413"/>
    </row>
    <row r="414" spans="1:2" ht="18" x14ac:dyDescent="0.35">
      <c r="A414"/>
      <c r="B414"/>
    </row>
    <row r="415" spans="1:2" ht="18" x14ac:dyDescent="0.35">
      <c r="A415"/>
      <c r="B415"/>
    </row>
    <row r="416" spans="1:2" ht="18" x14ac:dyDescent="0.35">
      <c r="A416"/>
      <c r="B416"/>
    </row>
    <row r="417" spans="1:2" ht="18" x14ac:dyDescent="0.35">
      <c r="A417"/>
      <c r="B417"/>
    </row>
    <row r="418" spans="1:2" ht="18" x14ac:dyDescent="0.35">
      <c r="A418"/>
      <c r="B418"/>
    </row>
    <row r="419" spans="1:2" ht="18" x14ac:dyDescent="0.35">
      <c r="A419"/>
      <c r="B419"/>
    </row>
    <row r="420" spans="1:2" ht="18" x14ac:dyDescent="0.35">
      <c r="A420"/>
      <c r="B420"/>
    </row>
    <row r="421" spans="1:2" ht="18" x14ac:dyDescent="0.35">
      <c r="A421"/>
      <c r="B421"/>
    </row>
    <row r="422" spans="1:2" ht="18" x14ac:dyDescent="0.35">
      <c r="A422"/>
      <c r="B422"/>
    </row>
    <row r="423" spans="1:2" ht="18" x14ac:dyDescent="0.35">
      <c r="A423"/>
      <c r="B423"/>
    </row>
    <row r="424" spans="1:2" ht="18" x14ac:dyDescent="0.35">
      <c r="A424"/>
      <c r="B424"/>
    </row>
    <row r="425" spans="1:2" ht="18" x14ac:dyDescent="0.35">
      <c r="A425"/>
      <c r="B425"/>
    </row>
    <row r="426" spans="1:2" ht="18" x14ac:dyDescent="0.35">
      <c r="A426"/>
      <c r="B426"/>
    </row>
    <row r="427" spans="1:2" ht="18" x14ac:dyDescent="0.35">
      <c r="A427"/>
      <c r="B427"/>
    </row>
    <row r="428" spans="1:2" ht="18" x14ac:dyDescent="0.35">
      <c r="A428"/>
      <c r="B428"/>
    </row>
    <row r="429" spans="1:2" ht="18" x14ac:dyDescent="0.35">
      <c r="A429"/>
      <c r="B429"/>
    </row>
    <row r="430" spans="1:2" ht="18" x14ac:dyDescent="0.35">
      <c r="A430"/>
      <c r="B430"/>
    </row>
    <row r="431" spans="1:2" ht="18" x14ac:dyDescent="0.35">
      <c r="A431"/>
      <c r="B431"/>
    </row>
    <row r="432" spans="1:2" ht="18" x14ac:dyDescent="0.35">
      <c r="A432"/>
      <c r="B432"/>
    </row>
    <row r="433" spans="1:2" ht="18" x14ac:dyDescent="0.35">
      <c r="A433"/>
      <c r="B433"/>
    </row>
    <row r="434" spans="1:2" ht="18" x14ac:dyDescent="0.35">
      <c r="A434"/>
      <c r="B434"/>
    </row>
    <row r="435" spans="1:2" ht="18" x14ac:dyDescent="0.35">
      <c r="A435"/>
      <c r="B435"/>
    </row>
    <row r="436" spans="1:2" ht="18" x14ac:dyDescent="0.35">
      <c r="A436"/>
      <c r="B436"/>
    </row>
    <row r="437" spans="1:2" ht="18" x14ac:dyDescent="0.35">
      <c r="A437"/>
      <c r="B437"/>
    </row>
    <row r="438" spans="1:2" ht="18" x14ac:dyDescent="0.35">
      <c r="A438"/>
      <c r="B438"/>
    </row>
    <row r="439" spans="1:2" ht="18" x14ac:dyDescent="0.35">
      <c r="A439"/>
      <c r="B439"/>
    </row>
    <row r="440" spans="1:2" ht="18" x14ac:dyDescent="0.35">
      <c r="A440"/>
      <c r="B440"/>
    </row>
    <row r="441" spans="1:2" ht="18" x14ac:dyDescent="0.35">
      <c r="A441"/>
      <c r="B441"/>
    </row>
    <row r="442" spans="1:2" ht="18" x14ac:dyDescent="0.35">
      <c r="A442"/>
      <c r="B442"/>
    </row>
    <row r="443" spans="1:2" ht="18" x14ac:dyDescent="0.35">
      <c r="A443"/>
      <c r="B443"/>
    </row>
    <row r="444" spans="1:2" ht="18" x14ac:dyDescent="0.35">
      <c r="A444"/>
      <c r="B444"/>
    </row>
    <row r="445" spans="1:2" ht="18" x14ac:dyDescent="0.35">
      <c r="A445"/>
      <c r="B445"/>
    </row>
    <row r="446" spans="1:2" ht="18" x14ac:dyDescent="0.35">
      <c r="A446"/>
      <c r="B446"/>
    </row>
    <row r="447" spans="1:2" ht="18" x14ac:dyDescent="0.35">
      <c r="A447"/>
      <c r="B447"/>
    </row>
    <row r="448" spans="1:2" ht="18" x14ac:dyDescent="0.35">
      <c r="A448"/>
      <c r="B448"/>
    </row>
    <row r="449" spans="1:2" ht="18" x14ac:dyDescent="0.35">
      <c r="A449"/>
      <c r="B449"/>
    </row>
    <row r="450" spans="1:2" ht="18" x14ac:dyDescent="0.35">
      <c r="A450"/>
      <c r="B450"/>
    </row>
    <row r="451" spans="1:2" ht="18" x14ac:dyDescent="0.35">
      <c r="A451"/>
      <c r="B451"/>
    </row>
    <row r="452" spans="1:2" ht="18" x14ac:dyDescent="0.35">
      <c r="A452"/>
      <c r="B452"/>
    </row>
    <row r="453" spans="1:2" ht="18" x14ac:dyDescent="0.35">
      <c r="A453"/>
      <c r="B453"/>
    </row>
    <row r="454" spans="1:2" ht="18" x14ac:dyDescent="0.35">
      <c r="A454"/>
      <c r="B454"/>
    </row>
    <row r="455" spans="1:2" ht="18" x14ac:dyDescent="0.35">
      <c r="A455"/>
      <c r="B455"/>
    </row>
    <row r="456" spans="1:2" ht="18" x14ac:dyDescent="0.35">
      <c r="A456"/>
      <c r="B456"/>
    </row>
    <row r="457" spans="1:2" ht="18" x14ac:dyDescent="0.35">
      <c r="A457"/>
      <c r="B457"/>
    </row>
    <row r="458" spans="1:2" ht="18" x14ac:dyDescent="0.35">
      <c r="A458"/>
      <c r="B458"/>
    </row>
    <row r="459" spans="1:2" ht="18" x14ac:dyDescent="0.35">
      <c r="A459"/>
      <c r="B459"/>
    </row>
    <row r="460" spans="1:2" ht="18" x14ac:dyDescent="0.35">
      <c r="A460"/>
      <c r="B460"/>
    </row>
    <row r="461" spans="1:2" ht="18" x14ac:dyDescent="0.35">
      <c r="A461"/>
      <c r="B461"/>
    </row>
    <row r="462" spans="1:2" ht="18" x14ac:dyDescent="0.35">
      <c r="A462"/>
      <c r="B462"/>
    </row>
    <row r="463" spans="1:2" ht="18" x14ac:dyDescent="0.35">
      <c r="A463"/>
      <c r="B463"/>
    </row>
    <row r="464" spans="1:2" ht="18" x14ac:dyDescent="0.35">
      <c r="A464"/>
      <c r="B464"/>
    </row>
    <row r="465" spans="1:2" ht="18" x14ac:dyDescent="0.35">
      <c r="A465"/>
      <c r="B465"/>
    </row>
    <row r="466" spans="1:2" ht="18" x14ac:dyDescent="0.35">
      <c r="A466"/>
      <c r="B466"/>
    </row>
    <row r="467" spans="1:2" ht="18" x14ac:dyDescent="0.35">
      <c r="A467"/>
      <c r="B467"/>
    </row>
    <row r="468" spans="1:2" ht="18" x14ac:dyDescent="0.35">
      <c r="A468"/>
      <c r="B468"/>
    </row>
    <row r="469" spans="1:2" ht="18" x14ac:dyDescent="0.35">
      <c r="A469"/>
      <c r="B469"/>
    </row>
    <row r="470" spans="1:2" ht="18" x14ac:dyDescent="0.35">
      <c r="A470"/>
      <c r="B470"/>
    </row>
    <row r="471" spans="1:2" ht="18" x14ac:dyDescent="0.35">
      <c r="A471"/>
      <c r="B471"/>
    </row>
    <row r="472" spans="1:2" ht="18" x14ac:dyDescent="0.35">
      <c r="A472"/>
      <c r="B472"/>
    </row>
    <row r="473" spans="1:2" ht="18" x14ac:dyDescent="0.35">
      <c r="A473"/>
      <c r="B473"/>
    </row>
    <row r="474" spans="1:2" ht="18" x14ac:dyDescent="0.35">
      <c r="A474"/>
      <c r="B474"/>
    </row>
    <row r="475" spans="1:2" ht="18" x14ac:dyDescent="0.35">
      <c r="A475"/>
      <c r="B475"/>
    </row>
    <row r="476" spans="1:2" ht="18" x14ac:dyDescent="0.35">
      <c r="A476"/>
      <c r="B476"/>
    </row>
    <row r="477" spans="1:2" ht="18" x14ac:dyDescent="0.35">
      <c r="A477"/>
      <c r="B477"/>
    </row>
    <row r="478" spans="1:2" ht="18" x14ac:dyDescent="0.35">
      <c r="A478"/>
      <c r="B478"/>
    </row>
    <row r="479" spans="1:2" ht="18" x14ac:dyDescent="0.35">
      <c r="A479"/>
      <c r="B479"/>
    </row>
    <row r="480" spans="1:2" ht="18" x14ac:dyDescent="0.35">
      <c r="A480"/>
      <c r="B480"/>
    </row>
    <row r="481" spans="1:2" ht="18" x14ac:dyDescent="0.35">
      <c r="A481"/>
      <c r="B481"/>
    </row>
    <row r="482" spans="1:2" ht="18" x14ac:dyDescent="0.35">
      <c r="A482"/>
      <c r="B482"/>
    </row>
    <row r="483" spans="1:2" ht="18" x14ac:dyDescent="0.35">
      <c r="A483"/>
      <c r="B483"/>
    </row>
    <row r="484" spans="1:2" ht="18" x14ac:dyDescent="0.35">
      <c r="A484"/>
      <c r="B484"/>
    </row>
    <row r="485" spans="1:2" ht="18" x14ac:dyDescent="0.35">
      <c r="A485"/>
      <c r="B485"/>
    </row>
    <row r="486" spans="1:2" ht="18" x14ac:dyDescent="0.35">
      <c r="A486"/>
      <c r="B486"/>
    </row>
    <row r="487" spans="1:2" ht="18" x14ac:dyDescent="0.35">
      <c r="A487"/>
      <c r="B487"/>
    </row>
    <row r="488" spans="1:2" ht="18" x14ac:dyDescent="0.35">
      <c r="A488"/>
      <c r="B488"/>
    </row>
    <row r="489" spans="1:2" ht="18" x14ac:dyDescent="0.35">
      <c r="A489"/>
      <c r="B489"/>
    </row>
    <row r="490" spans="1:2" ht="18" x14ac:dyDescent="0.35">
      <c r="A490"/>
      <c r="B490"/>
    </row>
    <row r="491" spans="1:2" ht="18" x14ac:dyDescent="0.35">
      <c r="A491"/>
      <c r="B491"/>
    </row>
    <row r="492" spans="1:2" ht="18" x14ac:dyDescent="0.35">
      <c r="A492"/>
      <c r="B492"/>
    </row>
    <row r="493" spans="1:2" ht="18" x14ac:dyDescent="0.35">
      <c r="A493"/>
      <c r="B493"/>
    </row>
    <row r="494" spans="1:2" ht="18" x14ac:dyDescent="0.35">
      <c r="A494"/>
      <c r="B494"/>
    </row>
    <row r="495" spans="1:2" ht="18" x14ac:dyDescent="0.35">
      <c r="A495"/>
      <c r="B495"/>
    </row>
    <row r="496" spans="1:2" ht="18" x14ac:dyDescent="0.35">
      <c r="A496"/>
      <c r="B496"/>
    </row>
    <row r="497" spans="1:2" ht="18" x14ac:dyDescent="0.35">
      <c r="A497"/>
      <c r="B497"/>
    </row>
    <row r="498" spans="1:2" ht="18" x14ac:dyDescent="0.35">
      <c r="A498"/>
      <c r="B498"/>
    </row>
    <row r="499" spans="1:2" ht="18" x14ac:dyDescent="0.35">
      <c r="A499"/>
      <c r="B499"/>
    </row>
    <row r="500" spans="1:2" ht="18" x14ac:dyDescent="0.35">
      <c r="A500"/>
      <c r="B500"/>
    </row>
    <row r="501" spans="1:2" ht="18" x14ac:dyDescent="0.35">
      <c r="A501"/>
      <c r="B501"/>
    </row>
    <row r="502" spans="1:2" ht="18" x14ac:dyDescent="0.35">
      <c r="A502"/>
      <c r="B502"/>
    </row>
    <row r="503" spans="1:2" ht="18" x14ac:dyDescent="0.35">
      <c r="A503"/>
      <c r="B503"/>
    </row>
    <row r="504" spans="1:2" ht="18" x14ac:dyDescent="0.35">
      <c r="A504"/>
      <c r="B504"/>
    </row>
    <row r="505" spans="1:2" ht="18" x14ac:dyDescent="0.35">
      <c r="A505"/>
      <c r="B505"/>
    </row>
    <row r="506" spans="1:2" ht="18" x14ac:dyDescent="0.35">
      <c r="A506"/>
      <c r="B506"/>
    </row>
    <row r="507" spans="1:2" ht="18" x14ac:dyDescent="0.35">
      <c r="A507"/>
      <c r="B507"/>
    </row>
    <row r="508" spans="1:2" ht="18" x14ac:dyDescent="0.35">
      <c r="A508"/>
      <c r="B508"/>
    </row>
    <row r="509" spans="1:2" ht="18" x14ac:dyDescent="0.35">
      <c r="A509"/>
      <c r="B509"/>
    </row>
    <row r="510" spans="1:2" ht="18" x14ac:dyDescent="0.35">
      <c r="A510"/>
      <c r="B510"/>
    </row>
    <row r="511" spans="1:2" ht="18" x14ac:dyDescent="0.35">
      <c r="A511"/>
      <c r="B511"/>
    </row>
    <row r="512" spans="1:2" ht="18" x14ac:dyDescent="0.35">
      <c r="A512"/>
      <c r="B512"/>
    </row>
    <row r="513" spans="1:2" ht="18" x14ac:dyDescent="0.35">
      <c r="A513"/>
      <c r="B513"/>
    </row>
    <row r="514" spans="1:2" ht="18" x14ac:dyDescent="0.35">
      <c r="A514"/>
      <c r="B514"/>
    </row>
    <row r="515" spans="1:2" ht="18" x14ac:dyDescent="0.35">
      <c r="A515"/>
      <c r="B515"/>
    </row>
    <row r="516" spans="1:2" ht="18" x14ac:dyDescent="0.35">
      <c r="A516"/>
      <c r="B516"/>
    </row>
    <row r="517" spans="1:2" ht="18" x14ac:dyDescent="0.35">
      <c r="A517"/>
      <c r="B517"/>
    </row>
    <row r="518" spans="1:2" ht="18" x14ac:dyDescent="0.35">
      <c r="A518"/>
      <c r="B518"/>
    </row>
    <row r="519" spans="1:2" ht="18" x14ac:dyDescent="0.35">
      <c r="A519"/>
      <c r="B519"/>
    </row>
    <row r="520" spans="1:2" ht="18" x14ac:dyDescent="0.35">
      <c r="A520"/>
      <c r="B520"/>
    </row>
    <row r="521" spans="1:2" ht="18" x14ac:dyDescent="0.35">
      <c r="A521"/>
      <c r="B521"/>
    </row>
    <row r="522" spans="1:2" ht="18" x14ac:dyDescent="0.35">
      <c r="A522"/>
      <c r="B522"/>
    </row>
    <row r="523" spans="1:2" ht="18" x14ac:dyDescent="0.35">
      <c r="A523"/>
      <c r="B523"/>
    </row>
    <row r="524" spans="1:2" ht="18" x14ac:dyDescent="0.35">
      <c r="A524"/>
      <c r="B524"/>
    </row>
    <row r="525" spans="1:2" ht="18" x14ac:dyDescent="0.35">
      <c r="A525"/>
      <c r="B525"/>
    </row>
    <row r="526" spans="1:2" ht="18" x14ac:dyDescent="0.35">
      <c r="A526"/>
      <c r="B526"/>
    </row>
    <row r="527" spans="1:2" ht="18" x14ac:dyDescent="0.35">
      <c r="A527"/>
      <c r="B527"/>
    </row>
    <row r="528" spans="1:2" ht="18" x14ac:dyDescent="0.35">
      <c r="A528"/>
      <c r="B528"/>
    </row>
    <row r="529" spans="1:2" ht="18" x14ac:dyDescent="0.35">
      <c r="A529"/>
      <c r="B529"/>
    </row>
    <row r="530" spans="1:2" ht="18" x14ac:dyDescent="0.35">
      <c r="A530"/>
      <c r="B530"/>
    </row>
    <row r="531" spans="1:2" ht="18" x14ac:dyDescent="0.35">
      <c r="A531"/>
      <c r="B531"/>
    </row>
    <row r="532" spans="1:2" ht="18" x14ac:dyDescent="0.35">
      <c r="A532"/>
      <c r="B532"/>
    </row>
    <row r="533" spans="1:2" ht="18" x14ac:dyDescent="0.35">
      <c r="A533"/>
      <c r="B533"/>
    </row>
    <row r="534" spans="1:2" ht="18" x14ac:dyDescent="0.35">
      <c r="A534"/>
      <c r="B534"/>
    </row>
    <row r="535" spans="1:2" ht="18" x14ac:dyDescent="0.35">
      <c r="A535"/>
      <c r="B535"/>
    </row>
    <row r="536" spans="1:2" ht="18" x14ac:dyDescent="0.35">
      <c r="A536"/>
      <c r="B536"/>
    </row>
    <row r="537" spans="1:2" ht="18" x14ac:dyDescent="0.35">
      <c r="A537"/>
      <c r="B537"/>
    </row>
    <row r="538" spans="1:2" ht="18" x14ac:dyDescent="0.35">
      <c r="A538"/>
      <c r="B538"/>
    </row>
    <row r="539" spans="1:2" ht="18" x14ac:dyDescent="0.35">
      <c r="A539"/>
      <c r="B539"/>
    </row>
    <row r="540" spans="1:2" ht="18" x14ac:dyDescent="0.35">
      <c r="A540"/>
      <c r="B540"/>
    </row>
    <row r="541" spans="1:2" ht="18" x14ac:dyDescent="0.35">
      <c r="A541"/>
      <c r="B541"/>
    </row>
    <row r="542" spans="1:2" ht="18" x14ac:dyDescent="0.35">
      <c r="A542"/>
      <c r="B542"/>
    </row>
    <row r="543" spans="1:2" ht="18" x14ac:dyDescent="0.35">
      <c r="A543"/>
      <c r="B543"/>
    </row>
    <row r="544" spans="1:2" ht="18" x14ac:dyDescent="0.35">
      <c r="A544"/>
      <c r="B544"/>
    </row>
    <row r="545" spans="1:2" ht="18" x14ac:dyDescent="0.35">
      <c r="A545"/>
      <c r="B545"/>
    </row>
    <row r="546" spans="1:2" ht="18" x14ac:dyDescent="0.35">
      <c r="A546"/>
      <c r="B546"/>
    </row>
    <row r="547" spans="1:2" ht="18" x14ac:dyDescent="0.35">
      <c r="A547"/>
      <c r="B547"/>
    </row>
    <row r="548" spans="1:2" ht="18" x14ac:dyDescent="0.35">
      <c r="A548"/>
      <c r="B548"/>
    </row>
    <row r="549" spans="1:2" ht="18" x14ac:dyDescent="0.35">
      <c r="A549"/>
      <c r="B549"/>
    </row>
    <row r="550" spans="1:2" ht="18" x14ac:dyDescent="0.35">
      <c r="A550"/>
      <c r="B550"/>
    </row>
    <row r="551" spans="1:2" ht="18" x14ac:dyDescent="0.35">
      <c r="A551"/>
      <c r="B551"/>
    </row>
    <row r="552" spans="1:2" ht="18" x14ac:dyDescent="0.35">
      <c r="A552"/>
      <c r="B552"/>
    </row>
    <row r="553" spans="1:2" ht="18" x14ac:dyDescent="0.35">
      <c r="A553"/>
      <c r="B553"/>
    </row>
    <row r="554" spans="1:2" ht="18" x14ac:dyDescent="0.35">
      <c r="A554"/>
      <c r="B554"/>
    </row>
    <row r="555" spans="1:2" ht="18" x14ac:dyDescent="0.35">
      <c r="A555"/>
      <c r="B555"/>
    </row>
    <row r="556" spans="1:2" ht="18" x14ac:dyDescent="0.35">
      <c r="A556"/>
      <c r="B556"/>
    </row>
    <row r="557" spans="1:2" ht="18" x14ac:dyDescent="0.35">
      <c r="A557"/>
      <c r="B557"/>
    </row>
    <row r="558" spans="1:2" ht="18" x14ac:dyDescent="0.35">
      <c r="A558"/>
      <c r="B558"/>
    </row>
    <row r="559" spans="1:2" ht="18" x14ac:dyDescent="0.35">
      <c r="A559"/>
      <c r="B559"/>
    </row>
    <row r="560" spans="1:2" ht="18" x14ac:dyDescent="0.35">
      <c r="A560"/>
      <c r="B560"/>
    </row>
    <row r="561" spans="1:2" ht="18" x14ac:dyDescent="0.35">
      <c r="A561"/>
      <c r="B561"/>
    </row>
    <row r="562" spans="1:2" ht="18" x14ac:dyDescent="0.35">
      <c r="A562"/>
      <c r="B562"/>
    </row>
    <row r="563" spans="1:2" ht="18" x14ac:dyDescent="0.35">
      <c r="A563"/>
      <c r="B563"/>
    </row>
    <row r="564" spans="1:2" ht="18" x14ac:dyDescent="0.35">
      <c r="A564"/>
      <c r="B564"/>
    </row>
    <row r="565" spans="1:2" ht="18" x14ac:dyDescent="0.35">
      <c r="A565"/>
      <c r="B565"/>
    </row>
    <row r="566" spans="1:2" ht="18" x14ac:dyDescent="0.35">
      <c r="A566"/>
      <c r="B566"/>
    </row>
    <row r="567" spans="1:2" ht="18" x14ac:dyDescent="0.35">
      <c r="A567"/>
      <c r="B567"/>
    </row>
    <row r="568" spans="1:2" ht="18" x14ac:dyDescent="0.35">
      <c r="A568"/>
      <c r="B568"/>
    </row>
    <row r="569" spans="1:2" ht="18" x14ac:dyDescent="0.35">
      <c r="A569"/>
      <c r="B569"/>
    </row>
    <row r="570" spans="1:2" ht="18" x14ac:dyDescent="0.35">
      <c r="A570"/>
      <c r="B570"/>
    </row>
    <row r="571" spans="1:2" ht="18" x14ac:dyDescent="0.35">
      <c r="A571"/>
      <c r="B571"/>
    </row>
    <row r="572" spans="1:2" ht="18" x14ac:dyDescent="0.35">
      <c r="A572"/>
      <c r="B572"/>
    </row>
    <row r="573" spans="1:2" ht="18" x14ac:dyDescent="0.35">
      <c r="A573"/>
      <c r="B573"/>
    </row>
    <row r="574" spans="1:2" ht="18" x14ac:dyDescent="0.35">
      <c r="A574"/>
      <c r="B574"/>
    </row>
    <row r="575" spans="1:2" ht="18" x14ac:dyDescent="0.35">
      <c r="A575"/>
      <c r="B575"/>
    </row>
    <row r="576" spans="1:2" ht="18" x14ac:dyDescent="0.35">
      <c r="A576"/>
      <c r="B576"/>
    </row>
    <row r="577" spans="1:2" ht="18" x14ac:dyDescent="0.35">
      <c r="A577"/>
      <c r="B577"/>
    </row>
    <row r="578" spans="1:2" ht="18" x14ac:dyDescent="0.35">
      <c r="A578"/>
      <c r="B578"/>
    </row>
    <row r="579" spans="1:2" ht="18" x14ac:dyDescent="0.35">
      <c r="A579"/>
      <c r="B579"/>
    </row>
    <row r="580" spans="1:2" ht="18" x14ac:dyDescent="0.35">
      <c r="A580"/>
      <c r="B580"/>
    </row>
    <row r="581" spans="1:2" ht="18" x14ac:dyDescent="0.35">
      <c r="A581"/>
      <c r="B581"/>
    </row>
    <row r="582" spans="1:2" ht="18" x14ac:dyDescent="0.35">
      <c r="A582"/>
      <c r="B582"/>
    </row>
    <row r="583" spans="1:2" ht="18" x14ac:dyDescent="0.35">
      <c r="A583"/>
      <c r="B583"/>
    </row>
    <row r="584" spans="1:2" ht="18" x14ac:dyDescent="0.35">
      <c r="A584"/>
      <c r="B584"/>
    </row>
    <row r="585" spans="1:2" ht="18" x14ac:dyDescent="0.35">
      <c r="A585"/>
      <c r="B585"/>
    </row>
    <row r="586" spans="1:2" ht="18" x14ac:dyDescent="0.35">
      <c r="A586"/>
      <c r="B586"/>
    </row>
    <row r="587" spans="1:2" ht="18" x14ac:dyDescent="0.35">
      <c r="A587"/>
      <c r="B587"/>
    </row>
    <row r="588" spans="1:2" ht="18" x14ac:dyDescent="0.35">
      <c r="A588"/>
      <c r="B588"/>
    </row>
    <row r="589" spans="1:2" ht="18" x14ac:dyDescent="0.35">
      <c r="A589"/>
      <c r="B589"/>
    </row>
    <row r="590" spans="1:2" ht="18" x14ac:dyDescent="0.35">
      <c r="A590"/>
      <c r="B590"/>
    </row>
    <row r="591" spans="1:2" ht="18" x14ac:dyDescent="0.35">
      <c r="A591"/>
      <c r="B591"/>
    </row>
    <row r="592" spans="1:2" ht="18" x14ac:dyDescent="0.35">
      <c r="A592"/>
      <c r="B592"/>
    </row>
    <row r="593" spans="1:2" ht="18" x14ac:dyDescent="0.35">
      <c r="A593"/>
      <c r="B593"/>
    </row>
    <row r="594" spans="1:2" ht="18" x14ac:dyDescent="0.35">
      <c r="A594"/>
      <c r="B594"/>
    </row>
    <row r="595" spans="1:2" ht="18" x14ac:dyDescent="0.35">
      <c r="A595"/>
      <c r="B595"/>
    </row>
    <row r="596" spans="1:2" ht="18" x14ac:dyDescent="0.35">
      <c r="A596"/>
      <c r="B596"/>
    </row>
    <row r="597" spans="1:2" ht="18" x14ac:dyDescent="0.35">
      <c r="A597"/>
      <c r="B597"/>
    </row>
    <row r="598" spans="1:2" ht="18" x14ac:dyDescent="0.35">
      <c r="A598"/>
      <c r="B598"/>
    </row>
    <row r="599" spans="1:2" ht="18" x14ac:dyDescent="0.35">
      <c r="A599"/>
      <c r="B599"/>
    </row>
    <row r="600" spans="1:2" ht="18" x14ac:dyDescent="0.35">
      <c r="A600"/>
      <c r="B600"/>
    </row>
    <row r="601" spans="1:2" ht="18" x14ac:dyDescent="0.35">
      <c r="A601"/>
      <c r="B601"/>
    </row>
    <row r="602" spans="1:2" ht="18" x14ac:dyDescent="0.35">
      <c r="A602"/>
      <c r="B602"/>
    </row>
    <row r="603" spans="1:2" ht="18" x14ac:dyDescent="0.35">
      <c r="A603"/>
      <c r="B603"/>
    </row>
    <row r="604" spans="1:2" ht="18" x14ac:dyDescent="0.35">
      <c r="A604"/>
      <c r="B604"/>
    </row>
    <row r="605" spans="1:2" ht="18" x14ac:dyDescent="0.35">
      <c r="A605"/>
      <c r="B605"/>
    </row>
    <row r="606" spans="1:2" ht="18" x14ac:dyDescent="0.35">
      <c r="A606"/>
      <c r="B606"/>
    </row>
    <row r="607" spans="1:2" ht="18" x14ac:dyDescent="0.35">
      <c r="A607"/>
      <c r="B607"/>
    </row>
    <row r="608" spans="1:2" ht="18" x14ac:dyDescent="0.35">
      <c r="A608"/>
      <c r="B608"/>
    </row>
    <row r="609" spans="1:2" ht="18" x14ac:dyDescent="0.35">
      <c r="A609"/>
      <c r="B609"/>
    </row>
    <row r="610" spans="1:2" ht="18" x14ac:dyDescent="0.35">
      <c r="A610"/>
      <c r="B610"/>
    </row>
    <row r="611" spans="1:2" ht="18" x14ac:dyDescent="0.35">
      <c r="A611"/>
      <c r="B611"/>
    </row>
    <row r="612" spans="1:2" ht="18" x14ac:dyDescent="0.35">
      <c r="A612"/>
      <c r="B612"/>
    </row>
    <row r="613" spans="1:2" ht="18" x14ac:dyDescent="0.35">
      <c r="A613"/>
      <c r="B613"/>
    </row>
    <row r="614" spans="1:2" ht="18" x14ac:dyDescent="0.35">
      <c r="A614"/>
      <c r="B614"/>
    </row>
    <row r="615" spans="1:2" ht="18" x14ac:dyDescent="0.35">
      <c r="A615"/>
      <c r="B615"/>
    </row>
    <row r="616" spans="1:2" ht="18" x14ac:dyDescent="0.35">
      <c r="A616"/>
      <c r="B616"/>
    </row>
    <row r="617" spans="1:2" ht="18" x14ac:dyDescent="0.35">
      <c r="A617"/>
      <c r="B617"/>
    </row>
    <row r="618" spans="1:2" ht="18" x14ac:dyDescent="0.35">
      <c r="A618"/>
      <c r="B618"/>
    </row>
    <row r="619" spans="1:2" ht="18" x14ac:dyDescent="0.35">
      <c r="A619"/>
      <c r="B619"/>
    </row>
    <row r="620" spans="1:2" ht="18" x14ac:dyDescent="0.35">
      <c r="A620"/>
      <c r="B620"/>
    </row>
    <row r="621" spans="1:2" ht="18" x14ac:dyDescent="0.35">
      <c r="A621"/>
      <c r="B621"/>
    </row>
    <row r="622" spans="1:2" ht="18" x14ac:dyDescent="0.35">
      <c r="A622"/>
      <c r="B622"/>
    </row>
    <row r="623" spans="1:2" ht="18" x14ac:dyDescent="0.35">
      <c r="A623"/>
      <c r="B623"/>
    </row>
    <row r="624" spans="1:2" ht="18" x14ac:dyDescent="0.35">
      <c r="A624"/>
      <c r="B624"/>
    </row>
    <row r="625" spans="1:2" ht="18" x14ac:dyDescent="0.35">
      <c r="A625"/>
      <c r="B625"/>
    </row>
    <row r="626" spans="1:2" ht="18" x14ac:dyDescent="0.35">
      <c r="A626"/>
      <c r="B626"/>
    </row>
    <row r="627" spans="1:2" ht="18" x14ac:dyDescent="0.35">
      <c r="A627"/>
      <c r="B627"/>
    </row>
    <row r="628" spans="1:2" ht="18" x14ac:dyDescent="0.35">
      <c r="A628"/>
      <c r="B628"/>
    </row>
    <row r="629" spans="1:2" ht="18" x14ac:dyDescent="0.35">
      <c r="A629"/>
      <c r="B629"/>
    </row>
    <row r="630" spans="1:2" ht="18" x14ac:dyDescent="0.35">
      <c r="A630"/>
      <c r="B630"/>
    </row>
    <row r="631" spans="1:2" ht="18" x14ac:dyDescent="0.35">
      <c r="A631"/>
      <c r="B631"/>
    </row>
    <row r="632" spans="1:2" ht="18" x14ac:dyDescent="0.35">
      <c r="A632"/>
      <c r="B632"/>
    </row>
    <row r="633" spans="1:2" ht="18" x14ac:dyDescent="0.35">
      <c r="A633"/>
      <c r="B633"/>
    </row>
    <row r="634" spans="1:2" ht="18" x14ac:dyDescent="0.35">
      <c r="A634"/>
      <c r="B634"/>
    </row>
    <row r="635" spans="1:2" ht="18" x14ac:dyDescent="0.35">
      <c r="A635"/>
      <c r="B635"/>
    </row>
    <row r="636" spans="1:2" ht="18" x14ac:dyDescent="0.35">
      <c r="A636"/>
      <c r="B636"/>
    </row>
    <row r="637" spans="1:2" ht="18" x14ac:dyDescent="0.35">
      <c r="A637"/>
      <c r="B637"/>
    </row>
    <row r="638" spans="1:2" ht="18" x14ac:dyDescent="0.35">
      <c r="A638"/>
      <c r="B638"/>
    </row>
    <row r="639" spans="1:2" ht="18" x14ac:dyDescent="0.35">
      <c r="A639"/>
      <c r="B639"/>
    </row>
    <row r="640" spans="1:2" ht="18" x14ac:dyDescent="0.35">
      <c r="A640"/>
      <c r="B640"/>
    </row>
    <row r="641" spans="1:2" ht="18" x14ac:dyDescent="0.35">
      <c r="A641"/>
      <c r="B641"/>
    </row>
    <row r="642" spans="1:2" ht="18" x14ac:dyDescent="0.35">
      <c r="A642"/>
      <c r="B642"/>
    </row>
    <row r="643" spans="1:2" ht="18" x14ac:dyDescent="0.35">
      <c r="A643"/>
      <c r="B643"/>
    </row>
    <row r="644" spans="1:2" ht="18" x14ac:dyDescent="0.35">
      <c r="A644"/>
      <c r="B644"/>
    </row>
    <row r="645" spans="1:2" ht="18" x14ac:dyDescent="0.35">
      <c r="A645"/>
      <c r="B645"/>
    </row>
    <row r="646" spans="1:2" ht="18" x14ac:dyDescent="0.35">
      <c r="A646"/>
      <c r="B646"/>
    </row>
    <row r="647" spans="1:2" ht="18" x14ac:dyDescent="0.35">
      <c r="A647"/>
      <c r="B647"/>
    </row>
    <row r="648" spans="1:2" ht="18" x14ac:dyDescent="0.35">
      <c r="A648"/>
      <c r="B648"/>
    </row>
    <row r="649" spans="1:2" ht="18" x14ac:dyDescent="0.35">
      <c r="A649"/>
      <c r="B649"/>
    </row>
    <row r="650" spans="1:2" ht="18" x14ac:dyDescent="0.35">
      <c r="A650"/>
      <c r="B650"/>
    </row>
    <row r="651" spans="1:2" ht="18" x14ac:dyDescent="0.35">
      <c r="A651"/>
      <c r="B651"/>
    </row>
    <row r="652" spans="1:2" ht="18" x14ac:dyDescent="0.35">
      <c r="A652"/>
      <c r="B652"/>
    </row>
    <row r="653" spans="1:2" ht="18" x14ac:dyDescent="0.35">
      <c r="A653"/>
      <c r="B653"/>
    </row>
    <row r="654" spans="1:2" ht="18" x14ac:dyDescent="0.35">
      <c r="A654"/>
      <c r="B654"/>
    </row>
    <row r="655" spans="1:2" ht="18" x14ac:dyDescent="0.35">
      <c r="A655"/>
      <c r="B655"/>
    </row>
    <row r="656" spans="1:2" ht="18" x14ac:dyDescent="0.35">
      <c r="A656"/>
      <c r="B656"/>
    </row>
    <row r="657" spans="1:2" ht="18" x14ac:dyDescent="0.35">
      <c r="A657"/>
      <c r="B657"/>
    </row>
    <row r="658" spans="1:2" ht="18" x14ac:dyDescent="0.35">
      <c r="A658"/>
      <c r="B658"/>
    </row>
    <row r="659" spans="1:2" ht="18" x14ac:dyDescent="0.35">
      <c r="A659"/>
      <c r="B659"/>
    </row>
    <row r="660" spans="1:2" ht="18" x14ac:dyDescent="0.35">
      <c r="A660"/>
      <c r="B660"/>
    </row>
    <row r="661" spans="1:2" ht="18" x14ac:dyDescent="0.35">
      <c r="A661"/>
      <c r="B661"/>
    </row>
    <row r="662" spans="1:2" ht="18" x14ac:dyDescent="0.35">
      <c r="A662"/>
      <c r="B662"/>
    </row>
    <row r="663" spans="1:2" ht="18" x14ac:dyDescent="0.35">
      <c r="A663"/>
      <c r="B663"/>
    </row>
    <row r="664" spans="1:2" ht="18" x14ac:dyDescent="0.35">
      <c r="A664"/>
      <c r="B664"/>
    </row>
    <row r="665" spans="1:2" ht="18" x14ac:dyDescent="0.35">
      <c r="A665"/>
      <c r="B665"/>
    </row>
    <row r="666" spans="1:2" ht="18" x14ac:dyDescent="0.35">
      <c r="A666"/>
      <c r="B666"/>
    </row>
    <row r="667" spans="1:2" ht="18" x14ac:dyDescent="0.35">
      <c r="A667"/>
      <c r="B667"/>
    </row>
    <row r="668" spans="1:2" ht="18" x14ac:dyDescent="0.35">
      <c r="A668"/>
      <c r="B668"/>
    </row>
    <row r="669" spans="1:2" ht="18" x14ac:dyDescent="0.35">
      <c r="A669"/>
      <c r="B669"/>
    </row>
    <row r="670" spans="1:2" ht="18" x14ac:dyDescent="0.35">
      <c r="A670"/>
      <c r="B670"/>
    </row>
    <row r="671" spans="1:2" ht="18" x14ac:dyDescent="0.35">
      <c r="A671"/>
      <c r="B671"/>
    </row>
    <row r="672" spans="1:2" ht="18" x14ac:dyDescent="0.35">
      <c r="A672"/>
      <c r="B672"/>
    </row>
    <row r="673" spans="1:2" ht="18" x14ac:dyDescent="0.35">
      <c r="A673"/>
      <c r="B673"/>
    </row>
    <row r="674" spans="1:2" ht="18" x14ac:dyDescent="0.35">
      <c r="A674"/>
      <c r="B674"/>
    </row>
    <row r="675" spans="1:2" ht="18" x14ac:dyDescent="0.35">
      <c r="A675"/>
      <c r="B675"/>
    </row>
    <row r="676" spans="1:2" ht="18" x14ac:dyDescent="0.35">
      <c r="A676"/>
      <c r="B676"/>
    </row>
    <row r="677" spans="1:2" ht="18" x14ac:dyDescent="0.35">
      <c r="A677"/>
      <c r="B677"/>
    </row>
    <row r="678" spans="1:2" ht="18" x14ac:dyDescent="0.35">
      <c r="A678"/>
      <c r="B678"/>
    </row>
    <row r="679" spans="1:2" ht="18" x14ac:dyDescent="0.35">
      <c r="A679"/>
      <c r="B679"/>
    </row>
    <row r="680" spans="1:2" ht="18" x14ac:dyDescent="0.35">
      <c r="A680"/>
      <c r="B680"/>
    </row>
    <row r="681" spans="1:2" ht="18" x14ac:dyDescent="0.35">
      <c r="A681"/>
      <c r="B681"/>
    </row>
    <row r="682" spans="1:2" ht="18" x14ac:dyDescent="0.35">
      <c r="A682"/>
      <c r="B682"/>
    </row>
    <row r="683" spans="1:2" ht="18" x14ac:dyDescent="0.35">
      <c r="A683"/>
      <c r="B683"/>
    </row>
    <row r="684" spans="1:2" ht="18" x14ac:dyDescent="0.35">
      <c r="A684"/>
      <c r="B684"/>
    </row>
    <row r="685" spans="1:2" ht="18" x14ac:dyDescent="0.35">
      <c r="A685"/>
      <c r="B685"/>
    </row>
    <row r="686" spans="1:2" ht="18" x14ac:dyDescent="0.35">
      <c r="A686"/>
      <c r="B686"/>
    </row>
    <row r="687" spans="1:2" ht="18" x14ac:dyDescent="0.35">
      <c r="A687"/>
      <c r="B687"/>
    </row>
    <row r="688" spans="1:2" ht="18" x14ac:dyDescent="0.35">
      <c r="A688"/>
      <c r="B688"/>
    </row>
    <row r="689" spans="1:2" ht="18" x14ac:dyDescent="0.35">
      <c r="A689"/>
      <c r="B689"/>
    </row>
    <row r="690" spans="1:2" ht="18" x14ac:dyDescent="0.35">
      <c r="A690"/>
      <c r="B690"/>
    </row>
    <row r="691" spans="1:2" ht="18" x14ac:dyDescent="0.35">
      <c r="A691"/>
      <c r="B691"/>
    </row>
    <row r="692" spans="1:2" ht="18" x14ac:dyDescent="0.35">
      <c r="A692"/>
      <c r="B692"/>
    </row>
    <row r="693" spans="1:2" ht="18" x14ac:dyDescent="0.35">
      <c r="A693"/>
      <c r="B693"/>
    </row>
    <row r="694" spans="1:2" ht="18" x14ac:dyDescent="0.35">
      <c r="A694"/>
      <c r="B694"/>
    </row>
    <row r="695" spans="1:2" ht="18" x14ac:dyDescent="0.35">
      <c r="A695"/>
      <c r="B695"/>
    </row>
    <row r="696" spans="1:2" ht="18" x14ac:dyDescent="0.35">
      <c r="A696"/>
      <c r="B696"/>
    </row>
    <row r="697" spans="1:2" ht="18" x14ac:dyDescent="0.35">
      <c r="A697"/>
      <c r="B697"/>
    </row>
    <row r="698" spans="1:2" ht="18" x14ac:dyDescent="0.35">
      <c r="A698"/>
      <c r="B698"/>
    </row>
    <row r="699" spans="1:2" ht="18" x14ac:dyDescent="0.35">
      <c r="A699"/>
      <c r="B699"/>
    </row>
    <row r="700" spans="1:2" ht="18" x14ac:dyDescent="0.35">
      <c r="A700"/>
      <c r="B700"/>
    </row>
    <row r="701" spans="1:2" ht="18" x14ac:dyDescent="0.35">
      <c r="A701"/>
      <c r="B701"/>
    </row>
    <row r="702" spans="1:2" ht="18" x14ac:dyDescent="0.35">
      <c r="A702"/>
      <c r="B702"/>
    </row>
    <row r="703" spans="1:2" ht="18" x14ac:dyDescent="0.35">
      <c r="A703"/>
      <c r="B703"/>
    </row>
    <row r="704" spans="1:2" ht="18" x14ac:dyDescent="0.35">
      <c r="A704"/>
      <c r="B704"/>
    </row>
    <row r="705" spans="1:2" ht="18" x14ac:dyDescent="0.35">
      <c r="A705"/>
      <c r="B705"/>
    </row>
    <row r="706" spans="1:2" ht="18" x14ac:dyDescent="0.35">
      <c r="A706"/>
      <c r="B706"/>
    </row>
    <row r="707" spans="1:2" ht="18" x14ac:dyDescent="0.35">
      <c r="A707"/>
      <c r="B707"/>
    </row>
    <row r="708" spans="1:2" ht="18" x14ac:dyDescent="0.35">
      <c r="A708"/>
      <c r="B708"/>
    </row>
    <row r="709" spans="1:2" ht="18" x14ac:dyDescent="0.35">
      <c r="A709"/>
      <c r="B709"/>
    </row>
    <row r="710" spans="1:2" ht="18" x14ac:dyDescent="0.35">
      <c r="A710"/>
      <c r="B710"/>
    </row>
    <row r="711" spans="1:2" ht="18" x14ac:dyDescent="0.35">
      <c r="A711"/>
      <c r="B711"/>
    </row>
    <row r="712" spans="1:2" ht="18" x14ac:dyDescent="0.35">
      <c r="A712"/>
      <c r="B712"/>
    </row>
    <row r="713" spans="1:2" ht="18" x14ac:dyDescent="0.35">
      <c r="A713"/>
      <c r="B713"/>
    </row>
    <row r="714" spans="1:2" ht="18" x14ac:dyDescent="0.35">
      <c r="A714"/>
      <c r="B714"/>
    </row>
    <row r="715" spans="1:2" ht="18" x14ac:dyDescent="0.35">
      <c r="A715"/>
      <c r="B715"/>
    </row>
    <row r="716" spans="1:2" ht="18" x14ac:dyDescent="0.35">
      <c r="A716"/>
      <c r="B716"/>
    </row>
    <row r="717" spans="1:2" ht="18" x14ac:dyDescent="0.35">
      <c r="A717"/>
      <c r="B717"/>
    </row>
    <row r="718" spans="1:2" ht="18" x14ac:dyDescent="0.35">
      <c r="A718"/>
      <c r="B718"/>
    </row>
    <row r="719" spans="1:2" ht="18" x14ac:dyDescent="0.35">
      <c r="A719"/>
      <c r="B719"/>
    </row>
    <row r="720" spans="1:2" ht="18" x14ac:dyDescent="0.35">
      <c r="A720"/>
      <c r="B720"/>
    </row>
    <row r="721" spans="1:2" ht="18" x14ac:dyDescent="0.35">
      <c r="A721"/>
      <c r="B721"/>
    </row>
    <row r="722" spans="1:2" ht="18" x14ac:dyDescent="0.35">
      <c r="A722"/>
      <c r="B722"/>
    </row>
    <row r="723" spans="1:2" ht="18" x14ac:dyDescent="0.35">
      <c r="A723"/>
      <c r="B723"/>
    </row>
    <row r="724" spans="1:2" ht="18" x14ac:dyDescent="0.35">
      <c r="A724"/>
      <c r="B724"/>
    </row>
    <row r="725" spans="1:2" ht="18" x14ac:dyDescent="0.35">
      <c r="A725"/>
      <c r="B725"/>
    </row>
    <row r="726" spans="1:2" ht="18" x14ac:dyDescent="0.35">
      <c r="A726"/>
      <c r="B726"/>
    </row>
    <row r="727" spans="1:2" ht="18" x14ac:dyDescent="0.35">
      <c r="A727"/>
      <c r="B727"/>
    </row>
    <row r="728" spans="1:2" ht="18" x14ac:dyDescent="0.35">
      <c r="A728"/>
      <c r="B728"/>
    </row>
    <row r="729" spans="1:2" ht="18" x14ac:dyDescent="0.35">
      <c r="A729"/>
      <c r="B729"/>
    </row>
    <row r="730" spans="1:2" ht="18" x14ac:dyDescent="0.35">
      <c r="A730"/>
      <c r="B730"/>
    </row>
    <row r="731" spans="1:2" ht="18" x14ac:dyDescent="0.35">
      <c r="A731"/>
      <c r="B731"/>
    </row>
    <row r="732" spans="1:2" ht="18" x14ac:dyDescent="0.35">
      <c r="A732"/>
      <c r="B732"/>
    </row>
    <row r="733" spans="1:2" ht="18" x14ac:dyDescent="0.35">
      <c r="A733"/>
      <c r="B733"/>
    </row>
    <row r="734" spans="1:2" ht="18" x14ac:dyDescent="0.35">
      <c r="A734"/>
      <c r="B734"/>
    </row>
    <row r="735" spans="1:2" ht="18" x14ac:dyDescent="0.35">
      <c r="A735"/>
      <c r="B735"/>
    </row>
    <row r="736" spans="1:2" ht="18" x14ac:dyDescent="0.35">
      <c r="A736"/>
      <c r="B736"/>
    </row>
    <row r="737" spans="1:2" ht="18" x14ac:dyDescent="0.35">
      <c r="A737"/>
      <c r="B737"/>
    </row>
    <row r="738" spans="1:2" ht="18" x14ac:dyDescent="0.35">
      <c r="A738"/>
      <c r="B738"/>
    </row>
    <row r="739" spans="1:2" ht="18" x14ac:dyDescent="0.35">
      <c r="A739"/>
      <c r="B739"/>
    </row>
    <row r="740" spans="1:2" ht="18" x14ac:dyDescent="0.35">
      <c r="A740"/>
      <c r="B740"/>
    </row>
    <row r="741" spans="1:2" ht="18" x14ac:dyDescent="0.35">
      <c r="A741"/>
      <c r="B741"/>
    </row>
    <row r="742" spans="1:2" ht="18" x14ac:dyDescent="0.35">
      <c r="A742"/>
      <c r="B742"/>
    </row>
    <row r="743" spans="1:2" ht="18" x14ac:dyDescent="0.35">
      <c r="A743"/>
      <c r="B743"/>
    </row>
    <row r="744" spans="1:2" ht="18" x14ac:dyDescent="0.35">
      <c r="A744"/>
      <c r="B744"/>
    </row>
    <row r="745" spans="1:2" ht="18" x14ac:dyDescent="0.35">
      <c r="A745"/>
      <c r="B745"/>
    </row>
    <row r="746" spans="1:2" ht="18" x14ac:dyDescent="0.35">
      <c r="A746"/>
      <c r="B746"/>
    </row>
    <row r="747" spans="1:2" ht="18" x14ac:dyDescent="0.35">
      <c r="A747"/>
      <c r="B747"/>
    </row>
    <row r="748" spans="1:2" ht="18" x14ac:dyDescent="0.35">
      <c r="A748"/>
      <c r="B748"/>
    </row>
    <row r="749" spans="1:2" ht="18" x14ac:dyDescent="0.35">
      <c r="A749"/>
      <c r="B749"/>
    </row>
    <row r="750" spans="1:2" ht="18" x14ac:dyDescent="0.35">
      <c r="A750"/>
      <c r="B750"/>
    </row>
    <row r="751" spans="1:2" ht="18" x14ac:dyDescent="0.35">
      <c r="A751"/>
      <c r="B751"/>
    </row>
    <row r="752" spans="1:2" ht="18" x14ac:dyDescent="0.35">
      <c r="A752"/>
      <c r="B752"/>
    </row>
    <row r="753" spans="1:2" ht="18" x14ac:dyDescent="0.35">
      <c r="A753"/>
      <c r="B753"/>
    </row>
    <row r="754" spans="1:2" ht="18" x14ac:dyDescent="0.35">
      <c r="A754"/>
      <c r="B754"/>
    </row>
    <row r="755" spans="1:2" ht="18" x14ac:dyDescent="0.35">
      <c r="A755"/>
      <c r="B755"/>
    </row>
    <row r="756" spans="1:2" ht="18" x14ac:dyDescent="0.35">
      <c r="A756"/>
      <c r="B756"/>
    </row>
    <row r="757" spans="1:2" ht="18" x14ac:dyDescent="0.35">
      <c r="A757"/>
      <c r="B757"/>
    </row>
    <row r="758" spans="1:2" ht="18" x14ac:dyDescent="0.35">
      <c r="A758"/>
      <c r="B758"/>
    </row>
    <row r="759" spans="1:2" ht="18" x14ac:dyDescent="0.35">
      <c r="A759"/>
      <c r="B759"/>
    </row>
    <row r="760" spans="1:2" ht="18" x14ac:dyDescent="0.35">
      <c r="A760"/>
      <c r="B760"/>
    </row>
    <row r="761" spans="1:2" ht="18" x14ac:dyDescent="0.35">
      <c r="A761"/>
      <c r="B761"/>
    </row>
    <row r="762" spans="1:2" ht="18" x14ac:dyDescent="0.35">
      <c r="A762"/>
      <c r="B762"/>
    </row>
    <row r="763" spans="1:2" ht="18" x14ac:dyDescent="0.35">
      <c r="A763"/>
      <c r="B763"/>
    </row>
    <row r="764" spans="1:2" ht="18" x14ac:dyDescent="0.35">
      <c r="A764"/>
      <c r="B764"/>
    </row>
    <row r="765" spans="1:2" ht="18" x14ac:dyDescent="0.35">
      <c r="A765"/>
      <c r="B765"/>
    </row>
    <row r="766" spans="1:2" ht="18" x14ac:dyDescent="0.35">
      <c r="A766"/>
      <c r="B766"/>
    </row>
    <row r="767" spans="1:2" ht="18" x14ac:dyDescent="0.35">
      <c r="A767"/>
      <c r="B767"/>
    </row>
    <row r="768" spans="1:2" ht="18" x14ac:dyDescent="0.35">
      <c r="A768"/>
      <c r="B768"/>
    </row>
    <row r="769" spans="1:2" ht="18" x14ac:dyDescent="0.35">
      <c r="A769"/>
      <c r="B769"/>
    </row>
    <row r="770" spans="1:2" ht="18" x14ac:dyDescent="0.35">
      <c r="A770"/>
      <c r="B770"/>
    </row>
    <row r="771" spans="1:2" ht="18" x14ac:dyDescent="0.35">
      <c r="A771"/>
      <c r="B771"/>
    </row>
    <row r="772" spans="1:2" ht="18" x14ac:dyDescent="0.35">
      <c r="A772"/>
      <c r="B772"/>
    </row>
    <row r="773" spans="1:2" ht="18" x14ac:dyDescent="0.35">
      <c r="A773"/>
      <c r="B773"/>
    </row>
    <row r="774" spans="1:2" ht="18" x14ac:dyDescent="0.35">
      <c r="A774"/>
      <c r="B774"/>
    </row>
    <row r="775" spans="1:2" ht="18" x14ac:dyDescent="0.35">
      <c r="A775"/>
      <c r="B775"/>
    </row>
    <row r="776" spans="1:2" ht="18" x14ac:dyDescent="0.35">
      <c r="A776"/>
      <c r="B776"/>
    </row>
    <row r="777" spans="1:2" ht="18" x14ac:dyDescent="0.35">
      <c r="A777"/>
      <c r="B777"/>
    </row>
    <row r="778" spans="1:2" ht="18" x14ac:dyDescent="0.35">
      <c r="A778"/>
      <c r="B778"/>
    </row>
    <row r="779" spans="1:2" ht="18" x14ac:dyDescent="0.35">
      <c r="A779"/>
      <c r="B779"/>
    </row>
    <row r="780" spans="1:2" ht="18" x14ac:dyDescent="0.35">
      <c r="A780"/>
      <c r="B780"/>
    </row>
    <row r="781" spans="1:2" ht="18" x14ac:dyDescent="0.35">
      <c r="A781"/>
      <c r="B781"/>
    </row>
    <row r="782" spans="1:2" ht="18" x14ac:dyDescent="0.35">
      <c r="A782"/>
      <c r="B782"/>
    </row>
    <row r="783" spans="1:2" ht="18" x14ac:dyDescent="0.35">
      <c r="A783"/>
      <c r="B783"/>
    </row>
    <row r="784" spans="1:2" ht="18" x14ac:dyDescent="0.35">
      <c r="A784"/>
      <c r="B784"/>
    </row>
    <row r="785" spans="1:2" ht="18" x14ac:dyDescent="0.35">
      <c r="A785"/>
      <c r="B785"/>
    </row>
    <row r="786" spans="1:2" ht="18" x14ac:dyDescent="0.35">
      <c r="A786"/>
      <c r="B786"/>
    </row>
    <row r="787" spans="1:2" ht="18" x14ac:dyDescent="0.35">
      <c r="A787"/>
      <c r="B787"/>
    </row>
    <row r="788" spans="1:2" ht="18" x14ac:dyDescent="0.35">
      <c r="A788"/>
      <c r="B788"/>
    </row>
    <row r="789" spans="1:2" ht="18" x14ac:dyDescent="0.35">
      <c r="A789"/>
      <c r="B789"/>
    </row>
    <row r="790" spans="1:2" ht="18" x14ac:dyDescent="0.35">
      <c r="A790"/>
      <c r="B790"/>
    </row>
    <row r="791" spans="1:2" ht="18" x14ac:dyDescent="0.35">
      <c r="A791"/>
      <c r="B791"/>
    </row>
    <row r="792" spans="1:2" ht="18" x14ac:dyDescent="0.35">
      <c r="A792"/>
      <c r="B792"/>
    </row>
    <row r="793" spans="1:2" ht="18" x14ac:dyDescent="0.35">
      <c r="A793"/>
      <c r="B793"/>
    </row>
    <row r="794" spans="1:2" ht="18" x14ac:dyDescent="0.35">
      <c r="A794"/>
      <c r="B794"/>
    </row>
    <row r="795" spans="1:2" ht="18" x14ac:dyDescent="0.35">
      <c r="A795"/>
      <c r="B795"/>
    </row>
    <row r="796" spans="1:2" ht="18" x14ac:dyDescent="0.35">
      <c r="A796"/>
      <c r="B796"/>
    </row>
    <row r="797" spans="1:2" ht="18" x14ac:dyDescent="0.35">
      <c r="A797"/>
      <c r="B797"/>
    </row>
    <row r="798" spans="1:2" ht="18" x14ac:dyDescent="0.35">
      <c r="A798"/>
      <c r="B798"/>
    </row>
    <row r="799" spans="1:2" ht="18" x14ac:dyDescent="0.35">
      <c r="A799"/>
      <c r="B799"/>
    </row>
    <row r="800" spans="1:2" ht="18" x14ac:dyDescent="0.35">
      <c r="A800"/>
      <c r="B800"/>
    </row>
    <row r="801" spans="1:2" ht="18" x14ac:dyDescent="0.35">
      <c r="A801"/>
      <c r="B801"/>
    </row>
    <row r="802" spans="1:2" ht="18" x14ac:dyDescent="0.35">
      <c r="A802"/>
      <c r="B802"/>
    </row>
    <row r="803" spans="1:2" ht="18" x14ac:dyDescent="0.35">
      <c r="A803"/>
      <c r="B803"/>
    </row>
    <row r="804" spans="1:2" ht="18" x14ac:dyDescent="0.35">
      <c r="A804"/>
      <c r="B804"/>
    </row>
    <row r="805" spans="1:2" ht="18" x14ac:dyDescent="0.35">
      <c r="A805"/>
      <c r="B805"/>
    </row>
    <row r="806" spans="1:2" ht="18" x14ac:dyDescent="0.35">
      <c r="A806"/>
      <c r="B806"/>
    </row>
    <row r="807" spans="1:2" ht="18" x14ac:dyDescent="0.35">
      <c r="A807"/>
      <c r="B807"/>
    </row>
    <row r="808" spans="1:2" ht="18" x14ac:dyDescent="0.35">
      <c r="A808"/>
      <c r="B808"/>
    </row>
    <row r="809" spans="1:2" ht="18" x14ac:dyDescent="0.35">
      <c r="A809"/>
      <c r="B809"/>
    </row>
    <row r="810" spans="1:2" ht="18" x14ac:dyDescent="0.35">
      <c r="A810"/>
      <c r="B810"/>
    </row>
    <row r="811" spans="1:2" ht="18" x14ac:dyDescent="0.35">
      <c r="A811"/>
      <c r="B811"/>
    </row>
    <row r="812" spans="1:2" ht="18" x14ac:dyDescent="0.35">
      <c r="A812"/>
      <c r="B812"/>
    </row>
    <row r="813" spans="1:2" ht="18" x14ac:dyDescent="0.35">
      <c r="A813"/>
      <c r="B813"/>
    </row>
    <row r="814" spans="1:2" ht="18" x14ac:dyDescent="0.35">
      <c r="A814"/>
      <c r="B814"/>
    </row>
    <row r="815" spans="1:2" ht="18" x14ac:dyDescent="0.35">
      <c r="A815"/>
      <c r="B815"/>
    </row>
    <row r="816" spans="1:2" ht="18" x14ac:dyDescent="0.35">
      <c r="A816"/>
      <c r="B816"/>
    </row>
    <row r="817" spans="1:2" ht="18" x14ac:dyDescent="0.35">
      <c r="A817"/>
      <c r="B817"/>
    </row>
    <row r="818" spans="1:2" ht="18" x14ac:dyDescent="0.35">
      <c r="A818"/>
      <c r="B818"/>
    </row>
    <row r="819" spans="1:2" ht="18" x14ac:dyDescent="0.35">
      <c r="A819"/>
      <c r="B819"/>
    </row>
    <row r="820" spans="1:2" ht="18" x14ac:dyDescent="0.35">
      <c r="A820"/>
      <c r="B820"/>
    </row>
    <row r="821" spans="1:2" ht="18" x14ac:dyDescent="0.35">
      <c r="A821"/>
      <c r="B821"/>
    </row>
    <row r="822" spans="1:2" ht="18" x14ac:dyDescent="0.35">
      <c r="A822"/>
      <c r="B822"/>
    </row>
    <row r="823" spans="1:2" ht="18" x14ac:dyDescent="0.35">
      <c r="A823"/>
      <c r="B823"/>
    </row>
    <row r="824" spans="1:2" ht="18" x14ac:dyDescent="0.35">
      <c r="A824"/>
      <c r="B824"/>
    </row>
    <row r="825" spans="1:2" ht="18" x14ac:dyDescent="0.35">
      <c r="A825"/>
      <c r="B825"/>
    </row>
    <row r="826" spans="1:2" ht="18" x14ac:dyDescent="0.35">
      <c r="A826"/>
      <c r="B826"/>
    </row>
    <row r="827" spans="1:2" ht="18" x14ac:dyDescent="0.35">
      <c r="A827"/>
      <c r="B827"/>
    </row>
    <row r="828" spans="1:2" ht="18" x14ac:dyDescent="0.35">
      <c r="A828"/>
      <c r="B828"/>
    </row>
    <row r="829" spans="1:2" ht="18" x14ac:dyDescent="0.35">
      <c r="A829"/>
      <c r="B829"/>
    </row>
    <row r="830" spans="1:2" ht="18" x14ac:dyDescent="0.35">
      <c r="A830"/>
      <c r="B830"/>
    </row>
    <row r="831" spans="1:2" ht="18" x14ac:dyDescent="0.35">
      <c r="A831"/>
      <c r="B831"/>
    </row>
    <row r="832" spans="1:2" ht="18" x14ac:dyDescent="0.35">
      <c r="A832"/>
      <c r="B832"/>
    </row>
    <row r="833" spans="1:2" ht="18" x14ac:dyDescent="0.35">
      <c r="A833"/>
      <c r="B833"/>
    </row>
    <row r="834" spans="1:2" ht="18" x14ac:dyDescent="0.35">
      <c r="A834"/>
      <c r="B834"/>
    </row>
    <row r="835" spans="1:2" ht="18" x14ac:dyDescent="0.35">
      <c r="A835"/>
      <c r="B835"/>
    </row>
    <row r="836" spans="1:2" ht="18" x14ac:dyDescent="0.35">
      <c r="A836"/>
      <c r="B836"/>
    </row>
    <row r="837" spans="1:2" ht="18" x14ac:dyDescent="0.35">
      <c r="A837"/>
      <c r="B837"/>
    </row>
    <row r="838" spans="1:2" ht="18" x14ac:dyDescent="0.35">
      <c r="A838"/>
      <c r="B838"/>
    </row>
    <row r="839" spans="1:2" ht="18" x14ac:dyDescent="0.35">
      <c r="A839"/>
      <c r="B839"/>
    </row>
    <row r="840" spans="1:2" ht="18" x14ac:dyDescent="0.35">
      <c r="A840"/>
      <c r="B840"/>
    </row>
    <row r="841" spans="1:2" ht="18" x14ac:dyDescent="0.35">
      <c r="A841"/>
      <c r="B841"/>
    </row>
    <row r="842" spans="1:2" ht="18" x14ac:dyDescent="0.35">
      <c r="A842"/>
      <c r="B842"/>
    </row>
    <row r="843" spans="1:2" ht="18" x14ac:dyDescent="0.35">
      <c r="A843"/>
      <c r="B843"/>
    </row>
    <row r="844" spans="1:2" ht="18" x14ac:dyDescent="0.35">
      <c r="A844"/>
      <c r="B844"/>
    </row>
    <row r="845" spans="1:2" ht="18" x14ac:dyDescent="0.35">
      <c r="A845"/>
      <c r="B845"/>
    </row>
    <row r="846" spans="1:2" ht="18" x14ac:dyDescent="0.35">
      <c r="A846"/>
      <c r="B846"/>
    </row>
    <row r="847" spans="1:2" ht="18" x14ac:dyDescent="0.35">
      <c r="A847"/>
      <c r="B847"/>
    </row>
    <row r="848" spans="1:2" ht="18" x14ac:dyDescent="0.35">
      <c r="A848"/>
      <c r="B848"/>
    </row>
    <row r="849" spans="1:2" ht="18" x14ac:dyDescent="0.35">
      <c r="A849"/>
      <c r="B849"/>
    </row>
    <row r="850" spans="1:2" ht="18" x14ac:dyDescent="0.35">
      <c r="A850"/>
      <c r="B850"/>
    </row>
    <row r="851" spans="1:2" ht="18" x14ac:dyDescent="0.35">
      <c r="A851"/>
      <c r="B851"/>
    </row>
    <row r="852" spans="1:2" ht="18" x14ac:dyDescent="0.35">
      <c r="A852"/>
      <c r="B852"/>
    </row>
    <row r="853" spans="1:2" ht="18" x14ac:dyDescent="0.35">
      <c r="A853"/>
      <c r="B853"/>
    </row>
    <row r="854" spans="1:2" ht="18" x14ac:dyDescent="0.35">
      <c r="A854"/>
      <c r="B854"/>
    </row>
    <row r="855" spans="1:2" ht="18" x14ac:dyDescent="0.35">
      <c r="A855"/>
      <c r="B855"/>
    </row>
    <row r="856" spans="1:2" ht="18" x14ac:dyDescent="0.35">
      <c r="A856"/>
      <c r="B856"/>
    </row>
    <row r="857" spans="1:2" ht="18" x14ac:dyDescent="0.35">
      <c r="A857"/>
      <c r="B857"/>
    </row>
    <row r="858" spans="1:2" ht="18" x14ac:dyDescent="0.35">
      <c r="A858"/>
      <c r="B858"/>
    </row>
    <row r="859" spans="1:2" ht="18" x14ac:dyDescent="0.35">
      <c r="A859"/>
      <c r="B859"/>
    </row>
    <row r="860" spans="1:2" ht="18" x14ac:dyDescent="0.35">
      <c r="A860"/>
      <c r="B860"/>
    </row>
    <row r="861" spans="1:2" ht="18" x14ac:dyDescent="0.35">
      <c r="A861"/>
      <c r="B861"/>
    </row>
    <row r="862" spans="1:2" ht="18" x14ac:dyDescent="0.35">
      <c r="A862"/>
      <c r="B862"/>
    </row>
    <row r="863" spans="1:2" ht="18" x14ac:dyDescent="0.35">
      <c r="A863"/>
      <c r="B863"/>
    </row>
    <row r="864" spans="1:2" ht="18" x14ac:dyDescent="0.35">
      <c r="A864"/>
      <c r="B864"/>
    </row>
    <row r="865" spans="1:2" ht="18" x14ac:dyDescent="0.35">
      <c r="A865"/>
      <c r="B865"/>
    </row>
    <row r="866" spans="1:2" ht="18" x14ac:dyDescent="0.35">
      <c r="A866"/>
      <c r="B866"/>
    </row>
    <row r="867" spans="1:2" ht="18" x14ac:dyDescent="0.35">
      <c r="A867"/>
      <c r="B867"/>
    </row>
    <row r="868" spans="1:2" ht="18" x14ac:dyDescent="0.35">
      <c r="A868"/>
      <c r="B868"/>
    </row>
    <row r="869" spans="1:2" ht="18" x14ac:dyDescent="0.35">
      <c r="A869"/>
      <c r="B869"/>
    </row>
    <row r="870" spans="1:2" ht="18" x14ac:dyDescent="0.35">
      <c r="A870"/>
      <c r="B870"/>
    </row>
    <row r="871" spans="1:2" ht="18" x14ac:dyDescent="0.35">
      <c r="A871"/>
      <c r="B871"/>
    </row>
    <row r="872" spans="1:2" ht="18" x14ac:dyDescent="0.35">
      <c r="A872"/>
      <c r="B872"/>
    </row>
    <row r="873" spans="1:2" ht="18" x14ac:dyDescent="0.35">
      <c r="A873"/>
      <c r="B873"/>
    </row>
    <row r="874" spans="1:2" ht="18" x14ac:dyDescent="0.35">
      <c r="A874"/>
      <c r="B874"/>
    </row>
    <row r="875" spans="1:2" ht="18" x14ac:dyDescent="0.35">
      <c r="A875"/>
      <c r="B875"/>
    </row>
    <row r="876" spans="1:2" ht="18" x14ac:dyDescent="0.35">
      <c r="A876"/>
      <c r="B876"/>
    </row>
    <row r="877" spans="1:2" ht="18" x14ac:dyDescent="0.35">
      <c r="A877"/>
      <c r="B877"/>
    </row>
    <row r="878" spans="1:2" ht="18" x14ac:dyDescent="0.35">
      <c r="A878"/>
      <c r="B878"/>
    </row>
    <row r="879" spans="1:2" ht="18" x14ac:dyDescent="0.35">
      <c r="A879"/>
      <c r="B879"/>
    </row>
    <row r="880" spans="1:2" ht="18" x14ac:dyDescent="0.35">
      <c r="A880"/>
      <c r="B880"/>
    </row>
    <row r="881" spans="1:2" ht="18" x14ac:dyDescent="0.35">
      <c r="A881"/>
      <c r="B881"/>
    </row>
    <row r="882" spans="1:2" ht="18" x14ac:dyDescent="0.35">
      <c r="A882"/>
      <c r="B882"/>
    </row>
    <row r="883" spans="1:2" ht="18" x14ac:dyDescent="0.35">
      <c r="A883"/>
      <c r="B883"/>
    </row>
    <row r="884" spans="1:2" ht="18" x14ac:dyDescent="0.35">
      <c r="A884"/>
      <c r="B884"/>
    </row>
    <row r="885" spans="1:2" ht="18" x14ac:dyDescent="0.35">
      <c r="A885"/>
      <c r="B885"/>
    </row>
    <row r="886" spans="1:2" ht="18" x14ac:dyDescent="0.35">
      <c r="A886"/>
      <c r="B886"/>
    </row>
    <row r="887" spans="1:2" ht="18" x14ac:dyDescent="0.35">
      <c r="A887"/>
      <c r="B887"/>
    </row>
    <row r="888" spans="1:2" ht="18" x14ac:dyDescent="0.35">
      <c r="A888"/>
      <c r="B888"/>
    </row>
    <row r="889" spans="1:2" ht="18" x14ac:dyDescent="0.35">
      <c r="A889"/>
      <c r="B889"/>
    </row>
    <row r="890" spans="1:2" ht="18" x14ac:dyDescent="0.35">
      <c r="A890"/>
      <c r="B890"/>
    </row>
    <row r="891" spans="1:2" ht="18" x14ac:dyDescent="0.35">
      <c r="A891"/>
      <c r="B891"/>
    </row>
    <row r="892" spans="1:2" ht="18" x14ac:dyDescent="0.35">
      <c r="A892"/>
      <c r="B892"/>
    </row>
    <row r="893" spans="1:2" ht="18" x14ac:dyDescent="0.35">
      <c r="A893"/>
      <c r="B893"/>
    </row>
    <row r="894" spans="1:2" ht="18" x14ac:dyDescent="0.35">
      <c r="A894"/>
      <c r="B894"/>
    </row>
    <row r="895" spans="1:2" ht="18" x14ac:dyDescent="0.35">
      <c r="A895"/>
      <c r="B895"/>
    </row>
    <row r="896" spans="1:2" ht="18" x14ac:dyDescent="0.35">
      <c r="A896"/>
      <c r="B896"/>
    </row>
    <row r="897" spans="1:2" ht="18" x14ac:dyDescent="0.35">
      <c r="A897"/>
      <c r="B897"/>
    </row>
    <row r="898" spans="1:2" ht="18" x14ac:dyDescent="0.35">
      <c r="A898"/>
      <c r="B898"/>
    </row>
    <row r="899" spans="1:2" ht="18" x14ac:dyDescent="0.35">
      <c r="A899"/>
      <c r="B899"/>
    </row>
    <row r="900" spans="1:2" ht="18" x14ac:dyDescent="0.35">
      <c r="A900"/>
      <c r="B900"/>
    </row>
    <row r="901" spans="1:2" ht="18" x14ac:dyDescent="0.35">
      <c r="A901"/>
      <c r="B901"/>
    </row>
    <row r="902" spans="1:2" ht="18" x14ac:dyDescent="0.35">
      <c r="A902"/>
      <c r="B902"/>
    </row>
    <row r="903" spans="1:2" ht="18" x14ac:dyDescent="0.35">
      <c r="A903"/>
      <c r="B903"/>
    </row>
    <row r="904" spans="1:2" ht="18" x14ac:dyDescent="0.35">
      <c r="A904"/>
      <c r="B904"/>
    </row>
    <row r="905" spans="1:2" ht="18" x14ac:dyDescent="0.35">
      <c r="A905"/>
      <c r="B905"/>
    </row>
    <row r="906" spans="1:2" ht="18" x14ac:dyDescent="0.35">
      <c r="A906"/>
      <c r="B906"/>
    </row>
    <row r="907" spans="1:2" ht="18" x14ac:dyDescent="0.35">
      <c r="A907"/>
      <c r="B907"/>
    </row>
    <row r="908" spans="1:2" ht="18" x14ac:dyDescent="0.35">
      <c r="A908"/>
      <c r="B908"/>
    </row>
    <row r="909" spans="1:2" ht="18" x14ac:dyDescent="0.35">
      <c r="A909"/>
      <c r="B909"/>
    </row>
    <row r="910" spans="1:2" ht="18" x14ac:dyDescent="0.35">
      <c r="A910"/>
      <c r="B910"/>
    </row>
    <row r="911" spans="1:2" ht="18" x14ac:dyDescent="0.35">
      <c r="A911"/>
      <c r="B911"/>
    </row>
    <row r="912" spans="1:2" ht="18" x14ac:dyDescent="0.35">
      <c r="A912"/>
      <c r="B912"/>
    </row>
    <row r="913" spans="1:2" ht="18" x14ac:dyDescent="0.35">
      <c r="A913"/>
      <c r="B913"/>
    </row>
    <row r="914" spans="1:2" ht="18" x14ac:dyDescent="0.35">
      <c r="A914"/>
      <c r="B914"/>
    </row>
    <row r="915" spans="1:2" ht="18" x14ac:dyDescent="0.35">
      <c r="A915"/>
      <c r="B915"/>
    </row>
    <row r="916" spans="1:2" ht="18" x14ac:dyDescent="0.35">
      <c r="A916"/>
      <c r="B916"/>
    </row>
    <row r="917" spans="1:2" ht="18" x14ac:dyDescent="0.35">
      <c r="A917"/>
      <c r="B917"/>
    </row>
    <row r="918" spans="1:2" ht="18" x14ac:dyDescent="0.35">
      <c r="A918"/>
      <c r="B918"/>
    </row>
    <row r="919" spans="1:2" ht="18" x14ac:dyDescent="0.35">
      <c r="A919"/>
      <c r="B919"/>
    </row>
    <row r="920" spans="1:2" ht="18" x14ac:dyDescent="0.35">
      <c r="A920"/>
      <c r="B920"/>
    </row>
    <row r="921" spans="1:2" ht="18" x14ac:dyDescent="0.35">
      <c r="A921"/>
      <c r="B921"/>
    </row>
    <row r="922" spans="1:2" ht="18" x14ac:dyDescent="0.35">
      <c r="A922"/>
      <c r="B922"/>
    </row>
    <row r="923" spans="1:2" ht="18" x14ac:dyDescent="0.35">
      <c r="A923"/>
      <c r="B923"/>
    </row>
    <row r="924" spans="1:2" ht="18" x14ac:dyDescent="0.35">
      <c r="A924"/>
      <c r="B924"/>
    </row>
    <row r="925" spans="1:2" ht="18" x14ac:dyDescent="0.35">
      <c r="A925"/>
      <c r="B925"/>
    </row>
    <row r="926" spans="1:2" ht="18" x14ac:dyDescent="0.35">
      <c r="A926"/>
      <c r="B926"/>
    </row>
    <row r="927" spans="1:2" ht="18" x14ac:dyDescent="0.35">
      <c r="A927"/>
      <c r="B927"/>
    </row>
    <row r="928" spans="1:2" ht="18" x14ac:dyDescent="0.35">
      <c r="A928"/>
      <c r="B928"/>
    </row>
    <row r="929" spans="1:2" ht="18" x14ac:dyDescent="0.35">
      <c r="A929"/>
      <c r="B929"/>
    </row>
    <row r="930" spans="1:2" ht="18" x14ac:dyDescent="0.35">
      <c r="A930"/>
      <c r="B930"/>
    </row>
    <row r="931" spans="1:2" ht="18" x14ac:dyDescent="0.35">
      <c r="A931"/>
      <c r="B931"/>
    </row>
    <row r="932" spans="1:2" ht="18" x14ac:dyDescent="0.35">
      <c r="A932"/>
      <c r="B932"/>
    </row>
    <row r="933" spans="1:2" ht="18" x14ac:dyDescent="0.35">
      <c r="A933"/>
      <c r="B933"/>
    </row>
    <row r="934" spans="1:2" ht="18" x14ac:dyDescent="0.35">
      <c r="A934"/>
      <c r="B934"/>
    </row>
    <row r="935" spans="1:2" ht="18" x14ac:dyDescent="0.35">
      <c r="A935"/>
      <c r="B935"/>
    </row>
    <row r="936" spans="1:2" ht="18" x14ac:dyDescent="0.35">
      <c r="A936"/>
      <c r="B936"/>
    </row>
    <row r="937" spans="1:2" ht="18" x14ac:dyDescent="0.35">
      <c r="A937"/>
      <c r="B937"/>
    </row>
    <row r="938" spans="1:2" ht="18" x14ac:dyDescent="0.35">
      <c r="A938"/>
      <c r="B938"/>
    </row>
    <row r="939" spans="1:2" ht="18" x14ac:dyDescent="0.35">
      <c r="A939"/>
      <c r="B939"/>
    </row>
    <row r="940" spans="1:2" ht="18" x14ac:dyDescent="0.35">
      <c r="A940"/>
      <c r="B940"/>
    </row>
    <row r="941" spans="1:2" ht="18" x14ac:dyDescent="0.35">
      <c r="A941"/>
      <c r="B941"/>
    </row>
    <row r="942" spans="1:2" ht="18" x14ac:dyDescent="0.35">
      <c r="A942"/>
      <c r="B942"/>
    </row>
    <row r="943" spans="1:2" ht="18" x14ac:dyDescent="0.35">
      <c r="A943"/>
      <c r="B943"/>
    </row>
    <row r="944" spans="1:2" ht="18" x14ac:dyDescent="0.35">
      <c r="A944"/>
      <c r="B944"/>
    </row>
    <row r="945" spans="1:2" ht="18" x14ac:dyDescent="0.35">
      <c r="A945"/>
      <c r="B945"/>
    </row>
    <row r="946" spans="1:2" ht="18" x14ac:dyDescent="0.35">
      <c r="A946"/>
      <c r="B946"/>
    </row>
    <row r="947" spans="1:2" ht="18" x14ac:dyDescent="0.35">
      <c r="A947"/>
      <c r="B947"/>
    </row>
    <row r="948" spans="1:2" ht="18" x14ac:dyDescent="0.35">
      <c r="A948"/>
      <c r="B948"/>
    </row>
    <row r="949" spans="1:2" ht="18" x14ac:dyDescent="0.35">
      <c r="A949"/>
      <c r="B949"/>
    </row>
    <row r="950" spans="1:2" ht="18" x14ac:dyDescent="0.35">
      <c r="A950"/>
      <c r="B950"/>
    </row>
    <row r="951" spans="1:2" ht="18" x14ac:dyDescent="0.35">
      <c r="A951"/>
      <c r="B951"/>
    </row>
    <row r="952" spans="1:2" ht="18" x14ac:dyDescent="0.35">
      <c r="A952"/>
      <c r="B952"/>
    </row>
    <row r="953" spans="1:2" ht="18" x14ac:dyDescent="0.35">
      <c r="A953"/>
      <c r="B953"/>
    </row>
    <row r="954" spans="1:2" ht="18" x14ac:dyDescent="0.35">
      <c r="A954"/>
      <c r="B954"/>
    </row>
    <row r="955" spans="1:2" ht="18" x14ac:dyDescent="0.35">
      <c r="A955"/>
      <c r="B955"/>
    </row>
    <row r="956" spans="1:2" ht="18" x14ac:dyDescent="0.35">
      <c r="A956"/>
      <c r="B956"/>
    </row>
    <row r="957" spans="1:2" ht="18" x14ac:dyDescent="0.35">
      <c r="A957"/>
      <c r="B957"/>
    </row>
    <row r="958" spans="1:2" ht="18" x14ac:dyDescent="0.35">
      <c r="A958"/>
      <c r="B958"/>
    </row>
    <row r="959" spans="1:2" ht="18" x14ac:dyDescent="0.35">
      <c r="A959"/>
      <c r="B959"/>
    </row>
    <row r="960" spans="1:2" ht="18" x14ac:dyDescent="0.35">
      <c r="A960"/>
      <c r="B960"/>
    </row>
    <row r="961" spans="1:2" ht="18" x14ac:dyDescent="0.35">
      <c r="A961"/>
      <c r="B961"/>
    </row>
    <row r="962" spans="1:2" ht="18" x14ac:dyDescent="0.35">
      <c r="A962"/>
      <c r="B962"/>
    </row>
    <row r="963" spans="1:2" ht="18" x14ac:dyDescent="0.35">
      <c r="A963"/>
      <c r="B963"/>
    </row>
    <row r="964" spans="1:2" ht="18" x14ac:dyDescent="0.35">
      <c r="A964"/>
      <c r="B964"/>
    </row>
    <row r="965" spans="1:2" ht="18" x14ac:dyDescent="0.35">
      <c r="A965"/>
      <c r="B965"/>
    </row>
    <row r="966" spans="1:2" ht="18" x14ac:dyDescent="0.35">
      <c r="A966"/>
      <c r="B966"/>
    </row>
    <row r="967" spans="1:2" ht="18" x14ac:dyDescent="0.35">
      <c r="A967"/>
      <c r="B967"/>
    </row>
    <row r="968" spans="1:2" ht="18" x14ac:dyDescent="0.35">
      <c r="A968"/>
      <c r="B968"/>
    </row>
    <row r="969" spans="1:2" ht="18" x14ac:dyDescent="0.35">
      <c r="A969"/>
      <c r="B969"/>
    </row>
    <row r="970" spans="1:2" ht="18" x14ac:dyDescent="0.35">
      <c r="A970"/>
      <c r="B970"/>
    </row>
    <row r="971" spans="1:2" ht="18" x14ac:dyDescent="0.35">
      <c r="A971"/>
      <c r="B971"/>
    </row>
    <row r="972" spans="1:2" ht="18" x14ac:dyDescent="0.35">
      <c r="A972"/>
      <c r="B972"/>
    </row>
    <row r="973" spans="1:2" ht="18" x14ac:dyDescent="0.35">
      <c r="A973"/>
      <c r="B973"/>
    </row>
    <row r="974" spans="1:2" ht="18" x14ac:dyDescent="0.35">
      <c r="A974"/>
      <c r="B974"/>
    </row>
    <row r="975" spans="1:2" ht="18" x14ac:dyDescent="0.35">
      <c r="A975"/>
      <c r="B975"/>
    </row>
    <row r="976" spans="1:2" ht="18" x14ac:dyDescent="0.35">
      <c r="A976"/>
      <c r="B976"/>
    </row>
    <row r="977" spans="1:2" ht="18" x14ac:dyDescent="0.35">
      <c r="A977"/>
      <c r="B977"/>
    </row>
    <row r="978" spans="1:2" ht="18" x14ac:dyDescent="0.35">
      <c r="A978"/>
      <c r="B978"/>
    </row>
    <row r="979" spans="1:2" ht="18" x14ac:dyDescent="0.35">
      <c r="A979"/>
      <c r="B979"/>
    </row>
    <row r="980" spans="1:2" ht="18" x14ac:dyDescent="0.35">
      <c r="A980"/>
      <c r="B980"/>
    </row>
    <row r="981" spans="1:2" ht="18" x14ac:dyDescent="0.35">
      <c r="A981"/>
      <c r="B981"/>
    </row>
    <row r="982" spans="1:2" ht="18" x14ac:dyDescent="0.35">
      <c r="A982"/>
      <c r="B982"/>
    </row>
    <row r="983" spans="1:2" ht="18" x14ac:dyDescent="0.35">
      <c r="A983"/>
      <c r="B983"/>
    </row>
    <row r="984" spans="1:2" ht="18" x14ac:dyDescent="0.35">
      <c r="A984"/>
      <c r="B984"/>
    </row>
    <row r="985" spans="1:2" ht="18" x14ac:dyDescent="0.35">
      <c r="A985"/>
      <c r="B985"/>
    </row>
    <row r="986" spans="1:2" ht="18" x14ac:dyDescent="0.35">
      <c r="A986"/>
      <c r="B986"/>
    </row>
    <row r="987" spans="1:2" ht="18" x14ac:dyDescent="0.35">
      <c r="A987"/>
      <c r="B987"/>
    </row>
    <row r="988" spans="1:2" ht="18" x14ac:dyDescent="0.35">
      <c r="A988"/>
      <c r="B988"/>
    </row>
    <row r="989" spans="1:2" ht="18" x14ac:dyDescent="0.35">
      <c r="A989"/>
      <c r="B989"/>
    </row>
    <row r="990" spans="1:2" ht="18" x14ac:dyDescent="0.35">
      <c r="A990"/>
      <c r="B990"/>
    </row>
    <row r="991" spans="1:2" ht="18" x14ac:dyDescent="0.35">
      <c r="A991"/>
      <c r="B991"/>
    </row>
    <row r="992" spans="1:2" ht="18" x14ac:dyDescent="0.35">
      <c r="A992"/>
      <c r="B992"/>
    </row>
    <row r="993" spans="1:2" ht="18" x14ac:dyDescent="0.35">
      <c r="A993"/>
      <c r="B993"/>
    </row>
    <row r="994" spans="1:2" ht="18" x14ac:dyDescent="0.35">
      <c r="A994"/>
      <c r="B994"/>
    </row>
    <row r="995" spans="1:2" ht="18" x14ac:dyDescent="0.35">
      <c r="A995"/>
      <c r="B995"/>
    </row>
    <row r="996" spans="1:2" ht="18" x14ac:dyDescent="0.35">
      <c r="A996"/>
      <c r="B996"/>
    </row>
    <row r="997" spans="1:2" ht="18" x14ac:dyDescent="0.35">
      <c r="A997"/>
      <c r="B997"/>
    </row>
    <row r="998" spans="1:2" ht="18" x14ac:dyDescent="0.35">
      <c r="A998"/>
      <c r="B998"/>
    </row>
    <row r="999" spans="1:2" ht="18" x14ac:dyDescent="0.35">
      <c r="A999"/>
      <c r="B999"/>
    </row>
    <row r="1000" spans="1:2" ht="18" x14ac:dyDescent="0.35">
      <c r="A1000"/>
      <c r="B1000"/>
    </row>
    <row r="1001" spans="1:2" ht="18" x14ac:dyDescent="0.35">
      <c r="A1001"/>
      <c r="B1001"/>
    </row>
    <row r="1002" spans="1:2" ht="18" x14ac:dyDescent="0.35">
      <c r="A1002"/>
      <c r="B1002"/>
    </row>
    <row r="1003" spans="1:2" ht="18" x14ac:dyDescent="0.35">
      <c r="A1003"/>
      <c r="B1003"/>
    </row>
    <row r="1004" spans="1:2" ht="18" x14ac:dyDescent="0.35">
      <c r="A1004"/>
      <c r="B1004"/>
    </row>
    <row r="1005" spans="1:2" ht="18" x14ac:dyDescent="0.35">
      <c r="A1005"/>
      <c r="B1005"/>
    </row>
    <row r="1006" spans="1:2" ht="18" x14ac:dyDescent="0.35">
      <c r="A1006"/>
      <c r="B1006"/>
    </row>
    <row r="1007" spans="1:2" ht="18" x14ac:dyDescent="0.35">
      <c r="A1007"/>
      <c r="B1007"/>
    </row>
    <row r="1008" spans="1:2" ht="18" x14ac:dyDescent="0.35">
      <c r="A1008"/>
      <c r="B1008"/>
    </row>
    <row r="1009" spans="1:2" ht="18" x14ac:dyDescent="0.35">
      <c r="A1009"/>
      <c r="B1009"/>
    </row>
    <row r="1010" spans="1:2" ht="18" x14ac:dyDescent="0.35">
      <c r="A1010"/>
      <c r="B1010"/>
    </row>
    <row r="1011" spans="1:2" ht="18" x14ac:dyDescent="0.35">
      <c r="A1011"/>
      <c r="B1011"/>
    </row>
    <row r="1012" spans="1:2" ht="18" x14ac:dyDescent="0.35">
      <c r="A1012"/>
      <c r="B1012"/>
    </row>
    <row r="1013" spans="1:2" ht="18" x14ac:dyDescent="0.35">
      <c r="A1013"/>
      <c r="B1013"/>
    </row>
    <row r="1014" spans="1:2" ht="18" x14ac:dyDescent="0.35">
      <c r="A1014"/>
      <c r="B1014"/>
    </row>
    <row r="1015" spans="1:2" ht="18" x14ac:dyDescent="0.35">
      <c r="A1015"/>
      <c r="B1015"/>
    </row>
    <row r="1016" spans="1:2" ht="18" x14ac:dyDescent="0.35">
      <c r="A1016"/>
      <c r="B1016"/>
    </row>
    <row r="1017" spans="1:2" ht="18" x14ac:dyDescent="0.35">
      <c r="A1017"/>
      <c r="B1017"/>
    </row>
    <row r="1018" spans="1:2" ht="18" x14ac:dyDescent="0.35">
      <c r="A1018"/>
      <c r="B1018"/>
    </row>
    <row r="1019" spans="1:2" ht="18" x14ac:dyDescent="0.35">
      <c r="A1019"/>
      <c r="B1019"/>
    </row>
    <row r="1020" spans="1:2" ht="18" x14ac:dyDescent="0.35">
      <c r="A1020"/>
      <c r="B1020"/>
    </row>
    <row r="1021" spans="1:2" ht="18" x14ac:dyDescent="0.35">
      <c r="A1021"/>
      <c r="B1021"/>
    </row>
    <row r="1022" spans="1:2" ht="18" x14ac:dyDescent="0.35">
      <c r="A1022"/>
      <c r="B1022"/>
    </row>
    <row r="1023" spans="1:2" ht="18" x14ac:dyDescent="0.35">
      <c r="A1023"/>
      <c r="B1023"/>
    </row>
    <row r="1024" spans="1:2" ht="18" x14ac:dyDescent="0.35">
      <c r="A1024"/>
      <c r="B1024"/>
    </row>
    <row r="1025" spans="1:2" ht="18" x14ac:dyDescent="0.35">
      <c r="A1025"/>
      <c r="B1025"/>
    </row>
    <row r="1026" spans="1:2" ht="18" x14ac:dyDescent="0.35">
      <c r="A1026"/>
      <c r="B1026"/>
    </row>
    <row r="1027" spans="1:2" ht="18" x14ac:dyDescent="0.35">
      <c r="A1027"/>
      <c r="B1027"/>
    </row>
    <row r="1028" spans="1:2" ht="18" x14ac:dyDescent="0.35">
      <c r="A1028"/>
      <c r="B1028"/>
    </row>
    <row r="1029" spans="1:2" ht="18" x14ac:dyDescent="0.35">
      <c r="A1029"/>
      <c r="B1029"/>
    </row>
    <row r="1030" spans="1:2" ht="18" x14ac:dyDescent="0.35">
      <c r="A1030"/>
      <c r="B1030"/>
    </row>
    <row r="1031" spans="1:2" ht="18" x14ac:dyDescent="0.35">
      <c r="A1031"/>
      <c r="B1031"/>
    </row>
    <row r="1032" spans="1:2" ht="18" x14ac:dyDescent="0.35">
      <c r="A1032"/>
      <c r="B1032"/>
    </row>
    <row r="1033" spans="1:2" ht="18" x14ac:dyDescent="0.35">
      <c r="A1033"/>
      <c r="B1033"/>
    </row>
    <row r="1034" spans="1:2" ht="18" x14ac:dyDescent="0.35">
      <c r="A1034"/>
      <c r="B1034"/>
    </row>
    <row r="1035" spans="1:2" ht="18" x14ac:dyDescent="0.35">
      <c r="A1035"/>
      <c r="B1035"/>
    </row>
    <row r="1036" spans="1:2" ht="18" x14ac:dyDescent="0.35">
      <c r="A1036"/>
      <c r="B1036"/>
    </row>
    <row r="1037" spans="1:2" ht="18" x14ac:dyDescent="0.35">
      <c r="A1037"/>
      <c r="B1037"/>
    </row>
    <row r="1038" spans="1:2" ht="18" x14ac:dyDescent="0.35">
      <c r="A1038"/>
      <c r="B1038"/>
    </row>
    <row r="1039" spans="1:2" ht="18" x14ac:dyDescent="0.35">
      <c r="A1039"/>
      <c r="B1039"/>
    </row>
    <row r="1040" spans="1:2" ht="18" x14ac:dyDescent="0.35">
      <c r="A1040"/>
      <c r="B1040"/>
    </row>
    <row r="1041" spans="1:2" ht="18" x14ac:dyDescent="0.35">
      <c r="A1041"/>
      <c r="B1041"/>
    </row>
    <row r="1042" spans="1:2" ht="18" x14ac:dyDescent="0.35">
      <c r="A1042"/>
      <c r="B1042"/>
    </row>
    <row r="1043" spans="1:2" ht="18" x14ac:dyDescent="0.35">
      <c r="A1043"/>
      <c r="B1043"/>
    </row>
    <row r="1044" spans="1:2" ht="18" x14ac:dyDescent="0.35">
      <c r="A1044"/>
      <c r="B1044"/>
    </row>
    <row r="1045" spans="1:2" ht="18" x14ac:dyDescent="0.35">
      <c r="A1045"/>
      <c r="B1045"/>
    </row>
    <row r="1046" spans="1:2" ht="18" x14ac:dyDescent="0.35">
      <c r="A1046"/>
      <c r="B1046"/>
    </row>
    <row r="1047" spans="1:2" ht="18" x14ac:dyDescent="0.35">
      <c r="A1047"/>
      <c r="B1047"/>
    </row>
    <row r="1048" spans="1:2" ht="18" x14ac:dyDescent="0.35">
      <c r="A1048"/>
      <c r="B1048"/>
    </row>
    <row r="1049" spans="1:2" ht="18" x14ac:dyDescent="0.35">
      <c r="A1049"/>
      <c r="B1049"/>
    </row>
    <row r="1050" spans="1:2" ht="18" x14ac:dyDescent="0.35">
      <c r="A1050"/>
      <c r="B1050"/>
    </row>
    <row r="1051" spans="1:2" ht="18" x14ac:dyDescent="0.35">
      <c r="A1051"/>
      <c r="B1051"/>
    </row>
    <row r="1052" spans="1:2" ht="18" x14ac:dyDescent="0.35">
      <c r="A1052"/>
      <c r="B1052"/>
    </row>
    <row r="1053" spans="1:2" ht="18" x14ac:dyDescent="0.35">
      <c r="A1053"/>
      <c r="B1053"/>
    </row>
    <row r="1054" spans="1:2" ht="18" x14ac:dyDescent="0.35">
      <c r="A1054"/>
      <c r="B1054"/>
    </row>
    <row r="1055" spans="1:2" ht="18" x14ac:dyDescent="0.35">
      <c r="A1055"/>
      <c r="B1055"/>
    </row>
    <row r="1056" spans="1:2" ht="18" x14ac:dyDescent="0.35">
      <c r="A1056"/>
      <c r="B1056"/>
    </row>
    <row r="1057" spans="1:2" ht="18" x14ac:dyDescent="0.35">
      <c r="A1057"/>
      <c r="B1057"/>
    </row>
    <row r="1058" spans="1:2" ht="18" x14ac:dyDescent="0.35">
      <c r="A1058"/>
      <c r="B1058"/>
    </row>
    <row r="1059" spans="1:2" ht="18" x14ac:dyDescent="0.35">
      <c r="A1059"/>
      <c r="B1059"/>
    </row>
    <row r="1060" spans="1:2" ht="18" x14ac:dyDescent="0.35">
      <c r="A1060"/>
      <c r="B1060"/>
    </row>
    <row r="1061" spans="1:2" ht="18" x14ac:dyDescent="0.35">
      <c r="A1061"/>
      <c r="B1061"/>
    </row>
    <row r="1062" spans="1:2" ht="18" x14ac:dyDescent="0.35">
      <c r="A1062"/>
      <c r="B1062"/>
    </row>
    <row r="1063" spans="1:2" ht="18" x14ac:dyDescent="0.35">
      <c r="A1063"/>
      <c r="B1063"/>
    </row>
    <row r="1064" spans="1:2" ht="18" x14ac:dyDescent="0.35">
      <c r="A1064"/>
      <c r="B1064"/>
    </row>
    <row r="1065" spans="1:2" ht="18" x14ac:dyDescent="0.35">
      <c r="A1065"/>
      <c r="B1065"/>
    </row>
    <row r="1066" spans="1:2" ht="18" x14ac:dyDescent="0.35">
      <c r="A1066"/>
      <c r="B1066"/>
    </row>
    <row r="1067" spans="1:2" ht="18" x14ac:dyDescent="0.35">
      <c r="A1067"/>
      <c r="B1067"/>
    </row>
    <row r="1068" spans="1:2" ht="18" x14ac:dyDescent="0.35">
      <c r="A1068"/>
      <c r="B1068"/>
    </row>
    <row r="1069" spans="1:2" ht="18" x14ac:dyDescent="0.35">
      <c r="A1069"/>
      <c r="B1069"/>
    </row>
    <row r="1070" spans="1:2" ht="18" x14ac:dyDescent="0.35">
      <c r="A1070"/>
      <c r="B1070"/>
    </row>
    <row r="1071" spans="1:2" ht="18" x14ac:dyDescent="0.35">
      <c r="A1071"/>
      <c r="B1071"/>
    </row>
    <row r="1072" spans="1:2" ht="18" x14ac:dyDescent="0.35">
      <c r="A1072"/>
      <c r="B1072"/>
    </row>
    <row r="1073" spans="1:2" ht="18" x14ac:dyDescent="0.35">
      <c r="A1073"/>
      <c r="B1073"/>
    </row>
    <row r="1074" spans="1:2" ht="18" x14ac:dyDescent="0.35">
      <c r="A1074"/>
      <c r="B1074"/>
    </row>
    <row r="1075" spans="1:2" ht="18" x14ac:dyDescent="0.35">
      <c r="A1075"/>
      <c r="B1075"/>
    </row>
    <row r="1076" spans="1:2" ht="18" x14ac:dyDescent="0.35">
      <c r="A1076"/>
      <c r="B1076"/>
    </row>
    <row r="1077" spans="1:2" ht="18" x14ac:dyDescent="0.35">
      <c r="A1077"/>
      <c r="B1077"/>
    </row>
    <row r="1078" spans="1:2" ht="18" x14ac:dyDescent="0.35">
      <c r="A1078"/>
      <c r="B1078"/>
    </row>
    <row r="1079" spans="1:2" ht="18" x14ac:dyDescent="0.35">
      <c r="A1079"/>
      <c r="B1079"/>
    </row>
    <row r="1080" spans="1:2" ht="18" x14ac:dyDescent="0.35">
      <c r="A1080"/>
      <c r="B1080"/>
    </row>
    <row r="1081" spans="1:2" ht="18" x14ac:dyDescent="0.35">
      <c r="A1081"/>
      <c r="B1081"/>
    </row>
    <row r="1082" spans="1:2" ht="18" x14ac:dyDescent="0.35">
      <c r="A1082"/>
      <c r="B1082"/>
    </row>
    <row r="1083" spans="1:2" ht="18" x14ac:dyDescent="0.35">
      <c r="A1083"/>
      <c r="B1083"/>
    </row>
    <row r="1084" spans="1:2" ht="18" x14ac:dyDescent="0.35">
      <c r="A1084"/>
      <c r="B1084"/>
    </row>
    <row r="1085" spans="1:2" ht="18" x14ac:dyDescent="0.35">
      <c r="A1085"/>
      <c r="B1085"/>
    </row>
    <row r="1086" spans="1:2" ht="18" x14ac:dyDescent="0.35">
      <c r="A1086"/>
      <c r="B1086"/>
    </row>
    <row r="1087" spans="1:2" ht="18" x14ac:dyDescent="0.35">
      <c r="A1087"/>
      <c r="B1087"/>
    </row>
    <row r="1088" spans="1:2" ht="18" x14ac:dyDescent="0.35">
      <c r="A1088"/>
      <c r="B1088"/>
    </row>
    <row r="1089" spans="1:2" ht="18" x14ac:dyDescent="0.35">
      <c r="A1089"/>
      <c r="B1089"/>
    </row>
    <row r="1090" spans="1:2" ht="18" x14ac:dyDescent="0.35">
      <c r="A1090"/>
      <c r="B1090"/>
    </row>
    <row r="1091" spans="1:2" ht="18" x14ac:dyDescent="0.35">
      <c r="A1091"/>
      <c r="B1091"/>
    </row>
    <row r="1092" spans="1:2" ht="18" x14ac:dyDescent="0.35">
      <c r="A1092"/>
      <c r="B1092"/>
    </row>
    <row r="1093" spans="1:2" ht="18" x14ac:dyDescent="0.35">
      <c r="A1093"/>
      <c r="B1093"/>
    </row>
    <row r="1094" spans="1:2" ht="18" x14ac:dyDescent="0.35">
      <c r="A1094"/>
      <c r="B1094"/>
    </row>
    <row r="1095" spans="1:2" ht="18" x14ac:dyDescent="0.35">
      <c r="A1095"/>
      <c r="B1095"/>
    </row>
    <row r="1096" spans="1:2" ht="18" x14ac:dyDescent="0.35">
      <c r="A1096"/>
      <c r="B1096"/>
    </row>
    <row r="1097" spans="1:2" ht="18" x14ac:dyDescent="0.35">
      <c r="A1097"/>
      <c r="B1097"/>
    </row>
    <row r="1098" spans="1:2" ht="18" x14ac:dyDescent="0.35">
      <c r="A1098"/>
      <c r="B1098"/>
    </row>
    <row r="1099" spans="1:2" ht="18" x14ac:dyDescent="0.35">
      <c r="A1099"/>
      <c r="B1099"/>
    </row>
    <row r="1100" spans="1:2" ht="18" x14ac:dyDescent="0.35">
      <c r="A1100"/>
      <c r="B1100"/>
    </row>
    <row r="1101" spans="1:2" ht="18" x14ac:dyDescent="0.35">
      <c r="A1101"/>
      <c r="B1101"/>
    </row>
    <row r="1102" spans="1:2" ht="18" x14ac:dyDescent="0.35">
      <c r="A1102"/>
      <c r="B1102"/>
    </row>
    <row r="1103" spans="1:2" ht="18" x14ac:dyDescent="0.35">
      <c r="A1103"/>
      <c r="B1103"/>
    </row>
    <row r="1104" spans="1:2" ht="18" x14ac:dyDescent="0.35">
      <c r="A1104"/>
      <c r="B1104"/>
    </row>
    <row r="1105" spans="1:2" ht="18" x14ac:dyDescent="0.35">
      <c r="A1105"/>
      <c r="B1105"/>
    </row>
    <row r="1106" spans="1:2" ht="18" x14ac:dyDescent="0.35">
      <c r="A1106"/>
      <c r="B1106"/>
    </row>
    <row r="1107" spans="1:2" ht="18" x14ac:dyDescent="0.35">
      <c r="A1107"/>
      <c r="B1107"/>
    </row>
    <row r="1108" spans="1:2" ht="18" x14ac:dyDescent="0.35">
      <c r="A1108"/>
      <c r="B1108"/>
    </row>
    <row r="1109" spans="1:2" ht="18" x14ac:dyDescent="0.35">
      <c r="A1109"/>
      <c r="B1109"/>
    </row>
    <row r="1110" spans="1:2" ht="18" x14ac:dyDescent="0.35">
      <c r="A1110"/>
      <c r="B1110"/>
    </row>
    <row r="1111" spans="1:2" ht="18" x14ac:dyDescent="0.35">
      <c r="A1111"/>
      <c r="B1111"/>
    </row>
    <row r="1112" spans="1:2" ht="18" x14ac:dyDescent="0.35">
      <c r="A1112"/>
      <c r="B1112"/>
    </row>
    <row r="1113" spans="1:2" ht="18" x14ac:dyDescent="0.35">
      <c r="A1113"/>
      <c r="B1113"/>
    </row>
    <row r="1114" spans="1:2" ht="18" x14ac:dyDescent="0.35">
      <c r="A1114"/>
      <c r="B1114"/>
    </row>
    <row r="1115" spans="1:2" ht="18" x14ac:dyDescent="0.35">
      <c r="A1115"/>
      <c r="B1115"/>
    </row>
    <row r="1116" spans="1:2" ht="18" x14ac:dyDescent="0.35">
      <c r="A1116"/>
      <c r="B1116"/>
    </row>
    <row r="1117" spans="1:2" ht="18" x14ac:dyDescent="0.35">
      <c r="A1117"/>
      <c r="B1117"/>
    </row>
    <row r="1118" spans="1:2" ht="18" x14ac:dyDescent="0.35">
      <c r="A1118"/>
      <c r="B1118"/>
    </row>
    <row r="1119" spans="1:2" ht="18" x14ac:dyDescent="0.35">
      <c r="A1119"/>
      <c r="B1119"/>
    </row>
    <row r="1120" spans="1:2" ht="18" x14ac:dyDescent="0.35">
      <c r="A1120"/>
      <c r="B1120"/>
    </row>
    <row r="1121" spans="1:2" ht="18" x14ac:dyDescent="0.35">
      <c r="A1121"/>
      <c r="B1121"/>
    </row>
    <row r="1122" spans="1:2" ht="18" x14ac:dyDescent="0.35">
      <c r="A1122"/>
      <c r="B1122"/>
    </row>
    <row r="1123" spans="1:2" ht="18" x14ac:dyDescent="0.35">
      <c r="A1123"/>
      <c r="B1123"/>
    </row>
    <row r="1124" spans="1:2" ht="18" x14ac:dyDescent="0.35">
      <c r="A1124"/>
      <c r="B1124"/>
    </row>
    <row r="1125" spans="1:2" ht="18" x14ac:dyDescent="0.35">
      <c r="A1125"/>
      <c r="B1125"/>
    </row>
    <row r="1126" spans="1:2" ht="18" x14ac:dyDescent="0.35">
      <c r="A1126"/>
      <c r="B1126"/>
    </row>
    <row r="1127" spans="1:2" ht="18" x14ac:dyDescent="0.35">
      <c r="A1127"/>
      <c r="B1127"/>
    </row>
    <row r="1128" spans="1:2" ht="18" x14ac:dyDescent="0.35">
      <c r="A1128"/>
      <c r="B1128"/>
    </row>
    <row r="1129" spans="1:2" ht="18" x14ac:dyDescent="0.35">
      <c r="A1129"/>
      <c r="B1129"/>
    </row>
    <row r="1130" spans="1:2" ht="18" x14ac:dyDescent="0.35">
      <c r="A1130"/>
      <c r="B1130"/>
    </row>
    <row r="1131" spans="1:2" ht="18" x14ac:dyDescent="0.35">
      <c r="A1131"/>
      <c r="B1131"/>
    </row>
    <row r="1132" spans="1:2" ht="18" x14ac:dyDescent="0.35">
      <c r="A1132"/>
      <c r="B1132"/>
    </row>
    <row r="1133" spans="1:2" ht="18" x14ac:dyDescent="0.35">
      <c r="A1133"/>
      <c r="B1133"/>
    </row>
    <row r="1134" spans="1:2" ht="18" x14ac:dyDescent="0.35">
      <c r="A1134"/>
      <c r="B1134"/>
    </row>
    <row r="1135" spans="1:2" ht="18" x14ac:dyDescent="0.35">
      <c r="A1135"/>
      <c r="B1135"/>
    </row>
    <row r="1136" spans="1:2" ht="18" x14ac:dyDescent="0.35">
      <c r="A1136"/>
      <c r="B1136"/>
    </row>
    <row r="1137" spans="1:2" ht="18" x14ac:dyDescent="0.35">
      <c r="A1137"/>
      <c r="B1137"/>
    </row>
    <row r="1138" spans="1:2" ht="18" x14ac:dyDescent="0.35">
      <c r="A1138"/>
      <c r="B1138"/>
    </row>
    <row r="1139" spans="1:2" ht="18" x14ac:dyDescent="0.35">
      <c r="A1139"/>
      <c r="B1139"/>
    </row>
    <row r="1140" spans="1:2" ht="18" x14ac:dyDescent="0.35">
      <c r="A1140"/>
      <c r="B1140"/>
    </row>
    <row r="1141" spans="1:2" ht="18" x14ac:dyDescent="0.35">
      <c r="A1141"/>
      <c r="B1141"/>
    </row>
    <row r="1142" spans="1:2" ht="18" x14ac:dyDescent="0.35">
      <c r="A1142"/>
      <c r="B1142"/>
    </row>
    <row r="1143" spans="1:2" ht="18" x14ac:dyDescent="0.35">
      <c r="A1143"/>
      <c r="B1143"/>
    </row>
    <row r="1144" spans="1:2" ht="18" x14ac:dyDescent="0.35">
      <c r="A1144"/>
      <c r="B1144"/>
    </row>
    <row r="1145" spans="1:2" ht="18" x14ac:dyDescent="0.35">
      <c r="A1145"/>
      <c r="B1145"/>
    </row>
    <row r="1146" spans="1:2" ht="18" x14ac:dyDescent="0.35">
      <c r="A1146"/>
      <c r="B1146"/>
    </row>
    <row r="1147" spans="1:2" ht="18" x14ac:dyDescent="0.35">
      <c r="A1147"/>
      <c r="B1147"/>
    </row>
    <row r="1148" spans="1:2" ht="18" x14ac:dyDescent="0.35">
      <c r="A1148"/>
      <c r="B1148"/>
    </row>
    <row r="1149" spans="1:2" ht="18" x14ac:dyDescent="0.35">
      <c r="A1149"/>
      <c r="B1149"/>
    </row>
    <row r="1150" spans="1:2" ht="18" x14ac:dyDescent="0.35">
      <c r="A1150"/>
      <c r="B1150"/>
    </row>
    <row r="1151" spans="1:2" ht="18" x14ac:dyDescent="0.35">
      <c r="A1151"/>
      <c r="B1151"/>
    </row>
    <row r="1152" spans="1:2" ht="18" x14ac:dyDescent="0.35">
      <c r="A1152"/>
      <c r="B1152"/>
    </row>
    <row r="1153" spans="1:2" ht="18" x14ac:dyDescent="0.35">
      <c r="A1153"/>
      <c r="B1153"/>
    </row>
    <row r="1154" spans="1:2" ht="18" x14ac:dyDescent="0.35">
      <c r="A1154"/>
      <c r="B1154"/>
    </row>
    <row r="1155" spans="1:2" ht="18" x14ac:dyDescent="0.35">
      <c r="A1155"/>
      <c r="B1155"/>
    </row>
    <row r="1156" spans="1:2" ht="18" x14ac:dyDescent="0.35">
      <c r="A1156"/>
      <c r="B1156"/>
    </row>
    <row r="1157" spans="1:2" ht="18" x14ac:dyDescent="0.35">
      <c r="A1157"/>
      <c r="B1157"/>
    </row>
    <row r="1158" spans="1:2" ht="18" x14ac:dyDescent="0.35">
      <c r="A1158"/>
      <c r="B1158"/>
    </row>
    <row r="1159" spans="1:2" ht="18" x14ac:dyDescent="0.35">
      <c r="A1159"/>
      <c r="B1159"/>
    </row>
    <row r="1160" spans="1:2" ht="18" x14ac:dyDescent="0.35">
      <c r="A1160"/>
      <c r="B1160"/>
    </row>
    <row r="1161" spans="1:2" ht="18" x14ac:dyDescent="0.35">
      <c r="A1161"/>
      <c r="B1161"/>
    </row>
    <row r="1162" spans="1:2" ht="18" x14ac:dyDescent="0.35">
      <c r="A1162"/>
      <c r="B1162"/>
    </row>
    <row r="1163" spans="1:2" ht="18" x14ac:dyDescent="0.35">
      <c r="A1163"/>
      <c r="B1163"/>
    </row>
    <row r="1164" spans="1:2" ht="18" x14ac:dyDescent="0.35">
      <c r="A1164"/>
      <c r="B1164"/>
    </row>
    <row r="1165" spans="1:2" ht="18" x14ac:dyDescent="0.35">
      <c r="A1165"/>
      <c r="B1165"/>
    </row>
    <row r="1166" spans="1:2" ht="18" x14ac:dyDescent="0.35">
      <c r="A1166"/>
      <c r="B1166"/>
    </row>
    <row r="1167" spans="1:2" ht="18" x14ac:dyDescent="0.35">
      <c r="A1167"/>
      <c r="B1167"/>
    </row>
    <row r="1168" spans="1:2" ht="18" x14ac:dyDescent="0.35">
      <c r="A1168"/>
      <c r="B1168"/>
    </row>
    <row r="1169" spans="1:2" ht="18" x14ac:dyDescent="0.35">
      <c r="A1169"/>
      <c r="B1169"/>
    </row>
    <row r="1170" spans="1:2" ht="18" x14ac:dyDescent="0.35">
      <c r="A1170"/>
      <c r="B1170"/>
    </row>
    <row r="1171" spans="1:2" ht="18" x14ac:dyDescent="0.35">
      <c r="A1171"/>
      <c r="B1171"/>
    </row>
    <row r="1172" spans="1:2" ht="18" x14ac:dyDescent="0.35">
      <c r="A1172"/>
      <c r="B1172"/>
    </row>
    <row r="1173" spans="1:2" ht="18" x14ac:dyDescent="0.35">
      <c r="A1173"/>
      <c r="B1173"/>
    </row>
    <row r="1174" spans="1:2" ht="18" x14ac:dyDescent="0.35">
      <c r="A1174"/>
      <c r="B1174"/>
    </row>
    <row r="1175" spans="1:2" ht="18" x14ac:dyDescent="0.35">
      <c r="A1175"/>
      <c r="B1175"/>
    </row>
    <row r="1176" spans="1:2" ht="18" x14ac:dyDescent="0.35">
      <c r="A1176"/>
      <c r="B1176"/>
    </row>
    <row r="1177" spans="1:2" ht="18" x14ac:dyDescent="0.35">
      <c r="A1177"/>
      <c r="B1177"/>
    </row>
    <row r="1178" spans="1:2" ht="18" x14ac:dyDescent="0.35">
      <c r="A1178"/>
      <c r="B1178"/>
    </row>
    <row r="1179" spans="1:2" ht="18" x14ac:dyDescent="0.35">
      <c r="A1179"/>
      <c r="B1179"/>
    </row>
    <row r="1180" spans="1:2" ht="18" x14ac:dyDescent="0.35">
      <c r="A1180"/>
      <c r="B1180"/>
    </row>
    <row r="1181" spans="1:2" ht="18" x14ac:dyDescent="0.35">
      <c r="A1181"/>
      <c r="B1181"/>
    </row>
    <row r="1182" spans="1:2" ht="18" x14ac:dyDescent="0.35">
      <c r="A1182"/>
      <c r="B1182"/>
    </row>
    <row r="1183" spans="1:2" ht="18" x14ac:dyDescent="0.35">
      <c r="A1183"/>
      <c r="B1183"/>
    </row>
    <row r="1184" spans="1:2" ht="18" x14ac:dyDescent="0.35">
      <c r="A1184"/>
      <c r="B1184"/>
    </row>
    <row r="1185" spans="1:2" ht="18" x14ac:dyDescent="0.35">
      <c r="A1185"/>
      <c r="B1185"/>
    </row>
    <row r="1186" spans="1:2" ht="18" x14ac:dyDescent="0.35">
      <c r="A1186"/>
      <c r="B1186"/>
    </row>
    <row r="1187" spans="1:2" ht="18" x14ac:dyDescent="0.35">
      <c r="A1187"/>
      <c r="B1187"/>
    </row>
    <row r="1188" spans="1:2" ht="18" x14ac:dyDescent="0.35">
      <c r="A1188"/>
      <c r="B1188"/>
    </row>
    <row r="1189" spans="1:2" ht="18" x14ac:dyDescent="0.35">
      <c r="A1189"/>
      <c r="B1189"/>
    </row>
    <row r="1190" spans="1:2" ht="18" x14ac:dyDescent="0.35">
      <c r="A1190"/>
      <c r="B1190"/>
    </row>
    <row r="1191" spans="1:2" ht="18" x14ac:dyDescent="0.35">
      <c r="A1191"/>
      <c r="B1191"/>
    </row>
    <row r="1192" spans="1:2" ht="18" x14ac:dyDescent="0.35">
      <c r="A1192"/>
      <c r="B1192"/>
    </row>
    <row r="1193" spans="1:2" ht="18" x14ac:dyDescent="0.35">
      <c r="A1193"/>
      <c r="B1193"/>
    </row>
    <row r="1194" spans="1:2" ht="18" x14ac:dyDescent="0.35">
      <c r="A1194"/>
      <c r="B1194"/>
    </row>
    <row r="1195" spans="1:2" ht="18" x14ac:dyDescent="0.35">
      <c r="A1195"/>
      <c r="B1195"/>
    </row>
    <row r="1196" spans="1:2" ht="18" x14ac:dyDescent="0.35">
      <c r="A1196"/>
      <c r="B1196"/>
    </row>
    <row r="1197" spans="1:2" ht="18" x14ac:dyDescent="0.35">
      <c r="A1197"/>
      <c r="B1197"/>
    </row>
    <row r="1198" spans="1:2" ht="18" x14ac:dyDescent="0.35">
      <c r="A1198"/>
      <c r="B1198"/>
    </row>
    <row r="1199" spans="1:2" ht="18" x14ac:dyDescent="0.35">
      <c r="A1199"/>
      <c r="B1199"/>
    </row>
    <row r="1200" spans="1:2" ht="18" x14ac:dyDescent="0.35">
      <c r="A1200"/>
      <c r="B1200"/>
    </row>
    <row r="1201" spans="1:2" ht="18" x14ac:dyDescent="0.35">
      <c r="A1201"/>
      <c r="B1201"/>
    </row>
    <row r="1202" spans="1:2" ht="18" x14ac:dyDescent="0.35">
      <c r="A1202"/>
      <c r="B1202"/>
    </row>
    <row r="1203" spans="1:2" ht="18" x14ac:dyDescent="0.35">
      <c r="A1203"/>
      <c r="B1203"/>
    </row>
    <row r="1204" spans="1:2" ht="18" x14ac:dyDescent="0.35">
      <c r="A1204"/>
      <c r="B1204"/>
    </row>
    <row r="1205" spans="1:2" ht="18" x14ac:dyDescent="0.35">
      <c r="A1205"/>
      <c r="B1205"/>
    </row>
    <row r="1206" spans="1:2" ht="18" x14ac:dyDescent="0.35">
      <c r="A1206"/>
      <c r="B1206"/>
    </row>
    <row r="1207" spans="1:2" ht="18" x14ac:dyDescent="0.35">
      <c r="A1207"/>
      <c r="B1207"/>
    </row>
    <row r="1208" spans="1:2" ht="18" x14ac:dyDescent="0.35">
      <c r="A1208"/>
      <c r="B1208"/>
    </row>
    <row r="1209" spans="1:2" ht="18" x14ac:dyDescent="0.35">
      <c r="A1209"/>
      <c r="B1209"/>
    </row>
    <row r="1210" spans="1:2" ht="18" x14ac:dyDescent="0.35">
      <c r="A1210"/>
      <c r="B1210"/>
    </row>
    <row r="1211" spans="1:2" ht="18" x14ac:dyDescent="0.35">
      <c r="A1211"/>
      <c r="B1211"/>
    </row>
    <row r="1212" spans="1:2" ht="18" x14ac:dyDescent="0.35">
      <c r="A1212"/>
      <c r="B1212"/>
    </row>
    <row r="1213" spans="1:2" ht="18" x14ac:dyDescent="0.35">
      <c r="A1213"/>
      <c r="B1213"/>
    </row>
    <row r="1214" spans="1:2" ht="18" x14ac:dyDescent="0.35">
      <c r="A1214"/>
      <c r="B1214"/>
    </row>
    <row r="1215" spans="1:2" ht="18" x14ac:dyDescent="0.35">
      <c r="A1215"/>
      <c r="B1215"/>
    </row>
    <row r="1216" spans="1:2" ht="18" x14ac:dyDescent="0.35">
      <c r="A1216"/>
      <c r="B1216"/>
    </row>
    <row r="1217" spans="1:2" ht="18" x14ac:dyDescent="0.35">
      <c r="A1217"/>
      <c r="B1217"/>
    </row>
    <row r="1218" spans="1:2" ht="18" x14ac:dyDescent="0.35">
      <c r="A1218"/>
      <c r="B1218"/>
    </row>
    <row r="1219" spans="1:2" ht="18" x14ac:dyDescent="0.35">
      <c r="A1219"/>
      <c r="B1219"/>
    </row>
    <row r="1220" spans="1:2" ht="18" x14ac:dyDescent="0.35">
      <c r="A1220"/>
      <c r="B1220"/>
    </row>
    <row r="1221" spans="1:2" ht="18" x14ac:dyDescent="0.35">
      <c r="A1221"/>
      <c r="B1221"/>
    </row>
    <row r="1222" spans="1:2" ht="18" x14ac:dyDescent="0.35">
      <c r="A1222"/>
      <c r="B1222"/>
    </row>
    <row r="1223" spans="1:2" ht="18" x14ac:dyDescent="0.35">
      <c r="A1223"/>
      <c r="B1223"/>
    </row>
    <row r="1224" spans="1:2" ht="18" x14ac:dyDescent="0.35">
      <c r="A1224"/>
      <c r="B1224"/>
    </row>
    <row r="1225" spans="1:2" ht="18" x14ac:dyDescent="0.35">
      <c r="A1225"/>
      <c r="B1225"/>
    </row>
    <row r="1226" spans="1:2" ht="18" x14ac:dyDescent="0.35">
      <c r="A1226"/>
      <c r="B1226"/>
    </row>
    <row r="1227" spans="1:2" ht="18" x14ac:dyDescent="0.35">
      <c r="A1227"/>
      <c r="B1227"/>
    </row>
    <row r="1228" spans="1:2" ht="18" x14ac:dyDescent="0.35">
      <c r="A1228"/>
      <c r="B1228"/>
    </row>
    <row r="1229" spans="1:2" ht="18" x14ac:dyDescent="0.35">
      <c r="A1229"/>
      <c r="B1229"/>
    </row>
    <row r="1230" spans="1:2" ht="18" x14ac:dyDescent="0.35">
      <c r="A1230"/>
      <c r="B1230"/>
    </row>
    <row r="1231" spans="1:2" ht="18" x14ac:dyDescent="0.35">
      <c r="A1231"/>
      <c r="B1231"/>
    </row>
    <row r="1232" spans="1:2" ht="18" x14ac:dyDescent="0.35">
      <c r="A1232"/>
      <c r="B1232"/>
    </row>
    <row r="1233" spans="1:2" ht="18" x14ac:dyDescent="0.35">
      <c r="A1233"/>
      <c r="B1233"/>
    </row>
    <row r="1234" spans="1:2" ht="18" x14ac:dyDescent="0.35">
      <c r="A1234"/>
      <c r="B1234"/>
    </row>
    <row r="1235" spans="1:2" ht="18" x14ac:dyDescent="0.35">
      <c r="A1235"/>
      <c r="B1235"/>
    </row>
    <row r="1236" spans="1:2" ht="18" x14ac:dyDescent="0.35">
      <c r="A1236"/>
      <c r="B1236"/>
    </row>
    <row r="1237" spans="1:2" ht="18" x14ac:dyDescent="0.35">
      <c r="A1237"/>
      <c r="B1237"/>
    </row>
    <row r="1238" spans="1:2" ht="18" x14ac:dyDescent="0.35">
      <c r="A1238"/>
      <c r="B1238"/>
    </row>
    <row r="1239" spans="1:2" ht="18" x14ac:dyDescent="0.35">
      <c r="A1239"/>
      <c r="B1239"/>
    </row>
    <row r="1240" spans="1:2" ht="18" x14ac:dyDescent="0.35">
      <c r="A1240"/>
      <c r="B1240"/>
    </row>
    <row r="1241" spans="1:2" ht="18" x14ac:dyDescent="0.35">
      <c r="A1241"/>
      <c r="B1241"/>
    </row>
    <row r="1242" spans="1:2" ht="18" x14ac:dyDescent="0.35">
      <c r="A1242"/>
      <c r="B1242"/>
    </row>
    <row r="1243" spans="1:2" ht="18" x14ac:dyDescent="0.35">
      <c r="A1243"/>
      <c r="B1243"/>
    </row>
    <row r="1244" spans="1:2" ht="18" x14ac:dyDescent="0.35">
      <c r="A1244"/>
      <c r="B1244"/>
    </row>
    <row r="1245" spans="1:2" ht="18" x14ac:dyDescent="0.35">
      <c r="A1245"/>
      <c r="B1245"/>
    </row>
    <row r="1246" spans="1:2" ht="18" x14ac:dyDescent="0.35">
      <c r="A1246"/>
      <c r="B1246"/>
    </row>
    <row r="1247" spans="1:2" ht="18" x14ac:dyDescent="0.35">
      <c r="A1247"/>
      <c r="B1247"/>
    </row>
    <row r="1248" spans="1:2" ht="18" x14ac:dyDescent="0.35">
      <c r="A1248"/>
      <c r="B1248"/>
    </row>
    <row r="1249" spans="1:2" ht="18" x14ac:dyDescent="0.35">
      <c r="A1249"/>
      <c r="B1249"/>
    </row>
    <row r="1250" spans="1:2" ht="18" x14ac:dyDescent="0.35">
      <c r="A1250"/>
      <c r="B1250"/>
    </row>
    <row r="1251" spans="1:2" ht="18" x14ac:dyDescent="0.35">
      <c r="A1251"/>
      <c r="B1251"/>
    </row>
    <row r="1252" spans="1:2" ht="18" x14ac:dyDescent="0.35">
      <c r="A1252"/>
      <c r="B1252"/>
    </row>
    <row r="1253" spans="1:2" ht="18" x14ac:dyDescent="0.35">
      <c r="A1253"/>
      <c r="B1253"/>
    </row>
    <row r="1254" spans="1:2" ht="18" x14ac:dyDescent="0.35">
      <c r="A1254"/>
      <c r="B1254"/>
    </row>
    <row r="1255" spans="1:2" ht="18" x14ac:dyDescent="0.35">
      <c r="A1255"/>
      <c r="B1255"/>
    </row>
    <row r="1256" spans="1:2" ht="18" x14ac:dyDescent="0.35">
      <c r="A1256"/>
      <c r="B1256"/>
    </row>
    <row r="1257" spans="1:2" ht="18" x14ac:dyDescent="0.35">
      <c r="A1257"/>
      <c r="B1257"/>
    </row>
    <row r="1258" spans="1:2" ht="18" x14ac:dyDescent="0.35">
      <c r="A1258"/>
      <c r="B1258"/>
    </row>
    <row r="1259" spans="1:2" ht="18" x14ac:dyDescent="0.35">
      <c r="A1259"/>
      <c r="B1259"/>
    </row>
    <row r="1260" spans="1:2" ht="18" x14ac:dyDescent="0.35">
      <c r="A1260"/>
      <c r="B1260"/>
    </row>
    <row r="1261" spans="1:2" ht="18" x14ac:dyDescent="0.35">
      <c r="A1261"/>
      <c r="B1261"/>
    </row>
    <row r="1262" spans="1:2" ht="18" x14ac:dyDescent="0.35">
      <c r="A1262"/>
      <c r="B1262"/>
    </row>
    <row r="1263" spans="1:2" ht="18" x14ac:dyDescent="0.35">
      <c r="A1263"/>
      <c r="B1263"/>
    </row>
    <row r="1264" spans="1:2" ht="18" x14ac:dyDescent="0.35">
      <c r="A1264"/>
      <c r="B1264"/>
    </row>
    <row r="1265" spans="1:2" ht="18" x14ac:dyDescent="0.35">
      <c r="A1265"/>
      <c r="B1265"/>
    </row>
    <row r="1266" spans="1:2" ht="18" x14ac:dyDescent="0.35">
      <c r="A1266"/>
      <c r="B1266"/>
    </row>
    <row r="1267" spans="1:2" ht="18" x14ac:dyDescent="0.35">
      <c r="A1267"/>
      <c r="B1267"/>
    </row>
    <row r="1268" spans="1:2" ht="18" x14ac:dyDescent="0.35">
      <c r="A1268"/>
      <c r="B1268"/>
    </row>
    <row r="1269" spans="1:2" ht="18" x14ac:dyDescent="0.35">
      <c r="A1269"/>
      <c r="B1269"/>
    </row>
    <row r="1270" spans="1:2" ht="18" x14ac:dyDescent="0.35">
      <c r="A1270"/>
      <c r="B1270"/>
    </row>
    <row r="1271" spans="1:2" ht="18" x14ac:dyDescent="0.35">
      <c r="A1271"/>
      <c r="B1271"/>
    </row>
    <row r="1272" spans="1:2" ht="18" x14ac:dyDescent="0.35">
      <c r="A1272"/>
      <c r="B1272"/>
    </row>
    <row r="1273" spans="1:2" ht="18" x14ac:dyDescent="0.35">
      <c r="A1273"/>
      <c r="B1273"/>
    </row>
    <row r="1274" spans="1:2" ht="18" x14ac:dyDescent="0.35">
      <c r="A1274"/>
      <c r="B1274"/>
    </row>
    <row r="1275" spans="1:2" ht="18" x14ac:dyDescent="0.35">
      <c r="A1275"/>
      <c r="B1275"/>
    </row>
    <row r="1276" spans="1:2" ht="18" x14ac:dyDescent="0.35">
      <c r="A1276"/>
      <c r="B1276"/>
    </row>
    <row r="1277" spans="1:2" ht="18" x14ac:dyDescent="0.35">
      <c r="A1277"/>
      <c r="B1277"/>
    </row>
    <row r="1278" spans="1:2" ht="18" x14ac:dyDescent="0.35">
      <c r="A1278"/>
      <c r="B1278"/>
    </row>
    <row r="1279" spans="1:2" ht="18" x14ac:dyDescent="0.35">
      <c r="A1279"/>
      <c r="B1279"/>
    </row>
    <row r="1280" spans="1:2" ht="18" x14ac:dyDescent="0.35">
      <c r="A1280"/>
      <c r="B1280"/>
    </row>
    <row r="1281" spans="1:2" ht="18" x14ac:dyDescent="0.35">
      <c r="A1281"/>
      <c r="B1281"/>
    </row>
    <row r="1282" spans="1:2" ht="18" x14ac:dyDescent="0.35">
      <c r="A1282"/>
      <c r="B1282"/>
    </row>
    <row r="1283" spans="1:2" ht="18" x14ac:dyDescent="0.35">
      <c r="A1283"/>
      <c r="B1283"/>
    </row>
    <row r="1284" spans="1:2" ht="18" x14ac:dyDescent="0.35">
      <c r="A1284"/>
      <c r="B1284"/>
    </row>
    <row r="1285" spans="1:2" ht="18" x14ac:dyDescent="0.35">
      <c r="A1285"/>
      <c r="B1285"/>
    </row>
    <row r="1286" spans="1:2" ht="18" x14ac:dyDescent="0.35">
      <c r="A1286"/>
      <c r="B1286"/>
    </row>
    <row r="1287" spans="1:2" ht="18" x14ac:dyDescent="0.35">
      <c r="A1287"/>
      <c r="B1287"/>
    </row>
    <row r="1288" spans="1:2" ht="18" x14ac:dyDescent="0.35">
      <c r="A1288"/>
      <c r="B1288"/>
    </row>
    <row r="1289" spans="1:2" ht="18" x14ac:dyDescent="0.35">
      <c r="A1289"/>
      <c r="B1289"/>
    </row>
    <row r="1290" spans="1:2" ht="18" x14ac:dyDescent="0.35">
      <c r="A1290"/>
      <c r="B1290"/>
    </row>
    <row r="1291" spans="1:2" ht="18" x14ac:dyDescent="0.35">
      <c r="A1291"/>
      <c r="B1291"/>
    </row>
    <row r="1292" spans="1:2" ht="18" x14ac:dyDescent="0.35">
      <c r="A1292"/>
      <c r="B1292"/>
    </row>
    <row r="1293" spans="1:2" ht="18" x14ac:dyDescent="0.35">
      <c r="A1293"/>
      <c r="B1293"/>
    </row>
    <row r="1294" spans="1:2" ht="18" x14ac:dyDescent="0.35">
      <c r="A1294"/>
      <c r="B1294"/>
    </row>
    <row r="1295" spans="1:2" ht="18" x14ac:dyDescent="0.35">
      <c r="A1295"/>
      <c r="B1295"/>
    </row>
    <row r="1296" spans="1:2" ht="18" x14ac:dyDescent="0.35">
      <c r="A1296"/>
      <c r="B1296"/>
    </row>
    <row r="1297" spans="1:2" ht="18" x14ac:dyDescent="0.35">
      <c r="A1297"/>
      <c r="B1297"/>
    </row>
    <row r="1298" spans="1:2" ht="18" x14ac:dyDescent="0.35">
      <c r="A1298"/>
      <c r="B1298"/>
    </row>
    <row r="1299" spans="1:2" ht="18" x14ac:dyDescent="0.35">
      <c r="A1299"/>
      <c r="B1299"/>
    </row>
    <row r="1300" spans="1:2" ht="18" x14ac:dyDescent="0.35">
      <c r="A1300"/>
      <c r="B1300"/>
    </row>
    <row r="1301" spans="1:2" ht="18" x14ac:dyDescent="0.35">
      <c r="A1301"/>
      <c r="B1301"/>
    </row>
    <row r="1302" spans="1:2" ht="18" x14ac:dyDescent="0.35">
      <c r="A1302"/>
      <c r="B1302"/>
    </row>
    <row r="1303" spans="1:2" ht="18" x14ac:dyDescent="0.35">
      <c r="A1303"/>
      <c r="B1303"/>
    </row>
    <row r="1304" spans="1:2" ht="18" x14ac:dyDescent="0.35">
      <c r="A1304"/>
      <c r="B1304"/>
    </row>
    <row r="1305" spans="1:2" ht="18" x14ac:dyDescent="0.35">
      <c r="A1305"/>
      <c r="B1305"/>
    </row>
    <row r="1306" spans="1:2" ht="18" x14ac:dyDescent="0.35">
      <c r="A1306"/>
      <c r="B1306"/>
    </row>
    <row r="1307" spans="1:2" ht="18" x14ac:dyDescent="0.35">
      <c r="A1307"/>
      <c r="B1307"/>
    </row>
    <row r="1308" spans="1:2" ht="18" x14ac:dyDescent="0.35">
      <c r="A1308"/>
      <c r="B1308"/>
    </row>
    <row r="1309" spans="1:2" ht="18" x14ac:dyDescent="0.35">
      <c r="A1309"/>
      <c r="B1309"/>
    </row>
    <row r="1310" spans="1:2" ht="18" x14ac:dyDescent="0.35">
      <c r="A1310"/>
      <c r="B1310"/>
    </row>
    <row r="1311" spans="1:2" ht="18" x14ac:dyDescent="0.35">
      <c r="A1311"/>
      <c r="B1311"/>
    </row>
    <row r="1312" spans="1:2" ht="18" x14ac:dyDescent="0.35">
      <c r="A1312"/>
      <c r="B1312"/>
    </row>
    <row r="1313" spans="1:2" ht="18" x14ac:dyDescent="0.35">
      <c r="A1313"/>
      <c r="B1313"/>
    </row>
    <row r="1314" spans="1:2" ht="18" x14ac:dyDescent="0.35">
      <c r="A1314"/>
      <c r="B1314"/>
    </row>
    <row r="1315" spans="1:2" ht="18" x14ac:dyDescent="0.35">
      <c r="A1315"/>
      <c r="B1315"/>
    </row>
    <row r="1316" spans="1:2" ht="18" x14ac:dyDescent="0.35">
      <c r="A1316"/>
      <c r="B1316"/>
    </row>
    <row r="1317" spans="1:2" ht="18" x14ac:dyDescent="0.35">
      <c r="A1317"/>
      <c r="B1317"/>
    </row>
    <row r="1318" spans="1:2" ht="18" x14ac:dyDescent="0.35">
      <c r="A1318"/>
      <c r="B1318"/>
    </row>
    <row r="1319" spans="1:2" ht="18" x14ac:dyDescent="0.35">
      <c r="A1319"/>
      <c r="B1319"/>
    </row>
    <row r="1320" spans="1:2" ht="18" x14ac:dyDescent="0.35">
      <c r="A1320"/>
      <c r="B1320"/>
    </row>
    <row r="1321" spans="1:2" ht="18" x14ac:dyDescent="0.35">
      <c r="A1321"/>
      <c r="B1321"/>
    </row>
    <row r="1322" spans="1:2" ht="18" x14ac:dyDescent="0.35">
      <c r="A1322"/>
      <c r="B1322"/>
    </row>
    <row r="1323" spans="1:2" ht="18" x14ac:dyDescent="0.35">
      <c r="A1323"/>
      <c r="B1323"/>
    </row>
    <row r="1324" spans="1:2" ht="18" x14ac:dyDescent="0.35">
      <c r="A1324"/>
      <c r="B1324"/>
    </row>
    <row r="1325" spans="1:2" ht="18" x14ac:dyDescent="0.35">
      <c r="A1325"/>
      <c r="B1325"/>
    </row>
    <row r="1326" spans="1:2" ht="18" x14ac:dyDescent="0.35">
      <c r="A1326"/>
      <c r="B1326"/>
    </row>
    <row r="1327" spans="1:2" ht="18" x14ac:dyDescent="0.35">
      <c r="A1327"/>
      <c r="B1327"/>
    </row>
    <row r="1328" spans="1:2" ht="18" x14ac:dyDescent="0.35">
      <c r="A1328"/>
      <c r="B1328"/>
    </row>
    <row r="1329" spans="1:2" ht="18" x14ac:dyDescent="0.35">
      <c r="A1329"/>
      <c r="B1329"/>
    </row>
    <row r="1330" spans="1:2" ht="18" x14ac:dyDescent="0.35">
      <c r="A1330"/>
      <c r="B1330"/>
    </row>
    <row r="1331" spans="1:2" ht="18" x14ac:dyDescent="0.35">
      <c r="A1331"/>
      <c r="B1331"/>
    </row>
    <row r="1332" spans="1:2" ht="18" x14ac:dyDescent="0.35">
      <c r="A1332"/>
      <c r="B1332"/>
    </row>
    <row r="1333" spans="1:2" ht="18" x14ac:dyDescent="0.35">
      <c r="A1333"/>
      <c r="B1333"/>
    </row>
    <row r="1334" spans="1:2" ht="18" x14ac:dyDescent="0.35">
      <c r="A1334"/>
      <c r="B1334"/>
    </row>
    <row r="1335" spans="1:2" ht="18" x14ac:dyDescent="0.35">
      <c r="A1335"/>
      <c r="B1335"/>
    </row>
    <row r="1336" spans="1:2" ht="18" x14ac:dyDescent="0.35">
      <c r="A1336"/>
      <c r="B1336"/>
    </row>
    <row r="1337" spans="1:2" ht="18" x14ac:dyDescent="0.35">
      <c r="A1337"/>
      <c r="B1337"/>
    </row>
    <row r="1338" spans="1:2" ht="18" x14ac:dyDescent="0.35">
      <c r="A1338"/>
      <c r="B1338"/>
    </row>
    <row r="1339" spans="1:2" ht="18" x14ac:dyDescent="0.35">
      <c r="A1339"/>
      <c r="B1339"/>
    </row>
    <row r="1340" spans="1:2" ht="18" x14ac:dyDescent="0.35">
      <c r="A1340"/>
      <c r="B1340"/>
    </row>
    <row r="1341" spans="1:2" ht="18" x14ac:dyDescent="0.35">
      <c r="A1341"/>
      <c r="B1341"/>
    </row>
    <row r="1342" spans="1:2" ht="18" x14ac:dyDescent="0.35">
      <c r="A1342"/>
      <c r="B1342"/>
    </row>
    <row r="1343" spans="1:2" ht="18" x14ac:dyDescent="0.35">
      <c r="A1343"/>
      <c r="B1343"/>
    </row>
    <row r="1344" spans="1:2" ht="18" x14ac:dyDescent="0.35">
      <c r="A1344"/>
      <c r="B1344"/>
    </row>
    <row r="1345" spans="1:2" ht="18" x14ac:dyDescent="0.35">
      <c r="A1345"/>
      <c r="B1345"/>
    </row>
    <row r="1346" spans="1:2" ht="18" x14ac:dyDescent="0.35">
      <c r="A1346"/>
      <c r="B1346"/>
    </row>
    <row r="1347" spans="1:2" ht="18" x14ac:dyDescent="0.35">
      <c r="A1347"/>
      <c r="B1347"/>
    </row>
    <row r="1348" spans="1:2" ht="18" x14ac:dyDescent="0.35">
      <c r="A1348"/>
      <c r="B1348"/>
    </row>
    <row r="1349" spans="1:2" ht="18" x14ac:dyDescent="0.35">
      <c r="A1349"/>
      <c r="B1349"/>
    </row>
    <row r="1350" spans="1:2" ht="18" x14ac:dyDescent="0.35">
      <c r="A1350"/>
      <c r="B1350"/>
    </row>
    <row r="1351" spans="1:2" ht="18" x14ac:dyDescent="0.35">
      <c r="A1351"/>
      <c r="B1351"/>
    </row>
    <row r="1352" spans="1:2" ht="18" x14ac:dyDescent="0.35">
      <c r="A1352"/>
      <c r="B1352"/>
    </row>
    <row r="1353" spans="1:2" ht="18" x14ac:dyDescent="0.35">
      <c r="A1353"/>
      <c r="B1353"/>
    </row>
    <row r="1354" spans="1:2" ht="18" x14ac:dyDescent="0.35">
      <c r="A1354"/>
      <c r="B1354"/>
    </row>
    <row r="1355" spans="1:2" ht="18" x14ac:dyDescent="0.35">
      <c r="A1355"/>
      <c r="B1355"/>
    </row>
    <row r="1356" spans="1:2" ht="18" x14ac:dyDescent="0.35">
      <c r="A1356"/>
      <c r="B1356"/>
    </row>
    <row r="1357" spans="1:2" ht="18" x14ac:dyDescent="0.35">
      <c r="A1357"/>
      <c r="B1357"/>
    </row>
    <row r="1358" spans="1:2" ht="18" x14ac:dyDescent="0.35">
      <c r="A1358"/>
      <c r="B1358"/>
    </row>
    <row r="1359" spans="1:2" ht="18" x14ac:dyDescent="0.35">
      <c r="A1359"/>
      <c r="B1359"/>
    </row>
    <row r="1360" spans="1:2" ht="18" x14ac:dyDescent="0.35">
      <c r="A1360"/>
      <c r="B1360"/>
    </row>
    <row r="1361" spans="1:2" ht="18" x14ac:dyDescent="0.35">
      <c r="A1361"/>
      <c r="B1361"/>
    </row>
    <row r="1362" spans="1:2" ht="18" x14ac:dyDescent="0.35">
      <c r="A1362"/>
      <c r="B1362"/>
    </row>
    <row r="1363" spans="1:2" ht="18" x14ac:dyDescent="0.35">
      <c r="A1363"/>
      <c r="B1363"/>
    </row>
    <row r="1364" spans="1:2" ht="18" x14ac:dyDescent="0.35">
      <c r="A1364"/>
      <c r="B1364"/>
    </row>
    <row r="1365" spans="1:2" ht="18" x14ac:dyDescent="0.35">
      <c r="A1365"/>
      <c r="B1365"/>
    </row>
    <row r="1366" spans="1:2" ht="18" x14ac:dyDescent="0.35">
      <c r="A1366"/>
      <c r="B1366"/>
    </row>
    <row r="1367" spans="1:2" ht="18" x14ac:dyDescent="0.35">
      <c r="A1367"/>
      <c r="B1367"/>
    </row>
    <row r="1368" spans="1:2" ht="18" x14ac:dyDescent="0.35">
      <c r="A1368"/>
      <c r="B1368"/>
    </row>
    <row r="1369" spans="1:2" ht="18" x14ac:dyDescent="0.35">
      <c r="A1369"/>
      <c r="B1369"/>
    </row>
    <row r="1370" spans="1:2" ht="18" x14ac:dyDescent="0.35">
      <c r="A1370"/>
      <c r="B1370"/>
    </row>
    <row r="1371" spans="1:2" ht="18" x14ac:dyDescent="0.35">
      <c r="A1371"/>
      <c r="B1371"/>
    </row>
    <row r="1372" spans="1:2" ht="18" x14ac:dyDescent="0.35">
      <c r="A1372"/>
      <c r="B1372"/>
    </row>
    <row r="1373" spans="1:2" ht="18" x14ac:dyDescent="0.35">
      <c r="A1373"/>
      <c r="B1373"/>
    </row>
    <row r="1374" spans="1:2" ht="18" x14ac:dyDescent="0.35">
      <c r="A1374"/>
      <c r="B1374"/>
    </row>
    <row r="1375" spans="1:2" ht="18" x14ac:dyDescent="0.35">
      <c r="A1375"/>
      <c r="B1375"/>
    </row>
    <row r="1376" spans="1:2" ht="18" x14ac:dyDescent="0.35">
      <c r="A1376"/>
      <c r="B1376"/>
    </row>
    <row r="1377" spans="1:2" ht="18" x14ac:dyDescent="0.35">
      <c r="A1377"/>
      <c r="B1377"/>
    </row>
    <row r="1378" spans="1:2" ht="18" x14ac:dyDescent="0.35">
      <c r="A1378"/>
      <c r="B1378"/>
    </row>
    <row r="1379" spans="1:2" ht="18" x14ac:dyDescent="0.35">
      <c r="A1379"/>
      <c r="B1379"/>
    </row>
    <row r="1380" spans="1:2" ht="18" x14ac:dyDescent="0.35">
      <c r="A1380"/>
      <c r="B1380"/>
    </row>
    <row r="1381" spans="1:2" ht="18" x14ac:dyDescent="0.35">
      <c r="A1381"/>
      <c r="B1381"/>
    </row>
    <row r="1382" spans="1:2" ht="18" x14ac:dyDescent="0.35">
      <c r="A1382"/>
      <c r="B1382"/>
    </row>
    <row r="1383" spans="1:2" ht="18" x14ac:dyDescent="0.35">
      <c r="A1383"/>
      <c r="B1383"/>
    </row>
    <row r="1384" spans="1:2" ht="18" x14ac:dyDescent="0.35">
      <c r="A1384"/>
      <c r="B1384"/>
    </row>
    <row r="1385" spans="1:2" ht="18" x14ac:dyDescent="0.35">
      <c r="A1385"/>
      <c r="B1385"/>
    </row>
    <row r="1386" spans="1:2" ht="18" x14ac:dyDescent="0.35">
      <c r="A1386"/>
      <c r="B1386"/>
    </row>
    <row r="1387" spans="1:2" ht="18" x14ac:dyDescent="0.35">
      <c r="A1387"/>
      <c r="B1387"/>
    </row>
    <row r="1388" spans="1:2" ht="18" x14ac:dyDescent="0.35">
      <c r="A1388"/>
      <c r="B1388"/>
    </row>
    <row r="1389" spans="1:2" ht="18" x14ac:dyDescent="0.35">
      <c r="A1389"/>
      <c r="B1389"/>
    </row>
    <row r="1390" spans="1:2" ht="18" x14ac:dyDescent="0.35">
      <c r="A1390"/>
      <c r="B1390"/>
    </row>
    <row r="1391" spans="1:2" ht="18" x14ac:dyDescent="0.35">
      <c r="A1391"/>
      <c r="B1391"/>
    </row>
    <row r="1392" spans="1:2" ht="18" x14ac:dyDescent="0.35">
      <c r="A1392"/>
      <c r="B1392"/>
    </row>
    <row r="1393" spans="1:2" ht="18" x14ac:dyDescent="0.35">
      <c r="A1393"/>
      <c r="B1393"/>
    </row>
    <row r="1394" spans="1:2" ht="18" x14ac:dyDescent="0.35">
      <c r="A1394"/>
      <c r="B1394"/>
    </row>
    <row r="1395" spans="1:2" ht="18" x14ac:dyDescent="0.35">
      <c r="A1395"/>
      <c r="B1395"/>
    </row>
    <row r="1396" spans="1:2" ht="18" x14ac:dyDescent="0.35">
      <c r="A1396"/>
      <c r="B1396"/>
    </row>
    <row r="1397" spans="1:2" ht="18" x14ac:dyDescent="0.35">
      <c r="A1397"/>
      <c r="B1397"/>
    </row>
    <row r="1398" spans="1:2" ht="18" x14ac:dyDescent="0.35">
      <c r="A1398"/>
      <c r="B1398"/>
    </row>
    <row r="1399" spans="1:2" ht="18" x14ac:dyDescent="0.35">
      <c r="A1399"/>
      <c r="B1399"/>
    </row>
    <row r="1400" spans="1:2" ht="18" x14ac:dyDescent="0.35">
      <c r="A1400"/>
      <c r="B1400"/>
    </row>
    <row r="1401" spans="1:2" ht="18" x14ac:dyDescent="0.35">
      <c r="A1401"/>
      <c r="B1401"/>
    </row>
    <row r="1402" spans="1:2" ht="18" x14ac:dyDescent="0.35">
      <c r="A1402"/>
      <c r="B1402"/>
    </row>
    <row r="1403" spans="1:2" ht="18" x14ac:dyDescent="0.35">
      <c r="A1403"/>
      <c r="B1403"/>
    </row>
    <row r="1404" spans="1:2" ht="18" x14ac:dyDescent="0.35">
      <c r="A1404"/>
      <c r="B1404"/>
    </row>
    <row r="1405" spans="1:2" ht="18" x14ac:dyDescent="0.35">
      <c r="A1405"/>
      <c r="B1405"/>
    </row>
    <row r="1406" spans="1:2" ht="18" x14ac:dyDescent="0.35">
      <c r="A1406"/>
      <c r="B1406"/>
    </row>
    <row r="1407" spans="1:2" ht="18" x14ac:dyDescent="0.35">
      <c r="A1407"/>
      <c r="B1407"/>
    </row>
    <row r="1408" spans="1:2" ht="18" x14ac:dyDescent="0.35">
      <c r="A1408"/>
      <c r="B1408"/>
    </row>
    <row r="1409" spans="1:2" ht="18" x14ac:dyDescent="0.35">
      <c r="A1409"/>
      <c r="B1409"/>
    </row>
    <row r="1410" spans="1:2" ht="18" x14ac:dyDescent="0.35">
      <c r="A1410"/>
      <c r="B1410"/>
    </row>
    <row r="1411" spans="1:2" ht="18" x14ac:dyDescent="0.35">
      <c r="A1411"/>
      <c r="B1411"/>
    </row>
    <row r="1412" spans="1:2" ht="18" x14ac:dyDescent="0.35">
      <c r="A1412"/>
      <c r="B1412"/>
    </row>
    <row r="1413" spans="1:2" ht="18" x14ac:dyDescent="0.35">
      <c r="A1413"/>
      <c r="B1413"/>
    </row>
    <row r="1414" spans="1:2" ht="18" x14ac:dyDescent="0.35">
      <c r="A1414"/>
      <c r="B1414"/>
    </row>
    <row r="1415" spans="1:2" ht="18" x14ac:dyDescent="0.35">
      <c r="A1415"/>
      <c r="B1415"/>
    </row>
    <row r="1416" spans="1:2" ht="18" x14ac:dyDescent="0.35">
      <c r="A1416"/>
      <c r="B1416"/>
    </row>
    <row r="1417" spans="1:2" ht="18" x14ac:dyDescent="0.35">
      <c r="A1417"/>
      <c r="B1417"/>
    </row>
    <row r="1418" spans="1:2" ht="18" x14ac:dyDescent="0.35">
      <c r="A1418"/>
      <c r="B1418"/>
    </row>
    <row r="1419" spans="1:2" ht="18" x14ac:dyDescent="0.35">
      <c r="A1419"/>
      <c r="B1419"/>
    </row>
    <row r="1420" spans="1:2" ht="18" x14ac:dyDescent="0.35">
      <c r="A1420"/>
      <c r="B1420"/>
    </row>
    <row r="1421" spans="1:2" ht="18" x14ac:dyDescent="0.35">
      <c r="A1421"/>
      <c r="B1421"/>
    </row>
    <row r="1422" spans="1:2" ht="18" x14ac:dyDescent="0.35">
      <c r="A1422"/>
      <c r="B1422"/>
    </row>
    <row r="1423" spans="1:2" ht="18" x14ac:dyDescent="0.35">
      <c r="A1423"/>
      <c r="B1423"/>
    </row>
    <row r="1424" spans="1:2" ht="18" x14ac:dyDescent="0.35">
      <c r="A1424"/>
      <c r="B1424"/>
    </row>
    <row r="1425" spans="1:2" ht="18" x14ac:dyDescent="0.35">
      <c r="A1425"/>
      <c r="B1425"/>
    </row>
    <row r="1426" spans="1:2" ht="18" x14ac:dyDescent="0.35">
      <c r="A1426"/>
      <c r="B1426"/>
    </row>
    <row r="1427" spans="1:2" ht="18" x14ac:dyDescent="0.35">
      <c r="A1427"/>
      <c r="B1427"/>
    </row>
    <row r="1428" spans="1:2" ht="18" x14ac:dyDescent="0.35">
      <c r="A1428"/>
      <c r="B1428"/>
    </row>
    <row r="1429" spans="1:2" ht="18" x14ac:dyDescent="0.35">
      <c r="A1429"/>
      <c r="B1429"/>
    </row>
    <row r="1430" spans="1:2" ht="18" x14ac:dyDescent="0.35">
      <c r="A1430"/>
      <c r="B1430"/>
    </row>
    <row r="1431" spans="1:2" ht="18" x14ac:dyDescent="0.35">
      <c r="A1431"/>
      <c r="B1431"/>
    </row>
    <row r="1432" spans="1:2" ht="18" x14ac:dyDescent="0.35">
      <c r="A1432"/>
      <c r="B1432"/>
    </row>
    <row r="1433" spans="1:2" ht="18" x14ac:dyDescent="0.35">
      <c r="A1433"/>
      <c r="B1433"/>
    </row>
    <row r="1434" spans="1:2" ht="18" x14ac:dyDescent="0.35">
      <c r="A1434"/>
      <c r="B1434"/>
    </row>
    <row r="1435" spans="1:2" ht="18" x14ac:dyDescent="0.35">
      <c r="A1435"/>
      <c r="B1435"/>
    </row>
    <row r="1436" spans="1:2" ht="18" x14ac:dyDescent="0.35">
      <c r="A1436"/>
      <c r="B1436"/>
    </row>
    <row r="1437" spans="1:2" ht="18" x14ac:dyDescent="0.35">
      <c r="A1437"/>
      <c r="B1437"/>
    </row>
    <row r="1438" spans="1:2" ht="18" x14ac:dyDescent="0.35">
      <c r="A1438"/>
      <c r="B1438"/>
    </row>
    <row r="1439" spans="1:2" ht="18" x14ac:dyDescent="0.35">
      <c r="A1439"/>
      <c r="B1439"/>
    </row>
    <row r="1440" spans="1:2" ht="18" x14ac:dyDescent="0.35">
      <c r="A1440"/>
      <c r="B1440"/>
    </row>
    <row r="1441" spans="1:2" ht="18" x14ac:dyDescent="0.35">
      <c r="A1441"/>
      <c r="B1441"/>
    </row>
    <row r="1442" spans="1:2" ht="18" x14ac:dyDescent="0.35">
      <c r="A1442"/>
      <c r="B1442"/>
    </row>
    <row r="1443" spans="1:2" ht="18" x14ac:dyDescent="0.35">
      <c r="A1443"/>
      <c r="B1443"/>
    </row>
    <row r="1444" spans="1:2" ht="18" x14ac:dyDescent="0.35">
      <c r="A1444"/>
      <c r="B1444"/>
    </row>
    <row r="1445" spans="1:2" ht="18" x14ac:dyDescent="0.35">
      <c r="A1445"/>
      <c r="B1445"/>
    </row>
    <row r="1446" spans="1:2" ht="18" x14ac:dyDescent="0.35">
      <c r="A1446"/>
      <c r="B1446"/>
    </row>
    <row r="1447" spans="1:2" ht="18" x14ac:dyDescent="0.35">
      <c r="A1447"/>
      <c r="B1447"/>
    </row>
    <row r="1448" spans="1:2" ht="18" x14ac:dyDescent="0.35">
      <c r="A1448"/>
      <c r="B1448"/>
    </row>
    <row r="1449" spans="1:2" ht="18" x14ac:dyDescent="0.35">
      <c r="A1449"/>
      <c r="B1449"/>
    </row>
    <row r="1450" spans="1:2" ht="18" x14ac:dyDescent="0.35">
      <c r="A1450"/>
      <c r="B1450"/>
    </row>
    <row r="1451" spans="1:2" ht="18" x14ac:dyDescent="0.35">
      <c r="A1451"/>
      <c r="B1451"/>
    </row>
    <row r="1452" spans="1:2" ht="18" x14ac:dyDescent="0.35">
      <c r="A1452"/>
      <c r="B1452"/>
    </row>
    <row r="1453" spans="1:2" ht="18" x14ac:dyDescent="0.35">
      <c r="A1453"/>
      <c r="B1453"/>
    </row>
    <row r="1454" spans="1:2" ht="18" x14ac:dyDescent="0.35">
      <c r="A1454"/>
      <c r="B1454"/>
    </row>
    <row r="1455" spans="1:2" ht="18" x14ac:dyDescent="0.35">
      <c r="A1455"/>
      <c r="B1455"/>
    </row>
    <row r="1456" spans="1:2" ht="18" x14ac:dyDescent="0.35">
      <c r="A1456"/>
      <c r="B1456"/>
    </row>
    <row r="1457" spans="1:2" ht="18" x14ac:dyDescent="0.35">
      <c r="A1457"/>
      <c r="B1457"/>
    </row>
    <row r="1458" spans="1:2" ht="18" x14ac:dyDescent="0.35">
      <c r="A1458"/>
      <c r="B1458"/>
    </row>
    <row r="1459" spans="1:2" ht="18" x14ac:dyDescent="0.35">
      <c r="A1459"/>
      <c r="B1459"/>
    </row>
    <row r="1460" spans="1:2" ht="18" x14ac:dyDescent="0.35">
      <c r="A1460"/>
      <c r="B1460"/>
    </row>
    <row r="1461" spans="1:2" ht="18" x14ac:dyDescent="0.35">
      <c r="A1461"/>
      <c r="B1461"/>
    </row>
    <row r="1462" spans="1:2" ht="18" x14ac:dyDescent="0.35">
      <c r="A1462"/>
      <c r="B1462"/>
    </row>
    <row r="1463" spans="1:2" ht="18" x14ac:dyDescent="0.35">
      <c r="A1463"/>
      <c r="B1463"/>
    </row>
    <row r="1464" spans="1:2" ht="18" x14ac:dyDescent="0.35">
      <c r="A1464"/>
      <c r="B1464"/>
    </row>
    <row r="1465" spans="1:2" ht="18" x14ac:dyDescent="0.35">
      <c r="A1465"/>
      <c r="B1465"/>
    </row>
    <row r="1466" spans="1:2" ht="18" x14ac:dyDescent="0.35">
      <c r="A1466"/>
      <c r="B1466"/>
    </row>
    <row r="1467" spans="1:2" ht="18" x14ac:dyDescent="0.35">
      <c r="A1467"/>
      <c r="B1467"/>
    </row>
    <row r="1468" spans="1:2" ht="18" x14ac:dyDescent="0.35">
      <c r="A1468"/>
      <c r="B1468"/>
    </row>
    <row r="1469" spans="1:2" ht="18" x14ac:dyDescent="0.35">
      <c r="A1469"/>
      <c r="B1469"/>
    </row>
    <row r="1470" spans="1:2" ht="18" x14ac:dyDescent="0.35">
      <c r="A1470"/>
      <c r="B1470"/>
    </row>
    <row r="1471" spans="1:2" ht="18" x14ac:dyDescent="0.35">
      <c r="A1471"/>
      <c r="B1471"/>
    </row>
    <row r="1472" spans="1:2" ht="18" x14ac:dyDescent="0.35">
      <c r="A1472"/>
      <c r="B1472"/>
    </row>
    <row r="1473" spans="1:2" ht="18" x14ac:dyDescent="0.35">
      <c r="A1473"/>
      <c r="B1473"/>
    </row>
    <row r="1474" spans="1:2" ht="18" x14ac:dyDescent="0.35">
      <c r="A1474"/>
      <c r="B1474"/>
    </row>
    <row r="1475" spans="1:2" ht="18" x14ac:dyDescent="0.35">
      <c r="A1475"/>
      <c r="B1475"/>
    </row>
    <row r="1476" spans="1:2" ht="18" x14ac:dyDescent="0.35">
      <c r="A1476"/>
      <c r="B1476"/>
    </row>
    <row r="1477" spans="1:2" ht="18" x14ac:dyDescent="0.35">
      <c r="A1477"/>
      <c r="B1477"/>
    </row>
    <row r="1478" spans="1:2" ht="18" x14ac:dyDescent="0.35">
      <c r="A1478"/>
      <c r="B1478"/>
    </row>
    <row r="1479" spans="1:2" ht="18" x14ac:dyDescent="0.35">
      <c r="A1479"/>
      <c r="B1479"/>
    </row>
    <row r="1480" spans="1:2" ht="18" x14ac:dyDescent="0.35">
      <c r="A1480"/>
      <c r="B1480"/>
    </row>
    <row r="1481" spans="1:2" ht="18" x14ac:dyDescent="0.35">
      <c r="A1481"/>
      <c r="B1481"/>
    </row>
    <row r="1482" spans="1:2" ht="18" x14ac:dyDescent="0.35">
      <c r="A1482"/>
      <c r="B1482"/>
    </row>
    <row r="1483" spans="1:2" ht="18" x14ac:dyDescent="0.35">
      <c r="A1483"/>
      <c r="B1483"/>
    </row>
    <row r="1484" spans="1:2" ht="18" x14ac:dyDescent="0.35">
      <c r="A1484"/>
      <c r="B1484"/>
    </row>
    <row r="1485" spans="1:2" ht="18" x14ac:dyDescent="0.35">
      <c r="A1485"/>
      <c r="B1485"/>
    </row>
    <row r="1486" spans="1:2" ht="18" x14ac:dyDescent="0.35">
      <c r="A1486"/>
      <c r="B1486"/>
    </row>
    <row r="1487" spans="1:2" ht="18" x14ac:dyDescent="0.35">
      <c r="A1487"/>
      <c r="B1487"/>
    </row>
    <row r="1488" spans="1:2" ht="18" x14ac:dyDescent="0.35">
      <c r="A1488"/>
      <c r="B1488"/>
    </row>
    <row r="1489" spans="1:2" ht="18" x14ac:dyDescent="0.35">
      <c r="A1489"/>
      <c r="B1489"/>
    </row>
    <row r="1490" spans="1:2" ht="18" x14ac:dyDescent="0.35">
      <c r="A1490"/>
      <c r="B1490"/>
    </row>
    <row r="1491" spans="1:2" ht="18" x14ac:dyDescent="0.35">
      <c r="A1491"/>
      <c r="B1491"/>
    </row>
    <row r="1492" spans="1:2" ht="18" x14ac:dyDescent="0.35">
      <c r="A1492"/>
      <c r="B1492"/>
    </row>
    <row r="1493" spans="1:2" ht="18" x14ac:dyDescent="0.35">
      <c r="A1493"/>
      <c r="B1493"/>
    </row>
    <row r="1494" spans="1:2" ht="18" x14ac:dyDescent="0.35">
      <c r="A1494"/>
      <c r="B1494"/>
    </row>
    <row r="1495" spans="1:2" ht="18" x14ac:dyDescent="0.35">
      <c r="A1495"/>
      <c r="B1495"/>
    </row>
    <row r="1496" spans="1:2" ht="18" x14ac:dyDescent="0.35">
      <c r="A1496"/>
      <c r="B1496"/>
    </row>
    <row r="1497" spans="1:2" ht="18" x14ac:dyDescent="0.35">
      <c r="A1497"/>
      <c r="B1497"/>
    </row>
    <row r="1498" spans="1:2" ht="18" x14ac:dyDescent="0.35">
      <c r="A1498"/>
      <c r="B1498"/>
    </row>
    <row r="1499" spans="1:2" ht="18" x14ac:dyDescent="0.35">
      <c r="A1499"/>
      <c r="B1499"/>
    </row>
    <row r="1500" spans="1:2" ht="18" x14ac:dyDescent="0.35">
      <c r="A1500"/>
      <c r="B1500"/>
    </row>
    <row r="1501" spans="1:2" ht="18" x14ac:dyDescent="0.35">
      <c r="A1501"/>
      <c r="B1501"/>
    </row>
    <row r="1502" spans="1:2" ht="18" x14ac:dyDescent="0.35">
      <c r="A1502"/>
      <c r="B1502"/>
    </row>
    <row r="1503" spans="1:2" ht="18" x14ac:dyDescent="0.35">
      <c r="A1503"/>
      <c r="B1503"/>
    </row>
    <row r="1504" spans="1:2" ht="18" x14ac:dyDescent="0.35">
      <c r="A1504"/>
      <c r="B1504"/>
    </row>
    <row r="1505" spans="1:2" ht="18" x14ac:dyDescent="0.35">
      <c r="A1505"/>
      <c r="B1505"/>
    </row>
    <row r="1506" spans="1:2" ht="18" x14ac:dyDescent="0.35">
      <c r="A1506"/>
      <c r="B1506"/>
    </row>
    <row r="1507" spans="1:2" ht="18" x14ac:dyDescent="0.35">
      <c r="A1507"/>
      <c r="B1507"/>
    </row>
    <row r="1508" spans="1:2" ht="18" x14ac:dyDescent="0.35">
      <c r="A1508"/>
      <c r="B1508"/>
    </row>
    <row r="1509" spans="1:2" ht="18" x14ac:dyDescent="0.35">
      <c r="A1509"/>
      <c r="B1509"/>
    </row>
    <row r="1510" spans="1:2" ht="18" x14ac:dyDescent="0.35">
      <c r="A1510"/>
      <c r="B1510"/>
    </row>
    <row r="1511" spans="1:2" ht="18" x14ac:dyDescent="0.35">
      <c r="A1511"/>
      <c r="B1511"/>
    </row>
    <row r="1512" spans="1:2" ht="18" x14ac:dyDescent="0.35">
      <c r="A1512"/>
      <c r="B1512"/>
    </row>
    <row r="1513" spans="1:2" ht="18" x14ac:dyDescent="0.35">
      <c r="A1513"/>
      <c r="B1513"/>
    </row>
    <row r="1514" spans="1:2" ht="18" x14ac:dyDescent="0.35">
      <c r="A1514"/>
      <c r="B1514"/>
    </row>
    <row r="1515" spans="1:2" ht="18" x14ac:dyDescent="0.35">
      <c r="A1515"/>
      <c r="B1515"/>
    </row>
    <row r="1516" spans="1:2" ht="18" x14ac:dyDescent="0.35">
      <c r="A1516"/>
      <c r="B1516"/>
    </row>
    <row r="1517" spans="1:2" ht="18" x14ac:dyDescent="0.35">
      <c r="A1517"/>
      <c r="B1517"/>
    </row>
    <row r="1518" spans="1:2" ht="18" x14ac:dyDescent="0.35">
      <c r="A1518"/>
      <c r="B1518"/>
    </row>
    <row r="1519" spans="1:2" ht="18" x14ac:dyDescent="0.35">
      <c r="A1519"/>
      <c r="B1519"/>
    </row>
    <row r="1520" spans="1:2" ht="18" x14ac:dyDescent="0.35">
      <c r="A1520"/>
      <c r="B1520"/>
    </row>
    <row r="1521" spans="1:2" ht="18" x14ac:dyDescent="0.35">
      <c r="A1521"/>
      <c r="B1521"/>
    </row>
    <row r="1522" spans="1:2" ht="18" x14ac:dyDescent="0.35">
      <c r="A1522"/>
      <c r="B1522"/>
    </row>
    <row r="1523" spans="1:2" ht="18" x14ac:dyDescent="0.35">
      <c r="A1523"/>
      <c r="B1523"/>
    </row>
    <row r="1524" spans="1:2" ht="18" x14ac:dyDescent="0.35">
      <c r="A1524"/>
      <c r="B1524"/>
    </row>
    <row r="1525" spans="1:2" ht="18" x14ac:dyDescent="0.35">
      <c r="A1525"/>
      <c r="B1525"/>
    </row>
    <row r="1526" spans="1:2" ht="18" x14ac:dyDescent="0.35">
      <c r="A1526"/>
      <c r="B1526"/>
    </row>
    <row r="1527" spans="1:2" ht="18" x14ac:dyDescent="0.35">
      <c r="A1527"/>
      <c r="B1527"/>
    </row>
    <row r="1528" spans="1:2" ht="18" x14ac:dyDescent="0.35">
      <c r="A1528"/>
      <c r="B1528"/>
    </row>
    <row r="1529" spans="1:2" ht="18" x14ac:dyDescent="0.35">
      <c r="A1529"/>
      <c r="B1529"/>
    </row>
    <row r="1530" spans="1:2" ht="18" x14ac:dyDescent="0.35">
      <c r="A1530"/>
      <c r="B1530"/>
    </row>
    <row r="1531" spans="1:2" ht="18" x14ac:dyDescent="0.35">
      <c r="A1531"/>
      <c r="B1531"/>
    </row>
    <row r="1532" spans="1:2" ht="18" x14ac:dyDescent="0.35">
      <c r="A1532"/>
      <c r="B1532"/>
    </row>
    <row r="1533" spans="1:2" ht="18" x14ac:dyDescent="0.35">
      <c r="A1533"/>
      <c r="B1533"/>
    </row>
    <row r="1534" spans="1:2" ht="18" x14ac:dyDescent="0.35">
      <c r="A1534"/>
      <c r="B1534"/>
    </row>
    <row r="1535" spans="1:2" ht="18" x14ac:dyDescent="0.35">
      <c r="A1535"/>
      <c r="B1535"/>
    </row>
    <row r="1536" spans="1:2" ht="18" x14ac:dyDescent="0.35">
      <c r="A1536"/>
      <c r="B1536"/>
    </row>
    <row r="1537" spans="1:2" ht="18" x14ac:dyDescent="0.35">
      <c r="A1537"/>
      <c r="B1537"/>
    </row>
    <row r="1538" spans="1:2" ht="18" x14ac:dyDescent="0.35">
      <c r="A1538"/>
      <c r="B1538"/>
    </row>
    <row r="1539" spans="1:2" ht="18" x14ac:dyDescent="0.35">
      <c r="A1539"/>
      <c r="B1539"/>
    </row>
    <row r="1540" spans="1:2" ht="18" x14ac:dyDescent="0.35">
      <c r="A1540"/>
      <c r="B1540"/>
    </row>
    <row r="1541" spans="1:2" ht="18" x14ac:dyDescent="0.35">
      <c r="A1541"/>
      <c r="B1541"/>
    </row>
    <row r="1542" spans="1:2" ht="18" x14ac:dyDescent="0.35">
      <c r="A1542"/>
      <c r="B1542"/>
    </row>
    <row r="1543" spans="1:2" ht="18" x14ac:dyDescent="0.35">
      <c r="A1543"/>
      <c r="B1543"/>
    </row>
    <row r="1544" spans="1:2" ht="18" x14ac:dyDescent="0.35">
      <c r="A1544"/>
      <c r="B1544"/>
    </row>
    <row r="1545" spans="1:2" ht="18" x14ac:dyDescent="0.35">
      <c r="A1545"/>
      <c r="B1545"/>
    </row>
    <row r="1546" spans="1:2" ht="18" x14ac:dyDescent="0.35">
      <c r="A1546"/>
      <c r="B1546"/>
    </row>
    <row r="1547" spans="1:2" ht="18" x14ac:dyDescent="0.35">
      <c r="A1547"/>
      <c r="B1547"/>
    </row>
    <row r="1548" spans="1:2" ht="18" x14ac:dyDescent="0.35">
      <c r="A1548"/>
      <c r="B1548"/>
    </row>
    <row r="1549" spans="1:2" ht="18" x14ac:dyDescent="0.35">
      <c r="A1549"/>
      <c r="B1549"/>
    </row>
    <row r="1550" spans="1:2" ht="18" x14ac:dyDescent="0.35">
      <c r="A1550"/>
      <c r="B1550"/>
    </row>
    <row r="1551" spans="1:2" ht="18" x14ac:dyDescent="0.35">
      <c r="A1551"/>
      <c r="B1551"/>
    </row>
    <row r="1552" spans="1:2" ht="18" x14ac:dyDescent="0.35">
      <c r="A1552"/>
      <c r="B1552"/>
    </row>
    <row r="1553" spans="1:2" ht="18" x14ac:dyDescent="0.35">
      <c r="A1553"/>
      <c r="B1553"/>
    </row>
    <row r="1554" spans="1:2" ht="18" x14ac:dyDescent="0.35">
      <c r="A1554"/>
      <c r="B1554"/>
    </row>
    <row r="1555" spans="1:2" ht="18" x14ac:dyDescent="0.35">
      <c r="A1555"/>
      <c r="B1555"/>
    </row>
    <row r="1556" spans="1:2" ht="18" x14ac:dyDescent="0.35">
      <c r="A1556"/>
      <c r="B1556"/>
    </row>
    <row r="1557" spans="1:2" ht="18" x14ac:dyDescent="0.35">
      <c r="A1557"/>
      <c r="B1557"/>
    </row>
    <row r="1558" spans="1:2" ht="18" x14ac:dyDescent="0.35">
      <c r="A1558"/>
      <c r="B1558"/>
    </row>
    <row r="1559" spans="1:2" ht="18" x14ac:dyDescent="0.35">
      <c r="A1559"/>
      <c r="B1559"/>
    </row>
    <row r="1560" spans="1:2" ht="18" x14ac:dyDescent="0.35">
      <c r="A1560"/>
      <c r="B1560"/>
    </row>
    <row r="1561" spans="1:2" ht="18" x14ac:dyDescent="0.35">
      <c r="A1561"/>
      <c r="B1561"/>
    </row>
    <row r="1562" spans="1:2" ht="18" x14ac:dyDescent="0.35">
      <c r="A1562"/>
      <c r="B1562"/>
    </row>
    <row r="1563" spans="1:2" ht="18" x14ac:dyDescent="0.35">
      <c r="A1563"/>
      <c r="B1563"/>
    </row>
    <row r="1564" spans="1:2" ht="18" x14ac:dyDescent="0.35">
      <c r="A1564"/>
      <c r="B1564"/>
    </row>
    <row r="1565" spans="1:2" ht="18" x14ac:dyDescent="0.35">
      <c r="A1565"/>
      <c r="B1565"/>
    </row>
    <row r="1566" spans="1:2" ht="18" x14ac:dyDescent="0.35">
      <c r="A1566"/>
      <c r="B1566"/>
    </row>
    <row r="1567" spans="1:2" ht="18" x14ac:dyDescent="0.35">
      <c r="A1567"/>
      <c r="B1567"/>
    </row>
    <row r="1568" spans="1:2" ht="18" x14ac:dyDescent="0.35">
      <c r="A1568"/>
      <c r="B1568"/>
    </row>
    <row r="1569" spans="1:2" ht="18" x14ac:dyDescent="0.35">
      <c r="A1569"/>
      <c r="B1569"/>
    </row>
    <row r="1570" spans="1:2" ht="18" x14ac:dyDescent="0.35">
      <c r="A1570"/>
      <c r="B1570"/>
    </row>
    <row r="1571" spans="1:2" ht="18" x14ac:dyDescent="0.35">
      <c r="A1571"/>
      <c r="B1571"/>
    </row>
    <row r="1572" spans="1:2" ht="18" x14ac:dyDescent="0.35">
      <c r="A1572"/>
      <c r="B1572"/>
    </row>
    <row r="1573" spans="1:2" ht="18" x14ac:dyDescent="0.35">
      <c r="A1573"/>
      <c r="B1573"/>
    </row>
    <row r="1574" spans="1:2" ht="18" x14ac:dyDescent="0.35">
      <c r="A1574"/>
      <c r="B1574"/>
    </row>
    <row r="1575" spans="1:2" ht="18" x14ac:dyDescent="0.35">
      <c r="A1575"/>
      <c r="B1575"/>
    </row>
    <row r="1576" spans="1:2" ht="18" x14ac:dyDescent="0.35">
      <c r="A1576"/>
      <c r="B1576"/>
    </row>
    <row r="1577" spans="1:2" ht="18" x14ac:dyDescent="0.35">
      <c r="A1577"/>
      <c r="B1577"/>
    </row>
    <row r="1578" spans="1:2" ht="18" x14ac:dyDescent="0.35">
      <c r="A1578"/>
      <c r="B1578"/>
    </row>
    <row r="1579" spans="1:2" ht="18" x14ac:dyDescent="0.35">
      <c r="A1579"/>
      <c r="B1579"/>
    </row>
    <row r="1580" spans="1:2" ht="18" x14ac:dyDescent="0.35">
      <c r="A1580"/>
      <c r="B1580"/>
    </row>
    <row r="1581" spans="1:2" ht="18" x14ac:dyDescent="0.35">
      <c r="A1581"/>
      <c r="B1581"/>
    </row>
    <row r="1582" spans="1:2" ht="18" x14ac:dyDescent="0.35">
      <c r="A1582"/>
      <c r="B1582"/>
    </row>
    <row r="1583" spans="1:2" ht="18" x14ac:dyDescent="0.35">
      <c r="A1583"/>
      <c r="B1583"/>
    </row>
    <row r="1584" spans="1:2" ht="18" x14ac:dyDescent="0.35">
      <c r="A1584"/>
      <c r="B1584"/>
    </row>
    <row r="1585" spans="1:2" ht="18" x14ac:dyDescent="0.35">
      <c r="A1585"/>
      <c r="B1585"/>
    </row>
    <row r="1586" spans="1:2" ht="18" x14ac:dyDescent="0.35">
      <c r="A1586"/>
      <c r="B1586"/>
    </row>
    <row r="1587" spans="1:2" ht="18" x14ac:dyDescent="0.35">
      <c r="A1587"/>
      <c r="B1587"/>
    </row>
    <row r="1588" spans="1:2" ht="18" x14ac:dyDescent="0.35">
      <c r="A1588"/>
      <c r="B1588"/>
    </row>
    <row r="1589" spans="1:2" ht="18" x14ac:dyDescent="0.35">
      <c r="A1589"/>
      <c r="B1589"/>
    </row>
    <row r="1590" spans="1:2" ht="18" x14ac:dyDescent="0.35">
      <c r="A1590"/>
      <c r="B1590"/>
    </row>
    <row r="1591" spans="1:2" ht="18" x14ac:dyDescent="0.35">
      <c r="A1591"/>
      <c r="B1591"/>
    </row>
    <row r="1592" spans="1:2" ht="18" x14ac:dyDescent="0.35">
      <c r="A1592"/>
      <c r="B1592"/>
    </row>
    <row r="1593" spans="1:2" ht="18" x14ac:dyDescent="0.35">
      <c r="A1593"/>
      <c r="B1593"/>
    </row>
    <row r="1594" spans="1:2" ht="18" x14ac:dyDescent="0.35">
      <c r="A1594"/>
      <c r="B1594"/>
    </row>
    <row r="1595" spans="1:2" ht="18" x14ac:dyDescent="0.35">
      <c r="A1595"/>
      <c r="B1595"/>
    </row>
    <row r="1596" spans="1:2" ht="18" x14ac:dyDescent="0.35">
      <c r="A1596"/>
      <c r="B1596"/>
    </row>
    <row r="1597" spans="1:2" ht="18" x14ac:dyDescent="0.35">
      <c r="A1597"/>
      <c r="B1597"/>
    </row>
    <row r="1598" spans="1:2" ht="18" x14ac:dyDescent="0.35">
      <c r="A1598"/>
      <c r="B1598"/>
    </row>
    <row r="1599" spans="1:2" ht="18" x14ac:dyDescent="0.35">
      <c r="A1599"/>
      <c r="B1599"/>
    </row>
    <row r="1600" spans="1:2" ht="18" x14ac:dyDescent="0.35">
      <c r="A1600"/>
      <c r="B1600"/>
    </row>
    <row r="1601" spans="1:2" ht="18" x14ac:dyDescent="0.35">
      <c r="A1601"/>
      <c r="B1601"/>
    </row>
    <row r="1602" spans="1:2" ht="18" x14ac:dyDescent="0.35">
      <c r="A1602"/>
      <c r="B1602"/>
    </row>
    <row r="1603" spans="1:2" ht="18" x14ac:dyDescent="0.35">
      <c r="A1603"/>
      <c r="B1603"/>
    </row>
    <row r="1604" spans="1:2" ht="18" x14ac:dyDescent="0.35">
      <c r="A1604"/>
      <c r="B1604"/>
    </row>
    <row r="1605" spans="1:2" ht="18" x14ac:dyDescent="0.35">
      <c r="A1605"/>
      <c r="B1605"/>
    </row>
    <row r="1606" spans="1:2" ht="18" x14ac:dyDescent="0.35">
      <c r="A1606"/>
      <c r="B1606"/>
    </row>
    <row r="1607" spans="1:2" ht="18" x14ac:dyDescent="0.35">
      <c r="A1607"/>
      <c r="B1607"/>
    </row>
    <row r="1608" spans="1:2" ht="18" x14ac:dyDescent="0.35">
      <c r="A1608"/>
      <c r="B1608"/>
    </row>
    <row r="1609" spans="1:2" ht="18" x14ac:dyDescent="0.35">
      <c r="A1609"/>
      <c r="B1609"/>
    </row>
    <row r="1610" spans="1:2" ht="18" x14ac:dyDescent="0.35">
      <c r="A1610"/>
      <c r="B1610"/>
    </row>
    <row r="1611" spans="1:2" ht="18" x14ac:dyDescent="0.35">
      <c r="A1611"/>
      <c r="B1611"/>
    </row>
    <row r="1612" spans="1:2" ht="18" x14ac:dyDescent="0.35">
      <c r="A1612"/>
      <c r="B1612"/>
    </row>
    <row r="1613" spans="1:2" ht="18" x14ac:dyDescent="0.35">
      <c r="A1613"/>
      <c r="B1613"/>
    </row>
    <row r="1614" spans="1:2" ht="18" x14ac:dyDescent="0.35">
      <c r="A1614"/>
      <c r="B1614"/>
    </row>
    <row r="1615" spans="1:2" ht="18" x14ac:dyDescent="0.35">
      <c r="A1615"/>
      <c r="B1615"/>
    </row>
    <row r="1616" spans="1:2" ht="18" x14ac:dyDescent="0.35">
      <c r="A1616"/>
      <c r="B1616"/>
    </row>
    <row r="1617" spans="1:2" ht="18" x14ac:dyDescent="0.35">
      <c r="A1617"/>
      <c r="B1617"/>
    </row>
    <row r="1618" spans="1:2" ht="18" x14ac:dyDescent="0.35">
      <c r="A1618"/>
      <c r="B1618"/>
    </row>
    <row r="1619" spans="1:2" ht="18" x14ac:dyDescent="0.35">
      <c r="A1619"/>
      <c r="B1619"/>
    </row>
    <row r="1620" spans="1:2" ht="18" x14ac:dyDescent="0.35">
      <c r="A1620"/>
      <c r="B1620"/>
    </row>
    <row r="1621" spans="1:2" ht="18" x14ac:dyDescent="0.35">
      <c r="A1621"/>
      <c r="B1621"/>
    </row>
    <row r="1622" spans="1:2" ht="18" x14ac:dyDescent="0.35">
      <c r="A1622"/>
      <c r="B1622"/>
    </row>
    <row r="1623" spans="1:2" ht="18" x14ac:dyDescent="0.35">
      <c r="A1623"/>
      <c r="B1623"/>
    </row>
    <row r="1624" spans="1:2" ht="18" x14ac:dyDescent="0.35">
      <c r="A1624"/>
      <c r="B1624"/>
    </row>
    <row r="1625" spans="1:2" ht="18" x14ac:dyDescent="0.35">
      <c r="A1625"/>
      <c r="B1625"/>
    </row>
    <row r="1626" spans="1:2" ht="18" x14ac:dyDescent="0.35">
      <c r="A1626"/>
      <c r="B1626"/>
    </row>
    <row r="1627" spans="1:2" ht="18" x14ac:dyDescent="0.35">
      <c r="A1627"/>
      <c r="B1627"/>
    </row>
    <row r="1628" spans="1:2" ht="18" x14ac:dyDescent="0.35">
      <c r="A1628"/>
      <c r="B1628"/>
    </row>
    <row r="1629" spans="1:2" ht="18" x14ac:dyDescent="0.35">
      <c r="A1629"/>
      <c r="B1629"/>
    </row>
    <row r="1630" spans="1:2" ht="18" x14ac:dyDescent="0.35">
      <c r="A1630"/>
      <c r="B1630"/>
    </row>
    <row r="1631" spans="1:2" ht="18" x14ac:dyDescent="0.35">
      <c r="A1631"/>
      <c r="B1631"/>
    </row>
    <row r="1632" spans="1:2" ht="18" x14ac:dyDescent="0.35">
      <c r="A1632"/>
      <c r="B1632"/>
    </row>
    <row r="1633" spans="1:2" ht="18" x14ac:dyDescent="0.35">
      <c r="A1633"/>
      <c r="B1633"/>
    </row>
    <row r="1634" spans="1:2" ht="18" x14ac:dyDescent="0.35">
      <c r="A1634"/>
      <c r="B1634"/>
    </row>
    <row r="1635" spans="1:2" ht="18" x14ac:dyDescent="0.35">
      <c r="A1635"/>
      <c r="B1635"/>
    </row>
    <row r="1636" spans="1:2" ht="18" x14ac:dyDescent="0.35">
      <c r="A1636"/>
      <c r="B1636"/>
    </row>
    <row r="1637" spans="1:2" ht="18" x14ac:dyDescent="0.35">
      <c r="A1637"/>
      <c r="B1637"/>
    </row>
    <row r="1638" spans="1:2" ht="18" x14ac:dyDescent="0.35">
      <c r="A1638"/>
      <c r="B1638"/>
    </row>
    <row r="1639" spans="1:2" ht="18" x14ac:dyDescent="0.35">
      <c r="A1639"/>
      <c r="B1639"/>
    </row>
    <row r="1640" spans="1:2" ht="18" x14ac:dyDescent="0.35">
      <c r="A1640"/>
      <c r="B1640"/>
    </row>
    <row r="1641" spans="1:2" ht="18" x14ac:dyDescent="0.35">
      <c r="A1641"/>
      <c r="B1641"/>
    </row>
    <row r="1642" spans="1:2" ht="18" x14ac:dyDescent="0.35">
      <c r="A1642"/>
      <c r="B1642"/>
    </row>
    <row r="1643" spans="1:2" ht="18" x14ac:dyDescent="0.35">
      <c r="A1643"/>
      <c r="B1643"/>
    </row>
    <row r="1644" spans="1:2" ht="18" x14ac:dyDescent="0.35">
      <c r="A1644"/>
      <c r="B1644"/>
    </row>
    <row r="1645" spans="1:2" ht="18" x14ac:dyDescent="0.35">
      <c r="A1645"/>
      <c r="B1645"/>
    </row>
    <row r="1646" spans="1:2" ht="18" x14ac:dyDescent="0.35">
      <c r="A1646"/>
      <c r="B1646"/>
    </row>
    <row r="1647" spans="1:2" ht="18" x14ac:dyDescent="0.35">
      <c r="A1647"/>
      <c r="B1647"/>
    </row>
    <row r="1648" spans="1:2" ht="18" x14ac:dyDescent="0.35">
      <c r="A1648"/>
      <c r="B1648"/>
    </row>
    <row r="1649" spans="1:2" ht="18" x14ac:dyDescent="0.35">
      <c r="A1649"/>
      <c r="B1649"/>
    </row>
    <row r="1650" spans="1:2" ht="18" x14ac:dyDescent="0.35">
      <c r="A1650"/>
      <c r="B1650"/>
    </row>
    <row r="1651" spans="1:2" ht="18" x14ac:dyDescent="0.35">
      <c r="A1651"/>
      <c r="B1651"/>
    </row>
    <row r="1652" spans="1:2" ht="18" x14ac:dyDescent="0.35">
      <c r="A1652"/>
      <c r="B1652"/>
    </row>
    <row r="1653" spans="1:2" ht="18" x14ac:dyDescent="0.35">
      <c r="A1653"/>
      <c r="B1653"/>
    </row>
    <row r="1654" spans="1:2" ht="18" x14ac:dyDescent="0.35">
      <c r="A1654"/>
      <c r="B1654"/>
    </row>
    <row r="1655" spans="1:2" ht="18" x14ac:dyDescent="0.35">
      <c r="A1655"/>
      <c r="B1655"/>
    </row>
    <row r="1656" spans="1:2" ht="18" x14ac:dyDescent="0.35">
      <c r="A1656"/>
      <c r="B1656"/>
    </row>
    <row r="1657" spans="1:2" ht="18" x14ac:dyDescent="0.35">
      <c r="A1657"/>
      <c r="B1657"/>
    </row>
    <row r="1658" spans="1:2" ht="18" x14ac:dyDescent="0.35">
      <c r="A1658"/>
      <c r="B1658"/>
    </row>
    <row r="1659" spans="1:2" ht="18" x14ac:dyDescent="0.35">
      <c r="A1659"/>
      <c r="B1659"/>
    </row>
    <row r="1660" spans="1:2" ht="18" x14ac:dyDescent="0.35">
      <c r="A1660"/>
      <c r="B1660"/>
    </row>
    <row r="1661" spans="1:2" ht="18" x14ac:dyDescent="0.35">
      <c r="A1661"/>
      <c r="B1661"/>
    </row>
    <row r="1662" spans="1:2" ht="18" x14ac:dyDescent="0.35">
      <c r="A1662"/>
      <c r="B1662"/>
    </row>
    <row r="1663" spans="1:2" ht="18" x14ac:dyDescent="0.35">
      <c r="A1663"/>
      <c r="B1663"/>
    </row>
    <row r="1664" spans="1:2" ht="18" x14ac:dyDescent="0.35">
      <c r="A1664"/>
      <c r="B1664"/>
    </row>
    <row r="1665" spans="1:2" ht="18" x14ac:dyDescent="0.35">
      <c r="A1665"/>
      <c r="B1665"/>
    </row>
    <row r="1666" spans="1:2" ht="18" x14ac:dyDescent="0.35">
      <c r="A1666"/>
      <c r="B1666"/>
    </row>
    <row r="1667" spans="1:2" ht="18" x14ac:dyDescent="0.35">
      <c r="A1667"/>
      <c r="B1667"/>
    </row>
    <row r="1668" spans="1:2" ht="18" x14ac:dyDescent="0.35">
      <c r="A1668"/>
      <c r="B1668"/>
    </row>
    <row r="1669" spans="1:2" ht="18" x14ac:dyDescent="0.35">
      <c r="A1669"/>
      <c r="B1669"/>
    </row>
    <row r="1670" spans="1:2" ht="18" x14ac:dyDescent="0.35">
      <c r="A1670"/>
      <c r="B1670"/>
    </row>
    <row r="1671" spans="1:2" ht="18" x14ac:dyDescent="0.35">
      <c r="A1671"/>
      <c r="B1671"/>
    </row>
    <row r="1672" spans="1:2" ht="18" x14ac:dyDescent="0.35">
      <c r="A1672"/>
      <c r="B1672"/>
    </row>
    <row r="1673" spans="1:2" ht="18" x14ac:dyDescent="0.35">
      <c r="A1673"/>
      <c r="B1673"/>
    </row>
    <row r="1674" spans="1:2" ht="18" x14ac:dyDescent="0.35">
      <c r="A1674"/>
      <c r="B1674"/>
    </row>
    <row r="1675" spans="1:2" ht="18" x14ac:dyDescent="0.35">
      <c r="A1675"/>
      <c r="B1675"/>
    </row>
    <row r="1676" spans="1:2" ht="18" x14ac:dyDescent="0.35">
      <c r="A1676"/>
      <c r="B1676"/>
    </row>
    <row r="1677" spans="1:2" ht="18" x14ac:dyDescent="0.35">
      <c r="A1677"/>
      <c r="B1677"/>
    </row>
    <row r="1678" spans="1:2" ht="18" x14ac:dyDescent="0.35">
      <c r="A1678"/>
      <c r="B1678"/>
    </row>
    <row r="1679" spans="1:2" ht="18" x14ac:dyDescent="0.35">
      <c r="A1679"/>
      <c r="B1679"/>
    </row>
    <row r="1680" spans="1:2" ht="18" x14ac:dyDescent="0.35">
      <c r="A1680"/>
      <c r="B1680"/>
    </row>
    <row r="1681" spans="1:2" ht="18" x14ac:dyDescent="0.35">
      <c r="A1681"/>
      <c r="B1681"/>
    </row>
    <row r="1682" spans="1:2" ht="18" x14ac:dyDescent="0.35">
      <c r="A1682"/>
      <c r="B1682"/>
    </row>
    <row r="1683" spans="1:2" ht="18" x14ac:dyDescent="0.35">
      <c r="A1683"/>
      <c r="B1683"/>
    </row>
    <row r="1684" spans="1:2" ht="18" x14ac:dyDescent="0.35">
      <c r="A1684"/>
      <c r="B1684"/>
    </row>
    <row r="1685" spans="1:2" ht="18" x14ac:dyDescent="0.35">
      <c r="A1685"/>
      <c r="B1685"/>
    </row>
    <row r="1686" spans="1:2" ht="18" x14ac:dyDescent="0.35">
      <c r="A1686"/>
      <c r="B1686"/>
    </row>
    <row r="1687" spans="1:2" ht="18" x14ac:dyDescent="0.35">
      <c r="A1687"/>
      <c r="B1687"/>
    </row>
    <row r="1688" spans="1:2" ht="18" x14ac:dyDescent="0.35">
      <c r="A1688"/>
      <c r="B1688"/>
    </row>
    <row r="1689" spans="1:2" ht="18" x14ac:dyDescent="0.35">
      <c r="A1689"/>
      <c r="B1689"/>
    </row>
    <row r="1690" spans="1:2" ht="18" x14ac:dyDescent="0.35">
      <c r="A1690"/>
      <c r="B1690"/>
    </row>
    <row r="1691" spans="1:2" ht="18" x14ac:dyDescent="0.35">
      <c r="A1691"/>
      <c r="B1691"/>
    </row>
    <row r="1692" spans="1:2" ht="18" x14ac:dyDescent="0.35">
      <c r="A1692"/>
      <c r="B1692"/>
    </row>
    <row r="1693" spans="1:2" ht="18" x14ac:dyDescent="0.35">
      <c r="A1693"/>
      <c r="B1693"/>
    </row>
    <row r="1694" spans="1:2" ht="18" x14ac:dyDescent="0.35">
      <c r="A1694"/>
      <c r="B1694"/>
    </row>
    <row r="1695" spans="1:2" ht="18" x14ac:dyDescent="0.35">
      <c r="A1695"/>
      <c r="B1695"/>
    </row>
    <row r="1696" spans="1:2" ht="18" x14ac:dyDescent="0.35">
      <c r="A1696"/>
      <c r="B1696"/>
    </row>
    <row r="1697" spans="1:2" ht="18" x14ac:dyDescent="0.35">
      <c r="A1697"/>
      <c r="B1697"/>
    </row>
    <row r="1698" spans="1:2" ht="18" x14ac:dyDescent="0.35">
      <c r="A1698"/>
      <c r="B1698"/>
    </row>
    <row r="1699" spans="1:2" ht="18" x14ac:dyDescent="0.35">
      <c r="A1699"/>
      <c r="B1699"/>
    </row>
    <row r="1700" spans="1:2" ht="18" x14ac:dyDescent="0.35">
      <c r="A1700"/>
      <c r="B1700"/>
    </row>
    <row r="1701" spans="1:2" ht="18" x14ac:dyDescent="0.35">
      <c r="A1701"/>
      <c r="B1701"/>
    </row>
    <row r="1702" spans="1:2" ht="18" x14ac:dyDescent="0.35">
      <c r="A1702"/>
      <c r="B1702"/>
    </row>
    <row r="1703" spans="1:2" ht="18" x14ac:dyDescent="0.35">
      <c r="A1703"/>
      <c r="B1703"/>
    </row>
    <row r="1704" spans="1:2" ht="18" x14ac:dyDescent="0.35">
      <c r="A1704"/>
      <c r="B1704"/>
    </row>
    <row r="1705" spans="1:2" ht="18" x14ac:dyDescent="0.35">
      <c r="A1705"/>
      <c r="B1705"/>
    </row>
    <row r="1706" spans="1:2" ht="18" x14ac:dyDescent="0.35">
      <c r="A1706"/>
      <c r="B1706"/>
    </row>
    <row r="1707" spans="1:2" ht="18" x14ac:dyDescent="0.35">
      <c r="A1707"/>
      <c r="B1707"/>
    </row>
    <row r="1708" spans="1:2" ht="18" x14ac:dyDescent="0.35">
      <c r="A1708"/>
      <c r="B1708"/>
    </row>
    <row r="1709" spans="1:2" ht="18" x14ac:dyDescent="0.35">
      <c r="A1709"/>
      <c r="B1709"/>
    </row>
    <row r="1710" spans="1:2" ht="18" x14ac:dyDescent="0.35">
      <c r="A1710"/>
      <c r="B1710"/>
    </row>
    <row r="1711" spans="1:2" ht="18" x14ac:dyDescent="0.35">
      <c r="A1711"/>
      <c r="B1711"/>
    </row>
    <row r="1712" spans="1:2" ht="18" x14ac:dyDescent="0.35">
      <c r="A1712"/>
      <c r="B1712"/>
    </row>
    <row r="1713" spans="1:2" ht="18" x14ac:dyDescent="0.35">
      <c r="A1713"/>
      <c r="B1713"/>
    </row>
    <row r="1714" spans="1:2" ht="18" x14ac:dyDescent="0.35">
      <c r="A1714"/>
      <c r="B1714"/>
    </row>
    <row r="1715" spans="1:2" ht="18" x14ac:dyDescent="0.35">
      <c r="A1715"/>
      <c r="B1715"/>
    </row>
    <row r="1716" spans="1:2" ht="18" x14ac:dyDescent="0.35">
      <c r="A1716"/>
      <c r="B1716"/>
    </row>
    <row r="1717" spans="1:2" ht="18" x14ac:dyDescent="0.35">
      <c r="A1717"/>
      <c r="B1717"/>
    </row>
    <row r="1718" spans="1:2" ht="18" x14ac:dyDescent="0.35">
      <c r="A1718"/>
      <c r="B1718"/>
    </row>
    <row r="1719" spans="1:2" ht="18" x14ac:dyDescent="0.35">
      <c r="A1719"/>
      <c r="B1719"/>
    </row>
    <row r="1720" spans="1:2" ht="18" x14ac:dyDescent="0.35">
      <c r="A1720"/>
      <c r="B1720"/>
    </row>
    <row r="1721" spans="1:2" ht="18" x14ac:dyDescent="0.35">
      <c r="A1721"/>
      <c r="B1721"/>
    </row>
    <row r="1722" spans="1:2" ht="18" x14ac:dyDescent="0.35">
      <c r="A1722"/>
      <c r="B1722"/>
    </row>
    <row r="1723" spans="1:2" ht="18" x14ac:dyDescent="0.35">
      <c r="A1723"/>
      <c r="B1723"/>
    </row>
    <row r="1724" spans="1:2" ht="18" x14ac:dyDescent="0.35">
      <c r="A1724"/>
      <c r="B1724"/>
    </row>
    <row r="1725" spans="1:2" ht="18" x14ac:dyDescent="0.35">
      <c r="A1725"/>
      <c r="B1725"/>
    </row>
    <row r="1726" spans="1:2" ht="18" x14ac:dyDescent="0.35">
      <c r="A1726"/>
      <c r="B1726"/>
    </row>
    <row r="1727" spans="1:2" ht="18" x14ac:dyDescent="0.35">
      <c r="A1727"/>
      <c r="B1727"/>
    </row>
    <row r="1728" spans="1:2" ht="18" x14ac:dyDescent="0.35">
      <c r="A1728"/>
      <c r="B1728"/>
    </row>
    <row r="1729" spans="1:2" ht="18" x14ac:dyDescent="0.35">
      <c r="A1729"/>
      <c r="B1729"/>
    </row>
    <row r="1730" spans="1:2" ht="18" x14ac:dyDescent="0.35">
      <c r="A1730"/>
      <c r="B1730"/>
    </row>
    <row r="1731" spans="1:2" ht="18" x14ac:dyDescent="0.35">
      <c r="A1731"/>
      <c r="B1731"/>
    </row>
    <row r="1732" spans="1:2" ht="18" x14ac:dyDescent="0.35">
      <c r="A1732"/>
      <c r="B1732"/>
    </row>
    <row r="1733" spans="1:2" ht="18" x14ac:dyDescent="0.35">
      <c r="A1733"/>
      <c r="B1733"/>
    </row>
    <row r="1734" spans="1:2" ht="18" x14ac:dyDescent="0.35">
      <c r="A1734"/>
      <c r="B1734"/>
    </row>
    <row r="1735" spans="1:2" ht="18" x14ac:dyDescent="0.35">
      <c r="A1735"/>
      <c r="B1735"/>
    </row>
    <row r="1736" spans="1:2" ht="18" x14ac:dyDescent="0.35">
      <c r="A1736"/>
      <c r="B1736"/>
    </row>
    <row r="1737" spans="1:2" ht="18" x14ac:dyDescent="0.35">
      <c r="A1737"/>
      <c r="B1737"/>
    </row>
    <row r="1738" spans="1:2" ht="18" x14ac:dyDescent="0.35">
      <c r="A1738"/>
      <c r="B1738"/>
    </row>
    <row r="1739" spans="1:2" ht="18" x14ac:dyDescent="0.35">
      <c r="A1739"/>
      <c r="B1739"/>
    </row>
    <row r="1740" spans="1:2" ht="18" x14ac:dyDescent="0.35">
      <c r="A1740"/>
      <c r="B1740"/>
    </row>
    <row r="1741" spans="1:2" ht="18" x14ac:dyDescent="0.35">
      <c r="A1741"/>
      <c r="B1741"/>
    </row>
    <row r="1742" spans="1:2" ht="18" x14ac:dyDescent="0.35">
      <c r="A1742"/>
      <c r="B1742"/>
    </row>
    <row r="1743" spans="1:2" ht="18" x14ac:dyDescent="0.35">
      <c r="A1743"/>
      <c r="B1743"/>
    </row>
    <row r="1744" spans="1:2" ht="18" x14ac:dyDescent="0.35">
      <c r="A1744"/>
      <c r="B1744"/>
    </row>
    <row r="1745" spans="1:2" ht="18" x14ac:dyDescent="0.35">
      <c r="A1745"/>
      <c r="B1745"/>
    </row>
    <row r="1746" spans="1:2" ht="18" x14ac:dyDescent="0.35">
      <c r="A1746"/>
      <c r="B1746"/>
    </row>
    <row r="1747" spans="1:2" ht="18" x14ac:dyDescent="0.35">
      <c r="A1747"/>
      <c r="B1747"/>
    </row>
    <row r="1748" spans="1:2" ht="18" x14ac:dyDescent="0.35">
      <c r="A1748"/>
      <c r="B1748"/>
    </row>
    <row r="1749" spans="1:2" ht="18" x14ac:dyDescent="0.35">
      <c r="A1749"/>
      <c r="B1749"/>
    </row>
    <row r="1750" spans="1:2" ht="18" x14ac:dyDescent="0.35">
      <c r="A1750"/>
      <c r="B1750"/>
    </row>
    <row r="1751" spans="1:2" ht="18" x14ac:dyDescent="0.35">
      <c r="A1751"/>
      <c r="B1751"/>
    </row>
    <row r="1752" spans="1:2" ht="18" x14ac:dyDescent="0.35">
      <c r="A1752"/>
      <c r="B1752"/>
    </row>
    <row r="1753" spans="1:2" ht="18" x14ac:dyDescent="0.35">
      <c r="A1753"/>
      <c r="B1753"/>
    </row>
    <row r="1754" spans="1:2" ht="18" x14ac:dyDescent="0.35">
      <c r="A1754"/>
      <c r="B1754"/>
    </row>
    <row r="1755" spans="1:2" ht="18" x14ac:dyDescent="0.35">
      <c r="A1755"/>
      <c r="B1755"/>
    </row>
    <row r="1756" spans="1:2" ht="18" x14ac:dyDescent="0.35">
      <c r="A1756"/>
      <c r="B1756"/>
    </row>
    <row r="1757" spans="1:2" ht="18" x14ac:dyDescent="0.35">
      <c r="A1757"/>
      <c r="B1757"/>
    </row>
    <row r="1758" spans="1:2" ht="18" x14ac:dyDescent="0.35">
      <c r="A1758"/>
      <c r="B1758"/>
    </row>
    <row r="1759" spans="1:2" ht="18" x14ac:dyDescent="0.35">
      <c r="A1759"/>
      <c r="B1759"/>
    </row>
    <row r="1760" spans="1:2" ht="18" x14ac:dyDescent="0.35">
      <c r="A1760"/>
      <c r="B1760"/>
    </row>
    <row r="1761" spans="1:2" ht="18" x14ac:dyDescent="0.35">
      <c r="A1761"/>
      <c r="B1761"/>
    </row>
    <row r="1762" spans="1:2" ht="18" x14ac:dyDescent="0.35">
      <c r="A1762"/>
      <c r="B1762"/>
    </row>
    <row r="1763" spans="1:2" ht="18" x14ac:dyDescent="0.35">
      <c r="A1763"/>
      <c r="B1763"/>
    </row>
    <row r="1764" spans="1:2" ht="18" x14ac:dyDescent="0.35">
      <c r="A1764"/>
      <c r="B1764"/>
    </row>
    <row r="1765" spans="1:2" ht="18" x14ac:dyDescent="0.35">
      <c r="A1765"/>
      <c r="B1765"/>
    </row>
    <row r="1766" spans="1:2" ht="18" x14ac:dyDescent="0.35">
      <c r="A1766"/>
      <c r="B1766"/>
    </row>
    <row r="1767" spans="1:2" ht="18" x14ac:dyDescent="0.35">
      <c r="A1767"/>
      <c r="B1767"/>
    </row>
    <row r="1768" spans="1:2" ht="18" x14ac:dyDescent="0.35">
      <c r="A1768"/>
      <c r="B1768"/>
    </row>
    <row r="1769" spans="1:2" ht="18" x14ac:dyDescent="0.35">
      <c r="A1769"/>
      <c r="B1769"/>
    </row>
    <row r="1770" spans="1:2" ht="18" x14ac:dyDescent="0.35">
      <c r="A1770"/>
      <c r="B1770"/>
    </row>
    <row r="1771" spans="1:2" ht="18" x14ac:dyDescent="0.35">
      <c r="A1771"/>
      <c r="B1771"/>
    </row>
    <row r="1772" spans="1:2" ht="18" x14ac:dyDescent="0.35">
      <c r="A1772"/>
      <c r="B1772"/>
    </row>
    <row r="1773" spans="1:2" ht="18" x14ac:dyDescent="0.35">
      <c r="A1773"/>
      <c r="B1773"/>
    </row>
    <row r="1774" spans="1:2" ht="18" x14ac:dyDescent="0.35">
      <c r="A1774"/>
      <c r="B1774"/>
    </row>
    <row r="1775" spans="1:2" ht="18" x14ac:dyDescent="0.35">
      <c r="A1775"/>
      <c r="B1775"/>
    </row>
    <row r="1776" spans="1:2" ht="18" x14ac:dyDescent="0.35">
      <c r="A1776"/>
      <c r="B1776"/>
    </row>
    <row r="1777" spans="1:2" ht="18" x14ac:dyDescent="0.35">
      <c r="A1777"/>
      <c r="B1777"/>
    </row>
    <row r="1778" spans="1:2" ht="18" x14ac:dyDescent="0.35">
      <c r="A1778"/>
      <c r="B1778"/>
    </row>
    <row r="1779" spans="1:2" ht="18" x14ac:dyDescent="0.35">
      <c r="A1779"/>
      <c r="B1779"/>
    </row>
    <row r="1780" spans="1:2" ht="18" x14ac:dyDescent="0.35">
      <c r="A1780"/>
      <c r="B1780"/>
    </row>
    <row r="1781" spans="1:2" ht="18" x14ac:dyDescent="0.35">
      <c r="A1781"/>
      <c r="B1781"/>
    </row>
    <row r="1782" spans="1:2" ht="18" x14ac:dyDescent="0.35">
      <c r="A1782"/>
      <c r="B1782"/>
    </row>
    <row r="1783" spans="1:2" ht="18" x14ac:dyDescent="0.35">
      <c r="A1783"/>
      <c r="B1783"/>
    </row>
    <row r="1784" spans="1:2" ht="18" x14ac:dyDescent="0.35">
      <c r="A1784"/>
      <c r="B1784"/>
    </row>
    <row r="1785" spans="1:2" ht="18" x14ac:dyDescent="0.35">
      <c r="A1785"/>
      <c r="B1785"/>
    </row>
    <row r="1786" spans="1:2" ht="18" x14ac:dyDescent="0.35">
      <c r="A1786"/>
      <c r="B1786"/>
    </row>
    <row r="1787" spans="1:2" ht="18" x14ac:dyDescent="0.35">
      <c r="A1787"/>
      <c r="B1787"/>
    </row>
    <row r="1788" spans="1:2" ht="18" x14ac:dyDescent="0.35">
      <c r="A1788"/>
      <c r="B1788"/>
    </row>
    <row r="1789" spans="1:2" ht="18" x14ac:dyDescent="0.35">
      <c r="A1789"/>
      <c r="B1789"/>
    </row>
    <row r="1790" spans="1:2" ht="18" x14ac:dyDescent="0.35">
      <c r="A1790"/>
      <c r="B1790"/>
    </row>
    <row r="1791" spans="1:2" ht="18" x14ac:dyDescent="0.35">
      <c r="A1791"/>
      <c r="B1791"/>
    </row>
    <row r="1792" spans="1:2" ht="18" x14ac:dyDescent="0.35">
      <c r="A1792"/>
      <c r="B1792"/>
    </row>
    <row r="1793" spans="1:2" ht="18" x14ac:dyDescent="0.35">
      <c r="A1793"/>
      <c r="B1793"/>
    </row>
    <row r="1794" spans="1:2" ht="18" x14ac:dyDescent="0.35">
      <c r="A1794"/>
      <c r="B1794"/>
    </row>
    <row r="1795" spans="1:2" ht="18" x14ac:dyDescent="0.35">
      <c r="A1795"/>
      <c r="B1795"/>
    </row>
    <row r="1796" spans="1:2" ht="18" x14ac:dyDescent="0.35">
      <c r="A1796"/>
      <c r="B1796"/>
    </row>
    <row r="1797" spans="1:2" ht="18" x14ac:dyDescent="0.35">
      <c r="A1797"/>
      <c r="B1797"/>
    </row>
    <row r="1798" spans="1:2" ht="18" x14ac:dyDescent="0.35">
      <c r="A1798"/>
      <c r="B1798"/>
    </row>
    <row r="1799" spans="1:2" ht="18" x14ac:dyDescent="0.35">
      <c r="A1799"/>
      <c r="B1799"/>
    </row>
    <row r="1800" spans="1:2" ht="18" x14ac:dyDescent="0.35">
      <c r="A1800"/>
      <c r="B1800"/>
    </row>
    <row r="1801" spans="1:2" ht="18" x14ac:dyDescent="0.35">
      <c r="A1801"/>
      <c r="B1801"/>
    </row>
    <row r="1802" spans="1:2" ht="18" x14ac:dyDescent="0.35">
      <c r="A1802"/>
      <c r="B1802"/>
    </row>
    <row r="1803" spans="1:2" ht="18" x14ac:dyDescent="0.35">
      <c r="A1803"/>
      <c r="B1803"/>
    </row>
    <row r="1804" spans="1:2" ht="18" x14ac:dyDescent="0.35">
      <c r="A1804"/>
      <c r="B1804"/>
    </row>
    <row r="1805" spans="1:2" ht="18" x14ac:dyDescent="0.35">
      <c r="A1805"/>
      <c r="B1805"/>
    </row>
    <row r="1806" spans="1:2" ht="18" x14ac:dyDescent="0.35">
      <c r="A1806"/>
      <c r="B1806"/>
    </row>
    <row r="1807" spans="1:2" ht="18" x14ac:dyDescent="0.35">
      <c r="A1807"/>
      <c r="B1807"/>
    </row>
    <row r="1808" spans="1:2" ht="18" x14ac:dyDescent="0.35">
      <c r="A1808"/>
      <c r="B1808"/>
    </row>
    <row r="1809" spans="1:2" ht="18" x14ac:dyDescent="0.35">
      <c r="A1809"/>
      <c r="B1809"/>
    </row>
    <row r="1810" spans="1:2" ht="18" x14ac:dyDescent="0.35">
      <c r="A1810"/>
      <c r="B1810"/>
    </row>
    <row r="1811" spans="1:2" ht="18" x14ac:dyDescent="0.35">
      <c r="A1811"/>
      <c r="B1811"/>
    </row>
    <row r="1812" spans="1:2" ht="18" x14ac:dyDescent="0.35">
      <c r="A1812"/>
      <c r="B1812"/>
    </row>
    <row r="1813" spans="1:2" ht="18" x14ac:dyDescent="0.35">
      <c r="A1813"/>
      <c r="B1813"/>
    </row>
    <row r="1814" spans="1:2" ht="18" x14ac:dyDescent="0.35">
      <c r="A1814"/>
      <c r="B1814"/>
    </row>
    <row r="1815" spans="1:2" ht="18" x14ac:dyDescent="0.35">
      <c r="A1815"/>
      <c r="B1815"/>
    </row>
    <row r="1816" spans="1:2" ht="18" x14ac:dyDescent="0.35">
      <c r="A1816"/>
      <c r="B1816"/>
    </row>
    <row r="1817" spans="1:2" ht="18" x14ac:dyDescent="0.35">
      <c r="A1817"/>
      <c r="B1817"/>
    </row>
    <row r="1818" spans="1:2" ht="18" x14ac:dyDescent="0.35">
      <c r="A1818"/>
      <c r="B1818"/>
    </row>
    <row r="1819" spans="1:2" ht="18" x14ac:dyDescent="0.35">
      <c r="A1819"/>
      <c r="B1819"/>
    </row>
    <row r="1820" spans="1:2" ht="18" x14ac:dyDescent="0.35">
      <c r="A1820"/>
      <c r="B1820"/>
    </row>
    <row r="1821" spans="1:2" ht="18" x14ac:dyDescent="0.35">
      <c r="A1821"/>
      <c r="B1821"/>
    </row>
    <row r="1822" spans="1:2" ht="18" x14ac:dyDescent="0.35">
      <c r="A1822"/>
      <c r="B1822"/>
    </row>
    <row r="1823" spans="1:2" ht="18" x14ac:dyDescent="0.35">
      <c r="A1823"/>
      <c r="B1823"/>
    </row>
    <row r="1824" spans="1:2" ht="18" x14ac:dyDescent="0.35">
      <c r="A1824"/>
      <c r="B1824"/>
    </row>
    <row r="1825" spans="1:2" ht="18" x14ac:dyDescent="0.35">
      <c r="A1825"/>
      <c r="B1825"/>
    </row>
    <row r="1826" spans="1:2" ht="18" x14ac:dyDescent="0.35">
      <c r="A1826"/>
      <c r="B1826"/>
    </row>
    <row r="1827" spans="1:2" ht="18" x14ac:dyDescent="0.35">
      <c r="A1827"/>
      <c r="B1827"/>
    </row>
    <row r="1828" spans="1:2" ht="18" x14ac:dyDescent="0.35">
      <c r="A1828"/>
      <c r="B1828"/>
    </row>
    <row r="1829" spans="1:2" ht="18" x14ac:dyDescent="0.35">
      <c r="A1829"/>
      <c r="B1829"/>
    </row>
    <row r="1830" spans="1:2" ht="18" x14ac:dyDescent="0.35">
      <c r="A1830"/>
      <c r="B1830"/>
    </row>
    <row r="1831" spans="1:2" ht="18" x14ac:dyDescent="0.35">
      <c r="A1831"/>
      <c r="B1831"/>
    </row>
    <row r="1832" spans="1:2" ht="18" x14ac:dyDescent="0.35">
      <c r="A1832"/>
      <c r="B1832"/>
    </row>
    <row r="1833" spans="1:2" ht="18" x14ac:dyDescent="0.35">
      <c r="A1833"/>
      <c r="B1833"/>
    </row>
    <row r="1834" spans="1:2" ht="18" x14ac:dyDescent="0.35">
      <c r="A1834"/>
      <c r="B1834"/>
    </row>
    <row r="1835" spans="1:2" ht="18" x14ac:dyDescent="0.35">
      <c r="A1835"/>
      <c r="B1835"/>
    </row>
    <row r="1836" spans="1:2" ht="18" x14ac:dyDescent="0.35">
      <c r="A1836"/>
      <c r="B1836"/>
    </row>
    <row r="1837" spans="1:2" ht="18" x14ac:dyDescent="0.35">
      <c r="A1837"/>
      <c r="B1837"/>
    </row>
    <row r="1838" spans="1:2" ht="18" x14ac:dyDescent="0.35">
      <c r="A1838"/>
      <c r="B1838"/>
    </row>
    <row r="1839" spans="1:2" ht="18" x14ac:dyDescent="0.35">
      <c r="A1839"/>
      <c r="B1839"/>
    </row>
    <row r="1840" spans="1:2" ht="18" x14ac:dyDescent="0.35">
      <c r="A1840"/>
      <c r="B1840"/>
    </row>
    <row r="1841" spans="1:2" ht="18" x14ac:dyDescent="0.35">
      <c r="A1841"/>
      <c r="B1841"/>
    </row>
    <row r="1842" spans="1:2" ht="18" x14ac:dyDescent="0.35">
      <c r="A1842"/>
      <c r="B1842"/>
    </row>
    <row r="1843" spans="1:2" ht="18" x14ac:dyDescent="0.35">
      <c r="A1843"/>
      <c r="B1843"/>
    </row>
    <row r="1844" spans="1:2" ht="18" x14ac:dyDescent="0.35">
      <c r="A1844"/>
      <c r="B1844"/>
    </row>
    <row r="1845" spans="1:2" ht="18" x14ac:dyDescent="0.35">
      <c r="A1845"/>
      <c r="B1845"/>
    </row>
    <row r="1846" spans="1:2" ht="18" x14ac:dyDescent="0.35">
      <c r="A1846"/>
      <c r="B1846"/>
    </row>
    <row r="1847" spans="1:2" ht="18" x14ac:dyDescent="0.35">
      <c r="A1847"/>
      <c r="B1847"/>
    </row>
    <row r="1848" spans="1:2" ht="18" x14ac:dyDescent="0.35">
      <c r="A1848"/>
      <c r="B1848"/>
    </row>
    <row r="1849" spans="1:2" ht="18" x14ac:dyDescent="0.35">
      <c r="A1849"/>
      <c r="B1849"/>
    </row>
    <row r="1850" spans="1:2" ht="18" x14ac:dyDescent="0.35">
      <c r="A1850"/>
      <c r="B1850"/>
    </row>
    <row r="1851" spans="1:2" ht="18" x14ac:dyDescent="0.35">
      <c r="A1851"/>
      <c r="B1851"/>
    </row>
    <row r="1852" spans="1:2" ht="18" x14ac:dyDescent="0.35">
      <c r="A1852"/>
      <c r="B1852"/>
    </row>
    <row r="1853" spans="1:2" ht="18" x14ac:dyDescent="0.35">
      <c r="A1853"/>
      <c r="B1853"/>
    </row>
    <row r="1854" spans="1:2" ht="18" x14ac:dyDescent="0.35">
      <c r="A1854"/>
      <c r="B1854"/>
    </row>
    <row r="1855" spans="1:2" ht="18" x14ac:dyDescent="0.35">
      <c r="A1855"/>
      <c r="B1855"/>
    </row>
    <row r="1856" spans="1:2" ht="18" x14ac:dyDescent="0.35">
      <c r="A1856"/>
      <c r="B1856"/>
    </row>
    <row r="1857" spans="1:2" ht="18" x14ac:dyDescent="0.35">
      <c r="A1857"/>
      <c r="B1857"/>
    </row>
    <row r="1858" spans="1:2" ht="18" x14ac:dyDescent="0.35">
      <c r="A1858"/>
      <c r="B1858"/>
    </row>
    <row r="1859" spans="1:2" ht="18" x14ac:dyDescent="0.35">
      <c r="A1859"/>
      <c r="B1859"/>
    </row>
    <row r="1860" spans="1:2" ht="18" x14ac:dyDescent="0.35">
      <c r="A1860"/>
      <c r="B1860"/>
    </row>
    <row r="1861" spans="1:2" ht="18" x14ac:dyDescent="0.35">
      <c r="A1861"/>
      <c r="B1861"/>
    </row>
    <row r="1862" spans="1:2" ht="18" x14ac:dyDescent="0.35">
      <c r="A1862"/>
      <c r="B1862"/>
    </row>
    <row r="1863" spans="1:2" ht="18" x14ac:dyDescent="0.35">
      <c r="A1863"/>
      <c r="B1863"/>
    </row>
    <row r="1864" spans="1:2" ht="18" x14ac:dyDescent="0.35">
      <c r="A1864"/>
      <c r="B1864"/>
    </row>
    <row r="1865" spans="1:2" ht="18" x14ac:dyDescent="0.35">
      <c r="A1865"/>
      <c r="B1865"/>
    </row>
    <row r="1866" spans="1:2" ht="18" x14ac:dyDescent="0.35">
      <c r="A1866"/>
      <c r="B1866"/>
    </row>
    <row r="1867" spans="1:2" ht="18" x14ac:dyDescent="0.35">
      <c r="A1867"/>
      <c r="B1867"/>
    </row>
    <row r="1868" spans="1:2" ht="18" x14ac:dyDescent="0.35">
      <c r="A1868"/>
      <c r="B1868"/>
    </row>
    <row r="1869" spans="1:2" ht="18" x14ac:dyDescent="0.35">
      <c r="A1869"/>
      <c r="B1869"/>
    </row>
    <row r="1870" spans="1:2" ht="18" x14ac:dyDescent="0.35">
      <c r="A1870"/>
      <c r="B1870"/>
    </row>
    <row r="1871" spans="1:2" ht="18" x14ac:dyDescent="0.35">
      <c r="A1871"/>
      <c r="B1871"/>
    </row>
    <row r="1872" spans="1:2" ht="18" x14ac:dyDescent="0.35">
      <c r="A1872"/>
      <c r="B1872"/>
    </row>
    <row r="1873" spans="1:2" ht="18" x14ac:dyDescent="0.35">
      <c r="A1873"/>
      <c r="B1873"/>
    </row>
    <row r="1874" spans="1:2" ht="18" x14ac:dyDescent="0.35">
      <c r="A1874"/>
      <c r="B1874"/>
    </row>
    <row r="1875" spans="1:2" ht="18" x14ac:dyDescent="0.35">
      <c r="A1875"/>
      <c r="B1875"/>
    </row>
    <row r="1876" spans="1:2" ht="18" x14ac:dyDescent="0.35">
      <c r="A1876"/>
      <c r="B1876"/>
    </row>
    <row r="1877" spans="1:2" ht="18" x14ac:dyDescent="0.35">
      <c r="A1877"/>
      <c r="B1877"/>
    </row>
    <row r="1878" spans="1:2" ht="18" x14ac:dyDescent="0.35">
      <c r="A1878"/>
      <c r="B1878"/>
    </row>
    <row r="1879" spans="1:2" ht="18" x14ac:dyDescent="0.35">
      <c r="A1879"/>
      <c r="B1879"/>
    </row>
    <row r="1880" spans="1:2" ht="18" x14ac:dyDescent="0.35">
      <c r="A1880"/>
      <c r="B1880"/>
    </row>
    <row r="1881" spans="1:2" ht="18" x14ac:dyDescent="0.35">
      <c r="A1881"/>
      <c r="B1881"/>
    </row>
    <row r="1882" spans="1:2" ht="18" x14ac:dyDescent="0.35">
      <c r="A1882"/>
      <c r="B1882"/>
    </row>
    <row r="1883" spans="1:2" ht="18" x14ac:dyDescent="0.35">
      <c r="A1883"/>
      <c r="B1883"/>
    </row>
    <row r="1884" spans="1:2" ht="18" x14ac:dyDescent="0.35">
      <c r="A1884"/>
      <c r="B1884"/>
    </row>
    <row r="1885" spans="1:2" ht="18" x14ac:dyDescent="0.35">
      <c r="A1885"/>
      <c r="B1885"/>
    </row>
    <row r="1886" spans="1:2" ht="18" x14ac:dyDescent="0.35">
      <c r="A1886"/>
      <c r="B1886"/>
    </row>
    <row r="1887" spans="1:2" ht="18" x14ac:dyDescent="0.35">
      <c r="A1887"/>
      <c r="B1887"/>
    </row>
    <row r="1888" spans="1:2" ht="18" x14ac:dyDescent="0.35">
      <c r="A1888"/>
      <c r="B1888"/>
    </row>
    <row r="1889" spans="1:2" ht="18" x14ac:dyDescent="0.35">
      <c r="A1889"/>
      <c r="B1889"/>
    </row>
    <row r="1890" spans="1:2" ht="18" x14ac:dyDescent="0.35">
      <c r="A1890"/>
      <c r="B1890"/>
    </row>
    <row r="1891" spans="1:2" ht="18" x14ac:dyDescent="0.35">
      <c r="A1891"/>
      <c r="B1891"/>
    </row>
    <row r="1892" spans="1:2" ht="18" x14ac:dyDescent="0.35">
      <c r="A1892"/>
      <c r="B1892"/>
    </row>
    <row r="1893" spans="1:2" ht="18" x14ac:dyDescent="0.35">
      <c r="A1893"/>
      <c r="B1893"/>
    </row>
    <row r="1894" spans="1:2" ht="18" x14ac:dyDescent="0.35">
      <c r="A1894"/>
      <c r="B1894"/>
    </row>
    <row r="1895" spans="1:2" ht="18" x14ac:dyDescent="0.35">
      <c r="A1895"/>
      <c r="B1895"/>
    </row>
    <row r="1896" spans="1:2" ht="18" x14ac:dyDescent="0.35">
      <c r="A1896"/>
      <c r="B1896"/>
    </row>
    <row r="1897" spans="1:2" ht="18" x14ac:dyDescent="0.35">
      <c r="A1897"/>
      <c r="B1897"/>
    </row>
    <row r="1898" spans="1:2" ht="18" x14ac:dyDescent="0.35">
      <c r="A1898"/>
      <c r="B1898"/>
    </row>
    <row r="1899" spans="1:2" ht="18" x14ac:dyDescent="0.35">
      <c r="A1899"/>
      <c r="B1899"/>
    </row>
    <row r="1900" spans="1:2" ht="18" x14ac:dyDescent="0.35">
      <c r="A1900"/>
      <c r="B1900"/>
    </row>
    <row r="1901" spans="1:2" ht="18" x14ac:dyDescent="0.35">
      <c r="A1901"/>
      <c r="B1901"/>
    </row>
    <row r="1902" spans="1:2" ht="18" x14ac:dyDescent="0.35">
      <c r="A1902"/>
      <c r="B1902"/>
    </row>
    <row r="1903" spans="1:2" ht="18" x14ac:dyDescent="0.35">
      <c r="A1903"/>
      <c r="B1903"/>
    </row>
    <row r="1904" spans="1:2" ht="18" x14ac:dyDescent="0.35">
      <c r="A1904"/>
      <c r="B1904"/>
    </row>
    <row r="1905" spans="1:2" ht="18" x14ac:dyDescent="0.35">
      <c r="A1905"/>
      <c r="B1905"/>
    </row>
    <row r="1906" spans="1:2" ht="18" x14ac:dyDescent="0.35">
      <c r="A1906"/>
      <c r="B1906"/>
    </row>
    <row r="1907" spans="1:2" ht="18" x14ac:dyDescent="0.35">
      <c r="A1907"/>
      <c r="B1907"/>
    </row>
    <row r="1908" spans="1:2" ht="18" x14ac:dyDescent="0.35">
      <c r="A1908"/>
      <c r="B1908"/>
    </row>
    <row r="1909" spans="1:2" ht="18" x14ac:dyDescent="0.35">
      <c r="A1909"/>
      <c r="B1909"/>
    </row>
    <row r="1910" spans="1:2" ht="18" x14ac:dyDescent="0.35">
      <c r="A1910"/>
      <c r="B1910"/>
    </row>
    <row r="1911" spans="1:2" ht="18" x14ac:dyDescent="0.35">
      <c r="A1911"/>
      <c r="B1911"/>
    </row>
    <row r="1912" spans="1:2" ht="18" x14ac:dyDescent="0.35">
      <c r="A1912"/>
      <c r="B1912"/>
    </row>
    <row r="1913" spans="1:2" ht="18" x14ac:dyDescent="0.35">
      <c r="A1913"/>
      <c r="B1913"/>
    </row>
    <row r="1914" spans="1:2" ht="18" x14ac:dyDescent="0.35">
      <c r="A1914"/>
      <c r="B1914"/>
    </row>
    <row r="1915" spans="1:2" ht="18" x14ac:dyDescent="0.35">
      <c r="A1915"/>
      <c r="B1915"/>
    </row>
    <row r="1916" spans="1:2" ht="18" x14ac:dyDescent="0.35">
      <c r="A1916"/>
      <c r="B1916"/>
    </row>
    <row r="1917" spans="1:2" ht="18" x14ac:dyDescent="0.35">
      <c r="A1917"/>
      <c r="B1917"/>
    </row>
    <row r="1918" spans="1:2" ht="18" x14ac:dyDescent="0.35">
      <c r="A1918"/>
      <c r="B1918"/>
    </row>
    <row r="1919" spans="1:2" ht="18" x14ac:dyDescent="0.35">
      <c r="A1919"/>
      <c r="B1919"/>
    </row>
    <row r="1920" spans="1:2" ht="18" x14ac:dyDescent="0.35">
      <c r="A1920"/>
      <c r="B1920"/>
    </row>
    <row r="1921" spans="1:2" ht="18" x14ac:dyDescent="0.35">
      <c r="A1921"/>
      <c r="B1921"/>
    </row>
    <row r="1922" spans="1:2" ht="18" x14ac:dyDescent="0.35">
      <c r="A1922"/>
      <c r="B1922"/>
    </row>
    <row r="1923" spans="1:2" ht="18" x14ac:dyDescent="0.35">
      <c r="A1923"/>
      <c r="B1923"/>
    </row>
    <row r="1924" spans="1:2" ht="18" x14ac:dyDescent="0.35">
      <c r="A1924"/>
      <c r="B1924"/>
    </row>
    <row r="1925" spans="1:2" ht="18" x14ac:dyDescent="0.35">
      <c r="A1925"/>
      <c r="B1925"/>
    </row>
    <row r="1926" spans="1:2" ht="18" x14ac:dyDescent="0.35">
      <c r="A1926"/>
      <c r="B1926"/>
    </row>
    <row r="1927" spans="1:2" ht="18" x14ac:dyDescent="0.35">
      <c r="A1927"/>
      <c r="B1927"/>
    </row>
    <row r="1928" spans="1:2" ht="18" x14ac:dyDescent="0.35">
      <c r="A1928"/>
      <c r="B1928"/>
    </row>
    <row r="1929" spans="1:2" ht="18" x14ac:dyDescent="0.35">
      <c r="A1929"/>
      <c r="B1929"/>
    </row>
    <row r="1930" spans="1:2" ht="18" x14ac:dyDescent="0.35">
      <c r="A1930"/>
      <c r="B1930"/>
    </row>
    <row r="1931" spans="1:2" ht="18" x14ac:dyDescent="0.35">
      <c r="A1931"/>
      <c r="B1931"/>
    </row>
    <row r="1932" spans="1:2" ht="18" x14ac:dyDescent="0.35">
      <c r="A1932"/>
      <c r="B1932"/>
    </row>
    <row r="1933" spans="1:2" ht="18" x14ac:dyDescent="0.35">
      <c r="A1933"/>
      <c r="B1933"/>
    </row>
    <row r="1934" spans="1:2" ht="18" x14ac:dyDescent="0.35">
      <c r="A1934"/>
      <c r="B1934"/>
    </row>
    <row r="1935" spans="1:2" ht="18" x14ac:dyDescent="0.35">
      <c r="A1935"/>
      <c r="B1935"/>
    </row>
    <row r="1936" spans="1:2" ht="18" x14ac:dyDescent="0.35">
      <c r="A1936"/>
      <c r="B1936"/>
    </row>
    <row r="1937" spans="1:2" ht="18" x14ac:dyDescent="0.35">
      <c r="A1937"/>
      <c r="B1937"/>
    </row>
    <row r="1938" spans="1:2" ht="18" x14ac:dyDescent="0.35">
      <c r="A1938"/>
      <c r="B1938"/>
    </row>
    <row r="1939" spans="1:2" ht="18" x14ac:dyDescent="0.35">
      <c r="A1939"/>
      <c r="B1939"/>
    </row>
    <row r="1940" spans="1:2" ht="18" x14ac:dyDescent="0.35">
      <c r="A1940"/>
      <c r="B1940"/>
    </row>
    <row r="1941" spans="1:2" ht="18" x14ac:dyDescent="0.35">
      <c r="A1941"/>
      <c r="B1941"/>
    </row>
    <row r="1942" spans="1:2" ht="18" x14ac:dyDescent="0.35">
      <c r="A1942"/>
      <c r="B1942"/>
    </row>
    <row r="1943" spans="1:2" ht="18" x14ac:dyDescent="0.35">
      <c r="A1943"/>
      <c r="B1943"/>
    </row>
    <row r="1944" spans="1:2" ht="18" x14ac:dyDescent="0.35">
      <c r="A1944"/>
      <c r="B1944"/>
    </row>
    <row r="1945" spans="1:2" ht="18" x14ac:dyDescent="0.35">
      <c r="A1945"/>
      <c r="B1945"/>
    </row>
    <row r="1946" spans="1:2" ht="18" x14ac:dyDescent="0.35">
      <c r="A1946"/>
      <c r="B1946"/>
    </row>
    <row r="1947" spans="1:2" ht="18" x14ac:dyDescent="0.35">
      <c r="A1947"/>
      <c r="B1947"/>
    </row>
    <row r="1948" spans="1:2" ht="18" x14ac:dyDescent="0.35">
      <c r="A1948"/>
      <c r="B1948"/>
    </row>
    <row r="1949" spans="1:2" ht="18" x14ac:dyDescent="0.35">
      <c r="A1949"/>
      <c r="B1949"/>
    </row>
    <row r="1950" spans="1:2" ht="18" x14ac:dyDescent="0.35">
      <c r="A1950"/>
      <c r="B1950"/>
    </row>
    <row r="1951" spans="1:2" ht="18" x14ac:dyDescent="0.35">
      <c r="A1951"/>
      <c r="B1951"/>
    </row>
    <row r="1952" spans="1:2" ht="18" x14ac:dyDescent="0.35">
      <c r="A1952"/>
      <c r="B1952"/>
    </row>
    <row r="1953" spans="1:2" ht="18" x14ac:dyDescent="0.35">
      <c r="A1953"/>
      <c r="B1953"/>
    </row>
    <row r="1954" spans="1:2" ht="18" x14ac:dyDescent="0.35">
      <c r="A1954"/>
      <c r="B1954"/>
    </row>
    <row r="1955" spans="1:2" ht="18" x14ac:dyDescent="0.35">
      <c r="A1955"/>
      <c r="B1955"/>
    </row>
    <row r="1956" spans="1:2" ht="18" x14ac:dyDescent="0.35">
      <c r="A1956"/>
      <c r="B1956"/>
    </row>
    <row r="1957" spans="1:2" ht="18" x14ac:dyDescent="0.35">
      <c r="A1957"/>
      <c r="B1957"/>
    </row>
    <row r="1958" spans="1:2" ht="18" x14ac:dyDescent="0.35">
      <c r="A1958"/>
      <c r="B1958"/>
    </row>
    <row r="1959" spans="1:2" ht="18" x14ac:dyDescent="0.35">
      <c r="A1959"/>
      <c r="B1959"/>
    </row>
    <row r="1960" spans="1:2" ht="18" x14ac:dyDescent="0.35">
      <c r="A1960"/>
      <c r="B1960"/>
    </row>
    <row r="1961" spans="1:2" ht="18" x14ac:dyDescent="0.35">
      <c r="A1961"/>
      <c r="B1961"/>
    </row>
    <row r="1962" spans="1:2" ht="18" x14ac:dyDescent="0.35">
      <c r="A1962"/>
      <c r="B1962"/>
    </row>
    <row r="1963" spans="1:2" ht="18" x14ac:dyDescent="0.35">
      <c r="A1963"/>
      <c r="B1963"/>
    </row>
    <row r="1964" spans="1:2" ht="18" x14ac:dyDescent="0.35">
      <c r="A1964"/>
      <c r="B1964"/>
    </row>
    <row r="1965" spans="1:2" ht="18" x14ac:dyDescent="0.35">
      <c r="A1965"/>
      <c r="B1965"/>
    </row>
    <row r="1966" spans="1:2" ht="18" x14ac:dyDescent="0.35">
      <c r="A1966"/>
      <c r="B1966"/>
    </row>
    <row r="1967" spans="1:2" ht="18" x14ac:dyDescent="0.35">
      <c r="A1967"/>
      <c r="B1967"/>
    </row>
    <row r="1968" spans="1:2" ht="18" x14ac:dyDescent="0.35">
      <c r="A1968"/>
      <c r="B1968"/>
    </row>
    <row r="1969" spans="1:2" ht="18" x14ac:dyDescent="0.35">
      <c r="A1969"/>
      <c r="B1969"/>
    </row>
    <row r="1970" spans="1:2" ht="18" x14ac:dyDescent="0.35">
      <c r="A1970"/>
      <c r="B1970"/>
    </row>
    <row r="1971" spans="1:2" ht="18" x14ac:dyDescent="0.35">
      <c r="A1971"/>
      <c r="B1971"/>
    </row>
    <row r="1972" spans="1:2" ht="18" x14ac:dyDescent="0.35">
      <c r="A1972"/>
      <c r="B1972"/>
    </row>
    <row r="1973" spans="1:2" ht="18" x14ac:dyDescent="0.35">
      <c r="A1973"/>
      <c r="B1973"/>
    </row>
    <row r="1974" spans="1:2" ht="18" x14ac:dyDescent="0.35">
      <c r="A1974"/>
      <c r="B1974"/>
    </row>
    <row r="1975" spans="1:2" ht="18" x14ac:dyDescent="0.35">
      <c r="A1975"/>
      <c r="B1975"/>
    </row>
    <row r="1976" spans="1:2" ht="18" x14ac:dyDescent="0.35">
      <c r="A1976"/>
      <c r="B1976"/>
    </row>
    <row r="1977" spans="1:2" ht="18" x14ac:dyDescent="0.35">
      <c r="A1977"/>
      <c r="B1977"/>
    </row>
    <row r="1978" spans="1:2" ht="18" x14ac:dyDescent="0.35">
      <c r="A1978"/>
      <c r="B1978"/>
    </row>
    <row r="1979" spans="1:2" ht="18" x14ac:dyDescent="0.35">
      <c r="A1979"/>
      <c r="B1979"/>
    </row>
    <row r="1980" spans="1:2" ht="18" x14ac:dyDescent="0.35">
      <c r="A1980"/>
      <c r="B1980"/>
    </row>
    <row r="1981" spans="1:2" ht="18" x14ac:dyDescent="0.35">
      <c r="A1981"/>
      <c r="B1981"/>
    </row>
    <row r="1982" spans="1:2" ht="18" x14ac:dyDescent="0.35">
      <c r="A1982"/>
      <c r="B1982"/>
    </row>
    <row r="1983" spans="1:2" ht="18" x14ac:dyDescent="0.35">
      <c r="A1983"/>
      <c r="B1983"/>
    </row>
    <row r="1984" spans="1:2" ht="18" x14ac:dyDescent="0.35">
      <c r="A1984"/>
      <c r="B1984"/>
    </row>
    <row r="1985" spans="1:2" ht="18" x14ac:dyDescent="0.35">
      <c r="A1985"/>
      <c r="B1985"/>
    </row>
    <row r="1986" spans="1:2" ht="18" x14ac:dyDescent="0.35">
      <c r="A1986"/>
      <c r="B1986"/>
    </row>
    <row r="1987" spans="1:2" ht="18" x14ac:dyDescent="0.35">
      <c r="A1987"/>
      <c r="B1987"/>
    </row>
    <row r="1988" spans="1:2" ht="18" x14ac:dyDescent="0.35">
      <c r="A1988"/>
      <c r="B1988"/>
    </row>
    <row r="1989" spans="1:2" ht="18" x14ac:dyDescent="0.35">
      <c r="A1989"/>
      <c r="B1989"/>
    </row>
    <row r="1990" spans="1:2" ht="18" x14ac:dyDescent="0.35">
      <c r="A1990"/>
      <c r="B1990"/>
    </row>
    <row r="1991" spans="1:2" ht="18" x14ac:dyDescent="0.35">
      <c r="A1991"/>
      <c r="B1991"/>
    </row>
    <row r="1992" spans="1:2" ht="18" x14ac:dyDescent="0.35">
      <c r="A1992"/>
      <c r="B1992"/>
    </row>
    <row r="1993" spans="1:2" ht="18" x14ac:dyDescent="0.35">
      <c r="A1993"/>
      <c r="B1993"/>
    </row>
    <row r="1994" spans="1:2" ht="18" x14ac:dyDescent="0.35">
      <c r="A1994"/>
      <c r="B1994"/>
    </row>
    <row r="1995" spans="1:2" ht="18" x14ac:dyDescent="0.35">
      <c r="A1995"/>
      <c r="B1995"/>
    </row>
    <row r="1996" spans="1:2" ht="18" x14ac:dyDescent="0.35">
      <c r="A1996"/>
      <c r="B1996"/>
    </row>
    <row r="1997" spans="1:2" ht="18" x14ac:dyDescent="0.35">
      <c r="A1997"/>
      <c r="B1997"/>
    </row>
    <row r="1998" spans="1:2" ht="18" x14ac:dyDescent="0.35">
      <c r="A1998"/>
      <c r="B1998"/>
    </row>
    <row r="1999" spans="1:2" ht="18" x14ac:dyDescent="0.35">
      <c r="A1999"/>
      <c r="B1999"/>
    </row>
    <row r="2000" spans="1:2" ht="18" x14ac:dyDescent="0.35">
      <c r="A2000"/>
      <c r="B2000"/>
    </row>
    <row r="2001" spans="1:2" ht="18" x14ac:dyDescent="0.35">
      <c r="A2001"/>
      <c r="B2001"/>
    </row>
    <row r="2002" spans="1:2" ht="18" x14ac:dyDescent="0.35">
      <c r="A2002"/>
      <c r="B2002"/>
    </row>
    <row r="2003" spans="1:2" ht="18" x14ac:dyDescent="0.35">
      <c r="A2003"/>
      <c r="B2003"/>
    </row>
    <row r="2004" spans="1:2" ht="18" x14ac:dyDescent="0.35">
      <c r="A2004"/>
      <c r="B2004"/>
    </row>
    <row r="2005" spans="1:2" ht="18" x14ac:dyDescent="0.35">
      <c r="A2005"/>
      <c r="B2005"/>
    </row>
    <row r="2006" spans="1:2" ht="18" x14ac:dyDescent="0.35">
      <c r="A2006"/>
      <c r="B2006"/>
    </row>
    <row r="2007" spans="1:2" ht="18" x14ac:dyDescent="0.35">
      <c r="A2007"/>
      <c r="B2007"/>
    </row>
    <row r="2008" spans="1:2" ht="18" x14ac:dyDescent="0.35">
      <c r="A2008"/>
      <c r="B2008"/>
    </row>
    <row r="2009" spans="1:2" ht="18" x14ac:dyDescent="0.35">
      <c r="A2009"/>
      <c r="B2009"/>
    </row>
    <row r="2010" spans="1:2" ht="18" x14ac:dyDescent="0.35">
      <c r="A2010"/>
      <c r="B2010"/>
    </row>
    <row r="2011" spans="1:2" ht="18" x14ac:dyDescent="0.35">
      <c r="A2011"/>
      <c r="B2011"/>
    </row>
    <row r="2012" spans="1:2" ht="18" x14ac:dyDescent="0.35">
      <c r="A2012"/>
      <c r="B2012"/>
    </row>
    <row r="2013" spans="1:2" ht="18" x14ac:dyDescent="0.35">
      <c r="A2013"/>
      <c r="B2013"/>
    </row>
    <row r="2014" spans="1:2" ht="18" x14ac:dyDescent="0.35">
      <c r="A2014"/>
      <c r="B2014"/>
    </row>
    <row r="2015" spans="1:2" ht="18" x14ac:dyDescent="0.35">
      <c r="A2015"/>
      <c r="B2015"/>
    </row>
    <row r="2016" spans="1:2" ht="18" x14ac:dyDescent="0.35">
      <c r="A2016"/>
      <c r="B2016"/>
    </row>
    <row r="2017" spans="1:2" ht="18" x14ac:dyDescent="0.35">
      <c r="A2017"/>
      <c r="B2017"/>
    </row>
    <row r="2018" spans="1:2" ht="18" x14ac:dyDescent="0.35">
      <c r="A2018"/>
      <c r="B2018"/>
    </row>
    <row r="2019" spans="1:2" ht="18" x14ac:dyDescent="0.35">
      <c r="A2019"/>
      <c r="B2019"/>
    </row>
    <row r="2020" spans="1:2" ht="18" x14ac:dyDescent="0.35">
      <c r="A2020"/>
      <c r="B2020"/>
    </row>
    <row r="2021" spans="1:2" ht="18" x14ac:dyDescent="0.35">
      <c r="A2021"/>
      <c r="B2021"/>
    </row>
    <row r="2022" spans="1:2" ht="18" x14ac:dyDescent="0.35">
      <c r="A2022"/>
      <c r="B2022"/>
    </row>
    <row r="2023" spans="1:2" ht="18" x14ac:dyDescent="0.35">
      <c r="A2023"/>
      <c r="B2023"/>
    </row>
    <row r="2024" spans="1:2" ht="18" x14ac:dyDescent="0.35">
      <c r="A2024"/>
      <c r="B2024"/>
    </row>
    <row r="2025" spans="1:2" ht="18" x14ac:dyDescent="0.35">
      <c r="A2025"/>
      <c r="B2025"/>
    </row>
    <row r="2026" spans="1:2" ht="18" x14ac:dyDescent="0.35">
      <c r="A2026"/>
      <c r="B2026"/>
    </row>
    <row r="2027" spans="1:2" ht="18" x14ac:dyDescent="0.35">
      <c r="A2027"/>
      <c r="B2027"/>
    </row>
    <row r="2028" spans="1:2" ht="18" x14ac:dyDescent="0.35">
      <c r="A2028"/>
      <c r="B2028"/>
    </row>
    <row r="2029" spans="1:2" ht="18" x14ac:dyDescent="0.35">
      <c r="A2029"/>
      <c r="B2029"/>
    </row>
    <row r="2030" spans="1:2" ht="18" x14ac:dyDescent="0.35">
      <c r="A2030"/>
      <c r="B2030"/>
    </row>
    <row r="2031" spans="1:2" ht="18" x14ac:dyDescent="0.35">
      <c r="A2031"/>
      <c r="B2031"/>
    </row>
    <row r="2032" spans="1:2" ht="18" x14ac:dyDescent="0.35">
      <c r="A2032"/>
      <c r="B2032"/>
    </row>
    <row r="2033" spans="1:2" ht="18" x14ac:dyDescent="0.35">
      <c r="A2033"/>
      <c r="B2033"/>
    </row>
    <row r="2034" spans="1:2" ht="18" x14ac:dyDescent="0.35">
      <c r="A2034"/>
      <c r="B2034"/>
    </row>
    <row r="2035" spans="1:2" ht="18" x14ac:dyDescent="0.35">
      <c r="A2035"/>
      <c r="B2035"/>
    </row>
    <row r="2036" spans="1:2" ht="18" x14ac:dyDescent="0.35">
      <c r="A2036"/>
      <c r="B2036"/>
    </row>
    <row r="2037" spans="1:2" ht="18" x14ac:dyDescent="0.35">
      <c r="A2037"/>
      <c r="B2037"/>
    </row>
    <row r="2038" spans="1:2" ht="18" x14ac:dyDescent="0.35">
      <c r="A2038"/>
      <c r="B2038"/>
    </row>
    <row r="2039" spans="1:2" ht="18" x14ac:dyDescent="0.35">
      <c r="A2039"/>
      <c r="B2039"/>
    </row>
    <row r="2040" spans="1:2" ht="18" x14ac:dyDescent="0.35">
      <c r="A2040"/>
      <c r="B2040"/>
    </row>
    <row r="2041" spans="1:2" ht="18" x14ac:dyDescent="0.35">
      <c r="A2041"/>
      <c r="B2041"/>
    </row>
    <row r="2042" spans="1:2" ht="18" x14ac:dyDescent="0.35">
      <c r="A2042"/>
      <c r="B2042"/>
    </row>
    <row r="2043" spans="1:2" ht="18" x14ac:dyDescent="0.35">
      <c r="A2043"/>
      <c r="B2043"/>
    </row>
    <row r="2044" spans="1:2" ht="18" x14ac:dyDescent="0.35">
      <c r="A2044"/>
      <c r="B2044"/>
    </row>
    <row r="2045" spans="1:2" ht="18" x14ac:dyDescent="0.35">
      <c r="A2045"/>
      <c r="B2045"/>
    </row>
    <row r="2046" spans="1:2" ht="18" x14ac:dyDescent="0.35">
      <c r="A2046"/>
      <c r="B2046"/>
    </row>
    <row r="2047" spans="1:2" ht="18" x14ac:dyDescent="0.35">
      <c r="A2047"/>
      <c r="B2047"/>
    </row>
    <row r="2048" spans="1:2" ht="18" x14ac:dyDescent="0.35">
      <c r="A2048"/>
      <c r="B2048"/>
    </row>
    <row r="2049" spans="1:2" ht="18" x14ac:dyDescent="0.35">
      <c r="A2049"/>
      <c r="B2049"/>
    </row>
    <row r="2050" spans="1:2" ht="18" x14ac:dyDescent="0.35">
      <c r="A2050"/>
      <c r="B2050"/>
    </row>
    <row r="2051" spans="1:2" ht="18" x14ac:dyDescent="0.35">
      <c r="A2051"/>
      <c r="B2051"/>
    </row>
    <row r="2052" spans="1:2" ht="18" x14ac:dyDescent="0.35">
      <c r="A2052"/>
      <c r="B2052"/>
    </row>
    <row r="2053" spans="1:2" ht="18" x14ac:dyDescent="0.35">
      <c r="A2053"/>
      <c r="B2053"/>
    </row>
    <row r="2054" spans="1:2" ht="18" x14ac:dyDescent="0.35">
      <c r="A2054"/>
      <c r="B2054"/>
    </row>
    <row r="2055" spans="1:2" ht="18" x14ac:dyDescent="0.35">
      <c r="A2055"/>
      <c r="B2055"/>
    </row>
    <row r="2056" spans="1:2" ht="18" x14ac:dyDescent="0.35">
      <c r="A2056"/>
      <c r="B2056"/>
    </row>
    <row r="2057" spans="1:2" ht="18" x14ac:dyDescent="0.35">
      <c r="A2057"/>
      <c r="B2057"/>
    </row>
    <row r="2058" spans="1:2" ht="18" x14ac:dyDescent="0.35">
      <c r="A2058"/>
      <c r="B2058"/>
    </row>
    <row r="2059" spans="1:2" ht="18" x14ac:dyDescent="0.35">
      <c r="A2059"/>
      <c r="B2059"/>
    </row>
    <row r="2060" spans="1:2" ht="18" x14ac:dyDescent="0.35">
      <c r="A2060"/>
      <c r="B2060"/>
    </row>
    <row r="2061" spans="1:2" ht="18" x14ac:dyDescent="0.35">
      <c r="A2061"/>
      <c r="B2061"/>
    </row>
    <row r="2062" spans="1:2" ht="18" x14ac:dyDescent="0.35">
      <c r="A2062"/>
      <c r="B2062"/>
    </row>
    <row r="2063" spans="1:2" ht="18" x14ac:dyDescent="0.35">
      <c r="A2063"/>
      <c r="B2063"/>
    </row>
    <row r="2064" spans="1:2" ht="18" x14ac:dyDescent="0.35">
      <c r="A2064"/>
      <c r="B2064"/>
    </row>
    <row r="2065" spans="1:2" ht="18" x14ac:dyDescent="0.35">
      <c r="A2065"/>
      <c r="B2065"/>
    </row>
    <row r="2066" spans="1:2" ht="18" x14ac:dyDescent="0.35">
      <c r="A2066"/>
      <c r="B2066"/>
    </row>
    <row r="2067" spans="1:2" ht="18" x14ac:dyDescent="0.35">
      <c r="A2067"/>
      <c r="B2067"/>
    </row>
    <row r="2068" spans="1:2" ht="18" x14ac:dyDescent="0.35">
      <c r="A2068"/>
      <c r="B2068"/>
    </row>
    <row r="2069" spans="1:2" ht="18" x14ac:dyDescent="0.35">
      <c r="A2069"/>
      <c r="B2069"/>
    </row>
    <row r="2070" spans="1:2" ht="18" x14ac:dyDescent="0.35">
      <c r="A2070"/>
      <c r="B2070"/>
    </row>
    <row r="2071" spans="1:2" ht="18" x14ac:dyDescent="0.35">
      <c r="A2071"/>
      <c r="B2071"/>
    </row>
    <row r="2072" spans="1:2" ht="18" x14ac:dyDescent="0.35">
      <c r="A2072"/>
      <c r="B2072"/>
    </row>
    <row r="2073" spans="1:2" ht="18" x14ac:dyDescent="0.35">
      <c r="A2073"/>
      <c r="B2073"/>
    </row>
    <row r="2074" spans="1:2" ht="18" x14ac:dyDescent="0.35">
      <c r="A2074"/>
      <c r="B2074"/>
    </row>
    <row r="2075" spans="1:2" ht="18" x14ac:dyDescent="0.35">
      <c r="A2075"/>
      <c r="B2075"/>
    </row>
    <row r="2076" spans="1:2" ht="18" x14ac:dyDescent="0.35">
      <c r="A2076"/>
      <c r="B2076"/>
    </row>
    <row r="2077" spans="1:2" ht="18" x14ac:dyDescent="0.35">
      <c r="A2077"/>
      <c r="B2077"/>
    </row>
    <row r="2078" spans="1:2" ht="18" x14ac:dyDescent="0.35">
      <c r="A2078"/>
      <c r="B2078"/>
    </row>
    <row r="2079" spans="1:2" ht="18" x14ac:dyDescent="0.35">
      <c r="A2079"/>
      <c r="B2079"/>
    </row>
    <row r="2080" spans="1:2" ht="18" x14ac:dyDescent="0.35">
      <c r="A2080"/>
      <c r="B2080"/>
    </row>
    <row r="2081" spans="1:2" ht="18" x14ac:dyDescent="0.35">
      <c r="A2081"/>
      <c r="B2081"/>
    </row>
    <row r="2082" spans="1:2" ht="18" x14ac:dyDescent="0.35">
      <c r="A2082"/>
      <c r="B2082"/>
    </row>
    <row r="2083" spans="1:2" ht="18" x14ac:dyDescent="0.35">
      <c r="A2083"/>
      <c r="B2083"/>
    </row>
    <row r="2084" spans="1:2" ht="18" x14ac:dyDescent="0.35">
      <c r="A2084"/>
      <c r="B2084"/>
    </row>
    <row r="2085" spans="1:2" ht="18" x14ac:dyDescent="0.35">
      <c r="A2085"/>
      <c r="B2085"/>
    </row>
    <row r="2086" spans="1:2" ht="18" x14ac:dyDescent="0.35">
      <c r="A2086"/>
      <c r="B2086"/>
    </row>
    <row r="2087" spans="1:2" ht="18" x14ac:dyDescent="0.35">
      <c r="A2087"/>
      <c r="B2087"/>
    </row>
    <row r="2088" spans="1:2" ht="18" x14ac:dyDescent="0.35">
      <c r="A2088"/>
      <c r="B2088"/>
    </row>
    <row r="2089" spans="1:2" ht="18" x14ac:dyDescent="0.35">
      <c r="A2089"/>
      <c r="B2089"/>
    </row>
    <row r="2090" spans="1:2" ht="18" x14ac:dyDescent="0.35">
      <c r="A2090"/>
      <c r="B2090"/>
    </row>
    <row r="2091" spans="1:2" ht="18" x14ac:dyDescent="0.35">
      <c r="A2091"/>
      <c r="B2091"/>
    </row>
    <row r="2092" spans="1:2" ht="18" x14ac:dyDescent="0.35">
      <c r="A2092"/>
      <c r="B2092"/>
    </row>
    <row r="2093" spans="1:2" ht="18" x14ac:dyDescent="0.35">
      <c r="A2093"/>
      <c r="B2093"/>
    </row>
    <row r="2094" spans="1:2" ht="18" x14ac:dyDescent="0.35">
      <c r="A2094"/>
      <c r="B2094"/>
    </row>
    <row r="2095" spans="1:2" ht="18" x14ac:dyDescent="0.35">
      <c r="A2095"/>
      <c r="B2095"/>
    </row>
    <row r="2096" spans="1:2" ht="18" x14ac:dyDescent="0.35">
      <c r="A2096"/>
      <c r="B2096"/>
    </row>
    <row r="2097" spans="1:2" ht="18" x14ac:dyDescent="0.35">
      <c r="A2097"/>
      <c r="B2097"/>
    </row>
    <row r="2098" spans="1:2" ht="18" x14ac:dyDescent="0.35">
      <c r="A2098"/>
      <c r="B2098"/>
    </row>
    <row r="2099" spans="1:2" ht="18" x14ac:dyDescent="0.35">
      <c r="A2099"/>
      <c r="B2099"/>
    </row>
    <row r="2100" spans="1:2" ht="18" x14ac:dyDescent="0.35">
      <c r="A2100"/>
      <c r="B2100"/>
    </row>
    <row r="2101" spans="1:2" ht="18" x14ac:dyDescent="0.35">
      <c r="A2101"/>
      <c r="B2101"/>
    </row>
    <row r="2102" spans="1:2" ht="18" x14ac:dyDescent="0.35">
      <c r="A2102"/>
      <c r="B2102"/>
    </row>
    <row r="2103" spans="1:2" ht="18" x14ac:dyDescent="0.35">
      <c r="A2103"/>
      <c r="B2103"/>
    </row>
    <row r="2104" spans="1:2" ht="18" x14ac:dyDescent="0.35">
      <c r="A2104"/>
      <c r="B2104"/>
    </row>
    <row r="2105" spans="1:2" ht="18" x14ac:dyDescent="0.35">
      <c r="A2105"/>
      <c r="B2105"/>
    </row>
    <row r="2106" spans="1:2" ht="18" x14ac:dyDescent="0.35">
      <c r="A2106"/>
      <c r="B2106"/>
    </row>
    <row r="2107" spans="1:2" ht="18" x14ac:dyDescent="0.35">
      <c r="A2107"/>
      <c r="B2107"/>
    </row>
    <row r="2108" spans="1:2" ht="18" x14ac:dyDescent="0.35">
      <c r="A2108"/>
      <c r="B2108"/>
    </row>
    <row r="2109" spans="1:2" ht="18" x14ac:dyDescent="0.35">
      <c r="A2109"/>
      <c r="B2109"/>
    </row>
    <row r="2110" spans="1:2" ht="18" x14ac:dyDescent="0.35">
      <c r="A2110"/>
      <c r="B2110"/>
    </row>
    <row r="2111" spans="1:2" ht="18" x14ac:dyDescent="0.35">
      <c r="A2111"/>
      <c r="B2111"/>
    </row>
    <row r="2112" spans="1:2" ht="18" x14ac:dyDescent="0.35">
      <c r="A2112"/>
      <c r="B2112"/>
    </row>
    <row r="2113" spans="1:2" ht="18" x14ac:dyDescent="0.35">
      <c r="A2113"/>
      <c r="B2113"/>
    </row>
    <row r="2114" spans="1:2" ht="18" x14ac:dyDescent="0.35">
      <c r="A2114"/>
      <c r="B2114"/>
    </row>
    <row r="2115" spans="1:2" ht="18" x14ac:dyDescent="0.35">
      <c r="A2115"/>
      <c r="B2115"/>
    </row>
    <row r="2116" spans="1:2" ht="18" x14ac:dyDescent="0.35">
      <c r="A2116"/>
      <c r="B2116"/>
    </row>
    <row r="2117" spans="1:2" ht="18" x14ac:dyDescent="0.35">
      <c r="A2117"/>
      <c r="B2117"/>
    </row>
    <row r="2118" spans="1:2" ht="18" x14ac:dyDescent="0.35">
      <c r="A2118"/>
      <c r="B2118"/>
    </row>
    <row r="2119" spans="1:2" ht="18" x14ac:dyDescent="0.35">
      <c r="A2119"/>
      <c r="B2119"/>
    </row>
    <row r="2120" spans="1:2" ht="18" x14ac:dyDescent="0.35">
      <c r="A2120"/>
      <c r="B2120"/>
    </row>
    <row r="2121" spans="1:2" ht="18" x14ac:dyDescent="0.35">
      <c r="A2121"/>
      <c r="B2121"/>
    </row>
    <row r="2122" spans="1:2" ht="18" x14ac:dyDescent="0.35">
      <c r="A2122"/>
      <c r="B2122"/>
    </row>
    <row r="2123" spans="1:2" ht="18" x14ac:dyDescent="0.35">
      <c r="A2123"/>
      <c r="B2123"/>
    </row>
    <row r="2124" spans="1:2" ht="18" x14ac:dyDescent="0.35">
      <c r="A2124"/>
      <c r="B2124"/>
    </row>
    <row r="2125" spans="1:2" ht="18" x14ac:dyDescent="0.35">
      <c r="A2125"/>
      <c r="B2125"/>
    </row>
    <row r="2126" spans="1:2" ht="18" x14ac:dyDescent="0.35">
      <c r="A2126"/>
      <c r="B2126"/>
    </row>
    <row r="2127" spans="1:2" ht="18" x14ac:dyDescent="0.35">
      <c r="A2127"/>
      <c r="B2127"/>
    </row>
    <row r="2128" spans="1:2" ht="18" x14ac:dyDescent="0.35">
      <c r="A2128"/>
      <c r="B2128"/>
    </row>
    <row r="2129" spans="1:2" ht="18" x14ac:dyDescent="0.35">
      <c r="A2129"/>
      <c r="B2129"/>
    </row>
    <row r="2130" spans="1:2" ht="18" x14ac:dyDescent="0.35">
      <c r="A2130"/>
      <c r="B2130"/>
    </row>
    <row r="2131" spans="1:2" ht="18" x14ac:dyDescent="0.35">
      <c r="A2131"/>
      <c r="B2131"/>
    </row>
    <row r="2132" spans="1:2" ht="18" x14ac:dyDescent="0.35">
      <c r="A2132"/>
      <c r="B2132"/>
    </row>
    <row r="2133" spans="1:2" ht="18" x14ac:dyDescent="0.35">
      <c r="A2133"/>
      <c r="B2133"/>
    </row>
    <row r="2134" spans="1:2" ht="18" x14ac:dyDescent="0.35">
      <c r="A2134"/>
      <c r="B2134"/>
    </row>
    <row r="2135" spans="1:2" ht="18" x14ac:dyDescent="0.35">
      <c r="A2135"/>
      <c r="B2135"/>
    </row>
    <row r="2136" spans="1:2" ht="18" x14ac:dyDescent="0.35">
      <c r="A2136"/>
      <c r="B2136"/>
    </row>
    <row r="2137" spans="1:2" ht="18" x14ac:dyDescent="0.35">
      <c r="A2137"/>
      <c r="B2137"/>
    </row>
    <row r="2138" spans="1:2" ht="18" x14ac:dyDescent="0.35">
      <c r="A2138"/>
      <c r="B2138"/>
    </row>
    <row r="2139" spans="1:2" ht="18" x14ac:dyDescent="0.35">
      <c r="A2139"/>
      <c r="B2139"/>
    </row>
    <row r="2140" spans="1:2" ht="18" x14ac:dyDescent="0.35">
      <c r="A2140"/>
      <c r="B2140"/>
    </row>
    <row r="2141" spans="1:2" ht="18" x14ac:dyDescent="0.35">
      <c r="A2141"/>
      <c r="B2141"/>
    </row>
    <row r="2142" spans="1:2" ht="18" x14ac:dyDescent="0.35">
      <c r="A2142"/>
      <c r="B2142"/>
    </row>
    <row r="2143" spans="1:2" ht="18" x14ac:dyDescent="0.35">
      <c r="A2143"/>
      <c r="B2143"/>
    </row>
    <row r="2144" spans="1:2" ht="18" x14ac:dyDescent="0.35">
      <c r="A2144"/>
      <c r="B2144"/>
    </row>
    <row r="2145" spans="1:2" ht="18" x14ac:dyDescent="0.35">
      <c r="A2145"/>
      <c r="B2145"/>
    </row>
    <row r="2146" spans="1:2" ht="18" x14ac:dyDescent="0.35">
      <c r="A2146"/>
      <c r="B2146"/>
    </row>
    <row r="2147" spans="1:2" ht="18" x14ac:dyDescent="0.35">
      <c r="A2147"/>
      <c r="B2147"/>
    </row>
    <row r="2148" spans="1:2" ht="18" x14ac:dyDescent="0.35">
      <c r="A2148"/>
      <c r="B2148"/>
    </row>
    <row r="2149" spans="1:2" ht="18" x14ac:dyDescent="0.35">
      <c r="A2149"/>
      <c r="B2149"/>
    </row>
    <row r="2150" spans="1:2" ht="18" x14ac:dyDescent="0.35">
      <c r="A2150"/>
      <c r="B2150"/>
    </row>
    <row r="2151" spans="1:2" ht="18" x14ac:dyDescent="0.35">
      <c r="A2151"/>
      <c r="B2151"/>
    </row>
    <row r="2152" spans="1:2" ht="18" x14ac:dyDescent="0.35">
      <c r="A2152"/>
      <c r="B2152"/>
    </row>
    <row r="2153" spans="1:2" ht="18" x14ac:dyDescent="0.35">
      <c r="A2153"/>
      <c r="B2153"/>
    </row>
    <row r="2154" spans="1:2" ht="18" x14ac:dyDescent="0.35">
      <c r="A2154"/>
      <c r="B2154"/>
    </row>
    <row r="2155" spans="1:2" ht="18" x14ac:dyDescent="0.35">
      <c r="A2155"/>
      <c r="B2155"/>
    </row>
    <row r="2156" spans="1:2" ht="18" x14ac:dyDescent="0.35">
      <c r="A2156"/>
      <c r="B2156"/>
    </row>
    <row r="2157" spans="1:2" ht="18" x14ac:dyDescent="0.35">
      <c r="A2157"/>
      <c r="B2157"/>
    </row>
    <row r="2158" spans="1:2" ht="18" x14ac:dyDescent="0.35">
      <c r="A2158"/>
      <c r="B2158"/>
    </row>
    <row r="2159" spans="1:2" ht="18" x14ac:dyDescent="0.35">
      <c r="A2159"/>
      <c r="B2159"/>
    </row>
    <row r="2160" spans="1:2" ht="18" x14ac:dyDescent="0.35">
      <c r="A2160"/>
      <c r="B2160"/>
    </row>
    <row r="2161" spans="1:2" ht="18" x14ac:dyDescent="0.35">
      <c r="A2161"/>
      <c r="B2161"/>
    </row>
    <row r="2162" spans="1:2" ht="18" x14ac:dyDescent="0.35">
      <c r="A2162"/>
      <c r="B2162"/>
    </row>
    <row r="2163" spans="1:2" ht="18" x14ac:dyDescent="0.35">
      <c r="A2163"/>
      <c r="B2163"/>
    </row>
    <row r="2164" spans="1:2" ht="18" x14ac:dyDescent="0.35">
      <c r="A2164"/>
      <c r="B2164"/>
    </row>
    <row r="2165" spans="1:2" ht="18" x14ac:dyDescent="0.35">
      <c r="A2165"/>
      <c r="B2165"/>
    </row>
    <row r="2166" spans="1:2" ht="18" x14ac:dyDescent="0.35">
      <c r="A2166"/>
      <c r="B2166"/>
    </row>
    <row r="2167" spans="1:2" ht="18" x14ac:dyDescent="0.35">
      <c r="A2167"/>
      <c r="B2167"/>
    </row>
    <row r="2168" spans="1:2" ht="18" x14ac:dyDescent="0.35">
      <c r="A2168"/>
      <c r="B2168"/>
    </row>
    <row r="2169" spans="1:2" ht="18" x14ac:dyDescent="0.35">
      <c r="A2169"/>
      <c r="B2169"/>
    </row>
    <row r="2170" spans="1:2" ht="18" x14ac:dyDescent="0.35">
      <c r="A2170"/>
      <c r="B2170"/>
    </row>
    <row r="2171" spans="1:2" ht="18" x14ac:dyDescent="0.35">
      <c r="A2171"/>
      <c r="B2171"/>
    </row>
    <row r="2172" spans="1:2" ht="18" x14ac:dyDescent="0.35">
      <c r="A2172"/>
      <c r="B2172"/>
    </row>
    <row r="2173" spans="1:2" ht="18" x14ac:dyDescent="0.35">
      <c r="A2173"/>
      <c r="B2173"/>
    </row>
    <row r="2174" spans="1:2" ht="18" x14ac:dyDescent="0.35">
      <c r="A2174"/>
      <c r="B2174"/>
    </row>
    <row r="2175" spans="1:2" ht="18" x14ac:dyDescent="0.35">
      <c r="A2175"/>
      <c r="B2175"/>
    </row>
    <row r="2176" spans="1:2" ht="18" x14ac:dyDescent="0.35">
      <c r="A2176"/>
      <c r="B2176"/>
    </row>
    <row r="2177" spans="1:2" ht="18" x14ac:dyDescent="0.35">
      <c r="A2177"/>
      <c r="B2177"/>
    </row>
    <row r="2178" spans="1:2" ht="18" x14ac:dyDescent="0.35">
      <c r="A2178"/>
      <c r="B2178"/>
    </row>
    <row r="2179" spans="1:2" ht="18" x14ac:dyDescent="0.35">
      <c r="A2179"/>
      <c r="B2179"/>
    </row>
    <row r="2180" spans="1:2" ht="18" x14ac:dyDescent="0.35">
      <c r="A2180"/>
      <c r="B2180"/>
    </row>
    <row r="2181" spans="1:2" ht="18" x14ac:dyDescent="0.35">
      <c r="A2181"/>
      <c r="B2181"/>
    </row>
    <row r="2182" spans="1:2" ht="18" x14ac:dyDescent="0.35">
      <c r="A2182"/>
      <c r="B2182"/>
    </row>
    <row r="2183" spans="1:2" ht="18" x14ac:dyDescent="0.35">
      <c r="A2183"/>
      <c r="B2183"/>
    </row>
    <row r="2184" spans="1:2" ht="18" x14ac:dyDescent="0.35">
      <c r="A2184"/>
      <c r="B2184"/>
    </row>
    <row r="2185" spans="1:2" ht="18" x14ac:dyDescent="0.35">
      <c r="A2185"/>
      <c r="B2185"/>
    </row>
    <row r="2186" spans="1:2" ht="18" x14ac:dyDescent="0.35">
      <c r="A2186"/>
      <c r="B2186"/>
    </row>
    <row r="2187" spans="1:2" ht="18" x14ac:dyDescent="0.35">
      <c r="A2187"/>
      <c r="B2187"/>
    </row>
    <row r="2188" spans="1:2" ht="18" x14ac:dyDescent="0.35">
      <c r="A2188"/>
      <c r="B2188"/>
    </row>
    <row r="2189" spans="1:2" ht="18" x14ac:dyDescent="0.35">
      <c r="A2189"/>
      <c r="B2189"/>
    </row>
    <row r="2190" spans="1:2" ht="18" x14ac:dyDescent="0.35">
      <c r="A2190"/>
      <c r="B2190"/>
    </row>
    <row r="2191" spans="1:2" ht="18" x14ac:dyDescent="0.35">
      <c r="A2191"/>
      <c r="B2191"/>
    </row>
    <row r="2192" spans="1:2" ht="18" x14ac:dyDescent="0.35">
      <c r="A2192"/>
      <c r="B2192"/>
    </row>
    <row r="2193" spans="1:2" ht="18" x14ac:dyDescent="0.35">
      <c r="A2193"/>
      <c r="B2193"/>
    </row>
    <row r="2194" spans="1:2" ht="18" x14ac:dyDescent="0.35">
      <c r="A2194"/>
      <c r="B2194"/>
    </row>
    <row r="2195" spans="1:2" ht="18" x14ac:dyDescent="0.35">
      <c r="A2195"/>
      <c r="B2195"/>
    </row>
    <row r="2196" spans="1:2" ht="18" x14ac:dyDescent="0.35">
      <c r="A2196"/>
      <c r="B2196"/>
    </row>
    <row r="2197" spans="1:2" ht="18" x14ac:dyDescent="0.35">
      <c r="A2197"/>
      <c r="B2197"/>
    </row>
    <row r="2198" spans="1:2" ht="18" x14ac:dyDescent="0.35">
      <c r="A2198"/>
      <c r="B2198"/>
    </row>
    <row r="2199" spans="1:2" ht="18" x14ac:dyDescent="0.35">
      <c r="A2199"/>
      <c r="B2199"/>
    </row>
    <row r="2200" spans="1:2" ht="18" x14ac:dyDescent="0.35">
      <c r="A2200"/>
      <c r="B2200"/>
    </row>
    <row r="2201" spans="1:2" ht="18" x14ac:dyDescent="0.35">
      <c r="A2201"/>
      <c r="B2201"/>
    </row>
    <row r="2202" spans="1:2" ht="18" x14ac:dyDescent="0.35">
      <c r="A2202"/>
      <c r="B2202"/>
    </row>
    <row r="2203" spans="1:2" ht="18" x14ac:dyDescent="0.35">
      <c r="A2203"/>
      <c r="B2203"/>
    </row>
    <row r="2204" spans="1:2" ht="18" x14ac:dyDescent="0.35">
      <c r="A2204"/>
      <c r="B2204"/>
    </row>
    <row r="2205" spans="1:2" ht="18" x14ac:dyDescent="0.35">
      <c r="A2205"/>
      <c r="B2205"/>
    </row>
    <row r="2206" spans="1:2" ht="18" x14ac:dyDescent="0.35">
      <c r="A2206"/>
      <c r="B2206"/>
    </row>
    <row r="2207" spans="1:2" ht="18" x14ac:dyDescent="0.35">
      <c r="A2207"/>
      <c r="B2207"/>
    </row>
    <row r="2208" spans="1:2" ht="18" x14ac:dyDescent="0.35">
      <c r="A2208"/>
      <c r="B2208"/>
    </row>
    <row r="2209" spans="1:2" ht="18" x14ac:dyDescent="0.35">
      <c r="A2209"/>
      <c r="B2209"/>
    </row>
    <row r="2210" spans="1:2" ht="18" x14ac:dyDescent="0.35">
      <c r="A2210"/>
      <c r="B2210"/>
    </row>
    <row r="2211" spans="1:2" ht="18" x14ac:dyDescent="0.35">
      <c r="A2211"/>
      <c r="B2211"/>
    </row>
    <row r="2212" spans="1:2" ht="18" x14ac:dyDescent="0.35">
      <c r="A2212"/>
      <c r="B2212"/>
    </row>
    <row r="2213" spans="1:2" ht="18" x14ac:dyDescent="0.35">
      <c r="A2213"/>
      <c r="B2213"/>
    </row>
    <row r="2214" spans="1:2" ht="18" x14ac:dyDescent="0.35">
      <c r="A2214"/>
      <c r="B2214"/>
    </row>
    <row r="2215" spans="1:2" ht="18" x14ac:dyDescent="0.35">
      <c r="A2215"/>
      <c r="B2215"/>
    </row>
    <row r="2216" spans="1:2" ht="18" x14ac:dyDescent="0.35">
      <c r="A2216"/>
      <c r="B2216"/>
    </row>
    <row r="2217" spans="1:2" ht="18" x14ac:dyDescent="0.35">
      <c r="A2217"/>
      <c r="B2217"/>
    </row>
    <row r="2218" spans="1:2" ht="18" x14ac:dyDescent="0.35">
      <c r="A2218"/>
      <c r="B2218"/>
    </row>
    <row r="2219" spans="1:2" ht="18" x14ac:dyDescent="0.35">
      <c r="A2219"/>
      <c r="B2219"/>
    </row>
    <row r="2220" spans="1:2" ht="18" x14ac:dyDescent="0.35">
      <c r="A2220"/>
      <c r="B2220"/>
    </row>
    <row r="2221" spans="1:2" ht="18" x14ac:dyDescent="0.35">
      <c r="A2221"/>
      <c r="B2221"/>
    </row>
    <row r="2222" spans="1:2" ht="18" x14ac:dyDescent="0.35">
      <c r="A2222"/>
      <c r="B2222"/>
    </row>
    <row r="2223" spans="1:2" ht="18" x14ac:dyDescent="0.35">
      <c r="A2223"/>
      <c r="B2223"/>
    </row>
    <row r="2224" spans="1:2" ht="18" x14ac:dyDescent="0.35">
      <c r="A2224"/>
      <c r="B2224"/>
    </row>
    <row r="2225" spans="1:2" ht="18" x14ac:dyDescent="0.35">
      <c r="A2225"/>
      <c r="B2225"/>
    </row>
    <row r="2226" spans="1:2" ht="18" x14ac:dyDescent="0.35">
      <c r="A2226"/>
      <c r="B2226"/>
    </row>
    <row r="2227" spans="1:2" ht="18" x14ac:dyDescent="0.35">
      <c r="A2227"/>
      <c r="B2227"/>
    </row>
    <row r="2228" spans="1:2" ht="18" x14ac:dyDescent="0.35">
      <c r="A2228"/>
      <c r="B2228"/>
    </row>
    <row r="2229" spans="1:2" ht="18" x14ac:dyDescent="0.35">
      <c r="A2229"/>
      <c r="B2229"/>
    </row>
    <row r="2230" spans="1:2" ht="18" x14ac:dyDescent="0.35">
      <c r="A2230"/>
      <c r="B2230"/>
    </row>
    <row r="2231" spans="1:2" ht="18" x14ac:dyDescent="0.35">
      <c r="A2231"/>
      <c r="B2231"/>
    </row>
    <row r="2232" spans="1:2" ht="18" x14ac:dyDescent="0.35">
      <c r="A2232"/>
      <c r="B2232"/>
    </row>
    <row r="2233" spans="1:2" ht="18" x14ac:dyDescent="0.35">
      <c r="A2233"/>
      <c r="B2233"/>
    </row>
    <row r="2234" spans="1:2" ht="18" x14ac:dyDescent="0.35">
      <c r="A2234"/>
      <c r="B2234"/>
    </row>
    <row r="2235" spans="1:2" ht="18" x14ac:dyDescent="0.35">
      <c r="A2235"/>
      <c r="B2235"/>
    </row>
    <row r="2236" spans="1:2" ht="18" x14ac:dyDescent="0.35">
      <c r="A2236"/>
      <c r="B2236"/>
    </row>
    <row r="2237" spans="1:2" ht="18" x14ac:dyDescent="0.35">
      <c r="A2237"/>
      <c r="B2237"/>
    </row>
    <row r="2238" spans="1:2" ht="18" x14ac:dyDescent="0.35">
      <c r="A2238"/>
      <c r="B2238"/>
    </row>
    <row r="2239" spans="1:2" ht="18" x14ac:dyDescent="0.35">
      <c r="A2239"/>
      <c r="B2239"/>
    </row>
    <row r="2240" spans="1:2" ht="18" x14ac:dyDescent="0.35">
      <c r="A2240"/>
      <c r="B2240"/>
    </row>
    <row r="2241" spans="1:2" ht="18" x14ac:dyDescent="0.35">
      <c r="A2241"/>
      <c r="B2241"/>
    </row>
    <row r="2242" spans="1:2" ht="18" x14ac:dyDescent="0.35">
      <c r="A2242"/>
      <c r="B2242"/>
    </row>
    <row r="2243" spans="1:2" ht="18" x14ac:dyDescent="0.35">
      <c r="A2243"/>
      <c r="B2243"/>
    </row>
    <row r="2244" spans="1:2" ht="18" x14ac:dyDescent="0.35">
      <c r="A2244"/>
      <c r="B2244"/>
    </row>
    <row r="2245" spans="1:2" ht="18" x14ac:dyDescent="0.35">
      <c r="A2245"/>
      <c r="B2245"/>
    </row>
    <row r="2246" spans="1:2" ht="18" x14ac:dyDescent="0.35">
      <c r="A2246"/>
      <c r="B2246"/>
    </row>
    <row r="2247" spans="1:2" ht="18" x14ac:dyDescent="0.35">
      <c r="A2247"/>
      <c r="B2247"/>
    </row>
    <row r="2248" spans="1:2" ht="18" x14ac:dyDescent="0.35">
      <c r="A2248"/>
      <c r="B2248"/>
    </row>
    <row r="2249" spans="1:2" ht="18" x14ac:dyDescent="0.35">
      <c r="A2249"/>
      <c r="B2249"/>
    </row>
    <row r="2250" spans="1:2" ht="18" x14ac:dyDescent="0.35">
      <c r="A2250"/>
      <c r="B2250"/>
    </row>
    <row r="2251" spans="1:2" ht="18" x14ac:dyDescent="0.35">
      <c r="A2251"/>
      <c r="B2251"/>
    </row>
    <row r="2252" spans="1:2" ht="18" x14ac:dyDescent="0.35">
      <c r="A2252"/>
      <c r="B2252"/>
    </row>
    <row r="2253" spans="1:2" ht="18" x14ac:dyDescent="0.35">
      <c r="A2253"/>
      <c r="B2253"/>
    </row>
    <row r="2254" spans="1:2" ht="18" x14ac:dyDescent="0.35">
      <c r="A2254"/>
      <c r="B2254"/>
    </row>
    <row r="2255" spans="1:2" ht="18" x14ac:dyDescent="0.35">
      <c r="A2255"/>
      <c r="B2255"/>
    </row>
    <row r="2256" spans="1:2" ht="18" x14ac:dyDescent="0.35">
      <c r="A2256"/>
      <c r="B2256"/>
    </row>
    <row r="2257" spans="1:2" ht="18" x14ac:dyDescent="0.35">
      <c r="A2257"/>
      <c r="B2257"/>
    </row>
    <row r="2258" spans="1:2" ht="18" x14ac:dyDescent="0.35">
      <c r="A2258"/>
      <c r="B2258"/>
    </row>
    <row r="2259" spans="1:2" ht="18" x14ac:dyDescent="0.35">
      <c r="A2259"/>
      <c r="B2259"/>
    </row>
    <row r="2260" spans="1:2" ht="18" x14ac:dyDescent="0.35">
      <c r="A2260"/>
      <c r="B2260"/>
    </row>
    <row r="2261" spans="1:2" ht="18" x14ac:dyDescent="0.35">
      <c r="A2261"/>
      <c r="B2261"/>
    </row>
    <row r="2262" spans="1:2" ht="18" x14ac:dyDescent="0.35">
      <c r="A2262"/>
      <c r="B2262"/>
    </row>
    <row r="2263" spans="1:2" ht="18" x14ac:dyDescent="0.35">
      <c r="A2263"/>
      <c r="B2263"/>
    </row>
    <row r="2264" spans="1:2" ht="18" x14ac:dyDescent="0.35">
      <c r="A2264"/>
      <c r="B2264"/>
    </row>
    <row r="2265" spans="1:2" ht="18" x14ac:dyDescent="0.35">
      <c r="A2265"/>
      <c r="B2265"/>
    </row>
    <row r="2266" spans="1:2" ht="18" x14ac:dyDescent="0.35">
      <c r="A2266"/>
      <c r="B2266"/>
    </row>
    <row r="2267" spans="1:2" ht="18" x14ac:dyDescent="0.35">
      <c r="A2267"/>
      <c r="B2267"/>
    </row>
    <row r="2268" spans="1:2" ht="18" x14ac:dyDescent="0.35">
      <c r="A2268"/>
      <c r="B2268"/>
    </row>
    <row r="2269" spans="1:2" ht="18" x14ac:dyDescent="0.35">
      <c r="A2269"/>
      <c r="B2269"/>
    </row>
    <row r="2270" spans="1:2" ht="18" x14ac:dyDescent="0.35">
      <c r="A2270"/>
      <c r="B2270"/>
    </row>
    <row r="2271" spans="1:2" ht="18" x14ac:dyDescent="0.35">
      <c r="A2271"/>
      <c r="B2271"/>
    </row>
    <row r="2272" spans="1:2" ht="18" x14ac:dyDescent="0.35">
      <c r="A2272"/>
      <c r="B2272"/>
    </row>
    <row r="2273" spans="1:2" ht="18" x14ac:dyDescent="0.35">
      <c r="A2273"/>
      <c r="B2273"/>
    </row>
    <row r="2274" spans="1:2" ht="18" x14ac:dyDescent="0.35">
      <c r="A2274"/>
      <c r="B2274"/>
    </row>
    <row r="2275" spans="1:2" ht="18" x14ac:dyDescent="0.35">
      <c r="A2275"/>
      <c r="B2275"/>
    </row>
    <row r="2276" spans="1:2" ht="18" x14ac:dyDescent="0.35">
      <c r="A2276"/>
      <c r="B2276"/>
    </row>
    <row r="2277" spans="1:2" ht="18" x14ac:dyDescent="0.35">
      <c r="A2277"/>
      <c r="B2277"/>
    </row>
    <row r="2278" spans="1:2" ht="18" x14ac:dyDescent="0.35">
      <c r="A2278"/>
      <c r="B2278"/>
    </row>
    <row r="2279" spans="1:2" ht="18" x14ac:dyDescent="0.35">
      <c r="A2279"/>
      <c r="B2279"/>
    </row>
    <row r="2280" spans="1:2" ht="18" x14ac:dyDescent="0.35">
      <c r="A2280"/>
      <c r="B2280"/>
    </row>
    <row r="2281" spans="1:2" ht="18" x14ac:dyDescent="0.35">
      <c r="A2281"/>
      <c r="B2281"/>
    </row>
    <row r="2282" spans="1:2" ht="18" x14ac:dyDescent="0.35">
      <c r="A2282"/>
      <c r="B2282"/>
    </row>
    <row r="2283" spans="1:2" ht="18" x14ac:dyDescent="0.35">
      <c r="A2283"/>
      <c r="B2283"/>
    </row>
    <row r="2284" spans="1:2" ht="18" x14ac:dyDescent="0.35">
      <c r="A2284"/>
      <c r="B2284"/>
    </row>
    <row r="2285" spans="1:2" ht="18" x14ac:dyDescent="0.35">
      <c r="A2285"/>
      <c r="B2285"/>
    </row>
    <row r="2286" spans="1:2" ht="18" x14ac:dyDescent="0.35">
      <c r="A2286"/>
      <c r="B2286"/>
    </row>
    <row r="2287" spans="1:2" ht="18" x14ac:dyDescent="0.35">
      <c r="A2287"/>
      <c r="B2287"/>
    </row>
    <row r="2288" spans="1:2" ht="18" x14ac:dyDescent="0.35">
      <c r="A2288"/>
      <c r="B2288"/>
    </row>
    <row r="2289" spans="1:2" ht="18" x14ac:dyDescent="0.35">
      <c r="A2289"/>
      <c r="B2289"/>
    </row>
    <row r="2290" spans="1:2" ht="18" x14ac:dyDescent="0.35">
      <c r="A2290"/>
      <c r="B2290"/>
    </row>
    <row r="2291" spans="1:2" ht="18" x14ac:dyDescent="0.35">
      <c r="A2291"/>
      <c r="B2291"/>
    </row>
    <row r="2292" spans="1:2" ht="18" x14ac:dyDescent="0.35">
      <c r="A2292"/>
      <c r="B2292"/>
    </row>
    <row r="2293" spans="1:2" ht="18" x14ac:dyDescent="0.35">
      <c r="A2293"/>
      <c r="B2293"/>
    </row>
    <row r="2294" spans="1:2" ht="18" x14ac:dyDescent="0.35">
      <c r="A2294"/>
      <c r="B2294"/>
    </row>
    <row r="2295" spans="1:2" ht="18" x14ac:dyDescent="0.35">
      <c r="A2295"/>
      <c r="B2295"/>
    </row>
    <row r="2296" spans="1:2" ht="18" x14ac:dyDescent="0.35">
      <c r="A2296"/>
      <c r="B2296"/>
    </row>
    <row r="2297" spans="1:2" ht="18" x14ac:dyDescent="0.35">
      <c r="A2297"/>
      <c r="B2297"/>
    </row>
    <row r="2298" spans="1:2" ht="18" x14ac:dyDescent="0.35">
      <c r="A2298"/>
      <c r="B2298"/>
    </row>
    <row r="2299" spans="1:2" ht="18" x14ac:dyDescent="0.35">
      <c r="A2299"/>
      <c r="B2299"/>
    </row>
    <row r="2300" spans="1:2" ht="18" x14ac:dyDescent="0.35">
      <c r="A2300"/>
      <c r="B2300"/>
    </row>
    <row r="2301" spans="1:2" ht="18" x14ac:dyDescent="0.35">
      <c r="A2301"/>
      <c r="B2301"/>
    </row>
    <row r="2302" spans="1:2" ht="18" x14ac:dyDescent="0.35">
      <c r="A2302"/>
      <c r="B2302"/>
    </row>
    <row r="2303" spans="1:2" ht="18" x14ac:dyDescent="0.35">
      <c r="A2303"/>
      <c r="B2303"/>
    </row>
    <row r="2304" spans="1:2" ht="18" x14ac:dyDescent="0.35">
      <c r="A2304"/>
      <c r="B2304"/>
    </row>
    <row r="2305" spans="1:2" ht="18" x14ac:dyDescent="0.35">
      <c r="A2305"/>
      <c r="B2305"/>
    </row>
    <row r="2306" spans="1:2" ht="18" x14ac:dyDescent="0.35">
      <c r="A2306"/>
      <c r="B2306"/>
    </row>
    <row r="2307" spans="1:2" ht="18" x14ac:dyDescent="0.35">
      <c r="A2307"/>
      <c r="B2307"/>
    </row>
    <row r="2308" spans="1:2" ht="18" x14ac:dyDescent="0.35">
      <c r="A2308"/>
      <c r="B2308"/>
    </row>
    <row r="2309" spans="1:2" ht="18" x14ac:dyDescent="0.35">
      <c r="A2309"/>
      <c r="B2309"/>
    </row>
    <row r="2310" spans="1:2" ht="18" x14ac:dyDescent="0.35">
      <c r="A2310"/>
      <c r="B2310"/>
    </row>
    <row r="2311" spans="1:2" ht="18" x14ac:dyDescent="0.35">
      <c r="A2311"/>
      <c r="B2311"/>
    </row>
    <row r="2312" spans="1:2" ht="18" x14ac:dyDescent="0.35">
      <c r="A2312"/>
      <c r="B2312"/>
    </row>
    <row r="2313" spans="1:2" ht="18" x14ac:dyDescent="0.35">
      <c r="A2313"/>
      <c r="B2313"/>
    </row>
    <row r="2314" spans="1:2" ht="18" x14ac:dyDescent="0.35">
      <c r="A2314"/>
      <c r="B2314"/>
    </row>
    <row r="2315" spans="1:2" ht="18" x14ac:dyDescent="0.35">
      <c r="A2315"/>
      <c r="B2315"/>
    </row>
    <row r="2316" spans="1:2" ht="18" x14ac:dyDescent="0.35">
      <c r="A2316"/>
      <c r="B2316"/>
    </row>
    <row r="2317" spans="1:2" ht="18" x14ac:dyDescent="0.35">
      <c r="A2317"/>
      <c r="B2317"/>
    </row>
    <row r="2318" spans="1:2" ht="18" x14ac:dyDescent="0.35">
      <c r="A2318"/>
      <c r="B2318"/>
    </row>
    <row r="2319" spans="1:2" ht="18" x14ac:dyDescent="0.35">
      <c r="A2319"/>
      <c r="B2319"/>
    </row>
    <row r="2320" spans="1:2" ht="18" x14ac:dyDescent="0.35">
      <c r="A2320"/>
      <c r="B2320"/>
    </row>
    <row r="2321" spans="1:2" ht="18" x14ac:dyDescent="0.35">
      <c r="A2321"/>
      <c r="B2321"/>
    </row>
    <row r="2322" spans="1:2" ht="18" x14ac:dyDescent="0.35">
      <c r="A2322"/>
      <c r="B2322"/>
    </row>
    <row r="2323" spans="1:2" ht="18" x14ac:dyDescent="0.35">
      <c r="A2323"/>
      <c r="B2323"/>
    </row>
    <row r="2324" spans="1:2" ht="18" x14ac:dyDescent="0.35">
      <c r="A2324"/>
      <c r="B2324"/>
    </row>
    <row r="2325" spans="1:2" ht="18" x14ac:dyDescent="0.35">
      <c r="A2325"/>
      <c r="B2325"/>
    </row>
    <row r="2326" spans="1:2" ht="18" x14ac:dyDescent="0.35">
      <c r="A2326"/>
      <c r="B2326"/>
    </row>
    <row r="2327" spans="1:2" ht="18" x14ac:dyDescent="0.35">
      <c r="A2327"/>
      <c r="B2327"/>
    </row>
    <row r="2328" spans="1:2" ht="18" x14ac:dyDescent="0.35">
      <c r="A2328"/>
      <c r="B2328"/>
    </row>
    <row r="2329" spans="1:2" ht="18" x14ac:dyDescent="0.35">
      <c r="A2329"/>
      <c r="B2329"/>
    </row>
    <row r="2330" spans="1:2" ht="18" x14ac:dyDescent="0.35">
      <c r="A2330"/>
      <c r="B2330"/>
    </row>
    <row r="2331" spans="1:2" ht="18" x14ac:dyDescent="0.35">
      <c r="A2331"/>
      <c r="B2331"/>
    </row>
    <row r="2332" spans="1:2" ht="18" x14ac:dyDescent="0.35">
      <c r="A2332"/>
      <c r="B2332"/>
    </row>
    <row r="2333" spans="1:2" ht="18" x14ac:dyDescent="0.35">
      <c r="A2333"/>
      <c r="B2333"/>
    </row>
    <row r="2334" spans="1:2" ht="18" x14ac:dyDescent="0.35">
      <c r="A2334"/>
      <c r="B2334"/>
    </row>
    <row r="2335" spans="1:2" ht="18" x14ac:dyDescent="0.35">
      <c r="A2335"/>
      <c r="B2335"/>
    </row>
    <row r="2336" spans="1:2" ht="18" x14ac:dyDescent="0.35">
      <c r="A2336"/>
      <c r="B2336"/>
    </row>
    <row r="2337" spans="1:2" ht="18" x14ac:dyDescent="0.35">
      <c r="A2337"/>
      <c r="B2337"/>
    </row>
    <row r="2338" spans="1:2" ht="18" x14ac:dyDescent="0.35">
      <c r="A2338"/>
      <c r="B2338"/>
    </row>
    <row r="2339" spans="1:2" ht="18" x14ac:dyDescent="0.35">
      <c r="A2339"/>
      <c r="B2339"/>
    </row>
    <row r="2340" spans="1:2" ht="18" x14ac:dyDescent="0.35">
      <c r="A2340"/>
      <c r="B2340"/>
    </row>
    <row r="2341" spans="1:2" ht="18" x14ac:dyDescent="0.35">
      <c r="A2341"/>
      <c r="B2341"/>
    </row>
    <row r="2342" spans="1:2" ht="18" x14ac:dyDescent="0.35">
      <c r="A2342"/>
      <c r="B2342"/>
    </row>
    <row r="2343" spans="1:2" ht="18" x14ac:dyDescent="0.35">
      <c r="A2343"/>
      <c r="B2343"/>
    </row>
    <row r="2344" spans="1:2" ht="18" x14ac:dyDescent="0.35">
      <c r="A2344"/>
      <c r="B2344"/>
    </row>
    <row r="2345" spans="1:2" ht="18" x14ac:dyDescent="0.35">
      <c r="A2345"/>
      <c r="B2345"/>
    </row>
    <row r="2346" spans="1:2" ht="18" x14ac:dyDescent="0.35">
      <c r="A2346"/>
      <c r="B2346"/>
    </row>
    <row r="2347" spans="1:2" ht="18" x14ac:dyDescent="0.35">
      <c r="A2347"/>
      <c r="B2347"/>
    </row>
    <row r="2348" spans="1:2" ht="18" x14ac:dyDescent="0.35">
      <c r="A2348"/>
      <c r="B2348"/>
    </row>
    <row r="2349" spans="1:2" ht="18" x14ac:dyDescent="0.35">
      <c r="A2349"/>
      <c r="B2349"/>
    </row>
    <row r="2350" spans="1:2" ht="18" x14ac:dyDescent="0.35">
      <c r="A2350"/>
      <c r="B2350"/>
    </row>
    <row r="2351" spans="1:2" ht="18" x14ac:dyDescent="0.35">
      <c r="A2351"/>
      <c r="B2351"/>
    </row>
    <row r="2352" spans="1:2" ht="18" x14ac:dyDescent="0.35">
      <c r="A2352"/>
      <c r="B2352"/>
    </row>
    <row r="2353" spans="1:2" ht="18" x14ac:dyDescent="0.35">
      <c r="A2353"/>
      <c r="B2353"/>
    </row>
    <row r="2354" spans="1:2" ht="18" x14ac:dyDescent="0.35">
      <c r="A2354"/>
      <c r="B2354"/>
    </row>
    <row r="2355" spans="1:2" ht="18" x14ac:dyDescent="0.35">
      <c r="A2355"/>
      <c r="B2355"/>
    </row>
    <row r="2356" spans="1:2" ht="18" x14ac:dyDescent="0.35">
      <c r="A2356"/>
      <c r="B2356"/>
    </row>
    <row r="2357" spans="1:2" ht="18" x14ac:dyDescent="0.35">
      <c r="A2357"/>
      <c r="B2357"/>
    </row>
    <row r="2358" spans="1:2" ht="18" x14ac:dyDescent="0.35">
      <c r="A2358"/>
      <c r="B2358"/>
    </row>
    <row r="2359" spans="1:2" ht="18" x14ac:dyDescent="0.35">
      <c r="A2359"/>
      <c r="B2359"/>
    </row>
    <row r="2360" spans="1:2" ht="18" x14ac:dyDescent="0.35">
      <c r="A2360"/>
      <c r="B2360"/>
    </row>
    <row r="2361" spans="1:2" ht="18" x14ac:dyDescent="0.35">
      <c r="A2361"/>
      <c r="B2361"/>
    </row>
    <row r="2362" spans="1:2" ht="18" x14ac:dyDescent="0.35">
      <c r="A2362"/>
      <c r="B2362"/>
    </row>
    <row r="2363" spans="1:2" ht="18" x14ac:dyDescent="0.35">
      <c r="A2363"/>
      <c r="B2363"/>
    </row>
    <row r="2364" spans="1:2" ht="18" x14ac:dyDescent="0.35">
      <c r="A2364"/>
      <c r="B2364"/>
    </row>
    <row r="2365" spans="1:2" ht="18" x14ac:dyDescent="0.35">
      <c r="A2365"/>
      <c r="B2365"/>
    </row>
    <row r="2366" spans="1:2" ht="18" x14ac:dyDescent="0.35">
      <c r="A2366"/>
      <c r="B2366"/>
    </row>
    <row r="2367" spans="1:2" ht="18" x14ac:dyDescent="0.35">
      <c r="A2367"/>
      <c r="B2367"/>
    </row>
    <row r="2368" spans="1:2" ht="18" x14ac:dyDescent="0.35">
      <c r="A2368"/>
      <c r="B2368"/>
    </row>
    <row r="2369" spans="1:2" ht="18" x14ac:dyDescent="0.35">
      <c r="A2369"/>
      <c r="B2369"/>
    </row>
    <row r="2370" spans="1:2" ht="18" x14ac:dyDescent="0.35">
      <c r="A2370"/>
      <c r="B2370"/>
    </row>
    <row r="2371" spans="1:2" ht="18" x14ac:dyDescent="0.35">
      <c r="A2371"/>
      <c r="B2371"/>
    </row>
    <row r="2372" spans="1:2" ht="18" x14ac:dyDescent="0.35">
      <c r="A2372"/>
      <c r="B2372"/>
    </row>
    <row r="2373" spans="1:2" ht="18" x14ac:dyDescent="0.35">
      <c r="A2373"/>
      <c r="B2373"/>
    </row>
    <row r="2374" spans="1:2" ht="18" x14ac:dyDescent="0.35">
      <c r="A2374"/>
      <c r="B2374"/>
    </row>
    <row r="2375" spans="1:2" ht="18" x14ac:dyDescent="0.35">
      <c r="A2375"/>
      <c r="B2375"/>
    </row>
    <row r="2376" spans="1:2" ht="18" x14ac:dyDescent="0.35">
      <c r="A2376"/>
      <c r="B2376"/>
    </row>
    <row r="2377" spans="1:2" ht="18" x14ac:dyDescent="0.35">
      <c r="A2377"/>
      <c r="B2377"/>
    </row>
    <row r="2378" spans="1:2" ht="18" x14ac:dyDescent="0.35">
      <c r="A2378"/>
      <c r="B2378"/>
    </row>
    <row r="2379" spans="1:2" ht="18" x14ac:dyDescent="0.35">
      <c r="A2379"/>
      <c r="B2379"/>
    </row>
    <row r="2380" spans="1:2" ht="18" x14ac:dyDescent="0.35">
      <c r="A2380"/>
      <c r="B2380"/>
    </row>
    <row r="2381" spans="1:2" ht="18" x14ac:dyDescent="0.35">
      <c r="A2381"/>
      <c r="B2381"/>
    </row>
    <row r="2382" spans="1:2" ht="18" x14ac:dyDescent="0.35">
      <c r="A2382"/>
      <c r="B2382"/>
    </row>
    <row r="2383" spans="1:2" ht="18" x14ac:dyDescent="0.35">
      <c r="A2383"/>
      <c r="B2383"/>
    </row>
    <row r="2384" spans="1:2" ht="18" x14ac:dyDescent="0.35">
      <c r="A2384"/>
      <c r="B2384"/>
    </row>
    <row r="2385" spans="1:2" ht="18" x14ac:dyDescent="0.35">
      <c r="A2385"/>
      <c r="B2385"/>
    </row>
    <row r="2386" spans="1:2" ht="18" x14ac:dyDescent="0.35">
      <c r="A2386"/>
      <c r="B2386"/>
    </row>
    <row r="2387" spans="1:2" ht="18" x14ac:dyDescent="0.35">
      <c r="A2387"/>
      <c r="B2387"/>
    </row>
    <row r="2388" spans="1:2" ht="18" x14ac:dyDescent="0.35">
      <c r="A2388"/>
      <c r="B2388"/>
    </row>
    <row r="2389" spans="1:2" ht="18" x14ac:dyDescent="0.35">
      <c r="A2389"/>
      <c r="B2389"/>
    </row>
    <row r="2390" spans="1:2" ht="18" x14ac:dyDescent="0.35">
      <c r="A2390"/>
      <c r="B2390"/>
    </row>
    <row r="2391" spans="1:2" ht="18" x14ac:dyDescent="0.35">
      <c r="A2391"/>
      <c r="B2391"/>
    </row>
    <row r="2392" spans="1:2" ht="18" x14ac:dyDescent="0.35">
      <c r="A2392"/>
      <c r="B2392"/>
    </row>
    <row r="2393" spans="1:2" ht="18" x14ac:dyDescent="0.35">
      <c r="A2393"/>
      <c r="B2393"/>
    </row>
    <row r="2394" spans="1:2" ht="18" x14ac:dyDescent="0.35">
      <c r="A2394"/>
      <c r="B2394"/>
    </row>
    <row r="2395" spans="1:2" ht="18" x14ac:dyDescent="0.35">
      <c r="A2395"/>
      <c r="B2395"/>
    </row>
    <row r="2396" spans="1:2" ht="18" x14ac:dyDescent="0.35">
      <c r="A2396"/>
      <c r="B2396"/>
    </row>
    <row r="2397" spans="1:2" ht="18" x14ac:dyDescent="0.35">
      <c r="A2397"/>
      <c r="B2397"/>
    </row>
    <row r="2398" spans="1:2" ht="18" x14ac:dyDescent="0.35">
      <c r="A2398"/>
      <c r="B2398"/>
    </row>
    <row r="2399" spans="1:2" ht="18" x14ac:dyDescent="0.35">
      <c r="A2399"/>
      <c r="B2399"/>
    </row>
    <row r="2400" spans="1:2" ht="18" x14ac:dyDescent="0.35">
      <c r="A2400"/>
      <c r="B2400"/>
    </row>
    <row r="2401" spans="1:2" ht="18" x14ac:dyDescent="0.35">
      <c r="A2401"/>
      <c r="B2401"/>
    </row>
    <row r="2402" spans="1:2" ht="18" x14ac:dyDescent="0.35">
      <c r="A2402"/>
      <c r="B2402"/>
    </row>
    <row r="2403" spans="1:2" ht="18" x14ac:dyDescent="0.35">
      <c r="A2403"/>
      <c r="B2403"/>
    </row>
    <row r="2404" spans="1:2" ht="18" x14ac:dyDescent="0.35">
      <c r="A2404"/>
      <c r="B2404"/>
    </row>
    <row r="2405" spans="1:2" ht="18" x14ac:dyDescent="0.35">
      <c r="A2405"/>
      <c r="B2405"/>
    </row>
    <row r="2406" spans="1:2" ht="18" x14ac:dyDescent="0.35">
      <c r="A2406"/>
      <c r="B2406"/>
    </row>
    <row r="2407" spans="1:2" ht="18" x14ac:dyDescent="0.35">
      <c r="A2407"/>
      <c r="B2407"/>
    </row>
    <row r="2408" spans="1:2" ht="18" x14ac:dyDescent="0.35">
      <c r="A2408"/>
      <c r="B2408"/>
    </row>
    <row r="2409" spans="1:2" ht="18" x14ac:dyDescent="0.35">
      <c r="A2409"/>
      <c r="B2409"/>
    </row>
    <row r="2410" spans="1:2" ht="18" x14ac:dyDescent="0.35">
      <c r="A2410"/>
      <c r="B2410"/>
    </row>
    <row r="2411" spans="1:2" ht="18" x14ac:dyDescent="0.35">
      <c r="A2411"/>
      <c r="B2411"/>
    </row>
    <row r="2412" spans="1:2" ht="18" x14ac:dyDescent="0.35">
      <c r="A2412"/>
      <c r="B2412"/>
    </row>
    <row r="2413" spans="1:2" ht="18" x14ac:dyDescent="0.35">
      <c r="A2413"/>
      <c r="B2413"/>
    </row>
    <row r="2414" spans="1:2" ht="18" x14ac:dyDescent="0.35">
      <c r="A2414"/>
      <c r="B2414"/>
    </row>
    <row r="2415" spans="1:2" ht="18" x14ac:dyDescent="0.35">
      <c r="A2415"/>
      <c r="B2415"/>
    </row>
    <row r="2416" spans="1:2" ht="18" x14ac:dyDescent="0.35">
      <c r="A2416"/>
      <c r="B2416"/>
    </row>
    <row r="2417" spans="1:2" ht="18" x14ac:dyDescent="0.35">
      <c r="A2417"/>
      <c r="B2417"/>
    </row>
    <row r="2418" spans="1:2" ht="18" x14ac:dyDescent="0.35">
      <c r="A2418"/>
      <c r="B2418"/>
    </row>
    <row r="2419" spans="1:2" ht="18" x14ac:dyDescent="0.35">
      <c r="A2419"/>
      <c r="B2419"/>
    </row>
    <row r="2420" spans="1:2" ht="18" x14ac:dyDescent="0.35">
      <c r="A2420"/>
      <c r="B2420"/>
    </row>
    <row r="2421" spans="1:2" ht="18" x14ac:dyDescent="0.35">
      <c r="A2421"/>
      <c r="B2421"/>
    </row>
    <row r="2422" spans="1:2" ht="18" x14ac:dyDescent="0.35">
      <c r="A2422"/>
      <c r="B2422"/>
    </row>
    <row r="2423" spans="1:2" ht="18" x14ac:dyDescent="0.35">
      <c r="A2423"/>
      <c r="B2423"/>
    </row>
    <row r="2424" spans="1:2" ht="18" x14ac:dyDescent="0.35">
      <c r="A2424"/>
      <c r="B2424"/>
    </row>
    <row r="2425" spans="1:2" ht="18" x14ac:dyDescent="0.35">
      <c r="A2425"/>
      <c r="B2425"/>
    </row>
    <row r="2426" spans="1:2" ht="18" x14ac:dyDescent="0.35">
      <c r="A2426"/>
      <c r="B2426"/>
    </row>
    <row r="2427" spans="1:2" ht="18" x14ac:dyDescent="0.35">
      <c r="A2427"/>
      <c r="B2427"/>
    </row>
    <row r="2428" spans="1:2" ht="18" x14ac:dyDescent="0.35">
      <c r="A2428"/>
      <c r="B2428"/>
    </row>
    <row r="2429" spans="1:2" ht="18" x14ac:dyDescent="0.35">
      <c r="A2429"/>
      <c r="B2429"/>
    </row>
    <row r="2430" spans="1:2" ht="18" x14ac:dyDescent="0.35">
      <c r="A2430"/>
      <c r="B2430"/>
    </row>
    <row r="2431" spans="1:2" ht="18" x14ac:dyDescent="0.35">
      <c r="A2431"/>
      <c r="B2431"/>
    </row>
    <row r="2432" spans="1:2" ht="18" x14ac:dyDescent="0.35">
      <c r="A2432"/>
      <c r="B2432"/>
    </row>
    <row r="2433" spans="1:2" ht="18" x14ac:dyDescent="0.35">
      <c r="A2433"/>
      <c r="B2433"/>
    </row>
    <row r="2434" spans="1:2" ht="18" x14ac:dyDescent="0.35">
      <c r="A2434"/>
      <c r="B2434"/>
    </row>
    <row r="2435" spans="1:2" ht="18" x14ac:dyDescent="0.35">
      <c r="A2435"/>
      <c r="B2435"/>
    </row>
    <row r="2436" spans="1:2" ht="18" x14ac:dyDescent="0.35">
      <c r="A2436"/>
      <c r="B2436"/>
    </row>
    <row r="2437" spans="1:2" ht="18" x14ac:dyDescent="0.35">
      <c r="A2437"/>
      <c r="B2437"/>
    </row>
    <row r="2438" spans="1:2" ht="18" x14ac:dyDescent="0.35">
      <c r="A2438"/>
      <c r="B2438"/>
    </row>
    <row r="2439" spans="1:2" ht="18" x14ac:dyDescent="0.35">
      <c r="A2439"/>
      <c r="B2439"/>
    </row>
    <row r="2440" spans="1:2" ht="18" x14ac:dyDescent="0.35">
      <c r="A2440"/>
      <c r="B2440"/>
    </row>
    <row r="2441" spans="1:2" ht="18" x14ac:dyDescent="0.35">
      <c r="A2441"/>
      <c r="B2441"/>
    </row>
    <row r="2442" spans="1:2" ht="18" x14ac:dyDescent="0.35">
      <c r="A2442"/>
      <c r="B2442"/>
    </row>
    <row r="2443" spans="1:2" ht="18" x14ac:dyDescent="0.35">
      <c r="A2443"/>
      <c r="B2443"/>
    </row>
    <row r="2444" spans="1:2" ht="18" x14ac:dyDescent="0.35">
      <c r="A2444"/>
      <c r="B2444"/>
    </row>
    <row r="2445" spans="1:2" ht="18" x14ac:dyDescent="0.35">
      <c r="A2445"/>
      <c r="B2445"/>
    </row>
    <row r="2446" spans="1:2" ht="18" x14ac:dyDescent="0.35">
      <c r="A2446"/>
      <c r="B2446"/>
    </row>
    <row r="2447" spans="1:2" ht="18" x14ac:dyDescent="0.35">
      <c r="A2447"/>
      <c r="B2447"/>
    </row>
    <row r="2448" spans="1:2" ht="18" x14ac:dyDescent="0.35">
      <c r="A2448"/>
      <c r="B2448"/>
    </row>
    <row r="2449" spans="1:2" ht="18" x14ac:dyDescent="0.35">
      <c r="A2449"/>
      <c r="B2449"/>
    </row>
    <row r="2450" spans="1:2" ht="18" x14ac:dyDescent="0.35">
      <c r="A2450"/>
      <c r="B2450"/>
    </row>
    <row r="2451" spans="1:2" ht="18" x14ac:dyDescent="0.35">
      <c r="A2451"/>
      <c r="B2451"/>
    </row>
    <row r="2452" spans="1:2" ht="18" x14ac:dyDescent="0.35">
      <c r="A2452"/>
      <c r="B2452"/>
    </row>
    <row r="2453" spans="1:2" ht="18" x14ac:dyDescent="0.35">
      <c r="A2453"/>
      <c r="B2453"/>
    </row>
    <row r="2454" spans="1:2" ht="18" x14ac:dyDescent="0.35">
      <c r="A2454"/>
      <c r="B2454"/>
    </row>
    <row r="2455" spans="1:2" ht="18" x14ac:dyDescent="0.35">
      <c r="A2455"/>
      <c r="B2455"/>
    </row>
    <row r="2456" spans="1:2" ht="18" x14ac:dyDescent="0.35">
      <c r="A2456"/>
      <c r="B2456"/>
    </row>
    <row r="2457" spans="1:2" ht="18" x14ac:dyDescent="0.35">
      <c r="A2457"/>
      <c r="B2457"/>
    </row>
    <row r="2458" spans="1:2" ht="18" x14ac:dyDescent="0.35">
      <c r="A2458"/>
      <c r="B2458"/>
    </row>
    <row r="2459" spans="1:2" ht="18" x14ac:dyDescent="0.35">
      <c r="A2459"/>
      <c r="B2459"/>
    </row>
    <row r="2460" spans="1:2" ht="18" x14ac:dyDescent="0.35">
      <c r="A2460"/>
      <c r="B2460"/>
    </row>
    <row r="2461" spans="1:2" ht="18" x14ac:dyDescent="0.35">
      <c r="A2461"/>
      <c r="B2461"/>
    </row>
    <row r="2462" spans="1:2" ht="18" x14ac:dyDescent="0.35">
      <c r="A2462"/>
      <c r="B2462"/>
    </row>
    <row r="2463" spans="1:2" ht="18" x14ac:dyDescent="0.35">
      <c r="A2463"/>
      <c r="B2463"/>
    </row>
    <row r="2464" spans="1:2" ht="18" x14ac:dyDescent="0.35">
      <c r="A2464"/>
      <c r="B2464"/>
    </row>
    <row r="2465" spans="1:2" ht="18" x14ac:dyDescent="0.35">
      <c r="A2465"/>
      <c r="B2465"/>
    </row>
    <row r="2466" spans="1:2" ht="18" x14ac:dyDescent="0.35">
      <c r="A2466"/>
      <c r="B2466"/>
    </row>
    <row r="2467" spans="1:2" ht="18" x14ac:dyDescent="0.35">
      <c r="A2467"/>
      <c r="B2467"/>
    </row>
    <row r="2468" spans="1:2" ht="18" x14ac:dyDescent="0.35">
      <c r="A2468"/>
      <c r="B2468"/>
    </row>
    <row r="2469" spans="1:2" ht="18" x14ac:dyDescent="0.35">
      <c r="A2469"/>
      <c r="B2469"/>
    </row>
    <row r="2470" spans="1:2" ht="18" x14ac:dyDescent="0.35">
      <c r="A2470"/>
      <c r="B2470"/>
    </row>
    <row r="2471" spans="1:2" ht="18" x14ac:dyDescent="0.35">
      <c r="A2471"/>
      <c r="B2471"/>
    </row>
    <row r="2472" spans="1:2" ht="18" x14ac:dyDescent="0.35">
      <c r="A2472"/>
      <c r="B2472"/>
    </row>
    <row r="2473" spans="1:2" ht="18" x14ac:dyDescent="0.35">
      <c r="A2473"/>
      <c r="B2473"/>
    </row>
    <row r="2474" spans="1:2" ht="18" x14ac:dyDescent="0.35">
      <c r="A2474"/>
      <c r="B2474"/>
    </row>
    <row r="2475" spans="1:2" ht="18" x14ac:dyDescent="0.35">
      <c r="A2475"/>
      <c r="B2475"/>
    </row>
    <row r="2476" spans="1:2" ht="18" x14ac:dyDescent="0.35">
      <c r="A2476"/>
      <c r="B2476"/>
    </row>
    <row r="2477" spans="1:2" ht="18" x14ac:dyDescent="0.35">
      <c r="A2477"/>
      <c r="B2477"/>
    </row>
    <row r="2478" spans="1:2" ht="18" x14ac:dyDescent="0.35">
      <c r="A2478"/>
      <c r="B2478"/>
    </row>
    <row r="2479" spans="1:2" ht="18" x14ac:dyDescent="0.35">
      <c r="A2479"/>
      <c r="B2479"/>
    </row>
    <row r="2480" spans="1:2" ht="18" x14ac:dyDescent="0.35">
      <c r="A2480"/>
      <c r="B2480"/>
    </row>
    <row r="2481" spans="1:2" ht="18" x14ac:dyDescent="0.35">
      <c r="A2481"/>
      <c r="B2481"/>
    </row>
    <row r="2482" spans="1:2" ht="18" x14ac:dyDescent="0.35">
      <c r="A2482"/>
      <c r="B2482"/>
    </row>
    <row r="2483" spans="1:2" ht="18" x14ac:dyDescent="0.35">
      <c r="A2483"/>
      <c r="B2483"/>
    </row>
    <row r="2484" spans="1:2" ht="18" x14ac:dyDescent="0.35">
      <c r="A2484"/>
      <c r="B2484"/>
    </row>
    <row r="2485" spans="1:2" ht="18" x14ac:dyDescent="0.35">
      <c r="A2485"/>
      <c r="B2485"/>
    </row>
    <row r="2486" spans="1:2" ht="18" x14ac:dyDescent="0.35">
      <c r="A2486"/>
      <c r="B2486"/>
    </row>
    <row r="2487" spans="1:2" ht="18" x14ac:dyDescent="0.35">
      <c r="A2487"/>
      <c r="B2487"/>
    </row>
    <row r="2488" spans="1:2" ht="18" x14ac:dyDescent="0.35">
      <c r="A2488"/>
      <c r="B2488"/>
    </row>
    <row r="2489" spans="1:2" ht="18" x14ac:dyDescent="0.35">
      <c r="A2489"/>
      <c r="B2489"/>
    </row>
    <row r="2490" spans="1:2" ht="18" x14ac:dyDescent="0.35">
      <c r="A2490"/>
      <c r="B2490"/>
    </row>
    <row r="2491" spans="1:2" ht="18" x14ac:dyDescent="0.35">
      <c r="A2491"/>
      <c r="B2491"/>
    </row>
    <row r="2492" spans="1:2" ht="18" x14ac:dyDescent="0.35">
      <c r="A2492"/>
      <c r="B2492"/>
    </row>
    <row r="2493" spans="1:2" ht="18" x14ac:dyDescent="0.35">
      <c r="A2493"/>
      <c r="B2493"/>
    </row>
    <row r="2494" spans="1:2" ht="18" x14ac:dyDescent="0.35">
      <c r="A2494"/>
      <c r="B2494"/>
    </row>
    <row r="2495" spans="1:2" ht="18" x14ac:dyDescent="0.35">
      <c r="A2495"/>
      <c r="B2495"/>
    </row>
    <row r="2496" spans="1:2" ht="18" x14ac:dyDescent="0.35">
      <c r="A2496"/>
      <c r="B2496"/>
    </row>
    <row r="2497" spans="1:2" ht="18" x14ac:dyDescent="0.35">
      <c r="A2497"/>
      <c r="B2497"/>
    </row>
    <row r="2498" spans="1:2" ht="18" x14ac:dyDescent="0.35">
      <c r="A2498"/>
      <c r="B2498"/>
    </row>
    <row r="2499" spans="1:2" ht="18" x14ac:dyDescent="0.35">
      <c r="A2499"/>
      <c r="B2499"/>
    </row>
    <row r="2500" spans="1:2" ht="18" x14ac:dyDescent="0.35">
      <c r="A2500"/>
      <c r="B2500"/>
    </row>
    <row r="2501" spans="1:2" ht="18" x14ac:dyDescent="0.35">
      <c r="A2501"/>
      <c r="B2501"/>
    </row>
    <row r="2502" spans="1:2" ht="18" x14ac:dyDescent="0.35">
      <c r="A2502"/>
      <c r="B2502"/>
    </row>
    <row r="2503" spans="1:2" ht="18" x14ac:dyDescent="0.35">
      <c r="A2503"/>
      <c r="B2503"/>
    </row>
    <row r="2504" spans="1:2" ht="18" x14ac:dyDescent="0.35">
      <c r="A2504"/>
      <c r="B2504"/>
    </row>
    <row r="2505" spans="1:2" ht="18" x14ac:dyDescent="0.35">
      <c r="A2505"/>
      <c r="B2505"/>
    </row>
    <row r="2506" spans="1:2" ht="18" x14ac:dyDescent="0.35">
      <c r="A2506"/>
      <c r="B2506"/>
    </row>
    <row r="2507" spans="1:2" ht="18" x14ac:dyDescent="0.35">
      <c r="A2507"/>
      <c r="B2507"/>
    </row>
    <row r="2508" spans="1:2" ht="18" x14ac:dyDescent="0.35">
      <c r="A2508"/>
      <c r="B2508"/>
    </row>
    <row r="2509" spans="1:2" ht="18" x14ac:dyDescent="0.35">
      <c r="A2509"/>
      <c r="B2509"/>
    </row>
    <row r="2510" spans="1:2" ht="18" x14ac:dyDescent="0.35">
      <c r="A2510"/>
      <c r="B2510"/>
    </row>
    <row r="2511" spans="1:2" ht="18" x14ac:dyDescent="0.35">
      <c r="A2511"/>
      <c r="B2511"/>
    </row>
    <row r="2512" spans="1:2" ht="18" x14ac:dyDescent="0.35">
      <c r="A2512"/>
      <c r="B2512"/>
    </row>
    <row r="2513" spans="1:2" ht="18" x14ac:dyDescent="0.35">
      <c r="A2513"/>
      <c r="B2513"/>
    </row>
    <row r="2514" spans="1:2" ht="18" x14ac:dyDescent="0.35">
      <c r="A2514"/>
      <c r="B2514"/>
    </row>
    <row r="2515" spans="1:2" ht="18" x14ac:dyDescent="0.35">
      <c r="A2515"/>
      <c r="B2515"/>
    </row>
    <row r="2516" spans="1:2" ht="18" x14ac:dyDescent="0.35">
      <c r="A2516"/>
      <c r="B2516"/>
    </row>
    <row r="2517" spans="1:2" ht="18" x14ac:dyDescent="0.35">
      <c r="A2517"/>
      <c r="B2517"/>
    </row>
    <row r="2518" spans="1:2" ht="18" x14ac:dyDescent="0.35">
      <c r="A2518"/>
      <c r="B2518"/>
    </row>
    <row r="2519" spans="1:2" ht="18" x14ac:dyDescent="0.35">
      <c r="A2519"/>
      <c r="B2519"/>
    </row>
    <row r="2520" spans="1:2" ht="18" x14ac:dyDescent="0.35">
      <c r="A2520"/>
      <c r="B2520"/>
    </row>
    <row r="2521" spans="1:2" ht="18" x14ac:dyDescent="0.35">
      <c r="A2521"/>
      <c r="B2521"/>
    </row>
    <row r="2522" spans="1:2" ht="18" x14ac:dyDescent="0.35">
      <c r="A2522"/>
      <c r="B2522"/>
    </row>
    <row r="2523" spans="1:2" ht="18" x14ac:dyDescent="0.35">
      <c r="A2523"/>
      <c r="B2523"/>
    </row>
    <row r="2524" spans="1:2" ht="18" x14ac:dyDescent="0.35">
      <c r="A2524"/>
      <c r="B2524"/>
    </row>
    <row r="2525" spans="1:2" ht="18" x14ac:dyDescent="0.35">
      <c r="A2525"/>
      <c r="B2525"/>
    </row>
    <row r="2526" spans="1:2" ht="18" x14ac:dyDescent="0.35">
      <c r="A2526"/>
      <c r="B2526"/>
    </row>
    <row r="2527" spans="1:2" ht="18" x14ac:dyDescent="0.35">
      <c r="A2527"/>
      <c r="B2527"/>
    </row>
    <row r="2528" spans="1:2" ht="18" x14ac:dyDescent="0.35">
      <c r="A2528"/>
      <c r="B2528"/>
    </row>
    <row r="2529" spans="1:2" ht="18" x14ac:dyDescent="0.35">
      <c r="A2529"/>
      <c r="B2529"/>
    </row>
    <row r="2530" spans="1:2" ht="18" x14ac:dyDescent="0.35">
      <c r="A2530"/>
      <c r="B2530"/>
    </row>
    <row r="2531" spans="1:2" ht="18" x14ac:dyDescent="0.35">
      <c r="A2531"/>
      <c r="B2531"/>
    </row>
    <row r="2532" spans="1:2" ht="18" x14ac:dyDescent="0.35">
      <c r="A2532"/>
      <c r="B2532"/>
    </row>
    <row r="2533" spans="1:2" ht="18" x14ac:dyDescent="0.35">
      <c r="A2533"/>
      <c r="B2533"/>
    </row>
    <row r="2534" spans="1:2" ht="18" x14ac:dyDescent="0.35">
      <c r="A2534"/>
      <c r="B2534"/>
    </row>
    <row r="2535" spans="1:2" ht="18" x14ac:dyDescent="0.35">
      <c r="A2535"/>
      <c r="B2535"/>
    </row>
    <row r="2536" spans="1:2" ht="18" x14ac:dyDescent="0.35">
      <c r="A2536"/>
      <c r="B2536"/>
    </row>
    <row r="2537" spans="1:2" ht="18" x14ac:dyDescent="0.35">
      <c r="A2537"/>
      <c r="B2537"/>
    </row>
    <row r="2538" spans="1:2" ht="18" x14ac:dyDescent="0.35">
      <c r="A2538"/>
      <c r="B2538"/>
    </row>
    <row r="2539" spans="1:2" ht="18" x14ac:dyDescent="0.35">
      <c r="A2539"/>
      <c r="B2539"/>
    </row>
    <row r="2540" spans="1:2" ht="18" x14ac:dyDescent="0.35">
      <c r="A2540"/>
      <c r="B2540"/>
    </row>
    <row r="2541" spans="1:2" ht="18" x14ac:dyDescent="0.35">
      <c r="A2541"/>
      <c r="B2541"/>
    </row>
    <row r="2542" spans="1:2" ht="18" x14ac:dyDescent="0.35">
      <c r="A2542"/>
      <c r="B2542"/>
    </row>
    <row r="2543" spans="1:2" ht="18" x14ac:dyDescent="0.35">
      <c r="A2543"/>
      <c r="B2543"/>
    </row>
    <row r="2544" spans="1:2" ht="18" x14ac:dyDescent="0.35">
      <c r="A2544"/>
      <c r="B2544"/>
    </row>
    <row r="2545" spans="1:2" ht="18" x14ac:dyDescent="0.35">
      <c r="A2545"/>
      <c r="B2545"/>
    </row>
    <row r="2546" spans="1:2" ht="18" x14ac:dyDescent="0.35">
      <c r="A2546"/>
      <c r="B2546"/>
    </row>
    <row r="2547" spans="1:2" ht="18" x14ac:dyDescent="0.35">
      <c r="A2547"/>
      <c r="B2547"/>
    </row>
    <row r="2548" spans="1:2" ht="18" x14ac:dyDescent="0.35">
      <c r="A2548"/>
      <c r="B2548"/>
    </row>
    <row r="2549" spans="1:2" ht="18" x14ac:dyDescent="0.35">
      <c r="A2549"/>
      <c r="B2549"/>
    </row>
    <row r="2550" spans="1:2" ht="18" x14ac:dyDescent="0.35">
      <c r="A2550"/>
      <c r="B2550"/>
    </row>
    <row r="2551" spans="1:2" ht="18" x14ac:dyDescent="0.35">
      <c r="A2551"/>
      <c r="B2551"/>
    </row>
    <row r="2552" spans="1:2" ht="18" x14ac:dyDescent="0.35">
      <c r="A2552"/>
      <c r="B2552"/>
    </row>
    <row r="2553" spans="1:2" ht="18" x14ac:dyDescent="0.35">
      <c r="A2553"/>
      <c r="B2553"/>
    </row>
    <row r="2554" spans="1:2" ht="18" x14ac:dyDescent="0.35">
      <c r="A2554"/>
      <c r="B2554"/>
    </row>
    <row r="2555" spans="1:2" ht="18" x14ac:dyDescent="0.35">
      <c r="A2555"/>
      <c r="B2555"/>
    </row>
    <row r="2556" spans="1:2" ht="18" x14ac:dyDescent="0.35">
      <c r="A2556"/>
      <c r="B2556"/>
    </row>
    <row r="2557" spans="1:2" ht="18" x14ac:dyDescent="0.35">
      <c r="A2557"/>
      <c r="B2557"/>
    </row>
    <row r="2558" spans="1:2" ht="18" x14ac:dyDescent="0.35">
      <c r="A2558"/>
      <c r="B2558"/>
    </row>
    <row r="2559" spans="1:2" ht="18" x14ac:dyDescent="0.35">
      <c r="A2559"/>
      <c r="B2559"/>
    </row>
    <row r="2560" spans="1:2" ht="18" x14ac:dyDescent="0.35">
      <c r="A2560"/>
      <c r="B2560"/>
    </row>
    <row r="2561" spans="1:2" ht="18" x14ac:dyDescent="0.35">
      <c r="A2561"/>
      <c r="B2561"/>
    </row>
    <row r="2562" spans="1:2" ht="18" x14ac:dyDescent="0.35">
      <c r="A2562"/>
      <c r="B2562"/>
    </row>
    <row r="2563" spans="1:2" ht="18" x14ac:dyDescent="0.35">
      <c r="A2563"/>
      <c r="B2563"/>
    </row>
    <row r="2564" spans="1:2" ht="18" x14ac:dyDescent="0.35">
      <c r="A2564"/>
      <c r="B2564"/>
    </row>
    <row r="2565" spans="1:2" ht="18" x14ac:dyDescent="0.35">
      <c r="A2565"/>
      <c r="B2565"/>
    </row>
    <row r="2566" spans="1:2" ht="18" x14ac:dyDescent="0.35">
      <c r="A2566"/>
      <c r="B2566"/>
    </row>
    <row r="2567" spans="1:2" ht="18" x14ac:dyDescent="0.35">
      <c r="A2567"/>
      <c r="B2567"/>
    </row>
    <row r="2568" spans="1:2" ht="18" x14ac:dyDescent="0.35">
      <c r="A2568"/>
      <c r="B2568"/>
    </row>
    <row r="2569" spans="1:2" ht="18" x14ac:dyDescent="0.35">
      <c r="A2569"/>
      <c r="B2569"/>
    </row>
    <row r="2570" spans="1:2" ht="18" x14ac:dyDescent="0.35">
      <c r="A2570"/>
      <c r="B2570"/>
    </row>
    <row r="2571" spans="1:2" ht="18" x14ac:dyDescent="0.35">
      <c r="A2571"/>
      <c r="B2571"/>
    </row>
    <row r="2572" spans="1:2" ht="18" x14ac:dyDescent="0.35">
      <c r="A2572"/>
      <c r="B2572"/>
    </row>
    <row r="2573" spans="1:2" ht="18" x14ac:dyDescent="0.35">
      <c r="A2573"/>
      <c r="B2573"/>
    </row>
    <row r="2574" spans="1:2" ht="18" x14ac:dyDescent="0.35">
      <c r="A2574"/>
      <c r="B2574"/>
    </row>
    <row r="2575" spans="1:2" ht="18" x14ac:dyDescent="0.35">
      <c r="A2575"/>
      <c r="B2575"/>
    </row>
    <row r="2576" spans="1:2" ht="18" x14ac:dyDescent="0.35">
      <c r="A2576"/>
      <c r="B2576"/>
    </row>
    <row r="2577" spans="1:2" ht="18" x14ac:dyDescent="0.35">
      <c r="A2577"/>
      <c r="B2577"/>
    </row>
    <row r="2578" spans="1:2" ht="18" x14ac:dyDescent="0.35">
      <c r="A2578"/>
      <c r="B2578"/>
    </row>
    <row r="2579" spans="1:2" ht="18" x14ac:dyDescent="0.35">
      <c r="A2579"/>
      <c r="B2579"/>
    </row>
    <row r="2580" spans="1:2" ht="18" x14ac:dyDescent="0.35">
      <c r="A2580"/>
      <c r="B2580"/>
    </row>
    <row r="2581" spans="1:2" ht="18" x14ac:dyDescent="0.35">
      <c r="A2581"/>
      <c r="B2581"/>
    </row>
    <row r="2582" spans="1:2" ht="18" x14ac:dyDescent="0.35">
      <c r="A2582"/>
      <c r="B2582"/>
    </row>
    <row r="2583" spans="1:2" ht="18" x14ac:dyDescent="0.35">
      <c r="A2583"/>
      <c r="B2583"/>
    </row>
    <row r="2584" spans="1:2" ht="18" x14ac:dyDescent="0.35">
      <c r="A2584"/>
      <c r="B2584"/>
    </row>
    <row r="2585" spans="1:2" ht="18" x14ac:dyDescent="0.35">
      <c r="A2585"/>
      <c r="B2585"/>
    </row>
    <row r="2586" spans="1:2" ht="18" x14ac:dyDescent="0.35">
      <c r="A2586"/>
      <c r="B2586"/>
    </row>
    <row r="2587" spans="1:2" ht="18" x14ac:dyDescent="0.35">
      <c r="A2587"/>
      <c r="B2587"/>
    </row>
    <row r="2588" spans="1:2" ht="18" x14ac:dyDescent="0.35">
      <c r="A2588"/>
      <c r="B2588"/>
    </row>
    <row r="2589" spans="1:2" ht="18" x14ac:dyDescent="0.35">
      <c r="A2589"/>
      <c r="B2589"/>
    </row>
    <row r="2590" spans="1:2" ht="18" x14ac:dyDescent="0.35">
      <c r="A2590"/>
      <c r="B2590"/>
    </row>
    <row r="2591" spans="1:2" ht="18" x14ac:dyDescent="0.35">
      <c r="A2591"/>
      <c r="B2591"/>
    </row>
    <row r="2592" spans="1:2" ht="18" x14ac:dyDescent="0.35">
      <c r="A2592"/>
      <c r="B2592"/>
    </row>
    <row r="2593" spans="1:2" ht="18" x14ac:dyDescent="0.35">
      <c r="A2593"/>
      <c r="B2593"/>
    </row>
    <row r="2594" spans="1:2" ht="18" x14ac:dyDescent="0.35">
      <c r="A2594"/>
      <c r="B2594"/>
    </row>
    <row r="2595" spans="1:2" ht="18" x14ac:dyDescent="0.35">
      <c r="A2595"/>
      <c r="B2595"/>
    </row>
    <row r="2596" spans="1:2" ht="18" x14ac:dyDescent="0.35">
      <c r="A2596"/>
      <c r="B2596"/>
    </row>
    <row r="2597" spans="1:2" ht="18" x14ac:dyDescent="0.35">
      <c r="A2597"/>
      <c r="B2597"/>
    </row>
    <row r="2598" spans="1:2" ht="18" x14ac:dyDescent="0.35">
      <c r="A2598"/>
      <c r="B2598"/>
    </row>
    <row r="2599" spans="1:2" ht="18" x14ac:dyDescent="0.35">
      <c r="A2599"/>
      <c r="B2599"/>
    </row>
    <row r="2600" spans="1:2" ht="18" x14ac:dyDescent="0.35">
      <c r="A2600"/>
      <c r="B2600"/>
    </row>
    <row r="2601" spans="1:2" ht="18" x14ac:dyDescent="0.35">
      <c r="A2601"/>
      <c r="B2601"/>
    </row>
    <row r="2602" spans="1:2" ht="18" x14ac:dyDescent="0.35">
      <c r="A2602"/>
      <c r="B2602"/>
    </row>
    <row r="2603" spans="1:2" ht="18" x14ac:dyDescent="0.35">
      <c r="A2603"/>
      <c r="B2603"/>
    </row>
    <row r="2604" spans="1:2" ht="18" x14ac:dyDescent="0.35">
      <c r="A2604"/>
      <c r="B2604"/>
    </row>
    <row r="2605" spans="1:2" ht="18" x14ac:dyDescent="0.35">
      <c r="A2605"/>
      <c r="B2605"/>
    </row>
    <row r="2606" spans="1:2" ht="18" x14ac:dyDescent="0.35">
      <c r="A2606"/>
      <c r="B2606"/>
    </row>
    <row r="2607" spans="1:2" ht="18" x14ac:dyDescent="0.35">
      <c r="A2607"/>
      <c r="B2607"/>
    </row>
    <row r="2608" spans="1:2" ht="18" x14ac:dyDescent="0.35">
      <c r="A2608"/>
      <c r="B2608"/>
    </row>
    <row r="2609" spans="1:2" ht="18" x14ac:dyDescent="0.35">
      <c r="A2609"/>
      <c r="B2609"/>
    </row>
    <row r="2610" spans="1:2" ht="18" x14ac:dyDescent="0.35">
      <c r="A2610"/>
      <c r="B2610"/>
    </row>
    <row r="2611" spans="1:2" ht="18" x14ac:dyDescent="0.35">
      <c r="A2611"/>
      <c r="B2611"/>
    </row>
    <row r="2612" spans="1:2" ht="18" x14ac:dyDescent="0.35">
      <c r="A2612"/>
      <c r="B2612"/>
    </row>
    <row r="2613" spans="1:2" ht="18" x14ac:dyDescent="0.35">
      <c r="A2613"/>
      <c r="B2613"/>
    </row>
    <row r="2614" spans="1:2" ht="18" x14ac:dyDescent="0.35">
      <c r="A2614"/>
      <c r="B2614"/>
    </row>
    <row r="2615" spans="1:2" ht="18" x14ac:dyDescent="0.35">
      <c r="A2615"/>
      <c r="B2615"/>
    </row>
    <row r="2616" spans="1:2" ht="18" x14ac:dyDescent="0.35">
      <c r="A2616"/>
      <c r="B2616"/>
    </row>
    <row r="2617" spans="1:2" ht="18" x14ac:dyDescent="0.35">
      <c r="A2617"/>
      <c r="B2617"/>
    </row>
    <row r="2618" spans="1:2" ht="18" x14ac:dyDescent="0.35">
      <c r="A2618"/>
      <c r="B2618"/>
    </row>
    <row r="2619" spans="1:2" ht="18" x14ac:dyDescent="0.35">
      <c r="A2619"/>
      <c r="B2619"/>
    </row>
    <row r="2620" spans="1:2" ht="18" x14ac:dyDescent="0.35">
      <c r="A2620"/>
      <c r="B2620"/>
    </row>
    <row r="2621" spans="1:2" ht="18" x14ac:dyDescent="0.35">
      <c r="A2621"/>
      <c r="B2621"/>
    </row>
    <row r="2622" spans="1:2" ht="18" x14ac:dyDescent="0.35">
      <c r="A2622"/>
      <c r="B2622"/>
    </row>
    <row r="2623" spans="1:2" ht="18" x14ac:dyDescent="0.35">
      <c r="A2623"/>
      <c r="B2623"/>
    </row>
    <row r="2624" spans="1:2" ht="18" x14ac:dyDescent="0.35">
      <c r="A2624"/>
      <c r="B2624"/>
    </row>
    <row r="2625" spans="1:2" ht="18" x14ac:dyDescent="0.35">
      <c r="A2625"/>
      <c r="B2625"/>
    </row>
    <row r="2626" spans="1:2" ht="18" x14ac:dyDescent="0.35">
      <c r="A2626"/>
      <c r="B2626"/>
    </row>
    <row r="2627" spans="1:2" ht="18" x14ac:dyDescent="0.35">
      <c r="A2627"/>
      <c r="B2627"/>
    </row>
    <row r="2628" spans="1:2" ht="18" x14ac:dyDescent="0.35">
      <c r="A2628"/>
      <c r="B2628"/>
    </row>
    <row r="2629" spans="1:2" ht="18" x14ac:dyDescent="0.35">
      <c r="A2629"/>
      <c r="B2629"/>
    </row>
    <row r="2630" spans="1:2" ht="18" x14ac:dyDescent="0.35">
      <c r="A2630"/>
      <c r="B2630"/>
    </row>
    <row r="2631" spans="1:2" ht="18" x14ac:dyDescent="0.35">
      <c r="A2631"/>
      <c r="B2631"/>
    </row>
    <row r="2632" spans="1:2" ht="18" x14ac:dyDescent="0.35">
      <c r="A2632"/>
      <c r="B2632"/>
    </row>
    <row r="2633" spans="1:2" ht="18" x14ac:dyDescent="0.35">
      <c r="A2633"/>
      <c r="B2633"/>
    </row>
    <row r="2634" spans="1:2" ht="18" x14ac:dyDescent="0.35">
      <c r="A2634"/>
      <c r="B2634"/>
    </row>
    <row r="2635" spans="1:2" ht="18" x14ac:dyDescent="0.35">
      <c r="A2635"/>
      <c r="B2635"/>
    </row>
    <row r="2636" spans="1:2" ht="18" x14ac:dyDescent="0.35">
      <c r="A2636"/>
      <c r="B2636"/>
    </row>
    <row r="2637" spans="1:2" ht="18" x14ac:dyDescent="0.35">
      <c r="A2637"/>
      <c r="B2637"/>
    </row>
    <row r="2638" spans="1:2" ht="18" x14ac:dyDescent="0.35">
      <c r="A2638"/>
      <c r="B2638"/>
    </row>
    <row r="2639" spans="1:2" ht="18" x14ac:dyDescent="0.35">
      <c r="A2639"/>
      <c r="B2639"/>
    </row>
    <row r="2640" spans="1:2" ht="18" x14ac:dyDescent="0.35">
      <c r="A2640"/>
      <c r="B2640"/>
    </row>
    <row r="2641" spans="1:2" ht="18" x14ac:dyDescent="0.35">
      <c r="A2641"/>
      <c r="B2641"/>
    </row>
    <row r="2642" spans="1:2" ht="18" x14ac:dyDescent="0.35">
      <c r="A2642"/>
      <c r="B2642"/>
    </row>
    <row r="2643" spans="1:2" ht="18" x14ac:dyDescent="0.35">
      <c r="A2643"/>
      <c r="B2643"/>
    </row>
    <row r="2644" spans="1:2" ht="18" x14ac:dyDescent="0.35">
      <c r="A2644"/>
      <c r="B2644"/>
    </row>
    <row r="2645" spans="1:2" ht="18" x14ac:dyDescent="0.35">
      <c r="A2645"/>
      <c r="B2645"/>
    </row>
    <row r="2646" spans="1:2" ht="18" x14ac:dyDescent="0.35">
      <c r="A2646"/>
      <c r="B2646"/>
    </row>
    <row r="2647" spans="1:2" ht="18" x14ac:dyDescent="0.35">
      <c r="A2647"/>
      <c r="B2647"/>
    </row>
    <row r="2648" spans="1:2" ht="18" x14ac:dyDescent="0.35">
      <c r="A2648"/>
      <c r="B2648"/>
    </row>
    <row r="2649" spans="1:2" ht="18" x14ac:dyDescent="0.35">
      <c r="A2649"/>
      <c r="B2649"/>
    </row>
    <row r="2650" spans="1:2" ht="18" x14ac:dyDescent="0.35">
      <c r="A2650"/>
      <c r="B2650"/>
    </row>
    <row r="2651" spans="1:2" ht="18" x14ac:dyDescent="0.35">
      <c r="A2651"/>
      <c r="B2651"/>
    </row>
    <row r="2652" spans="1:2" ht="18" x14ac:dyDescent="0.35">
      <c r="A2652"/>
      <c r="B2652"/>
    </row>
    <row r="2653" spans="1:2" ht="18" x14ac:dyDescent="0.35">
      <c r="A2653"/>
      <c r="B2653"/>
    </row>
    <row r="2654" spans="1:2" ht="18" x14ac:dyDescent="0.35">
      <c r="A2654"/>
      <c r="B2654"/>
    </row>
    <row r="2655" spans="1:2" ht="18" x14ac:dyDescent="0.35">
      <c r="A2655"/>
      <c r="B2655"/>
    </row>
    <row r="2656" spans="1:2" ht="18" x14ac:dyDescent="0.35">
      <c r="A2656"/>
      <c r="B2656"/>
    </row>
    <row r="2657" spans="1:2" ht="18" x14ac:dyDescent="0.35">
      <c r="A2657"/>
      <c r="B2657"/>
    </row>
    <row r="2658" spans="1:2" ht="18" x14ac:dyDescent="0.35">
      <c r="A2658"/>
      <c r="B2658"/>
    </row>
    <row r="2659" spans="1:2" ht="18" x14ac:dyDescent="0.35">
      <c r="A2659"/>
      <c r="B2659"/>
    </row>
    <row r="2660" spans="1:2" ht="18" x14ac:dyDescent="0.35">
      <c r="A2660"/>
      <c r="B2660"/>
    </row>
    <row r="2661" spans="1:2" ht="18" x14ac:dyDescent="0.35">
      <c r="A2661"/>
      <c r="B2661"/>
    </row>
    <row r="2662" spans="1:2" ht="18" x14ac:dyDescent="0.35">
      <c r="A2662"/>
      <c r="B2662"/>
    </row>
    <row r="2663" spans="1:2" ht="18" x14ac:dyDescent="0.35">
      <c r="A2663"/>
      <c r="B2663"/>
    </row>
    <row r="2664" spans="1:2" ht="18" x14ac:dyDescent="0.35">
      <c r="A2664"/>
      <c r="B2664"/>
    </row>
    <row r="2665" spans="1:2" ht="18" x14ac:dyDescent="0.35">
      <c r="A2665"/>
      <c r="B2665"/>
    </row>
    <row r="2666" spans="1:2" ht="18" x14ac:dyDescent="0.35">
      <c r="A2666"/>
      <c r="B2666"/>
    </row>
    <row r="2667" spans="1:2" ht="18" x14ac:dyDescent="0.35">
      <c r="A2667"/>
      <c r="B2667"/>
    </row>
    <row r="2668" spans="1:2" ht="18" x14ac:dyDescent="0.35">
      <c r="A2668"/>
      <c r="B2668"/>
    </row>
    <row r="2669" spans="1:2" ht="18" x14ac:dyDescent="0.35">
      <c r="A2669"/>
      <c r="B2669"/>
    </row>
    <row r="2670" spans="1:2" ht="18" x14ac:dyDescent="0.35">
      <c r="A2670"/>
      <c r="B2670"/>
    </row>
    <row r="2671" spans="1:2" ht="18" x14ac:dyDescent="0.35">
      <c r="A2671"/>
      <c r="B2671"/>
    </row>
    <row r="2672" spans="1:2" ht="18" x14ac:dyDescent="0.35">
      <c r="A2672"/>
      <c r="B2672"/>
    </row>
    <row r="2673" spans="1:2" ht="18" x14ac:dyDescent="0.35">
      <c r="A2673"/>
      <c r="B2673"/>
    </row>
    <row r="2674" spans="1:2" ht="18" x14ac:dyDescent="0.35">
      <c r="A2674"/>
      <c r="B2674"/>
    </row>
    <row r="2675" spans="1:2" ht="18" x14ac:dyDescent="0.35">
      <c r="A2675"/>
      <c r="B2675"/>
    </row>
    <row r="2676" spans="1:2" ht="18" x14ac:dyDescent="0.35">
      <c r="A2676"/>
      <c r="B2676"/>
    </row>
    <row r="2677" spans="1:2" ht="18" x14ac:dyDescent="0.35">
      <c r="A2677"/>
      <c r="B2677"/>
    </row>
    <row r="2678" spans="1:2" ht="18" x14ac:dyDescent="0.35">
      <c r="A2678"/>
      <c r="B2678"/>
    </row>
    <row r="2679" spans="1:2" ht="18" x14ac:dyDescent="0.35">
      <c r="A2679"/>
      <c r="B2679"/>
    </row>
    <row r="2680" spans="1:2" ht="18" x14ac:dyDescent="0.35">
      <c r="A2680"/>
      <c r="B2680"/>
    </row>
    <row r="2681" spans="1:2" ht="18" x14ac:dyDescent="0.35">
      <c r="A2681"/>
      <c r="B2681"/>
    </row>
    <row r="2682" spans="1:2" ht="18" x14ac:dyDescent="0.35">
      <c r="A2682"/>
      <c r="B2682"/>
    </row>
    <row r="2683" spans="1:2" ht="18" x14ac:dyDescent="0.35">
      <c r="A2683"/>
      <c r="B2683"/>
    </row>
    <row r="2684" spans="1:2" ht="18" x14ac:dyDescent="0.35">
      <c r="A2684"/>
      <c r="B2684"/>
    </row>
    <row r="2685" spans="1:2" ht="18" x14ac:dyDescent="0.35">
      <c r="A2685"/>
      <c r="B2685"/>
    </row>
    <row r="2686" spans="1:2" ht="18" x14ac:dyDescent="0.35">
      <c r="A2686"/>
      <c r="B2686"/>
    </row>
    <row r="2687" spans="1:2" ht="18" x14ac:dyDescent="0.35">
      <c r="A2687"/>
      <c r="B2687"/>
    </row>
    <row r="2688" spans="1:2" ht="18" x14ac:dyDescent="0.35">
      <c r="A2688"/>
      <c r="B2688"/>
    </row>
    <row r="2689" spans="1:2" ht="18" x14ac:dyDescent="0.35">
      <c r="A2689"/>
      <c r="B2689"/>
    </row>
    <row r="2690" spans="1:2" ht="18" x14ac:dyDescent="0.35">
      <c r="A2690"/>
      <c r="B2690"/>
    </row>
    <row r="2691" spans="1:2" ht="18" x14ac:dyDescent="0.35">
      <c r="A2691"/>
      <c r="B2691"/>
    </row>
    <row r="2692" spans="1:2" ht="18" x14ac:dyDescent="0.35">
      <c r="A2692"/>
      <c r="B2692"/>
    </row>
    <row r="2693" spans="1:2" ht="18" x14ac:dyDescent="0.35">
      <c r="A2693"/>
      <c r="B2693"/>
    </row>
    <row r="2694" spans="1:2" ht="18" x14ac:dyDescent="0.35">
      <c r="A2694"/>
      <c r="B2694"/>
    </row>
    <row r="2695" spans="1:2" ht="18" x14ac:dyDescent="0.35">
      <c r="A2695"/>
      <c r="B2695"/>
    </row>
    <row r="2696" spans="1:2" ht="18" x14ac:dyDescent="0.35">
      <c r="A2696"/>
      <c r="B2696"/>
    </row>
    <row r="2697" spans="1:2" ht="18" x14ac:dyDescent="0.35">
      <c r="A2697"/>
      <c r="B2697"/>
    </row>
    <row r="2698" spans="1:2" ht="18" x14ac:dyDescent="0.35">
      <c r="A2698"/>
      <c r="B2698"/>
    </row>
    <row r="2699" spans="1:2" ht="18" x14ac:dyDescent="0.35">
      <c r="A2699"/>
      <c r="B2699"/>
    </row>
    <row r="2700" spans="1:2" ht="18" x14ac:dyDescent="0.35">
      <c r="A2700"/>
      <c r="B2700"/>
    </row>
    <row r="2701" spans="1:2" ht="18" x14ac:dyDescent="0.35">
      <c r="A2701"/>
      <c r="B2701"/>
    </row>
    <row r="2702" spans="1:2" ht="18" x14ac:dyDescent="0.35">
      <c r="A2702"/>
      <c r="B2702"/>
    </row>
    <row r="2703" spans="1:2" ht="18" x14ac:dyDescent="0.35">
      <c r="A2703"/>
      <c r="B2703"/>
    </row>
    <row r="2704" spans="1:2" ht="18" x14ac:dyDescent="0.35">
      <c r="A2704"/>
      <c r="B2704"/>
    </row>
    <row r="2705" spans="1:2" ht="18" x14ac:dyDescent="0.35">
      <c r="A2705"/>
      <c r="B2705"/>
    </row>
    <row r="2706" spans="1:2" ht="18" x14ac:dyDescent="0.35">
      <c r="A2706"/>
      <c r="B2706"/>
    </row>
    <row r="2707" spans="1:2" ht="18" x14ac:dyDescent="0.35">
      <c r="A2707"/>
      <c r="B2707"/>
    </row>
    <row r="2708" spans="1:2" ht="18" x14ac:dyDescent="0.35">
      <c r="A2708"/>
      <c r="B2708"/>
    </row>
    <row r="2709" spans="1:2" ht="18" x14ac:dyDescent="0.35">
      <c r="A2709"/>
      <c r="B2709"/>
    </row>
    <row r="2710" spans="1:2" ht="18" x14ac:dyDescent="0.35">
      <c r="A2710"/>
      <c r="B2710"/>
    </row>
    <row r="2711" spans="1:2" ht="18" x14ac:dyDescent="0.35">
      <c r="A2711"/>
      <c r="B2711"/>
    </row>
    <row r="2712" spans="1:2" ht="18" x14ac:dyDescent="0.35">
      <c r="A2712"/>
      <c r="B2712"/>
    </row>
    <row r="2713" spans="1:2" ht="18" x14ac:dyDescent="0.35">
      <c r="A2713"/>
      <c r="B2713"/>
    </row>
    <row r="2714" spans="1:2" ht="18" x14ac:dyDescent="0.35">
      <c r="A2714"/>
      <c r="B2714"/>
    </row>
    <row r="2715" spans="1:2" ht="18" x14ac:dyDescent="0.35">
      <c r="A2715"/>
      <c r="B2715"/>
    </row>
    <row r="2716" spans="1:2" ht="18" x14ac:dyDescent="0.35">
      <c r="A2716"/>
      <c r="B2716"/>
    </row>
    <row r="2717" spans="1:2" ht="18" x14ac:dyDescent="0.35">
      <c r="A2717"/>
      <c r="B2717"/>
    </row>
    <row r="2718" spans="1:2" ht="18" x14ac:dyDescent="0.35">
      <c r="A2718"/>
      <c r="B2718"/>
    </row>
    <row r="2719" spans="1:2" ht="18" x14ac:dyDescent="0.35">
      <c r="A2719"/>
      <c r="B2719"/>
    </row>
    <row r="2720" spans="1:2" ht="18" x14ac:dyDescent="0.35">
      <c r="A2720"/>
      <c r="B2720"/>
    </row>
    <row r="2721" spans="1:2" ht="18" x14ac:dyDescent="0.35">
      <c r="A2721"/>
      <c r="B2721"/>
    </row>
    <row r="2722" spans="1:2" ht="18" x14ac:dyDescent="0.35">
      <c r="A2722"/>
      <c r="B2722"/>
    </row>
    <row r="2723" spans="1:2" ht="18" x14ac:dyDescent="0.35">
      <c r="A2723"/>
      <c r="B2723"/>
    </row>
    <row r="2724" spans="1:2" ht="18" x14ac:dyDescent="0.35">
      <c r="A2724"/>
      <c r="B2724"/>
    </row>
    <row r="2725" spans="1:2" ht="18" x14ac:dyDescent="0.35">
      <c r="A2725"/>
      <c r="B2725"/>
    </row>
    <row r="2726" spans="1:2" ht="18" x14ac:dyDescent="0.35">
      <c r="A2726"/>
      <c r="B2726"/>
    </row>
    <row r="2727" spans="1:2" ht="18" x14ac:dyDescent="0.35">
      <c r="A2727"/>
      <c r="B2727"/>
    </row>
    <row r="2728" spans="1:2" ht="18" x14ac:dyDescent="0.35">
      <c r="A2728"/>
      <c r="B2728"/>
    </row>
    <row r="2729" spans="1:2" ht="18" x14ac:dyDescent="0.35">
      <c r="A2729"/>
      <c r="B2729"/>
    </row>
    <row r="2730" spans="1:2" ht="18" x14ac:dyDescent="0.35">
      <c r="A2730"/>
      <c r="B2730"/>
    </row>
    <row r="2731" spans="1:2" ht="18" x14ac:dyDescent="0.35">
      <c r="A2731"/>
      <c r="B2731"/>
    </row>
    <row r="2732" spans="1:2" ht="18" x14ac:dyDescent="0.35">
      <c r="A2732"/>
      <c r="B2732"/>
    </row>
    <row r="2733" spans="1:2" ht="18" x14ac:dyDescent="0.35">
      <c r="A2733"/>
      <c r="B2733"/>
    </row>
    <row r="2734" spans="1:2" ht="18" x14ac:dyDescent="0.35">
      <c r="A2734"/>
      <c r="B2734"/>
    </row>
    <row r="2735" spans="1:2" ht="18" x14ac:dyDescent="0.35">
      <c r="A2735"/>
      <c r="B2735"/>
    </row>
    <row r="2736" spans="1:2" ht="18" x14ac:dyDescent="0.35">
      <c r="A2736"/>
      <c r="B2736"/>
    </row>
    <row r="2737" spans="1:2" ht="18" x14ac:dyDescent="0.35">
      <c r="A2737"/>
      <c r="B2737"/>
    </row>
    <row r="2738" spans="1:2" ht="18" x14ac:dyDescent="0.35">
      <c r="A2738"/>
      <c r="B2738"/>
    </row>
    <row r="2739" spans="1:2" ht="18" x14ac:dyDescent="0.35">
      <c r="A2739"/>
      <c r="B2739"/>
    </row>
    <row r="2740" spans="1:2" ht="18" x14ac:dyDescent="0.35">
      <c r="A2740"/>
      <c r="B2740"/>
    </row>
    <row r="2741" spans="1:2" ht="18" x14ac:dyDescent="0.35">
      <c r="A2741"/>
      <c r="B2741"/>
    </row>
    <row r="2742" spans="1:2" ht="18" x14ac:dyDescent="0.35">
      <c r="A2742"/>
      <c r="B2742"/>
    </row>
    <row r="2743" spans="1:2" ht="18" x14ac:dyDescent="0.35">
      <c r="A2743"/>
      <c r="B2743"/>
    </row>
    <row r="2744" spans="1:2" ht="18" x14ac:dyDescent="0.35">
      <c r="A2744"/>
      <c r="B2744"/>
    </row>
    <row r="2745" spans="1:2" ht="18" x14ac:dyDescent="0.35">
      <c r="A2745"/>
      <c r="B2745"/>
    </row>
    <row r="2746" spans="1:2" ht="18" x14ac:dyDescent="0.35">
      <c r="A2746"/>
      <c r="B2746"/>
    </row>
    <row r="2747" spans="1:2" ht="18" x14ac:dyDescent="0.35">
      <c r="A2747"/>
      <c r="B2747"/>
    </row>
    <row r="2748" spans="1:2" ht="18" x14ac:dyDescent="0.35">
      <c r="A2748"/>
      <c r="B2748"/>
    </row>
    <row r="2749" spans="1:2" ht="18" x14ac:dyDescent="0.35">
      <c r="A2749"/>
      <c r="B2749"/>
    </row>
    <row r="2750" spans="1:2" ht="18" x14ac:dyDescent="0.35">
      <c r="A2750"/>
      <c r="B2750"/>
    </row>
    <row r="2751" spans="1:2" ht="18" x14ac:dyDescent="0.35">
      <c r="A2751"/>
      <c r="B2751"/>
    </row>
    <row r="2752" spans="1:2" ht="18" x14ac:dyDescent="0.35">
      <c r="A2752"/>
      <c r="B2752"/>
    </row>
    <row r="2753" spans="1:2" ht="18" x14ac:dyDescent="0.35">
      <c r="A2753"/>
      <c r="B2753"/>
    </row>
    <row r="2754" spans="1:2" ht="18" x14ac:dyDescent="0.35">
      <c r="A2754"/>
      <c r="B2754"/>
    </row>
    <row r="2755" spans="1:2" ht="18" x14ac:dyDescent="0.35">
      <c r="A2755"/>
      <c r="B2755"/>
    </row>
    <row r="2756" spans="1:2" ht="18" x14ac:dyDescent="0.35">
      <c r="A2756"/>
      <c r="B2756"/>
    </row>
    <row r="2757" spans="1:2" ht="18" x14ac:dyDescent="0.35">
      <c r="A2757"/>
      <c r="B2757"/>
    </row>
    <row r="2758" spans="1:2" ht="18" x14ac:dyDescent="0.35">
      <c r="A2758"/>
      <c r="B2758"/>
    </row>
    <row r="2759" spans="1:2" ht="18" x14ac:dyDescent="0.35">
      <c r="A2759"/>
      <c r="B2759"/>
    </row>
    <row r="2760" spans="1:2" ht="18" x14ac:dyDescent="0.35">
      <c r="A2760"/>
      <c r="B2760"/>
    </row>
    <row r="2761" spans="1:2" ht="18" x14ac:dyDescent="0.35">
      <c r="A2761"/>
      <c r="B2761"/>
    </row>
    <row r="2762" spans="1:2" ht="18" x14ac:dyDescent="0.35">
      <c r="A2762"/>
      <c r="B2762"/>
    </row>
    <row r="2763" spans="1:2" ht="18" x14ac:dyDescent="0.35">
      <c r="A2763"/>
      <c r="B2763"/>
    </row>
    <row r="2764" spans="1:2" ht="18" x14ac:dyDescent="0.35">
      <c r="A2764"/>
      <c r="B2764"/>
    </row>
    <row r="2765" spans="1:2" ht="18" x14ac:dyDescent="0.35">
      <c r="A2765"/>
      <c r="B2765"/>
    </row>
    <row r="2766" spans="1:2" ht="18" x14ac:dyDescent="0.35">
      <c r="A2766"/>
      <c r="B2766"/>
    </row>
    <row r="2767" spans="1:2" ht="18" x14ac:dyDescent="0.35">
      <c r="A2767"/>
      <c r="B2767"/>
    </row>
    <row r="2768" spans="1:2" ht="18" x14ac:dyDescent="0.35">
      <c r="A2768"/>
      <c r="B2768"/>
    </row>
    <row r="2769" spans="1:2" ht="18" x14ac:dyDescent="0.35">
      <c r="A2769"/>
      <c r="B2769"/>
    </row>
    <row r="2770" spans="1:2" ht="18" x14ac:dyDescent="0.35">
      <c r="A2770"/>
      <c r="B2770"/>
    </row>
    <row r="2771" spans="1:2" ht="18" x14ac:dyDescent="0.35">
      <c r="A2771"/>
      <c r="B2771"/>
    </row>
    <row r="2772" spans="1:2" ht="18" x14ac:dyDescent="0.35">
      <c r="A2772"/>
      <c r="B2772"/>
    </row>
    <row r="2773" spans="1:2" ht="18" x14ac:dyDescent="0.35">
      <c r="A2773"/>
      <c r="B2773"/>
    </row>
    <row r="2774" spans="1:2" ht="18" x14ac:dyDescent="0.35">
      <c r="A2774"/>
      <c r="B2774"/>
    </row>
    <row r="2775" spans="1:2" ht="18" x14ac:dyDescent="0.35">
      <c r="A2775"/>
      <c r="B2775"/>
    </row>
    <row r="2776" spans="1:2" ht="18" x14ac:dyDescent="0.35">
      <c r="A2776"/>
      <c r="B2776"/>
    </row>
    <row r="2777" spans="1:2" ht="18" x14ac:dyDescent="0.35">
      <c r="A2777"/>
      <c r="B2777"/>
    </row>
    <row r="2778" spans="1:2" ht="18" x14ac:dyDescent="0.35">
      <c r="A2778"/>
      <c r="B2778"/>
    </row>
    <row r="2779" spans="1:2" ht="18" x14ac:dyDescent="0.35">
      <c r="A2779"/>
      <c r="B2779"/>
    </row>
    <row r="2780" spans="1:2" ht="18" x14ac:dyDescent="0.35">
      <c r="A2780"/>
      <c r="B2780"/>
    </row>
    <row r="2781" spans="1:2" ht="18" x14ac:dyDescent="0.35">
      <c r="A2781"/>
      <c r="B2781"/>
    </row>
    <row r="2782" spans="1:2" ht="18" x14ac:dyDescent="0.35">
      <c r="A2782"/>
      <c r="B2782"/>
    </row>
    <row r="2783" spans="1:2" ht="18" x14ac:dyDescent="0.35">
      <c r="A2783"/>
      <c r="B2783"/>
    </row>
    <row r="2784" spans="1:2" ht="18" x14ac:dyDescent="0.35">
      <c r="A2784"/>
      <c r="B2784"/>
    </row>
    <row r="2785" spans="1:2" ht="18" x14ac:dyDescent="0.35">
      <c r="A2785"/>
      <c r="B2785"/>
    </row>
    <row r="2786" spans="1:2" ht="18" x14ac:dyDescent="0.35">
      <c r="A2786"/>
      <c r="B2786"/>
    </row>
    <row r="2787" spans="1:2" ht="18" x14ac:dyDescent="0.35">
      <c r="A2787"/>
      <c r="B2787"/>
    </row>
    <row r="2788" spans="1:2" ht="18" x14ac:dyDescent="0.35">
      <c r="A2788"/>
      <c r="B2788"/>
    </row>
    <row r="2789" spans="1:2" ht="18" x14ac:dyDescent="0.35">
      <c r="A2789"/>
      <c r="B2789"/>
    </row>
    <row r="2790" spans="1:2" ht="18" x14ac:dyDescent="0.35">
      <c r="A2790"/>
      <c r="B2790"/>
    </row>
    <row r="2791" spans="1:2" ht="18" x14ac:dyDescent="0.35">
      <c r="A2791"/>
      <c r="B2791"/>
    </row>
    <row r="2792" spans="1:2" ht="18" x14ac:dyDescent="0.35">
      <c r="A2792"/>
      <c r="B2792"/>
    </row>
    <row r="2793" spans="1:2" ht="18" x14ac:dyDescent="0.35">
      <c r="A2793"/>
      <c r="B2793"/>
    </row>
    <row r="2794" spans="1:2" ht="18" x14ac:dyDescent="0.35">
      <c r="A2794"/>
      <c r="B2794"/>
    </row>
    <row r="2795" spans="1:2" ht="18" x14ac:dyDescent="0.35">
      <c r="A2795"/>
      <c r="B2795"/>
    </row>
    <row r="2796" spans="1:2" ht="18" x14ac:dyDescent="0.35">
      <c r="A2796"/>
      <c r="B2796"/>
    </row>
    <row r="2797" spans="1:2" ht="18" x14ac:dyDescent="0.35">
      <c r="A2797"/>
      <c r="B2797"/>
    </row>
    <row r="2798" spans="1:2" ht="18" x14ac:dyDescent="0.35">
      <c r="A2798"/>
      <c r="B2798"/>
    </row>
    <row r="2799" spans="1:2" ht="18" x14ac:dyDescent="0.35">
      <c r="A2799"/>
      <c r="B2799"/>
    </row>
    <row r="2800" spans="1:2" ht="18" x14ac:dyDescent="0.35">
      <c r="A2800"/>
      <c r="B2800"/>
    </row>
    <row r="2801" spans="1:2" ht="18" x14ac:dyDescent="0.35">
      <c r="A2801"/>
      <c r="B2801"/>
    </row>
    <row r="2802" spans="1:2" ht="18" x14ac:dyDescent="0.35">
      <c r="A2802"/>
      <c r="B2802"/>
    </row>
    <row r="2803" spans="1:2" ht="18" x14ac:dyDescent="0.35">
      <c r="A2803"/>
      <c r="B2803"/>
    </row>
    <row r="2804" spans="1:2" ht="18" x14ac:dyDescent="0.35">
      <c r="A2804"/>
      <c r="B2804"/>
    </row>
    <row r="2805" spans="1:2" ht="18" x14ac:dyDescent="0.35">
      <c r="A2805"/>
      <c r="B2805"/>
    </row>
    <row r="2806" spans="1:2" ht="18" x14ac:dyDescent="0.35">
      <c r="A2806"/>
      <c r="B2806"/>
    </row>
    <row r="2807" spans="1:2" ht="18" x14ac:dyDescent="0.35">
      <c r="A2807"/>
      <c r="B2807"/>
    </row>
    <row r="2808" spans="1:2" ht="18" x14ac:dyDescent="0.35">
      <c r="A2808"/>
      <c r="B2808"/>
    </row>
    <row r="2809" spans="1:2" ht="18" x14ac:dyDescent="0.35">
      <c r="A2809"/>
      <c r="B2809"/>
    </row>
    <row r="2810" spans="1:2" ht="18" x14ac:dyDescent="0.35">
      <c r="A2810"/>
      <c r="B2810"/>
    </row>
    <row r="2811" spans="1:2" ht="18" x14ac:dyDescent="0.35">
      <c r="A2811"/>
      <c r="B2811"/>
    </row>
    <row r="2812" spans="1:2" ht="18" x14ac:dyDescent="0.35">
      <c r="A2812"/>
      <c r="B2812"/>
    </row>
    <row r="2813" spans="1:2" ht="18" x14ac:dyDescent="0.35">
      <c r="A2813"/>
      <c r="B2813"/>
    </row>
    <row r="2814" spans="1:2" ht="18" x14ac:dyDescent="0.35">
      <c r="A2814"/>
      <c r="B2814"/>
    </row>
    <row r="2815" spans="1:2" ht="18" x14ac:dyDescent="0.35">
      <c r="A2815"/>
      <c r="B2815"/>
    </row>
    <row r="2816" spans="1:2" ht="18" x14ac:dyDescent="0.35">
      <c r="A2816"/>
      <c r="B2816"/>
    </row>
    <row r="2817" spans="1:2" ht="18" x14ac:dyDescent="0.35">
      <c r="A2817"/>
      <c r="B2817"/>
    </row>
    <row r="2818" spans="1:2" ht="18" x14ac:dyDescent="0.35">
      <c r="A2818"/>
      <c r="B2818"/>
    </row>
    <row r="2819" spans="1:2" ht="18" x14ac:dyDescent="0.35">
      <c r="A2819"/>
      <c r="B2819"/>
    </row>
    <row r="2820" spans="1:2" ht="18" x14ac:dyDescent="0.35">
      <c r="A2820"/>
      <c r="B2820"/>
    </row>
    <row r="2821" spans="1:2" ht="18" x14ac:dyDescent="0.35">
      <c r="A2821"/>
      <c r="B2821"/>
    </row>
    <row r="2822" spans="1:2" ht="18" x14ac:dyDescent="0.35">
      <c r="A2822"/>
      <c r="B2822"/>
    </row>
    <row r="2823" spans="1:2" ht="18" x14ac:dyDescent="0.35">
      <c r="A2823"/>
      <c r="B2823"/>
    </row>
    <row r="2824" spans="1:2" ht="18" x14ac:dyDescent="0.35">
      <c r="A2824"/>
      <c r="B2824"/>
    </row>
    <row r="2825" spans="1:2" ht="18" x14ac:dyDescent="0.35">
      <c r="A2825"/>
      <c r="B2825"/>
    </row>
    <row r="2826" spans="1:2" ht="18" x14ac:dyDescent="0.35">
      <c r="A2826"/>
      <c r="B2826"/>
    </row>
    <row r="2827" spans="1:2" ht="18" x14ac:dyDescent="0.35">
      <c r="A2827"/>
      <c r="B2827"/>
    </row>
    <row r="2828" spans="1:2" ht="18" x14ac:dyDescent="0.35">
      <c r="A2828"/>
      <c r="B2828"/>
    </row>
    <row r="2829" spans="1:2" ht="18" x14ac:dyDescent="0.35">
      <c r="A2829"/>
      <c r="B2829"/>
    </row>
    <row r="2830" spans="1:2" ht="18" x14ac:dyDescent="0.35">
      <c r="A2830"/>
      <c r="B2830"/>
    </row>
    <row r="2831" spans="1:2" ht="18" x14ac:dyDescent="0.35">
      <c r="A2831"/>
      <c r="B2831"/>
    </row>
    <row r="2832" spans="1:2" ht="18" x14ac:dyDescent="0.35">
      <c r="A2832"/>
      <c r="B2832"/>
    </row>
    <row r="2833" spans="1:2" ht="18" x14ac:dyDescent="0.35">
      <c r="A2833"/>
      <c r="B2833"/>
    </row>
    <row r="2834" spans="1:2" ht="18" x14ac:dyDescent="0.35">
      <c r="A2834"/>
      <c r="B2834"/>
    </row>
    <row r="2835" spans="1:2" ht="18" x14ac:dyDescent="0.35">
      <c r="A2835"/>
      <c r="B2835"/>
    </row>
    <row r="2836" spans="1:2" ht="18" x14ac:dyDescent="0.35">
      <c r="A2836"/>
      <c r="B2836"/>
    </row>
    <row r="2837" spans="1:2" ht="18" x14ac:dyDescent="0.35">
      <c r="A2837"/>
      <c r="B2837"/>
    </row>
    <row r="2838" spans="1:2" ht="18" x14ac:dyDescent="0.35">
      <c r="A2838"/>
      <c r="B2838"/>
    </row>
    <row r="2839" spans="1:2" ht="18" x14ac:dyDescent="0.35">
      <c r="A2839"/>
      <c r="B2839"/>
    </row>
    <row r="2840" spans="1:2" ht="18" x14ac:dyDescent="0.35">
      <c r="A2840"/>
      <c r="B2840"/>
    </row>
    <row r="2841" spans="1:2" ht="18" x14ac:dyDescent="0.35">
      <c r="A2841"/>
      <c r="B2841"/>
    </row>
    <row r="2842" spans="1:2" ht="18" x14ac:dyDescent="0.35">
      <c r="A2842"/>
      <c r="B2842"/>
    </row>
    <row r="2843" spans="1:2" ht="18" x14ac:dyDescent="0.35">
      <c r="A2843"/>
      <c r="B2843"/>
    </row>
    <row r="2844" spans="1:2" ht="18" x14ac:dyDescent="0.35">
      <c r="A2844"/>
      <c r="B2844"/>
    </row>
    <row r="2845" spans="1:2" ht="18" x14ac:dyDescent="0.35">
      <c r="A2845"/>
      <c r="B2845"/>
    </row>
    <row r="2846" spans="1:2" ht="18" x14ac:dyDescent="0.35">
      <c r="A2846"/>
      <c r="B2846"/>
    </row>
    <row r="2847" spans="1:2" ht="18" x14ac:dyDescent="0.35">
      <c r="A2847"/>
      <c r="B2847"/>
    </row>
    <row r="2848" spans="1:2" ht="18" x14ac:dyDescent="0.35">
      <c r="A2848"/>
      <c r="B2848"/>
    </row>
    <row r="2849" spans="1:2" ht="18" x14ac:dyDescent="0.35">
      <c r="A2849"/>
      <c r="B2849"/>
    </row>
    <row r="2850" spans="1:2" ht="18" x14ac:dyDescent="0.35">
      <c r="A2850"/>
      <c r="B2850"/>
    </row>
    <row r="2851" spans="1:2" ht="18" x14ac:dyDescent="0.35">
      <c r="A2851"/>
      <c r="B2851"/>
    </row>
    <row r="2852" spans="1:2" ht="18" x14ac:dyDescent="0.35">
      <c r="A2852"/>
      <c r="B2852"/>
    </row>
    <row r="2853" spans="1:2" ht="18" x14ac:dyDescent="0.35">
      <c r="A2853"/>
      <c r="B2853"/>
    </row>
    <row r="2854" spans="1:2" ht="18" x14ac:dyDescent="0.35">
      <c r="A2854"/>
      <c r="B2854"/>
    </row>
    <row r="2855" spans="1:2" ht="18" x14ac:dyDescent="0.35">
      <c r="A2855"/>
      <c r="B2855"/>
    </row>
    <row r="2856" spans="1:2" ht="18" x14ac:dyDescent="0.35">
      <c r="A2856"/>
      <c r="B2856"/>
    </row>
    <row r="2857" spans="1:2" ht="18" x14ac:dyDescent="0.35">
      <c r="A2857"/>
      <c r="B2857"/>
    </row>
    <row r="2858" spans="1:2" ht="18" x14ac:dyDescent="0.35">
      <c r="A2858"/>
      <c r="B2858"/>
    </row>
    <row r="2859" spans="1:2" ht="18" x14ac:dyDescent="0.35">
      <c r="A2859"/>
      <c r="B2859"/>
    </row>
    <row r="2860" spans="1:2" ht="18" x14ac:dyDescent="0.35">
      <c r="A2860"/>
      <c r="B2860"/>
    </row>
    <row r="2861" spans="1:2" ht="18" x14ac:dyDescent="0.35">
      <c r="A2861"/>
      <c r="B2861"/>
    </row>
    <row r="2862" spans="1:2" ht="18" x14ac:dyDescent="0.35">
      <c r="A2862"/>
      <c r="B2862"/>
    </row>
    <row r="2863" spans="1:2" ht="18" x14ac:dyDescent="0.35">
      <c r="A2863"/>
      <c r="B2863"/>
    </row>
    <row r="2864" spans="1:2" ht="18" x14ac:dyDescent="0.35">
      <c r="A2864"/>
      <c r="B2864"/>
    </row>
    <row r="2865" spans="1:2" ht="18" x14ac:dyDescent="0.35">
      <c r="A2865"/>
      <c r="B2865"/>
    </row>
    <row r="2866" spans="1:2" ht="18" x14ac:dyDescent="0.35">
      <c r="A2866"/>
      <c r="B2866"/>
    </row>
    <row r="2867" spans="1:2" ht="18" x14ac:dyDescent="0.35">
      <c r="A2867"/>
      <c r="B2867"/>
    </row>
    <row r="2868" spans="1:2" ht="18" x14ac:dyDescent="0.35">
      <c r="A2868"/>
      <c r="B2868"/>
    </row>
    <row r="2869" spans="1:2" ht="18" x14ac:dyDescent="0.35">
      <c r="A2869"/>
      <c r="B2869"/>
    </row>
    <row r="2870" spans="1:2" ht="18" x14ac:dyDescent="0.35">
      <c r="A2870"/>
      <c r="B2870"/>
    </row>
    <row r="2871" spans="1:2" ht="18" x14ac:dyDescent="0.35">
      <c r="A2871"/>
      <c r="B2871"/>
    </row>
    <row r="2872" spans="1:2" ht="18" x14ac:dyDescent="0.35">
      <c r="A2872"/>
      <c r="B2872"/>
    </row>
    <row r="2873" spans="1:2" ht="18" x14ac:dyDescent="0.35">
      <c r="A2873"/>
      <c r="B2873"/>
    </row>
    <row r="2874" spans="1:2" ht="18" x14ac:dyDescent="0.35">
      <c r="A2874"/>
      <c r="B2874"/>
    </row>
    <row r="2875" spans="1:2" ht="18" x14ac:dyDescent="0.35">
      <c r="A2875"/>
      <c r="B2875"/>
    </row>
    <row r="2876" spans="1:2" ht="18" x14ac:dyDescent="0.35">
      <c r="A2876"/>
      <c r="B2876"/>
    </row>
    <row r="2877" spans="1:2" ht="18" x14ac:dyDescent="0.35">
      <c r="A2877"/>
      <c r="B2877"/>
    </row>
    <row r="2878" spans="1:2" ht="18" x14ac:dyDescent="0.35">
      <c r="A2878"/>
      <c r="B2878"/>
    </row>
    <row r="2879" spans="1:2" ht="18" x14ac:dyDescent="0.35">
      <c r="A2879"/>
      <c r="B2879"/>
    </row>
    <row r="2880" spans="1:2" ht="18" x14ac:dyDescent="0.35">
      <c r="A2880"/>
      <c r="B2880"/>
    </row>
    <row r="2881" spans="1:2" ht="18" x14ac:dyDescent="0.35">
      <c r="A2881"/>
      <c r="B2881"/>
    </row>
    <row r="2882" spans="1:2" ht="18" x14ac:dyDescent="0.35">
      <c r="A2882"/>
      <c r="B2882"/>
    </row>
    <row r="2883" spans="1:2" ht="18" x14ac:dyDescent="0.35">
      <c r="A2883"/>
      <c r="B2883"/>
    </row>
    <row r="2884" spans="1:2" ht="18" x14ac:dyDescent="0.35">
      <c r="A2884"/>
      <c r="B2884"/>
    </row>
    <row r="2885" spans="1:2" ht="18" x14ac:dyDescent="0.35">
      <c r="A2885"/>
      <c r="B2885"/>
    </row>
    <row r="2886" spans="1:2" ht="18" x14ac:dyDescent="0.35">
      <c r="A2886"/>
      <c r="B2886"/>
    </row>
    <row r="2887" spans="1:2" ht="18" x14ac:dyDescent="0.35">
      <c r="A2887"/>
      <c r="B2887"/>
    </row>
    <row r="2888" spans="1:2" ht="18" x14ac:dyDescent="0.35">
      <c r="A2888"/>
      <c r="B2888"/>
    </row>
    <row r="2889" spans="1:2" ht="18" x14ac:dyDescent="0.35">
      <c r="A2889"/>
      <c r="B2889"/>
    </row>
    <row r="2890" spans="1:2" ht="18" x14ac:dyDescent="0.35">
      <c r="A2890"/>
      <c r="B2890"/>
    </row>
    <row r="2891" spans="1:2" ht="18" x14ac:dyDescent="0.35">
      <c r="A2891"/>
      <c r="B2891"/>
    </row>
    <row r="2892" spans="1:2" ht="18" x14ac:dyDescent="0.35">
      <c r="A2892"/>
      <c r="B2892"/>
    </row>
    <row r="2893" spans="1:2" ht="18" x14ac:dyDescent="0.35">
      <c r="A2893"/>
      <c r="B2893"/>
    </row>
    <row r="2894" spans="1:2" ht="18" x14ac:dyDescent="0.35">
      <c r="A2894"/>
      <c r="B2894"/>
    </row>
    <row r="2895" spans="1:2" ht="18" x14ac:dyDescent="0.35">
      <c r="A2895"/>
      <c r="B2895"/>
    </row>
    <row r="2896" spans="1:2" ht="18" x14ac:dyDescent="0.35">
      <c r="A2896"/>
      <c r="B2896"/>
    </row>
    <row r="2897" spans="1:2" ht="18" x14ac:dyDescent="0.35">
      <c r="A2897"/>
      <c r="B2897"/>
    </row>
    <row r="2898" spans="1:2" ht="18" x14ac:dyDescent="0.35">
      <c r="A2898"/>
      <c r="B2898"/>
    </row>
    <row r="2899" spans="1:2" ht="18" x14ac:dyDescent="0.35">
      <c r="A2899"/>
      <c r="B2899"/>
    </row>
    <row r="2900" spans="1:2" ht="18" x14ac:dyDescent="0.35">
      <c r="A2900"/>
      <c r="B2900"/>
    </row>
    <row r="2901" spans="1:2" ht="18" x14ac:dyDescent="0.35">
      <c r="A2901"/>
      <c r="B2901"/>
    </row>
    <row r="2902" spans="1:2" ht="18" x14ac:dyDescent="0.35">
      <c r="A2902"/>
      <c r="B2902"/>
    </row>
    <row r="2903" spans="1:2" ht="18" x14ac:dyDescent="0.35">
      <c r="A2903"/>
      <c r="B2903"/>
    </row>
    <row r="2904" spans="1:2" ht="18" x14ac:dyDescent="0.35">
      <c r="A2904"/>
      <c r="B2904"/>
    </row>
    <row r="2905" spans="1:2" ht="18" x14ac:dyDescent="0.35">
      <c r="A2905"/>
      <c r="B2905"/>
    </row>
    <row r="2906" spans="1:2" ht="18" x14ac:dyDescent="0.35">
      <c r="A2906"/>
      <c r="B2906"/>
    </row>
    <row r="2907" spans="1:2" ht="18" x14ac:dyDescent="0.35">
      <c r="A2907"/>
      <c r="B2907"/>
    </row>
    <row r="2908" spans="1:2" ht="18" x14ac:dyDescent="0.35">
      <c r="A2908"/>
      <c r="B2908"/>
    </row>
    <row r="2909" spans="1:2" ht="18" x14ac:dyDescent="0.35">
      <c r="A2909"/>
      <c r="B2909"/>
    </row>
    <row r="2910" spans="1:2" ht="18" x14ac:dyDescent="0.35">
      <c r="A2910"/>
      <c r="B2910"/>
    </row>
    <row r="2911" spans="1:2" ht="18" x14ac:dyDescent="0.35">
      <c r="A2911"/>
      <c r="B2911"/>
    </row>
    <row r="2912" spans="1:2" ht="18" x14ac:dyDescent="0.35">
      <c r="A2912"/>
      <c r="B2912"/>
    </row>
    <row r="2913" spans="1:2" ht="18" x14ac:dyDescent="0.35">
      <c r="A2913"/>
      <c r="B2913"/>
    </row>
    <row r="2914" spans="1:2" ht="18" x14ac:dyDescent="0.35">
      <c r="A2914"/>
      <c r="B2914"/>
    </row>
    <row r="2915" spans="1:2" ht="18" x14ac:dyDescent="0.35">
      <c r="A2915"/>
      <c r="B2915"/>
    </row>
    <row r="2916" spans="1:2" ht="18" x14ac:dyDescent="0.35">
      <c r="A2916"/>
      <c r="B2916"/>
    </row>
    <row r="2917" spans="1:2" ht="18" x14ac:dyDescent="0.35">
      <c r="A2917"/>
      <c r="B2917"/>
    </row>
    <row r="2918" spans="1:2" ht="18" x14ac:dyDescent="0.35">
      <c r="A2918"/>
      <c r="B2918"/>
    </row>
    <row r="2919" spans="1:2" ht="18" x14ac:dyDescent="0.35">
      <c r="A2919"/>
      <c r="B2919"/>
    </row>
    <row r="2920" spans="1:2" ht="18" x14ac:dyDescent="0.35">
      <c r="A2920"/>
      <c r="B2920"/>
    </row>
    <row r="2921" spans="1:2" ht="18" x14ac:dyDescent="0.35">
      <c r="A2921"/>
      <c r="B2921"/>
    </row>
    <row r="2922" spans="1:2" ht="18" x14ac:dyDescent="0.35">
      <c r="A2922"/>
      <c r="B2922"/>
    </row>
    <row r="2923" spans="1:2" ht="18" x14ac:dyDescent="0.35">
      <c r="A2923"/>
      <c r="B2923"/>
    </row>
    <row r="2924" spans="1:2" ht="18" x14ac:dyDescent="0.35">
      <c r="A2924"/>
      <c r="B2924"/>
    </row>
    <row r="2925" spans="1:2" ht="18" x14ac:dyDescent="0.35">
      <c r="A2925"/>
      <c r="B2925"/>
    </row>
    <row r="2926" spans="1:2" ht="18" x14ac:dyDescent="0.35">
      <c r="A2926"/>
      <c r="B2926"/>
    </row>
    <row r="2927" spans="1:2" ht="18" x14ac:dyDescent="0.35">
      <c r="A2927"/>
      <c r="B2927"/>
    </row>
    <row r="2928" spans="1:2" ht="18" x14ac:dyDescent="0.35">
      <c r="A2928"/>
      <c r="B2928"/>
    </row>
    <row r="2929" spans="1:2" ht="18" x14ac:dyDescent="0.35">
      <c r="A2929"/>
      <c r="B2929"/>
    </row>
    <row r="2930" spans="1:2" ht="18" x14ac:dyDescent="0.35">
      <c r="A2930"/>
      <c r="B2930"/>
    </row>
    <row r="2931" spans="1:2" ht="18" x14ac:dyDescent="0.35">
      <c r="A2931"/>
      <c r="B2931"/>
    </row>
    <row r="2932" spans="1:2" ht="18" x14ac:dyDescent="0.35">
      <c r="A2932"/>
      <c r="B2932"/>
    </row>
    <row r="2933" spans="1:2" ht="18" x14ac:dyDescent="0.35">
      <c r="A2933"/>
      <c r="B2933"/>
    </row>
    <row r="2934" spans="1:2" ht="18" x14ac:dyDescent="0.35">
      <c r="A2934"/>
      <c r="B2934"/>
    </row>
    <row r="2935" spans="1:2" ht="18" x14ac:dyDescent="0.35">
      <c r="A2935"/>
      <c r="B2935"/>
    </row>
    <row r="2936" spans="1:2" ht="18" x14ac:dyDescent="0.35">
      <c r="A2936"/>
      <c r="B2936"/>
    </row>
    <row r="2937" spans="1:2" ht="18" x14ac:dyDescent="0.35">
      <c r="A2937"/>
      <c r="B2937"/>
    </row>
    <row r="2938" spans="1:2" ht="18" x14ac:dyDescent="0.35">
      <c r="A2938"/>
      <c r="B2938"/>
    </row>
    <row r="2939" spans="1:2" ht="18" x14ac:dyDescent="0.35">
      <c r="A2939"/>
      <c r="B2939"/>
    </row>
    <row r="2940" spans="1:2" ht="18" x14ac:dyDescent="0.35">
      <c r="A2940"/>
      <c r="B2940"/>
    </row>
    <row r="2941" spans="1:2" ht="18" x14ac:dyDescent="0.35">
      <c r="A2941"/>
      <c r="B2941"/>
    </row>
    <row r="2942" spans="1:2" ht="18" x14ac:dyDescent="0.35">
      <c r="A2942"/>
      <c r="B2942"/>
    </row>
    <row r="2943" spans="1:2" ht="18" x14ac:dyDescent="0.35">
      <c r="A2943"/>
      <c r="B2943"/>
    </row>
    <row r="2944" spans="1:2" ht="18" x14ac:dyDescent="0.35">
      <c r="A2944"/>
      <c r="B2944"/>
    </row>
    <row r="2945" spans="1:2" ht="18" x14ac:dyDescent="0.35">
      <c r="A2945"/>
      <c r="B2945"/>
    </row>
    <row r="2946" spans="1:2" ht="18" x14ac:dyDescent="0.35">
      <c r="A2946"/>
      <c r="B2946"/>
    </row>
    <row r="2947" spans="1:2" ht="18" x14ac:dyDescent="0.35">
      <c r="A2947"/>
      <c r="B2947"/>
    </row>
    <row r="2948" spans="1:2" ht="18" x14ac:dyDescent="0.35">
      <c r="A2948"/>
      <c r="B2948"/>
    </row>
    <row r="2949" spans="1:2" ht="18" x14ac:dyDescent="0.35">
      <c r="A2949"/>
      <c r="B2949"/>
    </row>
    <row r="2950" spans="1:2" ht="18" x14ac:dyDescent="0.35">
      <c r="A2950"/>
      <c r="B2950"/>
    </row>
    <row r="2951" spans="1:2" ht="18" x14ac:dyDescent="0.35">
      <c r="A2951"/>
      <c r="B2951"/>
    </row>
    <row r="2952" spans="1:2" ht="18" x14ac:dyDescent="0.35">
      <c r="A2952"/>
      <c r="B2952"/>
    </row>
    <row r="2953" spans="1:2" ht="18" x14ac:dyDescent="0.35">
      <c r="A2953"/>
      <c r="B2953"/>
    </row>
    <row r="2954" spans="1:2" ht="18" x14ac:dyDescent="0.35">
      <c r="A2954"/>
      <c r="B2954"/>
    </row>
    <row r="2955" spans="1:2" ht="18" x14ac:dyDescent="0.35">
      <c r="A2955"/>
      <c r="B2955"/>
    </row>
    <row r="2956" spans="1:2" ht="18" x14ac:dyDescent="0.35">
      <c r="A2956"/>
      <c r="B2956"/>
    </row>
    <row r="2957" spans="1:2" ht="18" x14ac:dyDescent="0.35">
      <c r="A2957"/>
      <c r="B2957"/>
    </row>
    <row r="2958" spans="1:2" ht="18" x14ac:dyDescent="0.35">
      <c r="A2958"/>
      <c r="B2958"/>
    </row>
    <row r="2959" spans="1:2" ht="18" x14ac:dyDescent="0.35">
      <c r="A2959"/>
      <c r="B2959"/>
    </row>
    <row r="2960" spans="1:2" ht="18" x14ac:dyDescent="0.35">
      <c r="A2960"/>
      <c r="B2960"/>
    </row>
    <row r="2961" spans="1:2" ht="18" x14ac:dyDescent="0.35">
      <c r="A2961"/>
      <c r="B2961"/>
    </row>
    <row r="2962" spans="1:2" ht="18" x14ac:dyDescent="0.35">
      <c r="A2962"/>
      <c r="B2962"/>
    </row>
    <row r="2963" spans="1:2" ht="18" x14ac:dyDescent="0.35">
      <c r="A2963"/>
      <c r="B2963"/>
    </row>
    <row r="2964" spans="1:2" ht="18" x14ac:dyDescent="0.35">
      <c r="A2964"/>
      <c r="B2964"/>
    </row>
    <row r="2965" spans="1:2" ht="18" x14ac:dyDescent="0.35">
      <c r="A2965"/>
      <c r="B2965"/>
    </row>
    <row r="2966" spans="1:2" ht="18" x14ac:dyDescent="0.35">
      <c r="A2966"/>
      <c r="B2966"/>
    </row>
    <row r="2967" spans="1:2" ht="18" x14ac:dyDescent="0.35">
      <c r="A2967"/>
      <c r="B2967"/>
    </row>
    <row r="2968" spans="1:2" ht="18" x14ac:dyDescent="0.35">
      <c r="A2968"/>
      <c r="B2968"/>
    </row>
    <row r="2969" spans="1:2" ht="18" x14ac:dyDescent="0.35">
      <c r="A2969"/>
      <c r="B2969"/>
    </row>
    <row r="2970" spans="1:2" ht="18" x14ac:dyDescent="0.35">
      <c r="A2970"/>
      <c r="B2970"/>
    </row>
    <row r="2971" spans="1:2" ht="18" x14ac:dyDescent="0.35">
      <c r="A2971"/>
      <c r="B2971"/>
    </row>
    <row r="2972" spans="1:2" ht="18" x14ac:dyDescent="0.35">
      <c r="A2972"/>
      <c r="B2972"/>
    </row>
    <row r="2973" spans="1:2" ht="18" x14ac:dyDescent="0.35">
      <c r="A2973"/>
      <c r="B2973"/>
    </row>
    <row r="2974" spans="1:2" ht="18" x14ac:dyDescent="0.35">
      <c r="A2974"/>
      <c r="B2974"/>
    </row>
    <row r="2975" spans="1:2" ht="18" x14ac:dyDescent="0.35">
      <c r="A2975"/>
      <c r="B2975"/>
    </row>
    <row r="2976" spans="1:2" ht="18" x14ac:dyDescent="0.35">
      <c r="A2976"/>
      <c r="B2976"/>
    </row>
    <row r="2977" spans="1:2" ht="18" x14ac:dyDescent="0.35">
      <c r="A2977"/>
      <c r="B2977"/>
    </row>
    <row r="2978" spans="1:2" ht="18" x14ac:dyDescent="0.35">
      <c r="A2978"/>
      <c r="B2978"/>
    </row>
    <row r="2979" spans="1:2" ht="18" x14ac:dyDescent="0.35">
      <c r="A2979"/>
      <c r="B2979"/>
    </row>
    <row r="2980" spans="1:2" ht="18" x14ac:dyDescent="0.35">
      <c r="A2980"/>
      <c r="B2980"/>
    </row>
    <row r="2981" spans="1:2" ht="18" x14ac:dyDescent="0.35">
      <c r="A2981"/>
      <c r="B2981"/>
    </row>
    <row r="2982" spans="1:2" ht="18" x14ac:dyDescent="0.35">
      <c r="A2982"/>
      <c r="B2982"/>
    </row>
    <row r="2983" spans="1:2" ht="18" x14ac:dyDescent="0.35">
      <c r="A2983"/>
      <c r="B2983"/>
    </row>
    <row r="2984" spans="1:2" ht="18" x14ac:dyDescent="0.35">
      <c r="A2984"/>
      <c r="B2984"/>
    </row>
    <row r="2985" spans="1:2" ht="18" x14ac:dyDescent="0.35">
      <c r="A2985"/>
      <c r="B2985"/>
    </row>
    <row r="2986" spans="1:2" ht="18" x14ac:dyDescent="0.35">
      <c r="A2986"/>
      <c r="B2986"/>
    </row>
    <row r="2987" spans="1:2" ht="18" x14ac:dyDescent="0.35">
      <c r="A2987"/>
      <c r="B2987"/>
    </row>
    <row r="2988" spans="1:2" ht="18" x14ac:dyDescent="0.35">
      <c r="A2988"/>
      <c r="B2988"/>
    </row>
    <row r="2989" spans="1:2" ht="18" x14ac:dyDescent="0.35">
      <c r="A2989"/>
      <c r="B2989"/>
    </row>
    <row r="2990" spans="1:2" ht="18" x14ac:dyDescent="0.35">
      <c r="A2990"/>
      <c r="B2990"/>
    </row>
    <row r="2991" spans="1:2" ht="18" x14ac:dyDescent="0.35">
      <c r="A2991"/>
      <c r="B2991"/>
    </row>
    <row r="2992" spans="1:2" ht="18" x14ac:dyDescent="0.35">
      <c r="A2992"/>
      <c r="B2992"/>
    </row>
    <row r="2993" spans="1:2" ht="18" x14ac:dyDescent="0.35">
      <c r="A2993"/>
      <c r="B2993"/>
    </row>
    <row r="2994" spans="1:2" ht="18" x14ac:dyDescent="0.35">
      <c r="A2994"/>
      <c r="B2994"/>
    </row>
    <row r="2995" spans="1:2" ht="18" x14ac:dyDescent="0.35">
      <c r="A2995"/>
      <c r="B2995"/>
    </row>
    <row r="2996" spans="1:2" ht="18" x14ac:dyDescent="0.35">
      <c r="A2996"/>
      <c r="B2996"/>
    </row>
    <row r="2997" spans="1:2" ht="18" x14ac:dyDescent="0.35">
      <c r="A2997"/>
      <c r="B2997"/>
    </row>
    <row r="2998" spans="1:2" ht="18" x14ac:dyDescent="0.35">
      <c r="A2998"/>
      <c r="B2998"/>
    </row>
    <row r="2999" spans="1:2" ht="18" x14ac:dyDescent="0.35">
      <c r="A2999"/>
      <c r="B2999"/>
    </row>
    <row r="3000" spans="1:2" ht="18" x14ac:dyDescent="0.35">
      <c r="A3000"/>
      <c r="B3000"/>
    </row>
    <row r="3001" spans="1:2" ht="18" x14ac:dyDescent="0.35">
      <c r="A3001"/>
      <c r="B3001"/>
    </row>
    <row r="3002" spans="1:2" ht="18" x14ac:dyDescent="0.35">
      <c r="A3002"/>
      <c r="B3002"/>
    </row>
    <row r="3003" spans="1:2" ht="18" x14ac:dyDescent="0.35">
      <c r="A3003"/>
      <c r="B3003"/>
    </row>
    <row r="3004" spans="1:2" ht="18" x14ac:dyDescent="0.35">
      <c r="A3004"/>
      <c r="B3004"/>
    </row>
    <row r="3005" spans="1:2" ht="18" x14ac:dyDescent="0.35">
      <c r="A3005"/>
      <c r="B3005"/>
    </row>
    <row r="3006" spans="1:2" ht="18" x14ac:dyDescent="0.35">
      <c r="A3006"/>
      <c r="B3006"/>
    </row>
    <row r="3007" spans="1:2" ht="18" x14ac:dyDescent="0.35">
      <c r="A3007"/>
      <c r="B3007"/>
    </row>
    <row r="3008" spans="1:2" ht="18" x14ac:dyDescent="0.35">
      <c r="A3008"/>
      <c r="B3008"/>
    </row>
    <row r="3009" spans="1:2" ht="18" x14ac:dyDescent="0.35">
      <c r="A3009"/>
      <c r="B3009"/>
    </row>
    <row r="3010" spans="1:2" ht="18" x14ac:dyDescent="0.35">
      <c r="A3010"/>
      <c r="B3010"/>
    </row>
    <row r="3011" spans="1:2" ht="18" x14ac:dyDescent="0.35">
      <c r="A3011"/>
      <c r="B3011"/>
    </row>
    <row r="3012" spans="1:2" ht="18" x14ac:dyDescent="0.35">
      <c r="A3012"/>
      <c r="B3012"/>
    </row>
    <row r="3013" spans="1:2" ht="18" x14ac:dyDescent="0.35">
      <c r="A3013"/>
      <c r="B3013"/>
    </row>
    <row r="3014" spans="1:2" ht="18" x14ac:dyDescent="0.35">
      <c r="A3014"/>
      <c r="B3014"/>
    </row>
    <row r="3015" spans="1:2" ht="18" x14ac:dyDescent="0.35">
      <c r="A3015"/>
      <c r="B3015"/>
    </row>
    <row r="3016" spans="1:2" ht="18" x14ac:dyDescent="0.35">
      <c r="A3016"/>
      <c r="B3016"/>
    </row>
    <row r="3017" spans="1:2" ht="18" x14ac:dyDescent="0.35">
      <c r="A3017"/>
      <c r="B3017"/>
    </row>
    <row r="3018" spans="1:2" ht="18" x14ac:dyDescent="0.35">
      <c r="A3018"/>
      <c r="B3018"/>
    </row>
    <row r="3019" spans="1:2" ht="18" x14ac:dyDescent="0.35">
      <c r="A3019"/>
      <c r="B3019"/>
    </row>
    <row r="3020" spans="1:2" ht="18" x14ac:dyDescent="0.35">
      <c r="A3020"/>
      <c r="B3020"/>
    </row>
    <row r="3021" spans="1:2" ht="18" x14ac:dyDescent="0.35">
      <c r="A3021"/>
      <c r="B3021"/>
    </row>
    <row r="3022" spans="1:2" ht="18" x14ac:dyDescent="0.35">
      <c r="A3022"/>
      <c r="B3022"/>
    </row>
    <row r="3023" spans="1:2" ht="18" x14ac:dyDescent="0.35">
      <c r="A3023"/>
      <c r="B3023"/>
    </row>
    <row r="3024" spans="1:2" ht="18" x14ac:dyDescent="0.35">
      <c r="A3024"/>
      <c r="B3024"/>
    </row>
    <row r="3025" spans="1:2" ht="18" x14ac:dyDescent="0.35">
      <c r="A3025"/>
      <c r="B3025"/>
    </row>
    <row r="3026" spans="1:2" ht="18" x14ac:dyDescent="0.35">
      <c r="A3026"/>
      <c r="B3026"/>
    </row>
    <row r="3027" spans="1:2" ht="18" x14ac:dyDescent="0.35">
      <c r="A3027"/>
      <c r="B3027"/>
    </row>
    <row r="3028" spans="1:2" ht="18" x14ac:dyDescent="0.35">
      <c r="A3028"/>
      <c r="B3028"/>
    </row>
    <row r="3029" spans="1:2" ht="18" x14ac:dyDescent="0.35">
      <c r="A3029"/>
      <c r="B3029"/>
    </row>
    <row r="3030" spans="1:2" ht="18" x14ac:dyDescent="0.35">
      <c r="A3030"/>
      <c r="B3030"/>
    </row>
    <row r="3031" spans="1:2" ht="18" x14ac:dyDescent="0.35">
      <c r="A3031"/>
      <c r="B3031"/>
    </row>
    <row r="3032" spans="1:2" ht="18" x14ac:dyDescent="0.35">
      <c r="A3032"/>
      <c r="B3032"/>
    </row>
    <row r="3033" spans="1:2" ht="18" x14ac:dyDescent="0.35">
      <c r="A3033"/>
      <c r="B3033"/>
    </row>
    <row r="3034" spans="1:2" ht="18" x14ac:dyDescent="0.35">
      <c r="A3034"/>
      <c r="B3034"/>
    </row>
    <row r="3035" spans="1:2" ht="18" x14ac:dyDescent="0.35">
      <c r="A3035"/>
      <c r="B3035"/>
    </row>
    <row r="3036" spans="1:2" ht="18" x14ac:dyDescent="0.35">
      <c r="A3036"/>
      <c r="B3036"/>
    </row>
    <row r="3037" spans="1:2" ht="18" x14ac:dyDescent="0.35">
      <c r="A3037"/>
      <c r="B3037"/>
    </row>
    <row r="3038" spans="1:2" ht="18" x14ac:dyDescent="0.35">
      <c r="A3038"/>
      <c r="B3038"/>
    </row>
    <row r="3039" spans="1:2" ht="18" x14ac:dyDescent="0.35">
      <c r="A3039"/>
      <c r="B3039"/>
    </row>
    <row r="3040" spans="1:2" ht="18" x14ac:dyDescent="0.35">
      <c r="A3040"/>
      <c r="B3040"/>
    </row>
    <row r="3041" spans="1:2" ht="18" x14ac:dyDescent="0.35">
      <c r="A3041"/>
      <c r="B3041"/>
    </row>
    <row r="3042" spans="1:2" ht="18" x14ac:dyDescent="0.35">
      <c r="A3042"/>
      <c r="B3042"/>
    </row>
    <row r="3043" spans="1:2" ht="18" x14ac:dyDescent="0.35">
      <c r="A3043"/>
      <c r="B3043"/>
    </row>
    <row r="3044" spans="1:2" ht="18" x14ac:dyDescent="0.35">
      <c r="A3044"/>
      <c r="B3044"/>
    </row>
    <row r="3045" spans="1:2" ht="18" x14ac:dyDescent="0.35">
      <c r="A3045"/>
      <c r="B3045"/>
    </row>
    <row r="3046" spans="1:2" ht="18" x14ac:dyDescent="0.35">
      <c r="A3046"/>
      <c r="B3046"/>
    </row>
    <row r="3047" spans="1:2" ht="18" x14ac:dyDescent="0.35">
      <c r="A3047"/>
      <c r="B3047"/>
    </row>
    <row r="3048" spans="1:2" ht="18" x14ac:dyDescent="0.35">
      <c r="A3048"/>
      <c r="B3048"/>
    </row>
    <row r="3049" spans="1:2" ht="18" x14ac:dyDescent="0.35">
      <c r="A3049"/>
      <c r="B3049"/>
    </row>
    <row r="3050" spans="1:2" ht="18" x14ac:dyDescent="0.35">
      <c r="A3050"/>
      <c r="B3050"/>
    </row>
    <row r="3051" spans="1:2" ht="18" x14ac:dyDescent="0.35">
      <c r="A3051"/>
      <c r="B3051"/>
    </row>
    <row r="3052" spans="1:2" ht="18" x14ac:dyDescent="0.35">
      <c r="A3052"/>
      <c r="B3052"/>
    </row>
    <row r="3053" spans="1:2" ht="18" x14ac:dyDescent="0.35">
      <c r="A3053"/>
      <c r="B3053"/>
    </row>
    <row r="3054" spans="1:2" ht="18" x14ac:dyDescent="0.35">
      <c r="A3054"/>
      <c r="B3054"/>
    </row>
    <row r="3055" spans="1:2" ht="18" x14ac:dyDescent="0.35">
      <c r="A3055"/>
      <c r="B3055"/>
    </row>
    <row r="3056" spans="1:2" ht="18" x14ac:dyDescent="0.35">
      <c r="A3056"/>
      <c r="B3056"/>
    </row>
    <row r="3057" spans="1:2" ht="18" x14ac:dyDescent="0.35">
      <c r="A3057"/>
      <c r="B3057"/>
    </row>
    <row r="3058" spans="1:2" ht="18" x14ac:dyDescent="0.35">
      <c r="A3058"/>
      <c r="B3058"/>
    </row>
    <row r="3059" spans="1:2" ht="18" x14ac:dyDescent="0.35">
      <c r="A3059"/>
      <c r="B3059"/>
    </row>
    <row r="3060" spans="1:2" ht="18" x14ac:dyDescent="0.35">
      <c r="A3060"/>
      <c r="B3060"/>
    </row>
    <row r="3061" spans="1:2" ht="18" x14ac:dyDescent="0.35">
      <c r="A3061"/>
      <c r="B3061"/>
    </row>
    <row r="3062" spans="1:2" ht="18" x14ac:dyDescent="0.35">
      <c r="A3062"/>
      <c r="B3062"/>
    </row>
    <row r="3063" spans="1:2" ht="18" x14ac:dyDescent="0.35">
      <c r="A3063"/>
      <c r="B3063"/>
    </row>
    <row r="3064" spans="1:2" ht="18" x14ac:dyDescent="0.35">
      <c r="A3064"/>
      <c r="B3064"/>
    </row>
    <row r="3065" spans="1:2" ht="18" x14ac:dyDescent="0.35">
      <c r="A3065"/>
      <c r="B3065"/>
    </row>
    <row r="3066" spans="1:2" ht="18" x14ac:dyDescent="0.35">
      <c r="A3066"/>
      <c r="B3066"/>
    </row>
    <row r="3067" spans="1:2" ht="18" x14ac:dyDescent="0.35">
      <c r="A3067"/>
      <c r="B3067"/>
    </row>
    <row r="3068" spans="1:2" ht="18" x14ac:dyDescent="0.35">
      <c r="A3068"/>
      <c r="B3068"/>
    </row>
    <row r="3069" spans="1:2" ht="18" x14ac:dyDescent="0.35">
      <c r="A3069"/>
      <c r="B3069"/>
    </row>
    <row r="3070" spans="1:2" ht="18" x14ac:dyDescent="0.35">
      <c r="A3070"/>
      <c r="B3070"/>
    </row>
    <row r="3071" spans="1:2" ht="18" x14ac:dyDescent="0.35">
      <c r="A3071"/>
      <c r="B3071"/>
    </row>
    <row r="3072" spans="1:2" ht="18" x14ac:dyDescent="0.35">
      <c r="A3072"/>
      <c r="B3072"/>
    </row>
    <row r="3073" spans="1:2" ht="18" x14ac:dyDescent="0.35">
      <c r="A3073"/>
      <c r="B3073"/>
    </row>
    <row r="3074" spans="1:2" ht="18" x14ac:dyDescent="0.35">
      <c r="A3074"/>
      <c r="B3074"/>
    </row>
    <row r="3075" spans="1:2" ht="18" x14ac:dyDescent="0.35">
      <c r="A3075"/>
      <c r="B3075"/>
    </row>
    <row r="3076" spans="1:2" ht="18" x14ac:dyDescent="0.35">
      <c r="A3076"/>
      <c r="B3076"/>
    </row>
    <row r="3077" spans="1:2" ht="18" x14ac:dyDescent="0.35">
      <c r="A3077"/>
      <c r="B3077"/>
    </row>
    <row r="3078" spans="1:2" ht="18" x14ac:dyDescent="0.35">
      <c r="A3078"/>
      <c r="B3078"/>
    </row>
    <row r="3079" spans="1:2" ht="18" x14ac:dyDescent="0.35">
      <c r="A3079"/>
      <c r="B3079"/>
    </row>
    <row r="3080" spans="1:2" ht="18" x14ac:dyDescent="0.35">
      <c r="A3080"/>
      <c r="B3080"/>
    </row>
    <row r="3081" spans="1:2" ht="18" x14ac:dyDescent="0.35">
      <c r="A3081"/>
      <c r="B3081"/>
    </row>
    <row r="3082" spans="1:2" ht="18" x14ac:dyDescent="0.35">
      <c r="A3082"/>
      <c r="B3082"/>
    </row>
    <row r="3083" spans="1:2" ht="18" x14ac:dyDescent="0.35">
      <c r="A3083"/>
      <c r="B3083"/>
    </row>
    <row r="3084" spans="1:2" ht="18" x14ac:dyDescent="0.35">
      <c r="A3084"/>
      <c r="B3084"/>
    </row>
    <row r="3085" spans="1:2" ht="18" x14ac:dyDescent="0.35">
      <c r="A3085"/>
      <c r="B3085"/>
    </row>
    <row r="3086" spans="1:2" ht="18" x14ac:dyDescent="0.35">
      <c r="A3086"/>
      <c r="B3086"/>
    </row>
    <row r="3087" spans="1:2" ht="18" x14ac:dyDescent="0.35">
      <c r="A3087"/>
      <c r="B3087"/>
    </row>
    <row r="3088" spans="1:2" ht="18" x14ac:dyDescent="0.35">
      <c r="A3088"/>
      <c r="B3088"/>
    </row>
    <row r="3089" spans="1:2" ht="18" x14ac:dyDescent="0.35">
      <c r="A3089"/>
      <c r="B3089"/>
    </row>
    <row r="3090" spans="1:2" ht="18" x14ac:dyDescent="0.35">
      <c r="A3090"/>
      <c r="B3090"/>
    </row>
    <row r="3091" spans="1:2" ht="18" x14ac:dyDescent="0.35">
      <c r="A3091"/>
      <c r="B3091"/>
    </row>
    <row r="3092" spans="1:2" ht="18" x14ac:dyDescent="0.35">
      <c r="A3092"/>
      <c r="B3092"/>
    </row>
    <row r="3093" spans="1:2" ht="18" x14ac:dyDescent="0.35">
      <c r="A3093"/>
      <c r="B3093"/>
    </row>
    <row r="3094" spans="1:2" ht="18" x14ac:dyDescent="0.35">
      <c r="A3094"/>
      <c r="B3094"/>
    </row>
    <row r="3095" spans="1:2" ht="18" x14ac:dyDescent="0.35">
      <c r="A3095"/>
      <c r="B3095"/>
    </row>
    <row r="3096" spans="1:2" ht="18" x14ac:dyDescent="0.35">
      <c r="A3096"/>
      <c r="B3096"/>
    </row>
    <row r="3097" spans="1:2" ht="18" x14ac:dyDescent="0.35">
      <c r="A3097"/>
      <c r="B3097"/>
    </row>
    <row r="3098" spans="1:2" ht="18" x14ac:dyDescent="0.35">
      <c r="A3098"/>
      <c r="B3098"/>
    </row>
    <row r="3099" spans="1:2" ht="18" x14ac:dyDescent="0.35">
      <c r="A3099"/>
      <c r="B3099"/>
    </row>
    <row r="3100" spans="1:2" ht="18" x14ac:dyDescent="0.35">
      <c r="A3100"/>
      <c r="B3100"/>
    </row>
    <row r="3101" spans="1:2" ht="18" x14ac:dyDescent="0.35">
      <c r="A3101"/>
      <c r="B3101"/>
    </row>
    <row r="3102" spans="1:2" ht="18" x14ac:dyDescent="0.35">
      <c r="A3102"/>
      <c r="B3102"/>
    </row>
    <row r="3103" spans="1:2" ht="18" x14ac:dyDescent="0.35">
      <c r="A3103"/>
      <c r="B3103"/>
    </row>
    <row r="3104" spans="1:2" ht="18" x14ac:dyDescent="0.35">
      <c r="A3104"/>
      <c r="B3104"/>
    </row>
    <row r="3105" spans="1:2" ht="18" x14ac:dyDescent="0.35">
      <c r="A3105"/>
      <c r="B3105"/>
    </row>
    <row r="3106" spans="1:2" ht="18" x14ac:dyDescent="0.35">
      <c r="A3106"/>
      <c r="B3106"/>
    </row>
    <row r="3107" spans="1:2" ht="18" x14ac:dyDescent="0.35">
      <c r="A3107"/>
      <c r="B3107"/>
    </row>
    <row r="3108" spans="1:2" ht="18" x14ac:dyDescent="0.35">
      <c r="A3108"/>
      <c r="B3108"/>
    </row>
    <row r="3109" spans="1:2" ht="18" x14ac:dyDescent="0.35">
      <c r="A3109"/>
      <c r="B3109"/>
    </row>
    <row r="3110" spans="1:2" ht="18" x14ac:dyDescent="0.35">
      <c r="A3110"/>
      <c r="B3110"/>
    </row>
    <row r="3111" spans="1:2" ht="18" x14ac:dyDescent="0.35">
      <c r="A3111"/>
      <c r="B3111"/>
    </row>
    <row r="3112" spans="1:2" ht="18" x14ac:dyDescent="0.35">
      <c r="A3112"/>
      <c r="B3112"/>
    </row>
    <row r="3113" spans="1:2" ht="18" x14ac:dyDescent="0.35">
      <c r="A3113"/>
      <c r="B3113"/>
    </row>
    <row r="3114" spans="1:2" ht="18" x14ac:dyDescent="0.35">
      <c r="A3114"/>
      <c r="B3114"/>
    </row>
    <row r="3115" spans="1:2" ht="18" x14ac:dyDescent="0.35">
      <c r="A3115"/>
      <c r="B3115"/>
    </row>
    <row r="3116" spans="1:2" ht="18" x14ac:dyDescent="0.35">
      <c r="A3116"/>
      <c r="B3116"/>
    </row>
    <row r="3117" spans="1:2" ht="18" x14ac:dyDescent="0.35">
      <c r="A3117"/>
      <c r="B3117"/>
    </row>
    <row r="3118" spans="1:2" ht="18" x14ac:dyDescent="0.35">
      <c r="A3118"/>
      <c r="B3118"/>
    </row>
    <row r="3119" spans="1:2" ht="18" x14ac:dyDescent="0.35">
      <c r="A3119"/>
      <c r="B3119"/>
    </row>
    <row r="3120" spans="1:2" ht="18" x14ac:dyDescent="0.35">
      <c r="A3120"/>
      <c r="B3120"/>
    </row>
    <row r="3121" spans="1:2" ht="18" x14ac:dyDescent="0.35">
      <c r="A3121"/>
      <c r="B3121"/>
    </row>
    <row r="3122" spans="1:2" ht="18" x14ac:dyDescent="0.35">
      <c r="A3122"/>
      <c r="B3122"/>
    </row>
    <row r="3123" spans="1:2" ht="18" x14ac:dyDescent="0.35">
      <c r="A3123"/>
      <c r="B3123"/>
    </row>
    <row r="3124" spans="1:2" ht="18" x14ac:dyDescent="0.35">
      <c r="A3124"/>
      <c r="B3124"/>
    </row>
    <row r="3125" spans="1:2" ht="18" x14ac:dyDescent="0.35">
      <c r="A3125"/>
      <c r="B3125"/>
    </row>
    <row r="3126" spans="1:2" ht="18" x14ac:dyDescent="0.35">
      <c r="A3126"/>
      <c r="B3126"/>
    </row>
    <row r="3127" spans="1:2" ht="18" x14ac:dyDescent="0.35">
      <c r="A3127"/>
      <c r="B3127"/>
    </row>
    <row r="3128" spans="1:2" ht="18" x14ac:dyDescent="0.35">
      <c r="A3128"/>
      <c r="B3128"/>
    </row>
    <row r="3129" spans="1:2" ht="18" x14ac:dyDescent="0.35">
      <c r="A3129"/>
      <c r="B3129"/>
    </row>
    <row r="3130" spans="1:2" ht="18" x14ac:dyDescent="0.35">
      <c r="A3130"/>
      <c r="B3130"/>
    </row>
    <row r="3131" spans="1:2" ht="18" x14ac:dyDescent="0.35">
      <c r="A3131"/>
      <c r="B3131"/>
    </row>
    <row r="3132" spans="1:2" ht="18" x14ac:dyDescent="0.35">
      <c r="A3132"/>
      <c r="B3132"/>
    </row>
    <row r="3133" spans="1:2" ht="18" x14ac:dyDescent="0.35">
      <c r="A3133"/>
      <c r="B3133"/>
    </row>
    <row r="3134" spans="1:2" ht="18" x14ac:dyDescent="0.35">
      <c r="A3134"/>
      <c r="B3134"/>
    </row>
    <row r="3135" spans="1:2" ht="18" x14ac:dyDescent="0.35">
      <c r="A3135"/>
      <c r="B3135"/>
    </row>
    <row r="3136" spans="1:2" ht="18" x14ac:dyDescent="0.35">
      <c r="A3136"/>
      <c r="B3136"/>
    </row>
    <row r="3137" spans="1:2" ht="18" x14ac:dyDescent="0.35">
      <c r="A3137"/>
      <c r="B3137"/>
    </row>
    <row r="3138" spans="1:2" ht="18" x14ac:dyDescent="0.35">
      <c r="A3138"/>
      <c r="B3138"/>
    </row>
    <row r="3139" spans="1:2" ht="18" x14ac:dyDescent="0.35">
      <c r="A3139"/>
      <c r="B3139"/>
    </row>
    <row r="3140" spans="1:2" ht="18" x14ac:dyDescent="0.35">
      <c r="A3140"/>
      <c r="B3140"/>
    </row>
    <row r="3141" spans="1:2" ht="18" x14ac:dyDescent="0.35">
      <c r="A3141"/>
      <c r="B3141"/>
    </row>
    <row r="3142" spans="1:2" ht="18" x14ac:dyDescent="0.35">
      <c r="A3142"/>
      <c r="B3142"/>
    </row>
    <row r="3143" spans="1:2" ht="18" x14ac:dyDescent="0.35">
      <c r="A3143"/>
      <c r="B3143"/>
    </row>
    <row r="3144" spans="1:2" ht="18" x14ac:dyDescent="0.35">
      <c r="A3144"/>
      <c r="B3144"/>
    </row>
    <row r="3145" spans="1:2" ht="18" x14ac:dyDescent="0.35">
      <c r="A3145"/>
      <c r="B3145"/>
    </row>
    <row r="3146" spans="1:2" ht="18" x14ac:dyDescent="0.35">
      <c r="A3146"/>
      <c r="B3146"/>
    </row>
    <row r="3147" spans="1:2" ht="18" x14ac:dyDescent="0.35">
      <c r="A3147"/>
      <c r="B3147"/>
    </row>
    <row r="3148" spans="1:2" ht="18" x14ac:dyDescent="0.35">
      <c r="A3148"/>
      <c r="B3148"/>
    </row>
    <row r="3149" spans="1:2" ht="18" x14ac:dyDescent="0.35">
      <c r="A3149"/>
      <c r="B3149"/>
    </row>
    <row r="3150" spans="1:2" ht="18" x14ac:dyDescent="0.35">
      <c r="A3150"/>
      <c r="B3150"/>
    </row>
    <row r="3151" spans="1:2" ht="18" x14ac:dyDescent="0.35">
      <c r="A3151"/>
      <c r="B3151"/>
    </row>
    <row r="3152" spans="1:2" ht="18" x14ac:dyDescent="0.35">
      <c r="A3152"/>
      <c r="B3152"/>
    </row>
    <row r="3153" spans="1:2" ht="18" x14ac:dyDescent="0.35">
      <c r="A3153"/>
      <c r="B3153"/>
    </row>
    <row r="3154" spans="1:2" ht="18" x14ac:dyDescent="0.35">
      <c r="A3154"/>
      <c r="B3154"/>
    </row>
    <row r="3155" spans="1:2" ht="18" x14ac:dyDescent="0.35">
      <c r="A3155"/>
      <c r="B3155"/>
    </row>
    <row r="3156" spans="1:2" ht="18" x14ac:dyDescent="0.35">
      <c r="A3156"/>
      <c r="B3156"/>
    </row>
    <row r="3157" spans="1:2" ht="18" x14ac:dyDescent="0.35">
      <c r="A3157"/>
      <c r="B3157"/>
    </row>
    <row r="3158" spans="1:2" ht="18" x14ac:dyDescent="0.35">
      <c r="A3158"/>
      <c r="B3158"/>
    </row>
    <row r="3159" spans="1:2" ht="18" x14ac:dyDescent="0.35">
      <c r="A3159"/>
      <c r="B3159"/>
    </row>
    <row r="3160" spans="1:2" ht="18" x14ac:dyDescent="0.35">
      <c r="A3160"/>
      <c r="B3160"/>
    </row>
    <row r="3161" spans="1:2" ht="18" x14ac:dyDescent="0.35">
      <c r="A3161"/>
      <c r="B3161"/>
    </row>
    <row r="3162" spans="1:2" ht="18" x14ac:dyDescent="0.35">
      <c r="A3162"/>
      <c r="B3162"/>
    </row>
    <row r="3163" spans="1:2" ht="18" x14ac:dyDescent="0.35">
      <c r="A3163"/>
      <c r="B3163"/>
    </row>
    <row r="3164" spans="1:2" ht="18" x14ac:dyDescent="0.35">
      <c r="A3164"/>
      <c r="B3164"/>
    </row>
    <row r="3165" spans="1:2" ht="18" x14ac:dyDescent="0.35">
      <c r="A3165"/>
      <c r="B3165"/>
    </row>
    <row r="3166" spans="1:2" ht="18" x14ac:dyDescent="0.35">
      <c r="A3166"/>
      <c r="B3166"/>
    </row>
    <row r="3167" spans="1:2" ht="18" x14ac:dyDescent="0.35">
      <c r="A3167"/>
      <c r="B3167"/>
    </row>
    <row r="3168" spans="1:2" ht="18" x14ac:dyDescent="0.35">
      <c r="A3168"/>
      <c r="B3168"/>
    </row>
    <row r="3169" spans="1:2" ht="18" x14ac:dyDescent="0.35">
      <c r="A3169"/>
      <c r="B3169"/>
    </row>
    <row r="3170" spans="1:2" ht="18" x14ac:dyDescent="0.35">
      <c r="A3170"/>
      <c r="B3170"/>
    </row>
    <row r="3171" spans="1:2" ht="18" x14ac:dyDescent="0.35">
      <c r="A3171"/>
      <c r="B3171"/>
    </row>
    <row r="3172" spans="1:2" ht="18" x14ac:dyDescent="0.35">
      <c r="A3172"/>
      <c r="B3172"/>
    </row>
    <row r="3173" spans="1:2" ht="18" x14ac:dyDescent="0.35">
      <c r="A3173"/>
      <c r="B3173"/>
    </row>
    <row r="3174" spans="1:2" ht="18" x14ac:dyDescent="0.35">
      <c r="A3174"/>
      <c r="B3174"/>
    </row>
    <row r="3175" spans="1:2" ht="18" x14ac:dyDescent="0.35">
      <c r="A3175"/>
      <c r="B3175"/>
    </row>
    <row r="3176" spans="1:2" ht="18" x14ac:dyDescent="0.35">
      <c r="A3176"/>
      <c r="B3176"/>
    </row>
    <row r="3177" spans="1:2" ht="18" x14ac:dyDescent="0.35">
      <c r="A3177"/>
      <c r="B3177"/>
    </row>
    <row r="3178" spans="1:2" ht="18" x14ac:dyDescent="0.35">
      <c r="A3178"/>
      <c r="B3178"/>
    </row>
    <row r="3179" spans="1:2" ht="18" x14ac:dyDescent="0.35">
      <c r="A3179"/>
      <c r="B3179"/>
    </row>
    <row r="3180" spans="1:2" ht="18" x14ac:dyDescent="0.35">
      <c r="A3180"/>
      <c r="B3180"/>
    </row>
    <row r="3181" spans="1:2" ht="18" x14ac:dyDescent="0.35">
      <c r="A3181"/>
      <c r="B3181"/>
    </row>
    <row r="3182" spans="1:2" ht="18" x14ac:dyDescent="0.35">
      <c r="A3182"/>
      <c r="B3182"/>
    </row>
    <row r="3183" spans="1:2" ht="18" x14ac:dyDescent="0.35">
      <c r="A3183"/>
      <c r="B3183"/>
    </row>
    <row r="3184" spans="1:2" ht="18" x14ac:dyDescent="0.35">
      <c r="A3184"/>
      <c r="B3184"/>
    </row>
    <row r="3185" spans="1:2" ht="18" x14ac:dyDescent="0.35">
      <c r="A3185"/>
      <c r="B3185"/>
    </row>
    <row r="3186" spans="1:2" ht="18" x14ac:dyDescent="0.35">
      <c r="A3186"/>
      <c r="B3186"/>
    </row>
    <row r="3187" spans="1:2" ht="18" x14ac:dyDescent="0.35">
      <c r="A3187"/>
      <c r="B3187"/>
    </row>
    <row r="3188" spans="1:2" ht="18" x14ac:dyDescent="0.35">
      <c r="A3188"/>
      <c r="B3188"/>
    </row>
    <row r="3189" spans="1:2" ht="18" x14ac:dyDescent="0.35">
      <c r="A3189"/>
      <c r="B3189"/>
    </row>
    <row r="3190" spans="1:2" ht="18" x14ac:dyDescent="0.35">
      <c r="A3190"/>
      <c r="B3190"/>
    </row>
    <row r="3191" spans="1:2" ht="18" x14ac:dyDescent="0.35">
      <c r="A3191"/>
      <c r="B3191"/>
    </row>
    <row r="3192" spans="1:2" ht="18" x14ac:dyDescent="0.35">
      <c r="A3192"/>
      <c r="B3192"/>
    </row>
    <row r="3193" spans="1:2" ht="18" x14ac:dyDescent="0.35">
      <c r="A3193"/>
      <c r="B3193"/>
    </row>
    <row r="3194" spans="1:2" ht="18" x14ac:dyDescent="0.35">
      <c r="A3194"/>
      <c r="B3194"/>
    </row>
    <row r="3195" spans="1:2" ht="18" x14ac:dyDescent="0.35">
      <c r="A3195"/>
      <c r="B3195"/>
    </row>
    <row r="3196" spans="1:2" ht="18" x14ac:dyDescent="0.35">
      <c r="A3196"/>
      <c r="B3196"/>
    </row>
    <row r="3197" spans="1:2" ht="18" x14ac:dyDescent="0.35">
      <c r="A3197"/>
      <c r="B3197"/>
    </row>
    <row r="3198" spans="1:2" ht="18" x14ac:dyDescent="0.35">
      <c r="A3198"/>
      <c r="B3198"/>
    </row>
    <row r="3199" spans="1:2" ht="18" x14ac:dyDescent="0.35">
      <c r="A3199"/>
      <c r="B3199"/>
    </row>
    <row r="3200" spans="1:2" ht="18" x14ac:dyDescent="0.35">
      <c r="A3200"/>
      <c r="B3200"/>
    </row>
    <row r="3201" spans="1:2" ht="18" x14ac:dyDescent="0.35">
      <c r="A3201"/>
      <c r="B3201"/>
    </row>
    <row r="3202" spans="1:2" ht="18" x14ac:dyDescent="0.35">
      <c r="A3202"/>
      <c r="B3202"/>
    </row>
    <row r="3203" spans="1:2" ht="18" x14ac:dyDescent="0.35">
      <c r="A3203"/>
      <c r="B3203"/>
    </row>
    <row r="3204" spans="1:2" ht="18" x14ac:dyDescent="0.35">
      <c r="A3204"/>
      <c r="B3204"/>
    </row>
    <row r="3205" spans="1:2" ht="18" x14ac:dyDescent="0.35">
      <c r="A3205"/>
      <c r="B3205"/>
    </row>
    <row r="3206" spans="1:2" ht="18" x14ac:dyDescent="0.35">
      <c r="A3206"/>
      <c r="B3206"/>
    </row>
    <row r="3207" spans="1:2" ht="18" x14ac:dyDescent="0.35">
      <c r="A3207"/>
      <c r="B3207"/>
    </row>
    <row r="3208" spans="1:2" ht="18" x14ac:dyDescent="0.35">
      <c r="A3208"/>
      <c r="B3208"/>
    </row>
    <row r="3209" spans="1:2" ht="18" x14ac:dyDescent="0.35">
      <c r="A3209"/>
      <c r="B3209"/>
    </row>
    <row r="3210" spans="1:2" ht="18" x14ac:dyDescent="0.35">
      <c r="A3210"/>
      <c r="B3210"/>
    </row>
    <row r="3211" spans="1:2" ht="18" x14ac:dyDescent="0.35">
      <c r="A3211"/>
      <c r="B3211"/>
    </row>
    <row r="3212" spans="1:2" ht="18" x14ac:dyDescent="0.35">
      <c r="A3212"/>
      <c r="B3212"/>
    </row>
    <row r="3213" spans="1:2" ht="18" x14ac:dyDescent="0.35">
      <c r="A3213"/>
      <c r="B3213"/>
    </row>
    <row r="3214" spans="1:2" ht="18" x14ac:dyDescent="0.35">
      <c r="A3214"/>
      <c r="B3214"/>
    </row>
    <row r="3215" spans="1:2" ht="18" x14ac:dyDescent="0.35">
      <c r="A3215"/>
      <c r="B3215"/>
    </row>
    <row r="3216" spans="1:2" ht="18" x14ac:dyDescent="0.35">
      <c r="A3216"/>
      <c r="B3216"/>
    </row>
    <row r="3217" spans="1:2" ht="18" x14ac:dyDescent="0.35">
      <c r="A3217"/>
      <c r="B3217"/>
    </row>
    <row r="3218" spans="1:2" ht="18" x14ac:dyDescent="0.35">
      <c r="A3218"/>
      <c r="B3218"/>
    </row>
    <row r="3219" spans="1:2" ht="18" x14ac:dyDescent="0.35">
      <c r="A3219"/>
      <c r="B3219"/>
    </row>
    <row r="3220" spans="1:2" ht="18" x14ac:dyDescent="0.35">
      <c r="A3220"/>
      <c r="B3220"/>
    </row>
    <row r="3221" spans="1:2" ht="18" x14ac:dyDescent="0.35">
      <c r="A3221"/>
      <c r="B3221"/>
    </row>
    <row r="3222" spans="1:2" ht="18" x14ac:dyDescent="0.35">
      <c r="A3222"/>
      <c r="B3222"/>
    </row>
    <row r="3223" spans="1:2" ht="18" x14ac:dyDescent="0.35">
      <c r="A3223"/>
      <c r="B3223"/>
    </row>
    <row r="3224" spans="1:2" ht="18" x14ac:dyDescent="0.35">
      <c r="A3224"/>
      <c r="B3224"/>
    </row>
    <row r="3225" spans="1:2" ht="18" x14ac:dyDescent="0.35">
      <c r="A3225"/>
      <c r="B3225"/>
    </row>
    <row r="3226" spans="1:2" ht="18" x14ac:dyDescent="0.35">
      <c r="A3226"/>
      <c r="B3226"/>
    </row>
    <row r="3227" spans="1:2" ht="18" x14ac:dyDescent="0.35">
      <c r="A3227"/>
      <c r="B3227"/>
    </row>
    <row r="3228" spans="1:2" ht="18" x14ac:dyDescent="0.35">
      <c r="A3228"/>
      <c r="B3228"/>
    </row>
    <row r="3229" spans="1:2" ht="18" x14ac:dyDescent="0.35">
      <c r="A3229"/>
      <c r="B3229"/>
    </row>
    <row r="3230" spans="1:2" ht="18" x14ac:dyDescent="0.35">
      <c r="A3230"/>
      <c r="B3230"/>
    </row>
    <row r="3231" spans="1:2" ht="18" x14ac:dyDescent="0.35">
      <c r="A3231"/>
      <c r="B3231"/>
    </row>
    <row r="3232" spans="1:2" ht="18" x14ac:dyDescent="0.35">
      <c r="A3232"/>
      <c r="B3232"/>
    </row>
    <row r="3233" spans="1:2" ht="18" x14ac:dyDescent="0.35">
      <c r="A3233"/>
      <c r="B3233"/>
    </row>
    <row r="3234" spans="1:2" ht="18" x14ac:dyDescent="0.35">
      <c r="A3234"/>
      <c r="B3234"/>
    </row>
    <row r="3235" spans="1:2" ht="18" x14ac:dyDescent="0.35">
      <c r="A3235"/>
      <c r="B3235"/>
    </row>
    <row r="3236" spans="1:2" ht="18" x14ac:dyDescent="0.35">
      <c r="A3236"/>
      <c r="B3236"/>
    </row>
    <row r="3237" spans="1:2" ht="18" x14ac:dyDescent="0.35">
      <c r="A3237"/>
      <c r="B3237"/>
    </row>
    <row r="3238" spans="1:2" ht="18" x14ac:dyDescent="0.35">
      <c r="A3238"/>
      <c r="B3238"/>
    </row>
    <row r="3239" spans="1:2" ht="18" x14ac:dyDescent="0.35">
      <c r="A3239"/>
      <c r="B3239"/>
    </row>
    <row r="3240" spans="1:2" ht="18" x14ac:dyDescent="0.35">
      <c r="A3240"/>
      <c r="B3240"/>
    </row>
    <row r="3241" spans="1:2" ht="18" x14ac:dyDescent="0.35">
      <c r="A3241"/>
      <c r="B3241"/>
    </row>
    <row r="3242" spans="1:2" ht="18" x14ac:dyDescent="0.35">
      <c r="A3242"/>
      <c r="B3242"/>
    </row>
    <row r="3243" spans="1:2" ht="18" x14ac:dyDescent="0.35">
      <c r="A3243"/>
      <c r="B3243"/>
    </row>
    <row r="3244" spans="1:2" ht="18" x14ac:dyDescent="0.35">
      <c r="A3244"/>
      <c r="B3244"/>
    </row>
    <row r="3245" spans="1:2" ht="18" x14ac:dyDescent="0.35">
      <c r="A3245"/>
      <c r="B3245"/>
    </row>
    <row r="3246" spans="1:2" ht="18" x14ac:dyDescent="0.35">
      <c r="A3246"/>
      <c r="B3246"/>
    </row>
    <row r="3247" spans="1:2" ht="18" x14ac:dyDescent="0.35">
      <c r="A3247"/>
      <c r="B3247"/>
    </row>
    <row r="3248" spans="1:2" ht="18" x14ac:dyDescent="0.35">
      <c r="A3248"/>
      <c r="B3248"/>
    </row>
    <row r="3249" spans="1:2" ht="18" x14ac:dyDescent="0.35">
      <c r="A3249"/>
      <c r="B3249"/>
    </row>
    <row r="3250" spans="1:2" ht="18" x14ac:dyDescent="0.35">
      <c r="A3250"/>
      <c r="B3250"/>
    </row>
    <row r="3251" spans="1:2" ht="18" x14ac:dyDescent="0.35">
      <c r="A3251"/>
      <c r="B3251"/>
    </row>
    <row r="3252" spans="1:2" ht="18" x14ac:dyDescent="0.35">
      <c r="A3252"/>
      <c r="B3252"/>
    </row>
    <row r="3253" spans="1:2" ht="18" x14ac:dyDescent="0.35">
      <c r="A3253"/>
      <c r="B3253"/>
    </row>
    <row r="3254" spans="1:2" ht="18" x14ac:dyDescent="0.35">
      <c r="A3254"/>
      <c r="B3254"/>
    </row>
    <row r="3255" spans="1:2" ht="18" x14ac:dyDescent="0.35">
      <c r="A3255"/>
      <c r="B3255"/>
    </row>
    <row r="3256" spans="1:2" ht="18" x14ac:dyDescent="0.35">
      <c r="A3256"/>
      <c r="B3256"/>
    </row>
    <row r="3257" spans="1:2" ht="18" x14ac:dyDescent="0.35">
      <c r="A3257"/>
      <c r="B3257"/>
    </row>
    <row r="3258" spans="1:2" ht="18" x14ac:dyDescent="0.35">
      <c r="A3258"/>
      <c r="B3258"/>
    </row>
    <row r="3259" spans="1:2" ht="18" x14ac:dyDescent="0.35">
      <c r="A3259"/>
      <c r="B3259"/>
    </row>
    <row r="3260" spans="1:2" ht="18" x14ac:dyDescent="0.35">
      <c r="A3260"/>
      <c r="B3260"/>
    </row>
    <row r="3261" spans="1:2" ht="18" x14ac:dyDescent="0.35">
      <c r="A3261"/>
      <c r="B3261"/>
    </row>
    <row r="3262" spans="1:2" ht="18" x14ac:dyDescent="0.35">
      <c r="A3262"/>
      <c r="B3262"/>
    </row>
    <row r="3263" spans="1:2" ht="18" x14ac:dyDescent="0.35">
      <c r="A3263"/>
      <c r="B3263"/>
    </row>
    <row r="3264" spans="1:2" ht="18" x14ac:dyDescent="0.35">
      <c r="A3264"/>
      <c r="B3264"/>
    </row>
    <row r="3265" spans="1:2" ht="18" x14ac:dyDescent="0.35">
      <c r="A3265"/>
      <c r="B3265"/>
    </row>
    <row r="3266" spans="1:2" ht="18" x14ac:dyDescent="0.35">
      <c r="A3266"/>
      <c r="B3266"/>
    </row>
    <row r="3267" spans="1:2" ht="18" x14ac:dyDescent="0.35">
      <c r="A3267"/>
      <c r="B3267"/>
    </row>
    <row r="3268" spans="1:2" ht="18" x14ac:dyDescent="0.35">
      <c r="A3268"/>
      <c r="B3268"/>
    </row>
    <row r="3269" spans="1:2" ht="18" x14ac:dyDescent="0.35">
      <c r="A3269"/>
      <c r="B3269"/>
    </row>
    <row r="3270" spans="1:2" ht="18" x14ac:dyDescent="0.35">
      <c r="A3270"/>
      <c r="B3270"/>
    </row>
    <row r="3271" spans="1:2" ht="18" x14ac:dyDescent="0.35">
      <c r="A3271"/>
      <c r="B3271"/>
    </row>
    <row r="3272" spans="1:2" ht="18" x14ac:dyDescent="0.35">
      <c r="A3272"/>
      <c r="B3272"/>
    </row>
    <row r="3273" spans="1:2" ht="18" x14ac:dyDescent="0.35">
      <c r="A3273"/>
      <c r="B3273"/>
    </row>
    <row r="3274" spans="1:2" ht="18" x14ac:dyDescent="0.35">
      <c r="A3274"/>
      <c r="B3274"/>
    </row>
    <row r="3275" spans="1:2" ht="18" x14ac:dyDescent="0.35">
      <c r="A3275"/>
      <c r="B3275"/>
    </row>
    <row r="3276" spans="1:2" ht="18" x14ac:dyDescent="0.35">
      <c r="A3276"/>
      <c r="B3276"/>
    </row>
    <row r="3277" spans="1:2" ht="18" x14ac:dyDescent="0.35">
      <c r="A3277"/>
      <c r="B3277"/>
    </row>
    <row r="3278" spans="1:2" ht="18" x14ac:dyDescent="0.35">
      <c r="A3278"/>
      <c r="B3278"/>
    </row>
    <row r="3279" spans="1:2" ht="18" x14ac:dyDescent="0.35">
      <c r="A3279"/>
      <c r="B3279"/>
    </row>
    <row r="3280" spans="1:2" ht="18" x14ac:dyDescent="0.35">
      <c r="A3280"/>
      <c r="B3280"/>
    </row>
    <row r="3281" spans="1:2" ht="18" x14ac:dyDescent="0.35">
      <c r="A3281"/>
      <c r="B3281"/>
    </row>
    <row r="3282" spans="1:2" ht="18" x14ac:dyDescent="0.35">
      <c r="A3282"/>
      <c r="B3282"/>
    </row>
    <row r="3283" spans="1:2" ht="18" x14ac:dyDescent="0.35">
      <c r="A3283"/>
      <c r="B3283"/>
    </row>
    <row r="3284" spans="1:2" ht="18" x14ac:dyDescent="0.35">
      <c r="A3284"/>
      <c r="B3284"/>
    </row>
    <row r="3285" spans="1:2" ht="18" x14ac:dyDescent="0.35">
      <c r="A3285"/>
      <c r="B3285"/>
    </row>
    <row r="3286" spans="1:2" ht="18" x14ac:dyDescent="0.35">
      <c r="A3286"/>
      <c r="B3286"/>
    </row>
    <row r="3287" spans="1:2" ht="18" x14ac:dyDescent="0.35">
      <c r="A3287"/>
      <c r="B3287"/>
    </row>
    <row r="3288" spans="1:2" ht="18" x14ac:dyDescent="0.35">
      <c r="A3288"/>
      <c r="B3288"/>
    </row>
    <row r="3289" spans="1:2" ht="18" x14ac:dyDescent="0.35">
      <c r="A3289"/>
      <c r="B3289"/>
    </row>
    <row r="3290" spans="1:2" ht="18" x14ac:dyDescent="0.35">
      <c r="A3290"/>
      <c r="B3290"/>
    </row>
    <row r="3291" spans="1:2" ht="18" x14ac:dyDescent="0.35">
      <c r="A3291"/>
      <c r="B3291"/>
    </row>
    <row r="3292" spans="1:2" ht="18" x14ac:dyDescent="0.35">
      <c r="A3292"/>
      <c r="B3292"/>
    </row>
    <row r="3293" spans="1:2" ht="18" x14ac:dyDescent="0.35">
      <c r="A3293"/>
      <c r="B3293"/>
    </row>
    <row r="3294" spans="1:2" ht="18" x14ac:dyDescent="0.35">
      <c r="A3294"/>
      <c r="B3294"/>
    </row>
    <row r="3295" spans="1:2" ht="18" x14ac:dyDescent="0.35">
      <c r="A3295"/>
      <c r="B3295"/>
    </row>
    <row r="3296" spans="1:2" ht="18" x14ac:dyDescent="0.35">
      <c r="A3296"/>
      <c r="B3296"/>
    </row>
    <row r="3297" spans="1:2" ht="18" x14ac:dyDescent="0.35">
      <c r="A3297"/>
      <c r="B3297"/>
    </row>
    <row r="3298" spans="1:2" ht="18" x14ac:dyDescent="0.35">
      <c r="A3298"/>
      <c r="B3298"/>
    </row>
    <row r="3299" spans="1:2" ht="18" x14ac:dyDescent="0.35">
      <c r="A3299"/>
      <c r="B3299"/>
    </row>
    <row r="3300" spans="1:2" ht="18" x14ac:dyDescent="0.35">
      <c r="A3300"/>
      <c r="B3300"/>
    </row>
    <row r="3301" spans="1:2" ht="18" x14ac:dyDescent="0.35">
      <c r="A3301"/>
      <c r="B3301"/>
    </row>
    <row r="3302" spans="1:2" ht="18" x14ac:dyDescent="0.35">
      <c r="A3302"/>
      <c r="B3302"/>
    </row>
    <row r="3303" spans="1:2" ht="18" x14ac:dyDescent="0.35">
      <c r="A3303"/>
      <c r="B3303"/>
    </row>
    <row r="3304" spans="1:2" ht="18" x14ac:dyDescent="0.35">
      <c r="A3304"/>
      <c r="B3304"/>
    </row>
    <row r="3305" spans="1:2" ht="18" x14ac:dyDescent="0.35">
      <c r="A3305"/>
      <c r="B3305"/>
    </row>
    <row r="3306" spans="1:2" ht="18" x14ac:dyDescent="0.35">
      <c r="A3306"/>
      <c r="B3306"/>
    </row>
    <row r="3307" spans="1:2" ht="18" x14ac:dyDescent="0.35">
      <c r="A3307"/>
      <c r="B3307"/>
    </row>
    <row r="3308" spans="1:2" ht="18" x14ac:dyDescent="0.35">
      <c r="A3308"/>
      <c r="B3308"/>
    </row>
    <row r="3309" spans="1:2" ht="18" x14ac:dyDescent="0.35">
      <c r="A3309"/>
      <c r="B3309"/>
    </row>
    <row r="3310" spans="1:2" ht="18" x14ac:dyDescent="0.35">
      <c r="A3310"/>
      <c r="B3310"/>
    </row>
    <row r="3311" spans="1:2" ht="18" x14ac:dyDescent="0.35">
      <c r="A3311"/>
      <c r="B3311"/>
    </row>
    <row r="3312" spans="1:2" ht="18" x14ac:dyDescent="0.35">
      <c r="A3312"/>
      <c r="B3312"/>
    </row>
    <row r="3313" spans="1:2" ht="18" x14ac:dyDescent="0.35">
      <c r="A3313"/>
      <c r="B3313"/>
    </row>
    <row r="3314" spans="1:2" ht="18" x14ac:dyDescent="0.35">
      <c r="A3314"/>
      <c r="B3314"/>
    </row>
    <row r="3315" spans="1:2" ht="18" x14ac:dyDescent="0.35">
      <c r="A3315"/>
      <c r="B3315"/>
    </row>
    <row r="3316" spans="1:2" ht="18" x14ac:dyDescent="0.35">
      <c r="A3316"/>
      <c r="B3316"/>
    </row>
    <row r="3317" spans="1:2" ht="18" x14ac:dyDescent="0.35">
      <c r="A3317"/>
      <c r="B3317"/>
    </row>
    <row r="3318" spans="1:2" ht="18" x14ac:dyDescent="0.35">
      <c r="A3318"/>
      <c r="B3318"/>
    </row>
    <row r="3319" spans="1:2" ht="18" x14ac:dyDescent="0.35">
      <c r="A3319"/>
      <c r="B3319"/>
    </row>
    <row r="3320" spans="1:2" ht="18" x14ac:dyDescent="0.35">
      <c r="A3320"/>
      <c r="B3320"/>
    </row>
    <row r="3321" spans="1:2" ht="18" x14ac:dyDescent="0.35">
      <c r="A3321"/>
      <c r="B3321"/>
    </row>
    <row r="3322" spans="1:2" ht="18" x14ac:dyDescent="0.35">
      <c r="A3322"/>
      <c r="B3322"/>
    </row>
    <row r="3323" spans="1:2" ht="18" x14ac:dyDescent="0.35">
      <c r="A3323"/>
      <c r="B3323"/>
    </row>
    <row r="3324" spans="1:2" ht="18" x14ac:dyDescent="0.35">
      <c r="A3324"/>
      <c r="B3324"/>
    </row>
    <row r="3325" spans="1:2" ht="18" x14ac:dyDescent="0.35">
      <c r="A3325"/>
      <c r="B3325"/>
    </row>
    <row r="3326" spans="1:2" ht="18" x14ac:dyDescent="0.35">
      <c r="A3326"/>
      <c r="B3326"/>
    </row>
    <row r="3327" spans="1:2" ht="18" x14ac:dyDescent="0.35">
      <c r="A3327"/>
      <c r="B3327"/>
    </row>
    <row r="3328" spans="1:2" ht="18" x14ac:dyDescent="0.35">
      <c r="A3328"/>
      <c r="B3328"/>
    </row>
    <row r="3329" spans="1:2" ht="18" x14ac:dyDescent="0.35">
      <c r="A3329"/>
      <c r="B3329"/>
    </row>
    <row r="3330" spans="1:2" ht="18" x14ac:dyDescent="0.35">
      <c r="A3330"/>
      <c r="B3330"/>
    </row>
    <row r="3331" spans="1:2" ht="18" x14ac:dyDescent="0.35">
      <c r="A3331"/>
      <c r="B3331"/>
    </row>
    <row r="3332" spans="1:2" ht="18" x14ac:dyDescent="0.35">
      <c r="A3332"/>
      <c r="B3332"/>
    </row>
    <row r="3333" spans="1:2" ht="18" x14ac:dyDescent="0.35">
      <c r="A3333"/>
      <c r="B3333"/>
    </row>
    <row r="3334" spans="1:2" ht="18" x14ac:dyDescent="0.35">
      <c r="A3334"/>
      <c r="B3334"/>
    </row>
    <row r="3335" spans="1:2" ht="18" x14ac:dyDescent="0.35">
      <c r="A3335"/>
      <c r="B3335"/>
    </row>
    <row r="3336" spans="1:2" ht="18" x14ac:dyDescent="0.35">
      <c r="A3336"/>
      <c r="B3336"/>
    </row>
    <row r="3337" spans="1:2" ht="18" x14ac:dyDescent="0.35">
      <c r="A3337"/>
      <c r="B3337"/>
    </row>
    <row r="3338" spans="1:2" ht="18" x14ac:dyDescent="0.35">
      <c r="A3338"/>
      <c r="B3338"/>
    </row>
    <row r="3339" spans="1:2" ht="18" x14ac:dyDescent="0.35">
      <c r="A3339"/>
      <c r="B3339"/>
    </row>
    <row r="3340" spans="1:2" ht="18" x14ac:dyDescent="0.35">
      <c r="A3340"/>
      <c r="B3340"/>
    </row>
    <row r="3341" spans="1:2" ht="18" x14ac:dyDescent="0.35">
      <c r="A3341"/>
      <c r="B3341"/>
    </row>
    <row r="3342" spans="1:2" ht="18" x14ac:dyDescent="0.35">
      <c r="A3342"/>
      <c r="B3342"/>
    </row>
    <row r="3343" spans="1:2" ht="18" x14ac:dyDescent="0.35">
      <c r="A3343"/>
      <c r="B3343"/>
    </row>
    <row r="3344" spans="1:2" ht="18" x14ac:dyDescent="0.35">
      <c r="A3344"/>
      <c r="B3344"/>
    </row>
    <row r="3345" spans="1:2" ht="18" x14ac:dyDescent="0.35">
      <c r="A3345"/>
      <c r="B3345"/>
    </row>
    <row r="3346" spans="1:2" ht="18" x14ac:dyDescent="0.35">
      <c r="A3346"/>
      <c r="B3346"/>
    </row>
    <row r="3347" spans="1:2" ht="18" x14ac:dyDescent="0.35">
      <c r="A3347"/>
      <c r="B3347"/>
    </row>
    <row r="3348" spans="1:2" ht="18" x14ac:dyDescent="0.35">
      <c r="A3348"/>
      <c r="B3348"/>
    </row>
    <row r="3349" spans="1:2" ht="18" x14ac:dyDescent="0.35">
      <c r="A3349"/>
      <c r="B3349"/>
    </row>
    <row r="3350" spans="1:2" ht="18" x14ac:dyDescent="0.35">
      <c r="A3350"/>
      <c r="B3350"/>
    </row>
    <row r="3351" spans="1:2" ht="18" x14ac:dyDescent="0.35">
      <c r="A3351"/>
      <c r="B3351"/>
    </row>
    <row r="3352" spans="1:2" ht="18" x14ac:dyDescent="0.35">
      <c r="A3352"/>
      <c r="B3352"/>
    </row>
    <row r="3353" spans="1:2" ht="18" x14ac:dyDescent="0.35">
      <c r="A3353"/>
      <c r="B3353"/>
    </row>
    <row r="3354" spans="1:2" ht="18" x14ac:dyDescent="0.35">
      <c r="A3354"/>
      <c r="B3354"/>
    </row>
    <row r="3355" spans="1:2" ht="18" x14ac:dyDescent="0.35">
      <c r="A3355"/>
      <c r="B3355"/>
    </row>
    <row r="3356" spans="1:2" ht="18" x14ac:dyDescent="0.35">
      <c r="A3356"/>
      <c r="B3356"/>
    </row>
    <row r="3357" spans="1:2" ht="18" x14ac:dyDescent="0.35">
      <c r="A3357"/>
      <c r="B3357"/>
    </row>
    <row r="3358" spans="1:2" ht="18" x14ac:dyDescent="0.35">
      <c r="A3358"/>
      <c r="B3358"/>
    </row>
    <row r="3359" spans="1:2" ht="18" x14ac:dyDescent="0.35">
      <c r="A3359"/>
      <c r="B3359"/>
    </row>
    <row r="3360" spans="1:2" ht="18" x14ac:dyDescent="0.35">
      <c r="A3360"/>
      <c r="B3360"/>
    </row>
    <row r="3361" spans="1:2" ht="18" x14ac:dyDescent="0.35">
      <c r="A3361"/>
      <c r="B3361"/>
    </row>
    <row r="3362" spans="1:2" ht="18" x14ac:dyDescent="0.35">
      <c r="A3362"/>
      <c r="B3362"/>
    </row>
    <row r="3363" spans="1:2" ht="18" x14ac:dyDescent="0.35">
      <c r="A3363"/>
      <c r="B3363"/>
    </row>
    <row r="3364" spans="1:2" ht="18" x14ac:dyDescent="0.35">
      <c r="A3364"/>
      <c r="B3364"/>
    </row>
    <row r="3365" spans="1:2" ht="18" x14ac:dyDescent="0.35">
      <c r="A3365"/>
      <c r="B3365"/>
    </row>
    <row r="3366" spans="1:2" ht="18" x14ac:dyDescent="0.35">
      <c r="A3366"/>
      <c r="B3366"/>
    </row>
    <row r="3367" spans="1:2" ht="18" x14ac:dyDescent="0.35">
      <c r="A3367"/>
      <c r="B3367"/>
    </row>
    <row r="3368" spans="1:2" ht="18" x14ac:dyDescent="0.35">
      <c r="A3368"/>
      <c r="B3368"/>
    </row>
    <row r="3369" spans="1:2" ht="18" x14ac:dyDescent="0.35">
      <c r="A3369"/>
      <c r="B3369"/>
    </row>
    <row r="3370" spans="1:2" ht="18" x14ac:dyDescent="0.35">
      <c r="A3370"/>
      <c r="B3370"/>
    </row>
    <row r="3371" spans="1:2" ht="18" x14ac:dyDescent="0.35">
      <c r="A3371"/>
      <c r="B3371"/>
    </row>
    <row r="3372" spans="1:2" ht="18" x14ac:dyDescent="0.35">
      <c r="A3372"/>
      <c r="B3372"/>
    </row>
    <row r="3373" spans="1:2" ht="18" x14ac:dyDescent="0.35">
      <c r="A3373"/>
      <c r="B3373"/>
    </row>
    <row r="3374" spans="1:2" ht="18" x14ac:dyDescent="0.35">
      <c r="A3374"/>
      <c r="B3374"/>
    </row>
    <row r="3375" spans="1:2" ht="18" x14ac:dyDescent="0.35">
      <c r="A3375"/>
      <c r="B3375"/>
    </row>
    <row r="3376" spans="1:2" ht="18" x14ac:dyDescent="0.35">
      <c r="A3376"/>
      <c r="B3376"/>
    </row>
    <row r="3377" spans="1:2" ht="18" x14ac:dyDescent="0.35">
      <c r="A3377"/>
      <c r="B3377"/>
    </row>
    <row r="3378" spans="1:2" ht="18" x14ac:dyDescent="0.35">
      <c r="A3378"/>
      <c r="B3378"/>
    </row>
    <row r="3379" spans="1:2" ht="18" x14ac:dyDescent="0.35">
      <c r="A3379"/>
      <c r="B3379"/>
    </row>
    <row r="3380" spans="1:2" ht="18" x14ac:dyDescent="0.35">
      <c r="A3380"/>
      <c r="B3380"/>
    </row>
    <row r="3381" spans="1:2" ht="18" x14ac:dyDescent="0.35">
      <c r="A3381"/>
      <c r="B3381"/>
    </row>
    <row r="3382" spans="1:2" ht="18" x14ac:dyDescent="0.35">
      <c r="A3382"/>
      <c r="B3382"/>
    </row>
    <row r="3383" spans="1:2" ht="18" x14ac:dyDescent="0.35">
      <c r="A3383"/>
      <c r="B3383"/>
    </row>
    <row r="3384" spans="1:2" ht="18" x14ac:dyDescent="0.35">
      <c r="A3384"/>
      <c r="B3384"/>
    </row>
    <row r="3385" spans="1:2" ht="18" x14ac:dyDescent="0.35">
      <c r="A3385"/>
      <c r="B3385"/>
    </row>
    <row r="3386" spans="1:2" ht="18" x14ac:dyDescent="0.35">
      <c r="A3386"/>
      <c r="B3386"/>
    </row>
    <row r="3387" spans="1:2" ht="18" x14ac:dyDescent="0.35">
      <c r="A3387"/>
      <c r="B3387"/>
    </row>
    <row r="3388" spans="1:2" ht="18" x14ac:dyDescent="0.35">
      <c r="A3388"/>
      <c r="B3388"/>
    </row>
    <row r="3389" spans="1:2" ht="18" x14ac:dyDescent="0.35">
      <c r="A3389"/>
      <c r="B3389"/>
    </row>
    <row r="3390" spans="1:2" ht="18" x14ac:dyDescent="0.35">
      <c r="A3390"/>
      <c r="B3390"/>
    </row>
    <row r="3391" spans="1:2" ht="18" x14ac:dyDescent="0.35">
      <c r="A3391"/>
      <c r="B3391"/>
    </row>
    <row r="3392" spans="1:2" ht="18" x14ac:dyDescent="0.35">
      <c r="A3392"/>
      <c r="B3392"/>
    </row>
    <row r="3393" spans="1:2" ht="18" x14ac:dyDescent="0.35">
      <c r="A3393"/>
      <c r="B3393"/>
    </row>
    <row r="3394" spans="1:2" ht="18" x14ac:dyDescent="0.35">
      <c r="A3394"/>
      <c r="B3394"/>
    </row>
    <row r="3395" spans="1:2" ht="18" x14ac:dyDescent="0.35">
      <c r="A3395"/>
      <c r="B3395"/>
    </row>
    <row r="3396" spans="1:2" ht="18" x14ac:dyDescent="0.35">
      <c r="A3396"/>
      <c r="B3396"/>
    </row>
    <row r="3397" spans="1:2" ht="18" x14ac:dyDescent="0.35">
      <c r="A3397"/>
      <c r="B3397"/>
    </row>
    <row r="3398" spans="1:2" ht="18" x14ac:dyDescent="0.35">
      <c r="A3398"/>
      <c r="B3398"/>
    </row>
    <row r="3399" spans="1:2" ht="18" x14ac:dyDescent="0.35">
      <c r="A3399"/>
      <c r="B3399"/>
    </row>
    <row r="3400" spans="1:2" ht="18" x14ac:dyDescent="0.35">
      <c r="A3400"/>
      <c r="B3400"/>
    </row>
    <row r="3401" spans="1:2" ht="18" x14ac:dyDescent="0.35">
      <c r="A3401"/>
      <c r="B3401"/>
    </row>
    <row r="3402" spans="1:2" ht="18" x14ac:dyDescent="0.35">
      <c r="A3402"/>
      <c r="B3402"/>
    </row>
    <row r="3403" spans="1:2" ht="18" x14ac:dyDescent="0.35">
      <c r="A3403"/>
      <c r="B3403"/>
    </row>
    <row r="3404" spans="1:2" ht="18" x14ac:dyDescent="0.35">
      <c r="A3404"/>
      <c r="B3404"/>
    </row>
    <row r="3405" spans="1:2" ht="18" x14ac:dyDescent="0.35">
      <c r="A3405"/>
      <c r="B3405"/>
    </row>
    <row r="3406" spans="1:2" ht="18" x14ac:dyDescent="0.35">
      <c r="A3406"/>
      <c r="B3406"/>
    </row>
    <row r="3407" spans="1:2" ht="18" x14ac:dyDescent="0.35">
      <c r="A3407"/>
      <c r="B3407"/>
    </row>
    <row r="3408" spans="1:2" ht="18" x14ac:dyDescent="0.35">
      <c r="A3408"/>
      <c r="B3408"/>
    </row>
    <row r="3409" spans="1:2" ht="18" x14ac:dyDescent="0.35">
      <c r="A3409"/>
      <c r="B3409"/>
    </row>
    <row r="3410" spans="1:2" ht="18" x14ac:dyDescent="0.35">
      <c r="A3410"/>
      <c r="B3410"/>
    </row>
    <row r="3411" spans="1:2" ht="18" x14ac:dyDescent="0.35">
      <c r="A3411"/>
      <c r="B3411"/>
    </row>
    <row r="3412" spans="1:2" ht="18" x14ac:dyDescent="0.35">
      <c r="A3412"/>
      <c r="B3412"/>
    </row>
    <row r="3413" spans="1:2" ht="18" x14ac:dyDescent="0.35">
      <c r="A3413"/>
      <c r="B3413"/>
    </row>
    <row r="3414" spans="1:2" ht="18" x14ac:dyDescent="0.35">
      <c r="A3414"/>
      <c r="B3414"/>
    </row>
    <row r="3415" spans="1:2" ht="18" x14ac:dyDescent="0.35">
      <c r="A3415"/>
      <c r="B3415"/>
    </row>
    <row r="3416" spans="1:2" ht="18" x14ac:dyDescent="0.35">
      <c r="A3416"/>
      <c r="B3416"/>
    </row>
    <row r="3417" spans="1:2" ht="18" x14ac:dyDescent="0.35">
      <c r="A3417"/>
      <c r="B3417"/>
    </row>
    <row r="3418" spans="1:2" ht="18" x14ac:dyDescent="0.35">
      <c r="A3418"/>
      <c r="B3418"/>
    </row>
    <row r="3419" spans="1:2" ht="18" x14ac:dyDescent="0.35">
      <c r="A3419"/>
      <c r="B3419"/>
    </row>
    <row r="3420" spans="1:2" ht="18" x14ac:dyDescent="0.35">
      <c r="A3420"/>
      <c r="B3420"/>
    </row>
    <row r="3421" spans="1:2" ht="18" x14ac:dyDescent="0.35">
      <c r="A3421"/>
      <c r="B3421"/>
    </row>
    <row r="3422" spans="1:2" ht="18" x14ac:dyDescent="0.35">
      <c r="A3422"/>
      <c r="B3422"/>
    </row>
    <row r="3423" spans="1:2" ht="18" x14ac:dyDescent="0.35">
      <c r="A3423"/>
      <c r="B3423"/>
    </row>
    <row r="3424" spans="1:2" ht="18" x14ac:dyDescent="0.35">
      <c r="A3424"/>
      <c r="B3424"/>
    </row>
    <row r="3425" spans="1:2" ht="18" x14ac:dyDescent="0.35">
      <c r="A3425"/>
      <c r="B3425"/>
    </row>
    <row r="3426" spans="1:2" ht="18" x14ac:dyDescent="0.35">
      <c r="A3426"/>
      <c r="B3426"/>
    </row>
    <row r="3427" spans="1:2" ht="18" x14ac:dyDescent="0.35">
      <c r="A3427"/>
      <c r="B3427"/>
    </row>
    <row r="3428" spans="1:2" ht="18" x14ac:dyDescent="0.35">
      <c r="A3428"/>
      <c r="B3428"/>
    </row>
    <row r="3429" spans="1:2" ht="18" x14ac:dyDescent="0.35">
      <c r="A3429"/>
      <c r="B3429"/>
    </row>
    <row r="3430" spans="1:2" ht="18" x14ac:dyDescent="0.35">
      <c r="A3430"/>
      <c r="B3430"/>
    </row>
    <row r="3431" spans="1:2" ht="18" x14ac:dyDescent="0.35">
      <c r="A3431"/>
      <c r="B3431"/>
    </row>
    <row r="3432" spans="1:2" ht="18" x14ac:dyDescent="0.35">
      <c r="A3432"/>
      <c r="B3432"/>
    </row>
    <row r="3433" spans="1:2" ht="18" x14ac:dyDescent="0.35">
      <c r="A3433"/>
      <c r="B3433"/>
    </row>
    <row r="3434" spans="1:2" ht="18" x14ac:dyDescent="0.35">
      <c r="A3434"/>
      <c r="B3434"/>
    </row>
    <row r="3435" spans="1:2" ht="18" x14ac:dyDescent="0.35">
      <c r="A3435"/>
      <c r="B3435"/>
    </row>
    <row r="3436" spans="1:2" ht="18" x14ac:dyDescent="0.35">
      <c r="A3436"/>
      <c r="B3436"/>
    </row>
    <row r="3437" spans="1:2" ht="18" x14ac:dyDescent="0.35">
      <c r="A3437"/>
      <c r="B3437"/>
    </row>
    <row r="3438" spans="1:2" ht="18" x14ac:dyDescent="0.35">
      <c r="A3438"/>
      <c r="B3438"/>
    </row>
    <row r="3439" spans="1:2" ht="18" x14ac:dyDescent="0.35">
      <c r="A3439"/>
      <c r="B3439"/>
    </row>
    <row r="3440" spans="1:2" ht="18" x14ac:dyDescent="0.35">
      <c r="A3440"/>
      <c r="B3440"/>
    </row>
    <row r="3441" spans="1:2" ht="18" x14ac:dyDescent="0.35">
      <c r="A3441"/>
      <c r="B3441"/>
    </row>
    <row r="3442" spans="1:2" ht="18" x14ac:dyDescent="0.35">
      <c r="A3442"/>
      <c r="B3442"/>
    </row>
    <row r="3443" spans="1:2" ht="18" x14ac:dyDescent="0.35">
      <c r="A3443"/>
      <c r="B3443"/>
    </row>
    <row r="3444" spans="1:2" ht="18" x14ac:dyDescent="0.35">
      <c r="A3444"/>
      <c r="B3444"/>
    </row>
    <row r="3445" spans="1:2" ht="18" x14ac:dyDescent="0.35">
      <c r="A3445"/>
      <c r="B3445"/>
    </row>
    <row r="3446" spans="1:2" ht="18" x14ac:dyDescent="0.35">
      <c r="A3446"/>
      <c r="B3446"/>
    </row>
    <row r="3447" spans="1:2" ht="18" x14ac:dyDescent="0.35">
      <c r="A3447"/>
      <c r="B3447"/>
    </row>
    <row r="3448" spans="1:2" ht="18" x14ac:dyDescent="0.35">
      <c r="A3448"/>
      <c r="B3448"/>
    </row>
    <row r="3449" spans="1:2" ht="18" x14ac:dyDescent="0.35">
      <c r="A3449"/>
      <c r="B3449"/>
    </row>
    <row r="3450" spans="1:2" ht="18" x14ac:dyDescent="0.35">
      <c r="A3450"/>
      <c r="B3450"/>
    </row>
    <row r="3451" spans="1:2" ht="18" x14ac:dyDescent="0.35">
      <c r="A3451"/>
      <c r="B3451"/>
    </row>
    <row r="3452" spans="1:2" ht="18" x14ac:dyDescent="0.35">
      <c r="A3452"/>
      <c r="B3452"/>
    </row>
    <row r="3453" spans="1:2" ht="18" x14ac:dyDescent="0.35">
      <c r="A3453"/>
      <c r="B3453"/>
    </row>
    <row r="3454" spans="1:2" ht="18" x14ac:dyDescent="0.35">
      <c r="A3454"/>
      <c r="B3454"/>
    </row>
    <row r="3455" spans="1:2" ht="18" x14ac:dyDescent="0.35">
      <c r="A3455"/>
      <c r="B3455"/>
    </row>
    <row r="3456" spans="1:2" ht="18" x14ac:dyDescent="0.35">
      <c r="A3456"/>
      <c r="B3456"/>
    </row>
    <row r="3457" spans="1:2" ht="18" x14ac:dyDescent="0.35">
      <c r="A3457"/>
      <c r="B3457"/>
    </row>
    <row r="3458" spans="1:2" ht="18" x14ac:dyDescent="0.35">
      <c r="A3458"/>
      <c r="B3458"/>
    </row>
    <row r="3459" spans="1:2" ht="18" x14ac:dyDescent="0.35">
      <c r="A3459"/>
      <c r="B3459"/>
    </row>
    <row r="3460" spans="1:2" ht="18" x14ac:dyDescent="0.35">
      <c r="A3460"/>
      <c r="B3460"/>
    </row>
    <row r="3461" spans="1:2" ht="18" x14ac:dyDescent="0.35">
      <c r="A3461"/>
      <c r="B3461"/>
    </row>
    <row r="3462" spans="1:2" ht="18" x14ac:dyDescent="0.35">
      <c r="A3462"/>
      <c r="B3462"/>
    </row>
    <row r="3463" spans="1:2" ht="18" x14ac:dyDescent="0.35">
      <c r="A3463"/>
      <c r="B3463"/>
    </row>
    <row r="3464" spans="1:2" ht="18" x14ac:dyDescent="0.35">
      <c r="A3464"/>
      <c r="B3464"/>
    </row>
    <row r="3465" spans="1:2" ht="18" x14ac:dyDescent="0.35">
      <c r="A3465"/>
      <c r="B3465"/>
    </row>
    <row r="3466" spans="1:2" ht="18" x14ac:dyDescent="0.35">
      <c r="A3466"/>
      <c r="B3466"/>
    </row>
    <row r="3467" spans="1:2" ht="18" x14ac:dyDescent="0.35">
      <c r="A3467"/>
      <c r="B3467"/>
    </row>
    <row r="3468" spans="1:2" ht="18" x14ac:dyDescent="0.35">
      <c r="A3468"/>
      <c r="B3468"/>
    </row>
    <row r="3469" spans="1:2" ht="18" x14ac:dyDescent="0.35">
      <c r="A3469"/>
      <c r="B3469"/>
    </row>
    <row r="3470" spans="1:2" ht="18" x14ac:dyDescent="0.35">
      <c r="A3470"/>
      <c r="B3470"/>
    </row>
    <row r="3471" spans="1:2" ht="18" x14ac:dyDescent="0.35">
      <c r="A3471"/>
      <c r="B3471"/>
    </row>
    <row r="3472" spans="1:2" ht="18" x14ac:dyDescent="0.35">
      <c r="A3472"/>
      <c r="B3472"/>
    </row>
    <row r="3473" spans="1:2" ht="18" x14ac:dyDescent="0.35">
      <c r="A3473"/>
      <c r="B3473"/>
    </row>
    <row r="3474" spans="1:2" ht="18" x14ac:dyDescent="0.35">
      <c r="A3474"/>
      <c r="B3474"/>
    </row>
    <row r="3475" spans="1:2" ht="18" x14ac:dyDescent="0.35">
      <c r="A3475"/>
      <c r="B3475"/>
    </row>
    <row r="3476" spans="1:2" ht="18" x14ac:dyDescent="0.35">
      <c r="A3476"/>
      <c r="B3476"/>
    </row>
    <row r="3477" spans="1:2" ht="18" x14ac:dyDescent="0.35">
      <c r="A3477"/>
      <c r="B3477"/>
    </row>
    <row r="3478" spans="1:2" ht="18" x14ac:dyDescent="0.35">
      <c r="A3478"/>
      <c r="B3478"/>
    </row>
    <row r="3479" spans="1:2" ht="18" x14ac:dyDescent="0.35">
      <c r="A3479"/>
      <c r="B3479"/>
    </row>
    <row r="3480" spans="1:2" ht="18" x14ac:dyDescent="0.35">
      <c r="A3480"/>
      <c r="B3480"/>
    </row>
    <row r="3481" spans="1:2" ht="18" x14ac:dyDescent="0.35">
      <c r="A3481"/>
      <c r="B3481"/>
    </row>
    <row r="3482" spans="1:2" ht="18" x14ac:dyDescent="0.35">
      <c r="A3482"/>
      <c r="B3482"/>
    </row>
    <row r="3483" spans="1:2" ht="18" x14ac:dyDescent="0.35">
      <c r="A3483"/>
      <c r="B3483"/>
    </row>
    <row r="3484" spans="1:2" ht="18" x14ac:dyDescent="0.35">
      <c r="A3484"/>
      <c r="B3484"/>
    </row>
    <row r="3485" spans="1:2" ht="18" x14ac:dyDescent="0.35">
      <c r="A3485"/>
      <c r="B3485"/>
    </row>
    <row r="3486" spans="1:2" ht="18" x14ac:dyDescent="0.35">
      <c r="A3486"/>
      <c r="B3486"/>
    </row>
    <row r="3487" spans="1:2" ht="18" x14ac:dyDescent="0.35">
      <c r="A3487"/>
      <c r="B3487"/>
    </row>
    <row r="3488" spans="1:2" ht="18" x14ac:dyDescent="0.35">
      <c r="A3488"/>
      <c r="B3488"/>
    </row>
    <row r="3489" spans="1:2" ht="18" x14ac:dyDescent="0.35">
      <c r="A3489"/>
      <c r="B3489"/>
    </row>
    <row r="3490" spans="1:2" ht="18" x14ac:dyDescent="0.35">
      <c r="A3490"/>
      <c r="B3490"/>
    </row>
    <row r="3491" spans="1:2" ht="18" x14ac:dyDescent="0.35">
      <c r="A3491"/>
      <c r="B3491"/>
    </row>
    <row r="3492" spans="1:2" ht="18" x14ac:dyDescent="0.35">
      <c r="A3492"/>
      <c r="B3492"/>
    </row>
    <row r="3493" spans="1:2" ht="18" x14ac:dyDescent="0.35">
      <c r="A3493"/>
      <c r="B3493"/>
    </row>
    <row r="3494" spans="1:2" ht="18" x14ac:dyDescent="0.35">
      <c r="A3494"/>
      <c r="B3494"/>
    </row>
    <row r="3495" spans="1:2" ht="18" x14ac:dyDescent="0.35">
      <c r="A3495"/>
      <c r="B3495"/>
    </row>
    <row r="3496" spans="1:2" ht="18" x14ac:dyDescent="0.35">
      <c r="A3496"/>
      <c r="B3496"/>
    </row>
    <row r="3497" spans="1:2" ht="18" x14ac:dyDescent="0.35">
      <c r="A3497"/>
      <c r="B3497"/>
    </row>
    <row r="3498" spans="1:2" ht="18" x14ac:dyDescent="0.35">
      <c r="A3498"/>
      <c r="B3498"/>
    </row>
    <row r="3499" spans="1:2" ht="18" x14ac:dyDescent="0.35">
      <c r="A3499"/>
      <c r="B3499"/>
    </row>
    <row r="3500" spans="1:2" ht="18" x14ac:dyDescent="0.35">
      <c r="A3500"/>
      <c r="B3500"/>
    </row>
    <row r="3501" spans="1:2" ht="18" x14ac:dyDescent="0.35">
      <c r="A3501"/>
      <c r="B3501"/>
    </row>
    <row r="3502" spans="1:2" ht="18" x14ac:dyDescent="0.35">
      <c r="A3502"/>
      <c r="B3502"/>
    </row>
    <row r="3503" spans="1:2" ht="18" x14ac:dyDescent="0.35">
      <c r="A3503"/>
      <c r="B3503"/>
    </row>
    <row r="3504" spans="1:2" ht="18" x14ac:dyDescent="0.35">
      <c r="A3504"/>
      <c r="B3504"/>
    </row>
    <row r="3505" spans="1:2" ht="18" x14ac:dyDescent="0.35">
      <c r="A3505"/>
      <c r="B3505"/>
    </row>
    <row r="3506" spans="1:2" ht="18" x14ac:dyDescent="0.35">
      <c r="A3506"/>
      <c r="B3506"/>
    </row>
    <row r="3507" spans="1:2" ht="18" x14ac:dyDescent="0.35">
      <c r="A3507"/>
      <c r="B3507"/>
    </row>
    <row r="3508" spans="1:2" ht="18" x14ac:dyDescent="0.35">
      <c r="A3508"/>
      <c r="B3508"/>
    </row>
    <row r="3509" spans="1:2" ht="18" x14ac:dyDescent="0.35">
      <c r="A3509"/>
      <c r="B3509"/>
    </row>
    <row r="3510" spans="1:2" ht="18" x14ac:dyDescent="0.35">
      <c r="A3510"/>
      <c r="B3510"/>
    </row>
    <row r="3511" spans="1:2" ht="18" x14ac:dyDescent="0.35">
      <c r="A3511"/>
      <c r="B3511"/>
    </row>
    <row r="3512" spans="1:2" ht="18" x14ac:dyDescent="0.35">
      <c r="A3512"/>
      <c r="B3512"/>
    </row>
    <row r="3513" spans="1:2" ht="18" x14ac:dyDescent="0.35">
      <c r="A3513"/>
      <c r="B3513"/>
    </row>
    <row r="3514" spans="1:2" ht="18" x14ac:dyDescent="0.35">
      <c r="A3514"/>
      <c r="B3514"/>
    </row>
    <row r="3515" spans="1:2" ht="18" x14ac:dyDescent="0.35">
      <c r="A3515"/>
      <c r="B3515"/>
    </row>
    <row r="3516" spans="1:2" ht="18" x14ac:dyDescent="0.35">
      <c r="A3516"/>
      <c r="B3516"/>
    </row>
    <row r="3517" spans="1:2" ht="18" x14ac:dyDescent="0.35">
      <c r="A3517"/>
      <c r="B3517"/>
    </row>
    <row r="3518" spans="1:2" ht="18" x14ac:dyDescent="0.35">
      <c r="A3518"/>
      <c r="B3518"/>
    </row>
    <row r="3519" spans="1:2" ht="18" x14ac:dyDescent="0.35">
      <c r="A3519"/>
      <c r="B3519"/>
    </row>
    <row r="3520" spans="1:2" ht="18" x14ac:dyDescent="0.35">
      <c r="A3520"/>
      <c r="B3520"/>
    </row>
    <row r="3521" spans="1:2" ht="18" x14ac:dyDescent="0.35">
      <c r="A3521"/>
      <c r="B3521"/>
    </row>
    <row r="3522" spans="1:2" ht="18" x14ac:dyDescent="0.35">
      <c r="A3522"/>
      <c r="B3522"/>
    </row>
    <row r="3523" spans="1:2" ht="18" x14ac:dyDescent="0.35">
      <c r="A3523"/>
      <c r="B3523"/>
    </row>
    <row r="3524" spans="1:2" ht="18" x14ac:dyDescent="0.35">
      <c r="A3524"/>
      <c r="B3524"/>
    </row>
    <row r="3525" spans="1:2" ht="18" x14ac:dyDescent="0.35">
      <c r="A3525"/>
      <c r="B3525"/>
    </row>
    <row r="3526" spans="1:2" ht="18" x14ac:dyDescent="0.35">
      <c r="A3526"/>
      <c r="B3526"/>
    </row>
    <row r="3527" spans="1:2" ht="18" x14ac:dyDescent="0.35">
      <c r="A3527"/>
      <c r="B3527"/>
    </row>
    <row r="3528" spans="1:2" ht="18" x14ac:dyDescent="0.35">
      <c r="A3528"/>
      <c r="B3528"/>
    </row>
    <row r="3529" spans="1:2" ht="18" x14ac:dyDescent="0.35">
      <c r="A3529"/>
      <c r="B3529"/>
    </row>
    <row r="3530" spans="1:2" ht="18" x14ac:dyDescent="0.35">
      <c r="A3530"/>
      <c r="B3530"/>
    </row>
    <row r="3531" spans="1:2" ht="18" x14ac:dyDescent="0.35">
      <c r="A3531"/>
      <c r="B3531"/>
    </row>
    <row r="3532" spans="1:2" ht="18" x14ac:dyDescent="0.35">
      <c r="A3532"/>
      <c r="B3532"/>
    </row>
    <row r="3533" spans="1:2" ht="18" x14ac:dyDescent="0.35">
      <c r="A3533"/>
      <c r="B3533"/>
    </row>
    <row r="3534" spans="1:2" ht="18" x14ac:dyDescent="0.35">
      <c r="A3534"/>
      <c r="B3534"/>
    </row>
    <row r="3535" spans="1:2" ht="18" x14ac:dyDescent="0.35">
      <c r="A3535"/>
      <c r="B3535"/>
    </row>
    <row r="3536" spans="1:2" ht="18" x14ac:dyDescent="0.35">
      <c r="A3536"/>
      <c r="B3536"/>
    </row>
    <row r="3537" spans="1:2" ht="18" x14ac:dyDescent="0.35">
      <c r="A3537"/>
      <c r="B3537"/>
    </row>
    <row r="3538" spans="1:2" ht="18" x14ac:dyDescent="0.35">
      <c r="A3538"/>
      <c r="B3538"/>
    </row>
    <row r="3539" spans="1:2" ht="18" x14ac:dyDescent="0.35">
      <c r="A3539"/>
      <c r="B3539"/>
    </row>
    <row r="3540" spans="1:2" ht="18" x14ac:dyDescent="0.35">
      <c r="A3540"/>
      <c r="B3540"/>
    </row>
    <row r="3541" spans="1:2" ht="18" x14ac:dyDescent="0.35">
      <c r="A3541"/>
      <c r="B3541"/>
    </row>
    <row r="3542" spans="1:2" ht="18" x14ac:dyDescent="0.35">
      <c r="A3542"/>
      <c r="B3542"/>
    </row>
    <row r="3543" spans="1:2" ht="18" x14ac:dyDescent="0.35">
      <c r="A3543"/>
      <c r="B3543"/>
    </row>
    <row r="3544" spans="1:2" ht="18" x14ac:dyDescent="0.35">
      <c r="A3544"/>
      <c r="B3544"/>
    </row>
    <row r="3545" spans="1:2" ht="18" x14ac:dyDescent="0.35">
      <c r="A3545"/>
      <c r="B3545"/>
    </row>
    <row r="3546" spans="1:2" ht="18" x14ac:dyDescent="0.35">
      <c r="A3546"/>
      <c r="B3546"/>
    </row>
    <row r="3547" spans="1:2" ht="18" x14ac:dyDescent="0.35">
      <c r="A3547"/>
      <c r="B3547"/>
    </row>
    <row r="3548" spans="1:2" ht="18" x14ac:dyDescent="0.35">
      <c r="A3548"/>
      <c r="B3548"/>
    </row>
    <row r="3549" spans="1:2" ht="18" x14ac:dyDescent="0.35">
      <c r="A3549"/>
      <c r="B3549"/>
    </row>
    <row r="3550" spans="1:2" ht="18" x14ac:dyDescent="0.35">
      <c r="A3550"/>
      <c r="B3550"/>
    </row>
    <row r="3551" spans="1:2" ht="18" x14ac:dyDescent="0.35">
      <c r="A3551"/>
      <c r="B3551"/>
    </row>
    <row r="3552" spans="1:2" ht="18" x14ac:dyDescent="0.35">
      <c r="A3552"/>
      <c r="B3552"/>
    </row>
    <row r="3553" spans="1:2" ht="18" x14ac:dyDescent="0.35">
      <c r="A3553"/>
      <c r="B3553"/>
    </row>
    <row r="3554" spans="1:2" ht="18" x14ac:dyDescent="0.35">
      <c r="A3554"/>
      <c r="B3554"/>
    </row>
    <row r="3555" spans="1:2" ht="18" x14ac:dyDescent="0.35">
      <c r="A3555"/>
      <c r="B3555"/>
    </row>
    <row r="3556" spans="1:2" ht="18" x14ac:dyDescent="0.35">
      <c r="A3556"/>
      <c r="B3556"/>
    </row>
    <row r="3557" spans="1:2" ht="18" x14ac:dyDescent="0.35">
      <c r="A3557"/>
      <c r="B3557"/>
    </row>
    <row r="3558" spans="1:2" ht="18" x14ac:dyDescent="0.35">
      <c r="A3558"/>
      <c r="B3558"/>
    </row>
    <row r="3559" spans="1:2" ht="18" x14ac:dyDescent="0.35">
      <c r="A3559"/>
      <c r="B3559"/>
    </row>
    <row r="3560" spans="1:2" ht="18" x14ac:dyDescent="0.35">
      <c r="A3560"/>
      <c r="B3560"/>
    </row>
    <row r="3561" spans="1:2" ht="18" x14ac:dyDescent="0.35">
      <c r="A3561"/>
      <c r="B3561"/>
    </row>
    <row r="3562" spans="1:2" ht="18" x14ac:dyDescent="0.35">
      <c r="A3562"/>
      <c r="B3562"/>
    </row>
    <row r="3563" spans="1:2" ht="18" x14ac:dyDescent="0.35">
      <c r="A3563"/>
      <c r="B3563"/>
    </row>
    <row r="3564" spans="1:2" ht="18" x14ac:dyDescent="0.35">
      <c r="A3564"/>
      <c r="B3564"/>
    </row>
    <row r="3565" spans="1:2" ht="18" x14ac:dyDescent="0.35">
      <c r="A3565"/>
      <c r="B3565"/>
    </row>
    <row r="3566" spans="1:2" ht="18" x14ac:dyDescent="0.35">
      <c r="A3566"/>
      <c r="B3566"/>
    </row>
    <row r="3567" spans="1:2" ht="18" x14ac:dyDescent="0.35">
      <c r="A3567"/>
      <c r="B3567"/>
    </row>
    <row r="3568" spans="1:2" ht="18" x14ac:dyDescent="0.35">
      <c r="A3568"/>
      <c r="B3568"/>
    </row>
    <row r="3569" spans="1:2" ht="18" x14ac:dyDescent="0.35">
      <c r="A3569"/>
      <c r="B3569"/>
    </row>
    <row r="3570" spans="1:2" ht="18" x14ac:dyDescent="0.35">
      <c r="A3570"/>
      <c r="B3570"/>
    </row>
    <row r="3571" spans="1:2" ht="18" x14ac:dyDescent="0.35">
      <c r="A3571"/>
      <c r="B3571"/>
    </row>
    <row r="3572" spans="1:2" ht="18" x14ac:dyDescent="0.35">
      <c r="A3572"/>
      <c r="B3572"/>
    </row>
    <row r="3573" spans="1:2" ht="18" x14ac:dyDescent="0.35">
      <c r="A3573"/>
      <c r="B3573"/>
    </row>
    <row r="3574" spans="1:2" ht="18" x14ac:dyDescent="0.35">
      <c r="A3574"/>
      <c r="B3574"/>
    </row>
    <row r="3575" spans="1:2" ht="18" x14ac:dyDescent="0.35">
      <c r="A3575"/>
      <c r="B3575"/>
    </row>
    <row r="3576" spans="1:2" ht="18" x14ac:dyDescent="0.35">
      <c r="A3576"/>
      <c r="B3576"/>
    </row>
    <row r="3577" spans="1:2" ht="18" x14ac:dyDescent="0.35">
      <c r="A3577"/>
      <c r="B3577"/>
    </row>
    <row r="3578" spans="1:2" ht="18" x14ac:dyDescent="0.35">
      <c r="A3578"/>
      <c r="B3578"/>
    </row>
    <row r="3579" spans="1:2" ht="18" x14ac:dyDescent="0.35">
      <c r="A3579"/>
      <c r="B3579"/>
    </row>
    <row r="3580" spans="1:2" ht="18" x14ac:dyDescent="0.35">
      <c r="A3580"/>
      <c r="B3580"/>
    </row>
    <row r="3581" spans="1:2" ht="18" x14ac:dyDescent="0.35">
      <c r="A3581"/>
      <c r="B3581"/>
    </row>
    <row r="3582" spans="1:2" ht="18" x14ac:dyDescent="0.35">
      <c r="A3582"/>
      <c r="B3582"/>
    </row>
    <row r="3583" spans="1:2" ht="18" x14ac:dyDescent="0.35">
      <c r="A3583"/>
      <c r="B3583"/>
    </row>
    <row r="3584" spans="1:2" ht="18" x14ac:dyDescent="0.35">
      <c r="A3584"/>
      <c r="B3584"/>
    </row>
    <row r="3585" spans="1:2" ht="18" x14ac:dyDescent="0.35">
      <c r="A3585"/>
      <c r="B3585"/>
    </row>
    <row r="3586" spans="1:2" ht="18" x14ac:dyDescent="0.35">
      <c r="A3586"/>
      <c r="B3586"/>
    </row>
    <row r="3587" spans="1:2" ht="18" x14ac:dyDescent="0.35">
      <c r="A3587"/>
      <c r="B3587"/>
    </row>
    <row r="3588" spans="1:2" ht="18" x14ac:dyDescent="0.35">
      <c r="A3588"/>
      <c r="B3588"/>
    </row>
    <row r="3589" spans="1:2" ht="18" x14ac:dyDescent="0.35">
      <c r="A3589"/>
      <c r="B3589"/>
    </row>
    <row r="3590" spans="1:2" ht="18" x14ac:dyDescent="0.35">
      <c r="A3590"/>
      <c r="B3590"/>
    </row>
    <row r="3591" spans="1:2" ht="18" x14ac:dyDescent="0.35">
      <c r="A3591"/>
      <c r="B3591"/>
    </row>
    <row r="3592" spans="1:2" ht="18" x14ac:dyDescent="0.35">
      <c r="A3592"/>
      <c r="B3592"/>
    </row>
    <row r="3593" spans="1:2" ht="18" x14ac:dyDescent="0.35">
      <c r="A3593"/>
      <c r="B3593"/>
    </row>
    <row r="3594" spans="1:2" ht="18" x14ac:dyDescent="0.35">
      <c r="A3594"/>
      <c r="B3594"/>
    </row>
    <row r="3595" spans="1:2" ht="18" x14ac:dyDescent="0.35">
      <c r="A3595"/>
      <c r="B3595"/>
    </row>
    <row r="3596" spans="1:2" ht="18" x14ac:dyDescent="0.35">
      <c r="A3596"/>
      <c r="B3596"/>
    </row>
    <row r="3597" spans="1:2" ht="18" x14ac:dyDescent="0.35">
      <c r="A3597"/>
      <c r="B3597"/>
    </row>
    <row r="3598" spans="1:2" ht="18" x14ac:dyDescent="0.35">
      <c r="A3598"/>
      <c r="B3598"/>
    </row>
    <row r="3599" spans="1:2" ht="18" x14ac:dyDescent="0.35">
      <c r="A3599"/>
      <c r="B3599"/>
    </row>
    <row r="3600" spans="1:2" ht="18" x14ac:dyDescent="0.35">
      <c r="A3600"/>
      <c r="B3600"/>
    </row>
    <row r="3601" spans="1:2" ht="18" x14ac:dyDescent="0.35">
      <c r="A3601"/>
      <c r="B3601"/>
    </row>
    <row r="3602" spans="1:2" ht="18" x14ac:dyDescent="0.35">
      <c r="A3602"/>
      <c r="B3602"/>
    </row>
    <row r="3603" spans="1:2" ht="18" x14ac:dyDescent="0.35">
      <c r="A3603"/>
      <c r="B3603"/>
    </row>
    <row r="3604" spans="1:2" ht="18" x14ac:dyDescent="0.35">
      <c r="A3604"/>
      <c r="B3604"/>
    </row>
    <row r="3605" spans="1:2" ht="18" x14ac:dyDescent="0.35">
      <c r="A3605"/>
      <c r="B3605"/>
    </row>
    <row r="3606" spans="1:2" ht="18" x14ac:dyDescent="0.35">
      <c r="A3606"/>
      <c r="B3606"/>
    </row>
    <row r="3607" spans="1:2" ht="18" x14ac:dyDescent="0.35">
      <c r="A3607"/>
      <c r="B3607"/>
    </row>
    <row r="3608" spans="1:2" ht="18" x14ac:dyDescent="0.35">
      <c r="A3608"/>
      <c r="B3608"/>
    </row>
    <row r="3609" spans="1:2" ht="18" x14ac:dyDescent="0.35">
      <c r="A3609"/>
      <c r="B3609"/>
    </row>
    <row r="3610" spans="1:2" ht="18" x14ac:dyDescent="0.35">
      <c r="A3610"/>
      <c r="B3610"/>
    </row>
    <row r="3611" spans="1:2" ht="18" x14ac:dyDescent="0.35">
      <c r="A3611"/>
      <c r="B3611"/>
    </row>
    <row r="3612" spans="1:2" ht="18" x14ac:dyDescent="0.35">
      <c r="A3612"/>
      <c r="B3612"/>
    </row>
    <row r="3613" spans="1:2" ht="18" x14ac:dyDescent="0.35">
      <c r="A3613"/>
      <c r="B3613"/>
    </row>
    <row r="3614" spans="1:2" ht="18" x14ac:dyDescent="0.35">
      <c r="A3614"/>
      <c r="B3614"/>
    </row>
    <row r="3615" spans="1:2" ht="18" x14ac:dyDescent="0.35">
      <c r="A3615"/>
      <c r="B3615"/>
    </row>
    <row r="3616" spans="1:2" ht="18" x14ac:dyDescent="0.35">
      <c r="A3616"/>
      <c r="B3616"/>
    </row>
    <row r="3617" spans="1:2" ht="18" x14ac:dyDescent="0.35">
      <c r="A3617"/>
      <c r="B3617"/>
    </row>
    <row r="3618" spans="1:2" ht="18" x14ac:dyDescent="0.35">
      <c r="A3618"/>
      <c r="B3618"/>
    </row>
    <row r="3619" spans="1:2" ht="18" x14ac:dyDescent="0.35">
      <c r="A3619"/>
      <c r="B3619"/>
    </row>
    <row r="3620" spans="1:2" ht="18" x14ac:dyDescent="0.35">
      <c r="A3620"/>
      <c r="B3620"/>
    </row>
    <row r="3621" spans="1:2" ht="18" x14ac:dyDescent="0.35">
      <c r="A3621"/>
      <c r="B3621"/>
    </row>
    <row r="3622" spans="1:2" ht="18" x14ac:dyDescent="0.35">
      <c r="A3622"/>
      <c r="B3622"/>
    </row>
    <row r="3623" spans="1:2" ht="18" x14ac:dyDescent="0.35">
      <c r="A3623"/>
      <c r="B3623"/>
    </row>
    <row r="3624" spans="1:2" ht="18" x14ac:dyDescent="0.35">
      <c r="A3624"/>
      <c r="B3624"/>
    </row>
    <row r="3625" spans="1:2" ht="18" x14ac:dyDescent="0.35">
      <c r="A3625"/>
      <c r="B3625"/>
    </row>
    <row r="3626" spans="1:2" ht="18" x14ac:dyDescent="0.35">
      <c r="A3626"/>
      <c r="B3626"/>
    </row>
    <row r="3627" spans="1:2" ht="18" x14ac:dyDescent="0.35">
      <c r="A3627"/>
      <c r="B3627"/>
    </row>
    <row r="3628" spans="1:2" ht="18" x14ac:dyDescent="0.35">
      <c r="A3628"/>
      <c r="B3628"/>
    </row>
    <row r="3629" spans="1:2" ht="18" x14ac:dyDescent="0.35">
      <c r="A3629"/>
      <c r="B3629"/>
    </row>
    <row r="3630" spans="1:2" ht="18" x14ac:dyDescent="0.35">
      <c r="A3630"/>
      <c r="B3630"/>
    </row>
    <row r="3631" spans="1:2" ht="18" x14ac:dyDescent="0.35">
      <c r="A3631"/>
      <c r="B3631"/>
    </row>
    <row r="3632" spans="1:2" ht="18" x14ac:dyDescent="0.35">
      <c r="A3632"/>
      <c r="B3632"/>
    </row>
    <row r="3633" spans="1:2" ht="18" x14ac:dyDescent="0.35">
      <c r="A3633"/>
      <c r="B3633"/>
    </row>
    <row r="3634" spans="1:2" ht="18" x14ac:dyDescent="0.35">
      <c r="A3634"/>
      <c r="B3634"/>
    </row>
    <row r="3635" spans="1:2" ht="18" x14ac:dyDescent="0.35">
      <c r="A3635"/>
      <c r="B3635"/>
    </row>
    <row r="3636" spans="1:2" ht="18" x14ac:dyDescent="0.35">
      <c r="A3636"/>
      <c r="B3636"/>
    </row>
    <row r="3637" spans="1:2" ht="18" x14ac:dyDescent="0.35">
      <c r="A3637"/>
      <c r="B3637"/>
    </row>
    <row r="3638" spans="1:2" ht="18" x14ac:dyDescent="0.35">
      <c r="A3638"/>
      <c r="B3638"/>
    </row>
    <row r="3639" spans="1:2" ht="18" x14ac:dyDescent="0.35">
      <c r="A3639"/>
      <c r="B3639"/>
    </row>
    <row r="3640" spans="1:2" ht="18" x14ac:dyDescent="0.35">
      <c r="A3640"/>
      <c r="B3640"/>
    </row>
    <row r="3641" spans="1:2" ht="18" x14ac:dyDescent="0.35">
      <c r="A3641"/>
      <c r="B3641"/>
    </row>
    <row r="3642" spans="1:2" ht="18" x14ac:dyDescent="0.35">
      <c r="A3642"/>
      <c r="B3642"/>
    </row>
    <row r="3643" spans="1:2" ht="18" x14ac:dyDescent="0.35">
      <c r="A3643"/>
      <c r="B3643"/>
    </row>
    <row r="3644" spans="1:2" ht="18" x14ac:dyDescent="0.35">
      <c r="A3644"/>
      <c r="B3644"/>
    </row>
    <row r="3645" spans="1:2" ht="18" x14ac:dyDescent="0.35">
      <c r="A3645"/>
      <c r="B3645"/>
    </row>
    <row r="3646" spans="1:2" ht="18" x14ac:dyDescent="0.35">
      <c r="A3646"/>
      <c r="B3646"/>
    </row>
    <row r="3647" spans="1:2" ht="18" x14ac:dyDescent="0.35">
      <c r="A3647"/>
      <c r="B3647"/>
    </row>
    <row r="3648" spans="1:2" ht="18" x14ac:dyDescent="0.35">
      <c r="A3648"/>
      <c r="B3648"/>
    </row>
    <row r="3649" spans="1:2" ht="18" x14ac:dyDescent="0.35">
      <c r="A3649"/>
      <c r="B3649"/>
    </row>
    <row r="3650" spans="1:2" ht="18" x14ac:dyDescent="0.35">
      <c r="A3650"/>
      <c r="B3650"/>
    </row>
    <row r="3651" spans="1:2" ht="18" x14ac:dyDescent="0.35">
      <c r="A3651"/>
      <c r="B3651"/>
    </row>
    <row r="3652" spans="1:2" ht="18" x14ac:dyDescent="0.35">
      <c r="A3652"/>
      <c r="B3652"/>
    </row>
    <row r="3653" spans="1:2" ht="18" x14ac:dyDescent="0.35">
      <c r="A3653"/>
      <c r="B3653"/>
    </row>
    <row r="3654" spans="1:2" ht="18" x14ac:dyDescent="0.35">
      <c r="A3654"/>
      <c r="B3654"/>
    </row>
    <row r="3655" spans="1:2" ht="18" x14ac:dyDescent="0.35">
      <c r="A3655"/>
      <c r="B3655"/>
    </row>
    <row r="3656" spans="1:2" ht="18" x14ac:dyDescent="0.35">
      <c r="A3656"/>
      <c r="B3656"/>
    </row>
    <row r="3657" spans="1:2" ht="18" x14ac:dyDescent="0.35">
      <c r="A3657"/>
      <c r="B3657"/>
    </row>
    <row r="3658" spans="1:2" ht="18" x14ac:dyDescent="0.35">
      <c r="A3658"/>
      <c r="B3658"/>
    </row>
    <row r="3659" spans="1:2" ht="18" x14ac:dyDescent="0.35">
      <c r="A3659"/>
      <c r="B3659"/>
    </row>
    <row r="3660" spans="1:2" ht="18" x14ac:dyDescent="0.35">
      <c r="A3660"/>
      <c r="B3660"/>
    </row>
    <row r="3661" spans="1:2" ht="18" x14ac:dyDescent="0.35">
      <c r="A3661"/>
      <c r="B3661"/>
    </row>
    <row r="3662" spans="1:2" ht="18" x14ac:dyDescent="0.35">
      <c r="A3662"/>
      <c r="B3662"/>
    </row>
    <row r="3663" spans="1:2" ht="18" x14ac:dyDescent="0.35">
      <c r="A3663"/>
      <c r="B3663"/>
    </row>
    <row r="3664" spans="1:2" ht="18" x14ac:dyDescent="0.35">
      <c r="A3664"/>
      <c r="B3664"/>
    </row>
    <row r="3665" spans="1:2" ht="18" x14ac:dyDescent="0.35">
      <c r="A3665"/>
      <c r="B3665"/>
    </row>
    <row r="3666" spans="1:2" ht="18" x14ac:dyDescent="0.35">
      <c r="A3666"/>
      <c r="B3666"/>
    </row>
    <row r="3667" spans="1:2" ht="18" x14ac:dyDescent="0.35">
      <c r="A3667"/>
      <c r="B3667"/>
    </row>
    <row r="3668" spans="1:2" ht="18" x14ac:dyDescent="0.35">
      <c r="A3668"/>
      <c r="B3668"/>
    </row>
    <row r="3669" spans="1:2" ht="18" x14ac:dyDescent="0.35">
      <c r="A3669"/>
      <c r="B3669"/>
    </row>
    <row r="3670" spans="1:2" ht="18" x14ac:dyDescent="0.35">
      <c r="A3670"/>
      <c r="B3670"/>
    </row>
    <row r="3671" spans="1:2" ht="18" x14ac:dyDescent="0.35">
      <c r="A3671"/>
      <c r="B3671"/>
    </row>
    <row r="3672" spans="1:2" ht="18" x14ac:dyDescent="0.35">
      <c r="A3672"/>
      <c r="B3672"/>
    </row>
    <row r="3673" spans="1:2" ht="18" x14ac:dyDescent="0.35">
      <c r="A3673"/>
      <c r="B3673"/>
    </row>
    <row r="3674" spans="1:2" ht="18" x14ac:dyDescent="0.35">
      <c r="A3674"/>
      <c r="B3674"/>
    </row>
    <row r="3675" spans="1:2" ht="18" x14ac:dyDescent="0.35">
      <c r="A3675"/>
      <c r="B3675"/>
    </row>
    <row r="3676" spans="1:2" ht="18" x14ac:dyDescent="0.35">
      <c r="A3676"/>
      <c r="B3676"/>
    </row>
    <row r="3677" spans="1:2" ht="18" x14ac:dyDescent="0.35">
      <c r="A3677"/>
      <c r="B3677"/>
    </row>
    <row r="3678" spans="1:2" ht="18" x14ac:dyDescent="0.35">
      <c r="A3678"/>
      <c r="B3678"/>
    </row>
    <row r="3679" spans="1:2" ht="18" x14ac:dyDescent="0.35">
      <c r="A3679"/>
      <c r="B3679"/>
    </row>
    <row r="3680" spans="1:2" ht="18" x14ac:dyDescent="0.35">
      <c r="A3680"/>
      <c r="B3680"/>
    </row>
    <row r="3681" spans="1:2" ht="18" x14ac:dyDescent="0.35">
      <c r="A3681"/>
      <c r="B3681"/>
    </row>
    <row r="3682" spans="1:2" ht="18" x14ac:dyDescent="0.35">
      <c r="A3682"/>
      <c r="B3682"/>
    </row>
    <row r="3683" spans="1:2" ht="18" x14ac:dyDescent="0.35">
      <c r="A3683"/>
      <c r="B3683"/>
    </row>
    <row r="3684" spans="1:2" ht="18" x14ac:dyDescent="0.35">
      <c r="A3684"/>
      <c r="B3684"/>
    </row>
    <row r="3685" spans="1:2" ht="18" x14ac:dyDescent="0.35">
      <c r="A3685"/>
      <c r="B3685"/>
    </row>
    <row r="3686" spans="1:2" ht="18" x14ac:dyDescent="0.35">
      <c r="A3686"/>
      <c r="B3686"/>
    </row>
    <row r="3687" spans="1:2" ht="18" x14ac:dyDescent="0.35">
      <c r="A3687"/>
      <c r="B3687"/>
    </row>
    <row r="3688" spans="1:2" ht="18" x14ac:dyDescent="0.35">
      <c r="A3688"/>
      <c r="B3688"/>
    </row>
    <row r="3689" spans="1:2" ht="18" x14ac:dyDescent="0.35">
      <c r="A3689"/>
      <c r="B3689"/>
    </row>
    <row r="3690" spans="1:2" ht="18" x14ac:dyDescent="0.35">
      <c r="A3690"/>
      <c r="B3690"/>
    </row>
    <row r="3691" spans="1:2" ht="18" x14ac:dyDescent="0.35">
      <c r="A3691"/>
      <c r="B3691"/>
    </row>
    <row r="3692" spans="1:2" ht="18" x14ac:dyDescent="0.35">
      <c r="A3692"/>
      <c r="B3692"/>
    </row>
    <row r="3693" spans="1:2" ht="18" x14ac:dyDescent="0.35">
      <c r="A3693"/>
      <c r="B3693"/>
    </row>
    <row r="3694" spans="1:2" ht="18" x14ac:dyDescent="0.35">
      <c r="A3694"/>
      <c r="B3694"/>
    </row>
    <row r="3695" spans="1:2" ht="18" x14ac:dyDescent="0.35">
      <c r="A3695"/>
      <c r="B3695"/>
    </row>
    <row r="3696" spans="1:2" ht="18" x14ac:dyDescent="0.35">
      <c r="A3696"/>
      <c r="B3696"/>
    </row>
    <row r="3697" spans="1:2" ht="18" x14ac:dyDescent="0.35">
      <c r="A3697"/>
      <c r="B3697"/>
    </row>
    <row r="3698" spans="1:2" ht="18" x14ac:dyDescent="0.35">
      <c r="A3698"/>
      <c r="B3698"/>
    </row>
    <row r="3699" spans="1:2" ht="18" x14ac:dyDescent="0.35">
      <c r="A3699"/>
      <c r="B3699"/>
    </row>
    <row r="3700" spans="1:2" ht="18" x14ac:dyDescent="0.35">
      <c r="A3700"/>
      <c r="B3700"/>
    </row>
    <row r="3701" spans="1:2" ht="18" x14ac:dyDescent="0.35">
      <c r="A3701"/>
      <c r="B3701"/>
    </row>
    <row r="3702" spans="1:2" ht="18" x14ac:dyDescent="0.35">
      <c r="A3702"/>
      <c r="B3702"/>
    </row>
    <row r="3703" spans="1:2" ht="18" x14ac:dyDescent="0.35">
      <c r="A3703"/>
      <c r="B3703"/>
    </row>
    <row r="3704" spans="1:2" ht="18" x14ac:dyDescent="0.35">
      <c r="A3704"/>
      <c r="B3704"/>
    </row>
    <row r="3705" spans="1:2" ht="18" x14ac:dyDescent="0.35">
      <c r="A3705"/>
      <c r="B3705"/>
    </row>
    <row r="3706" spans="1:2" ht="18" x14ac:dyDescent="0.35">
      <c r="A3706"/>
      <c r="B3706"/>
    </row>
    <row r="3707" spans="1:2" ht="18" x14ac:dyDescent="0.35">
      <c r="A3707"/>
      <c r="B3707"/>
    </row>
    <row r="3708" spans="1:2" ht="18" x14ac:dyDescent="0.35">
      <c r="A3708"/>
      <c r="B3708"/>
    </row>
    <row r="3709" spans="1:2" ht="18" x14ac:dyDescent="0.35">
      <c r="A3709"/>
      <c r="B3709"/>
    </row>
    <row r="3710" spans="1:2" ht="18" x14ac:dyDescent="0.35">
      <c r="A3710"/>
      <c r="B3710"/>
    </row>
    <row r="3711" spans="1:2" ht="18" x14ac:dyDescent="0.35">
      <c r="A3711"/>
      <c r="B3711"/>
    </row>
    <row r="3712" spans="1:2" ht="18" x14ac:dyDescent="0.35">
      <c r="A3712"/>
      <c r="B3712"/>
    </row>
    <row r="3713" spans="1:2" ht="18" x14ac:dyDescent="0.35">
      <c r="A3713"/>
      <c r="B3713"/>
    </row>
    <row r="3714" spans="1:2" ht="18" x14ac:dyDescent="0.35">
      <c r="A3714"/>
      <c r="B3714"/>
    </row>
    <row r="3715" spans="1:2" ht="18" x14ac:dyDescent="0.35">
      <c r="A3715"/>
      <c r="B3715"/>
    </row>
    <row r="3716" spans="1:2" ht="18" x14ac:dyDescent="0.35">
      <c r="A3716"/>
      <c r="B3716"/>
    </row>
    <row r="3717" spans="1:2" ht="18" x14ac:dyDescent="0.35">
      <c r="A3717"/>
      <c r="B3717"/>
    </row>
    <row r="3718" spans="1:2" ht="18" x14ac:dyDescent="0.35">
      <c r="A3718"/>
      <c r="B3718"/>
    </row>
    <row r="3719" spans="1:2" ht="18" x14ac:dyDescent="0.35">
      <c r="A3719"/>
      <c r="B3719"/>
    </row>
    <row r="3720" spans="1:2" ht="18" x14ac:dyDescent="0.35">
      <c r="A3720"/>
      <c r="B3720"/>
    </row>
    <row r="3721" spans="1:2" ht="18" x14ac:dyDescent="0.35">
      <c r="A3721"/>
      <c r="B3721"/>
    </row>
    <row r="3722" spans="1:2" ht="18" x14ac:dyDescent="0.35">
      <c r="A3722"/>
      <c r="B3722"/>
    </row>
    <row r="3723" spans="1:2" ht="18" x14ac:dyDescent="0.35">
      <c r="A3723"/>
      <c r="B3723"/>
    </row>
    <row r="3724" spans="1:2" ht="18" x14ac:dyDescent="0.35">
      <c r="A3724"/>
      <c r="B3724"/>
    </row>
    <row r="3725" spans="1:2" ht="18" x14ac:dyDescent="0.35">
      <c r="A3725"/>
      <c r="B3725"/>
    </row>
    <row r="3726" spans="1:2" ht="18" x14ac:dyDescent="0.35">
      <c r="A3726"/>
      <c r="B3726"/>
    </row>
    <row r="3727" spans="1:2" ht="18" x14ac:dyDescent="0.35">
      <c r="A3727"/>
      <c r="B3727"/>
    </row>
    <row r="3728" spans="1:2" ht="18" x14ac:dyDescent="0.35">
      <c r="A3728"/>
      <c r="B3728"/>
    </row>
    <row r="3729" spans="1:2" ht="18" x14ac:dyDescent="0.35">
      <c r="A3729"/>
      <c r="B3729"/>
    </row>
    <row r="3730" spans="1:2" ht="18" x14ac:dyDescent="0.35">
      <c r="A3730"/>
      <c r="B3730"/>
    </row>
    <row r="3731" spans="1:2" ht="18" x14ac:dyDescent="0.35">
      <c r="A3731"/>
      <c r="B3731"/>
    </row>
    <row r="3732" spans="1:2" ht="18" x14ac:dyDescent="0.35">
      <c r="A3732"/>
      <c r="B3732"/>
    </row>
    <row r="3733" spans="1:2" ht="18" x14ac:dyDescent="0.35">
      <c r="A3733"/>
      <c r="B3733"/>
    </row>
    <row r="3734" spans="1:2" ht="18" x14ac:dyDescent="0.35">
      <c r="A3734"/>
      <c r="B3734"/>
    </row>
    <row r="3735" spans="1:2" ht="18" x14ac:dyDescent="0.35">
      <c r="A3735"/>
      <c r="B3735"/>
    </row>
    <row r="3736" spans="1:2" ht="18" x14ac:dyDescent="0.35">
      <c r="A3736"/>
      <c r="B3736"/>
    </row>
    <row r="3737" spans="1:2" ht="18" x14ac:dyDescent="0.35">
      <c r="A3737"/>
      <c r="B3737"/>
    </row>
    <row r="3738" spans="1:2" ht="18" x14ac:dyDescent="0.35">
      <c r="A3738"/>
      <c r="B3738"/>
    </row>
    <row r="3739" spans="1:2" ht="18" x14ac:dyDescent="0.35">
      <c r="A3739"/>
      <c r="B3739"/>
    </row>
    <row r="3740" spans="1:2" ht="18" x14ac:dyDescent="0.35">
      <c r="A3740"/>
      <c r="B3740"/>
    </row>
    <row r="3741" spans="1:2" ht="18" x14ac:dyDescent="0.35">
      <c r="A3741"/>
      <c r="B3741"/>
    </row>
    <row r="3742" spans="1:2" ht="18" x14ac:dyDescent="0.35">
      <c r="A3742"/>
      <c r="B3742"/>
    </row>
    <row r="3743" spans="1:2" ht="18" x14ac:dyDescent="0.35">
      <c r="A3743"/>
      <c r="B3743"/>
    </row>
    <row r="3744" spans="1:2" ht="18" x14ac:dyDescent="0.35">
      <c r="A3744"/>
      <c r="B3744"/>
    </row>
    <row r="3745" spans="1:2" ht="18" x14ac:dyDescent="0.35">
      <c r="A3745"/>
      <c r="B3745"/>
    </row>
    <row r="3746" spans="1:2" ht="18" x14ac:dyDescent="0.35">
      <c r="A3746"/>
      <c r="B3746"/>
    </row>
    <row r="3747" spans="1:2" ht="18" x14ac:dyDescent="0.35">
      <c r="A3747"/>
      <c r="B3747"/>
    </row>
    <row r="3748" spans="1:2" ht="18" x14ac:dyDescent="0.35">
      <c r="A3748"/>
      <c r="B3748"/>
    </row>
    <row r="3749" spans="1:2" ht="18" x14ac:dyDescent="0.35">
      <c r="A3749"/>
      <c r="B3749"/>
    </row>
    <row r="3750" spans="1:2" ht="18" x14ac:dyDescent="0.35">
      <c r="A3750"/>
      <c r="B3750"/>
    </row>
    <row r="3751" spans="1:2" ht="18" x14ac:dyDescent="0.35">
      <c r="A3751"/>
      <c r="B3751"/>
    </row>
    <row r="3752" spans="1:2" ht="18" x14ac:dyDescent="0.35">
      <c r="A3752"/>
      <c r="B3752"/>
    </row>
    <row r="3753" spans="1:2" ht="18" x14ac:dyDescent="0.35">
      <c r="A3753"/>
      <c r="B3753"/>
    </row>
    <row r="3754" spans="1:2" ht="18" x14ac:dyDescent="0.35">
      <c r="A3754"/>
      <c r="B3754"/>
    </row>
    <row r="3755" spans="1:2" ht="18" x14ac:dyDescent="0.35">
      <c r="A3755"/>
      <c r="B3755"/>
    </row>
    <row r="3756" spans="1:2" ht="18" x14ac:dyDescent="0.35">
      <c r="A3756"/>
      <c r="B3756"/>
    </row>
    <row r="3757" spans="1:2" ht="18" x14ac:dyDescent="0.35">
      <c r="A3757"/>
      <c r="B3757"/>
    </row>
    <row r="3758" spans="1:2" ht="18" x14ac:dyDescent="0.35">
      <c r="A3758"/>
      <c r="B3758"/>
    </row>
    <row r="3759" spans="1:2" ht="18" x14ac:dyDescent="0.35">
      <c r="A3759"/>
      <c r="B3759"/>
    </row>
    <row r="3760" spans="1:2" ht="18" x14ac:dyDescent="0.35">
      <c r="A3760"/>
      <c r="B3760"/>
    </row>
    <row r="3761" spans="1:2" ht="18" x14ac:dyDescent="0.35">
      <c r="A3761"/>
      <c r="B3761"/>
    </row>
    <row r="3762" spans="1:2" ht="18" x14ac:dyDescent="0.35">
      <c r="A3762"/>
      <c r="B3762"/>
    </row>
    <row r="3763" spans="1:2" ht="18" x14ac:dyDescent="0.35">
      <c r="A3763"/>
      <c r="B3763"/>
    </row>
    <row r="3764" spans="1:2" ht="18" x14ac:dyDescent="0.35">
      <c r="A3764"/>
      <c r="B3764"/>
    </row>
    <row r="3765" spans="1:2" ht="18" x14ac:dyDescent="0.35">
      <c r="A3765"/>
      <c r="B3765"/>
    </row>
    <row r="3766" spans="1:2" ht="18" x14ac:dyDescent="0.35">
      <c r="A3766"/>
      <c r="B3766"/>
    </row>
    <row r="3767" spans="1:2" ht="18" x14ac:dyDescent="0.35">
      <c r="A3767"/>
      <c r="B3767"/>
    </row>
    <row r="3768" spans="1:2" ht="18" x14ac:dyDescent="0.35">
      <c r="A3768"/>
      <c r="B3768"/>
    </row>
    <row r="3769" spans="1:2" ht="18" x14ac:dyDescent="0.35">
      <c r="A3769"/>
      <c r="B3769"/>
    </row>
    <row r="3770" spans="1:2" ht="18" x14ac:dyDescent="0.35">
      <c r="A3770"/>
      <c r="B3770"/>
    </row>
    <row r="3771" spans="1:2" ht="18" x14ac:dyDescent="0.35">
      <c r="A3771"/>
      <c r="B3771"/>
    </row>
    <row r="3772" spans="1:2" ht="18" x14ac:dyDescent="0.35">
      <c r="A3772"/>
      <c r="B3772"/>
    </row>
    <row r="3773" spans="1:2" ht="18" x14ac:dyDescent="0.35">
      <c r="A3773"/>
      <c r="B3773"/>
    </row>
    <row r="3774" spans="1:2" ht="18" x14ac:dyDescent="0.35">
      <c r="A3774"/>
      <c r="B3774"/>
    </row>
    <row r="3775" spans="1:2" ht="18" x14ac:dyDescent="0.35">
      <c r="A3775"/>
      <c r="B3775"/>
    </row>
    <row r="3776" spans="1:2" ht="18" x14ac:dyDescent="0.35">
      <c r="A3776"/>
      <c r="B3776"/>
    </row>
    <row r="3777" spans="1:2" ht="18" x14ac:dyDescent="0.35">
      <c r="A3777"/>
      <c r="B3777"/>
    </row>
    <row r="3778" spans="1:2" ht="18" x14ac:dyDescent="0.35">
      <c r="A3778"/>
      <c r="B3778"/>
    </row>
    <row r="3779" spans="1:2" ht="18" x14ac:dyDescent="0.35">
      <c r="A3779"/>
      <c r="B3779"/>
    </row>
    <row r="3780" spans="1:2" ht="18" x14ac:dyDescent="0.35">
      <c r="A3780"/>
      <c r="B3780"/>
    </row>
    <row r="3781" spans="1:2" ht="18" x14ac:dyDescent="0.35">
      <c r="A3781"/>
      <c r="B3781"/>
    </row>
    <row r="3782" spans="1:2" ht="18" x14ac:dyDescent="0.35">
      <c r="A3782"/>
      <c r="B3782"/>
    </row>
    <row r="3783" spans="1:2" ht="18" x14ac:dyDescent="0.35">
      <c r="A3783"/>
      <c r="B3783"/>
    </row>
    <row r="3784" spans="1:2" ht="18" x14ac:dyDescent="0.35">
      <c r="A3784"/>
      <c r="B3784"/>
    </row>
    <row r="3785" spans="1:2" ht="18" x14ac:dyDescent="0.35">
      <c r="A3785"/>
      <c r="B3785"/>
    </row>
    <row r="3786" spans="1:2" ht="18" x14ac:dyDescent="0.35">
      <c r="A3786"/>
      <c r="B3786"/>
    </row>
    <row r="3787" spans="1:2" ht="18" x14ac:dyDescent="0.35">
      <c r="A3787"/>
      <c r="B3787"/>
    </row>
    <row r="3788" spans="1:2" ht="18" x14ac:dyDescent="0.35">
      <c r="A3788"/>
      <c r="B3788"/>
    </row>
    <row r="3789" spans="1:2" ht="18" x14ac:dyDescent="0.35">
      <c r="A3789"/>
      <c r="B3789"/>
    </row>
    <row r="3790" spans="1:2" ht="18" x14ac:dyDescent="0.35">
      <c r="A3790"/>
      <c r="B3790"/>
    </row>
    <row r="3791" spans="1:2" ht="18" x14ac:dyDescent="0.35">
      <c r="A3791"/>
      <c r="B3791"/>
    </row>
    <row r="3792" spans="1:2" ht="18" x14ac:dyDescent="0.35">
      <c r="A3792"/>
      <c r="B3792"/>
    </row>
    <row r="3793" spans="1:2" ht="18" x14ac:dyDescent="0.35">
      <c r="A3793"/>
      <c r="B3793"/>
    </row>
    <row r="3794" spans="1:2" ht="18" x14ac:dyDescent="0.35">
      <c r="A3794"/>
      <c r="B3794"/>
    </row>
    <row r="3795" spans="1:2" ht="18" x14ac:dyDescent="0.35">
      <c r="A3795"/>
      <c r="B3795"/>
    </row>
    <row r="3796" spans="1:2" ht="18" x14ac:dyDescent="0.35">
      <c r="A3796"/>
      <c r="B3796"/>
    </row>
    <row r="3797" spans="1:2" ht="18" x14ac:dyDescent="0.35">
      <c r="A3797"/>
      <c r="B3797"/>
    </row>
    <row r="3798" spans="1:2" ht="18" x14ac:dyDescent="0.35">
      <c r="A3798"/>
      <c r="B3798"/>
    </row>
    <row r="3799" spans="1:2" ht="18" x14ac:dyDescent="0.35">
      <c r="A3799"/>
      <c r="B3799"/>
    </row>
    <row r="3800" spans="1:2" ht="18" x14ac:dyDescent="0.35">
      <c r="A3800"/>
      <c r="B3800"/>
    </row>
    <row r="3801" spans="1:2" ht="18" x14ac:dyDescent="0.35">
      <c r="A3801"/>
      <c r="B3801"/>
    </row>
    <row r="3802" spans="1:2" ht="18" x14ac:dyDescent="0.35">
      <c r="A3802"/>
      <c r="B3802"/>
    </row>
    <row r="3803" spans="1:2" ht="18" x14ac:dyDescent="0.35">
      <c r="A3803"/>
      <c r="B3803"/>
    </row>
    <row r="3804" spans="1:2" ht="18" x14ac:dyDescent="0.35">
      <c r="A3804"/>
      <c r="B3804"/>
    </row>
    <row r="3805" spans="1:2" ht="18" x14ac:dyDescent="0.35">
      <c r="A3805"/>
      <c r="B3805"/>
    </row>
    <row r="3806" spans="1:2" ht="18" x14ac:dyDescent="0.35">
      <c r="A3806"/>
      <c r="B3806"/>
    </row>
    <row r="3807" spans="1:2" ht="18" x14ac:dyDescent="0.35">
      <c r="A3807"/>
      <c r="B3807"/>
    </row>
    <row r="3808" spans="1:2" ht="18" x14ac:dyDescent="0.35">
      <c r="A3808"/>
      <c r="B3808"/>
    </row>
    <row r="3809" spans="1:2" ht="18" x14ac:dyDescent="0.35">
      <c r="A3809"/>
      <c r="B3809"/>
    </row>
    <row r="3810" spans="1:2" ht="18" x14ac:dyDescent="0.35">
      <c r="A3810"/>
      <c r="B3810"/>
    </row>
    <row r="3811" spans="1:2" ht="18" x14ac:dyDescent="0.35">
      <c r="A3811"/>
      <c r="B3811"/>
    </row>
    <row r="3812" spans="1:2" ht="18" x14ac:dyDescent="0.35">
      <c r="A3812"/>
      <c r="B3812"/>
    </row>
    <row r="3813" spans="1:2" ht="18" x14ac:dyDescent="0.35">
      <c r="A3813"/>
      <c r="B3813"/>
    </row>
    <row r="3814" spans="1:2" ht="18" x14ac:dyDescent="0.35">
      <c r="A3814"/>
      <c r="B3814"/>
    </row>
    <row r="3815" spans="1:2" ht="18" x14ac:dyDescent="0.35">
      <c r="A3815"/>
      <c r="B3815"/>
    </row>
    <row r="3816" spans="1:2" ht="18" x14ac:dyDescent="0.35">
      <c r="A3816"/>
      <c r="B3816"/>
    </row>
    <row r="3817" spans="1:2" ht="18" x14ac:dyDescent="0.35">
      <c r="A3817"/>
      <c r="B3817"/>
    </row>
    <row r="3818" spans="1:2" ht="18" x14ac:dyDescent="0.35">
      <c r="A3818"/>
      <c r="B3818"/>
    </row>
    <row r="3819" spans="1:2" ht="18" x14ac:dyDescent="0.35">
      <c r="A3819"/>
      <c r="B3819"/>
    </row>
    <row r="3820" spans="1:2" ht="18" x14ac:dyDescent="0.35">
      <c r="A3820"/>
      <c r="B3820"/>
    </row>
    <row r="3821" spans="1:2" ht="18" x14ac:dyDescent="0.35">
      <c r="A3821"/>
      <c r="B3821"/>
    </row>
    <row r="3822" spans="1:2" ht="18" x14ac:dyDescent="0.35">
      <c r="A3822"/>
      <c r="B3822"/>
    </row>
    <row r="3823" spans="1:2" ht="18" x14ac:dyDescent="0.35">
      <c r="A3823"/>
      <c r="B3823"/>
    </row>
    <row r="3824" spans="1:2" ht="18" x14ac:dyDescent="0.35">
      <c r="A3824"/>
      <c r="B3824"/>
    </row>
    <row r="3825" spans="1:2" ht="18" x14ac:dyDescent="0.35">
      <c r="A3825"/>
      <c r="B3825"/>
    </row>
    <row r="3826" spans="1:2" ht="18" x14ac:dyDescent="0.35">
      <c r="A3826"/>
      <c r="B3826"/>
    </row>
    <row r="3827" spans="1:2" ht="18" x14ac:dyDescent="0.35">
      <c r="A3827"/>
      <c r="B3827"/>
    </row>
    <row r="3828" spans="1:2" ht="18" x14ac:dyDescent="0.35">
      <c r="A3828"/>
      <c r="B3828"/>
    </row>
    <row r="3829" spans="1:2" ht="18" x14ac:dyDescent="0.35">
      <c r="A3829"/>
      <c r="B3829"/>
    </row>
    <row r="3830" spans="1:2" ht="18" x14ac:dyDescent="0.35">
      <c r="A3830"/>
      <c r="B3830"/>
    </row>
    <row r="3831" spans="1:2" ht="18" x14ac:dyDescent="0.35">
      <c r="A3831"/>
      <c r="B3831"/>
    </row>
    <row r="3832" spans="1:2" ht="18" x14ac:dyDescent="0.35">
      <c r="A3832"/>
      <c r="B3832"/>
    </row>
    <row r="3833" spans="1:2" ht="18" x14ac:dyDescent="0.35">
      <c r="A3833"/>
      <c r="B3833"/>
    </row>
    <row r="3834" spans="1:2" ht="18" x14ac:dyDescent="0.35">
      <c r="A3834"/>
      <c r="B3834"/>
    </row>
    <row r="3835" spans="1:2" ht="18" x14ac:dyDescent="0.35">
      <c r="A3835"/>
      <c r="B3835"/>
    </row>
    <row r="3836" spans="1:2" ht="18" x14ac:dyDescent="0.35">
      <c r="A3836"/>
      <c r="B3836"/>
    </row>
    <row r="3837" spans="1:2" ht="18" x14ac:dyDescent="0.35">
      <c r="A3837"/>
      <c r="B3837"/>
    </row>
    <row r="3838" spans="1:2" ht="18" x14ac:dyDescent="0.35">
      <c r="A3838"/>
      <c r="B3838"/>
    </row>
    <row r="3839" spans="1:2" ht="18" x14ac:dyDescent="0.35">
      <c r="A3839"/>
      <c r="B3839"/>
    </row>
    <row r="3840" spans="1:2" ht="18" x14ac:dyDescent="0.35">
      <c r="A3840"/>
      <c r="B3840"/>
    </row>
    <row r="3841" spans="1:2" ht="18" x14ac:dyDescent="0.35">
      <c r="A3841"/>
      <c r="B3841"/>
    </row>
    <row r="3842" spans="1:2" ht="18" x14ac:dyDescent="0.35">
      <c r="A3842"/>
      <c r="B3842"/>
    </row>
    <row r="3843" spans="1:2" ht="18" x14ac:dyDescent="0.35">
      <c r="A3843"/>
      <c r="B3843"/>
    </row>
    <row r="3844" spans="1:2" ht="18" x14ac:dyDescent="0.35">
      <c r="A3844"/>
      <c r="B3844"/>
    </row>
    <row r="3845" spans="1:2" ht="18" x14ac:dyDescent="0.35">
      <c r="A3845"/>
      <c r="B3845"/>
    </row>
    <row r="3846" spans="1:2" ht="18" x14ac:dyDescent="0.35">
      <c r="A3846"/>
      <c r="B3846"/>
    </row>
    <row r="3847" spans="1:2" ht="18" x14ac:dyDescent="0.35">
      <c r="A3847"/>
      <c r="B3847"/>
    </row>
    <row r="3848" spans="1:2" ht="18" x14ac:dyDescent="0.35">
      <c r="A3848"/>
      <c r="B3848"/>
    </row>
    <row r="3849" spans="1:2" ht="18" x14ac:dyDescent="0.35">
      <c r="A3849"/>
      <c r="B3849"/>
    </row>
    <row r="3850" spans="1:2" ht="18" x14ac:dyDescent="0.35">
      <c r="A3850"/>
      <c r="B3850"/>
    </row>
    <row r="3851" spans="1:2" ht="18" x14ac:dyDescent="0.35">
      <c r="A3851"/>
      <c r="B3851"/>
    </row>
    <row r="3852" spans="1:2" ht="18" x14ac:dyDescent="0.35">
      <c r="A3852"/>
      <c r="B3852"/>
    </row>
    <row r="3853" spans="1:2" ht="18" x14ac:dyDescent="0.35">
      <c r="A3853"/>
      <c r="B3853"/>
    </row>
    <row r="3854" spans="1:2" ht="18" x14ac:dyDescent="0.35">
      <c r="A3854"/>
      <c r="B3854"/>
    </row>
    <row r="3855" spans="1:2" ht="18" x14ac:dyDescent="0.35">
      <c r="A3855"/>
      <c r="B3855"/>
    </row>
    <row r="3856" spans="1:2" ht="18" x14ac:dyDescent="0.35">
      <c r="A3856"/>
      <c r="B3856"/>
    </row>
    <row r="3857" spans="1:2" ht="18" x14ac:dyDescent="0.35">
      <c r="A3857"/>
      <c r="B3857"/>
    </row>
    <row r="3858" spans="1:2" ht="18" x14ac:dyDescent="0.35">
      <c r="A3858"/>
      <c r="B3858"/>
    </row>
    <row r="3859" spans="1:2" ht="18" x14ac:dyDescent="0.35">
      <c r="A3859"/>
      <c r="B3859"/>
    </row>
    <row r="3860" spans="1:2" ht="18" x14ac:dyDescent="0.35">
      <c r="A3860"/>
      <c r="B3860"/>
    </row>
    <row r="3861" spans="1:2" ht="18" x14ac:dyDescent="0.35">
      <c r="A3861"/>
      <c r="B3861"/>
    </row>
    <row r="3862" spans="1:2" ht="18" x14ac:dyDescent="0.35">
      <c r="A3862"/>
      <c r="B3862"/>
    </row>
    <row r="3863" spans="1:2" ht="18" x14ac:dyDescent="0.35">
      <c r="A3863"/>
      <c r="B3863"/>
    </row>
    <row r="3864" spans="1:2" ht="18" x14ac:dyDescent="0.35">
      <c r="A3864"/>
      <c r="B3864"/>
    </row>
    <row r="3865" spans="1:2" ht="18" x14ac:dyDescent="0.35">
      <c r="A3865"/>
      <c r="B3865"/>
    </row>
    <row r="3866" spans="1:2" ht="18" x14ac:dyDescent="0.35">
      <c r="A3866"/>
      <c r="B3866"/>
    </row>
    <row r="3867" spans="1:2" ht="18" x14ac:dyDescent="0.35">
      <c r="A3867"/>
      <c r="B3867"/>
    </row>
    <row r="3868" spans="1:2" ht="18" x14ac:dyDescent="0.35">
      <c r="A3868"/>
      <c r="B3868"/>
    </row>
    <row r="3869" spans="1:2" ht="18" x14ac:dyDescent="0.35">
      <c r="A3869"/>
      <c r="B3869"/>
    </row>
    <row r="3870" spans="1:2" ht="18" x14ac:dyDescent="0.35">
      <c r="A3870"/>
      <c r="B3870"/>
    </row>
    <row r="3871" spans="1:2" ht="18" x14ac:dyDescent="0.35">
      <c r="A3871"/>
      <c r="B3871"/>
    </row>
    <row r="3872" spans="1:2" ht="18" x14ac:dyDescent="0.35">
      <c r="A3872"/>
      <c r="B3872"/>
    </row>
    <row r="3873" spans="1:2" ht="18" x14ac:dyDescent="0.35">
      <c r="A3873"/>
      <c r="B3873"/>
    </row>
    <row r="3874" spans="1:2" ht="18" x14ac:dyDescent="0.35">
      <c r="A3874"/>
      <c r="B3874"/>
    </row>
    <row r="3875" spans="1:2" ht="18" x14ac:dyDescent="0.35">
      <c r="A3875"/>
      <c r="B3875"/>
    </row>
    <row r="3876" spans="1:2" ht="18" x14ac:dyDescent="0.35">
      <c r="A3876"/>
      <c r="B3876"/>
    </row>
    <row r="3877" spans="1:2" ht="18" x14ac:dyDescent="0.35">
      <c r="A3877"/>
      <c r="B3877"/>
    </row>
    <row r="3878" spans="1:2" ht="18" x14ac:dyDescent="0.35">
      <c r="A3878"/>
      <c r="B3878"/>
    </row>
    <row r="3879" spans="1:2" ht="18" x14ac:dyDescent="0.35">
      <c r="A3879"/>
      <c r="B3879"/>
    </row>
    <row r="3880" spans="1:2" ht="18" x14ac:dyDescent="0.35">
      <c r="A3880"/>
      <c r="B3880"/>
    </row>
    <row r="3881" spans="1:2" ht="18" x14ac:dyDescent="0.35">
      <c r="A3881"/>
      <c r="B3881"/>
    </row>
    <row r="3882" spans="1:2" ht="18" x14ac:dyDescent="0.35">
      <c r="A3882"/>
      <c r="B3882"/>
    </row>
    <row r="3883" spans="1:2" ht="18" x14ac:dyDescent="0.35">
      <c r="A3883"/>
      <c r="B3883"/>
    </row>
    <row r="3884" spans="1:2" ht="18" x14ac:dyDescent="0.35">
      <c r="A3884"/>
      <c r="B3884"/>
    </row>
    <row r="3885" spans="1:2" ht="18" x14ac:dyDescent="0.35">
      <c r="A3885"/>
      <c r="B3885"/>
    </row>
    <row r="3886" spans="1:2" ht="18" x14ac:dyDescent="0.35">
      <c r="A3886"/>
      <c r="B3886"/>
    </row>
    <row r="3887" spans="1:2" ht="18" x14ac:dyDescent="0.35">
      <c r="A3887"/>
      <c r="B3887"/>
    </row>
    <row r="3888" spans="1:2" ht="18" x14ac:dyDescent="0.35">
      <c r="A3888"/>
      <c r="B3888"/>
    </row>
    <row r="3889" spans="1:2" ht="18" x14ac:dyDescent="0.35">
      <c r="A3889"/>
      <c r="B3889"/>
    </row>
    <row r="3890" spans="1:2" ht="18" x14ac:dyDescent="0.35">
      <c r="A3890"/>
      <c r="B3890"/>
    </row>
    <row r="3891" spans="1:2" ht="18" x14ac:dyDescent="0.35">
      <c r="A3891"/>
      <c r="B3891"/>
    </row>
    <row r="3892" spans="1:2" ht="18" x14ac:dyDescent="0.35">
      <c r="A3892"/>
      <c r="B3892"/>
    </row>
    <row r="3893" spans="1:2" ht="18" x14ac:dyDescent="0.35">
      <c r="A3893"/>
      <c r="B3893"/>
    </row>
    <row r="3894" spans="1:2" ht="18" x14ac:dyDescent="0.35">
      <c r="A3894"/>
      <c r="B3894"/>
    </row>
    <row r="3895" spans="1:2" ht="18" x14ac:dyDescent="0.35">
      <c r="A3895"/>
      <c r="B3895"/>
    </row>
    <row r="3896" spans="1:2" ht="18" x14ac:dyDescent="0.35">
      <c r="A3896"/>
      <c r="B3896"/>
    </row>
    <row r="3897" spans="1:2" ht="18" x14ac:dyDescent="0.35">
      <c r="A3897"/>
      <c r="B3897"/>
    </row>
    <row r="3898" spans="1:2" ht="18" x14ac:dyDescent="0.35">
      <c r="A3898"/>
      <c r="B3898"/>
    </row>
    <row r="3899" spans="1:2" ht="18" x14ac:dyDescent="0.35">
      <c r="A3899"/>
      <c r="B3899"/>
    </row>
    <row r="3900" spans="1:2" ht="18" x14ac:dyDescent="0.35">
      <c r="A3900"/>
      <c r="B3900"/>
    </row>
    <row r="3901" spans="1:2" ht="18" x14ac:dyDescent="0.35">
      <c r="A3901"/>
      <c r="B3901"/>
    </row>
    <row r="3902" spans="1:2" ht="18" x14ac:dyDescent="0.35">
      <c r="A3902"/>
      <c r="B3902"/>
    </row>
    <row r="3903" spans="1:2" ht="18" x14ac:dyDescent="0.35">
      <c r="A3903"/>
      <c r="B3903"/>
    </row>
    <row r="3904" spans="1:2" ht="18" x14ac:dyDescent="0.35">
      <c r="A3904"/>
      <c r="B3904"/>
    </row>
    <row r="3905" spans="1:2" ht="18" x14ac:dyDescent="0.35">
      <c r="A3905"/>
      <c r="B3905"/>
    </row>
    <row r="3906" spans="1:2" ht="18" x14ac:dyDescent="0.35">
      <c r="A3906"/>
      <c r="B3906"/>
    </row>
    <row r="3907" spans="1:2" ht="18" x14ac:dyDescent="0.35">
      <c r="A3907"/>
      <c r="B3907"/>
    </row>
    <row r="3908" spans="1:2" ht="18" x14ac:dyDescent="0.35">
      <c r="A3908"/>
      <c r="B3908"/>
    </row>
    <row r="3909" spans="1:2" ht="18" x14ac:dyDescent="0.35">
      <c r="A3909"/>
      <c r="B3909"/>
    </row>
    <row r="3910" spans="1:2" ht="18" x14ac:dyDescent="0.35">
      <c r="A3910"/>
      <c r="B3910"/>
    </row>
    <row r="3911" spans="1:2" ht="18" x14ac:dyDescent="0.35">
      <c r="A3911"/>
      <c r="B3911"/>
    </row>
    <row r="3912" spans="1:2" ht="18" x14ac:dyDescent="0.35">
      <c r="A3912"/>
      <c r="B3912"/>
    </row>
    <row r="3913" spans="1:2" ht="18" x14ac:dyDescent="0.35">
      <c r="A3913"/>
      <c r="B3913"/>
    </row>
    <row r="3914" spans="1:2" ht="18" x14ac:dyDescent="0.35">
      <c r="A3914"/>
      <c r="B3914"/>
    </row>
    <row r="3915" spans="1:2" ht="18" x14ac:dyDescent="0.35">
      <c r="A3915"/>
      <c r="B3915"/>
    </row>
    <row r="3916" spans="1:2" ht="18" x14ac:dyDescent="0.35">
      <c r="A3916"/>
      <c r="B3916"/>
    </row>
    <row r="3917" spans="1:2" ht="18" x14ac:dyDescent="0.35">
      <c r="A3917"/>
      <c r="B3917"/>
    </row>
    <row r="3918" spans="1:2" ht="18" x14ac:dyDescent="0.35">
      <c r="A3918"/>
      <c r="B3918"/>
    </row>
    <row r="3919" spans="1:2" ht="18" x14ac:dyDescent="0.35">
      <c r="A3919"/>
      <c r="B3919"/>
    </row>
    <row r="3920" spans="1:2" ht="18" x14ac:dyDescent="0.35">
      <c r="A3920"/>
      <c r="B3920"/>
    </row>
    <row r="3921" spans="1:2" ht="18" x14ac:dyDescent="0.35">
      <c r="A3921"/>
      <c r="B3921"/>
    </row>
    <row r="3922" spans="1:2" ht="18" x14ac:dyDescent="0.35">
      <c r="A3922"/>
      <c r="B3922"/>
    </row>
    <row r="3923" spans="1:2" ht="18" x14ac:dyDescent="0.35">
      <c r="A3923"/>
      <c r="B3923"/>
    </row>
    <row r="3924" spans="1:2" ht="18" x14ac:dyDescent="0.35">
      <c r="A3924"/>
      <c r="B3924"/>
    </row>
    <row r="3925" spans="1:2" ht="18" x14ac:dyDescent="0.35">
      <c r="A3925"/>
      <c r="B3925"/>
    </row>
    <row r="3926" spans="1:2" ht="18" x14ac:dyDescent="0.35">
      <c r="A3926"/>
      <c r="B3926"/>
    </row>
    <row r="3927" spans="1:2" ht="18" x14ac:dyDescent="0.35">
      <c r="A3927"/>
      <c r="B3927"/>
    </row>
    <row r="3928" spans="1:2" ht="18" x14ac:dyDescent="0.35">
      <c r="A3928"/>
      <c r="B3928"/>
    </row>
    <row r="3929" spans="1:2" ht="18" x14ac:dyDescent="0.35">
      <c r="A3929"/>
      <c r="B3929"/>
    </row>
    <row r="3930" spans="1:2" ht="18" x14ac:dyDescent="0.35">
      <c r="A3930"/>
      <c r="B3930"/>
    </row>
    <row r="3931" spans="1:2" ht="18" x14ac:dyDescent="0.35">
      <c r="A3931"/>
      <c r="B3931"/>
    </row>
    <row r="3932" spans="1:2" ht="18" x14ac:dyDescent="0.35">
      <c r="A3932"/>
      <c r="B3932"/>
    </row>
    <row r="3933" spans="1:2" ht="18" x14ac:dyDescent="0.35">
      <c r="A3933"/>
      <c r="B3933"/>
    </row>
    <row r="3934" spans="1:2" ht="18" x14ac:dyDescent="0.35">
      <c r="A3934"/>
      <c r="B3934"/>
    </row>
    <row r="3935" spans="1:2" ht="18" x14ac:dyDescent="0.35">
      <c r="A3935"/>
      <c r="B3935"/>
    </row>
    <row r="3936" spans="1:2" ht="18" x14ac:dyDescent="0.35">
      <c r="A3936"/>
      <c r="B3936"/>
    </row>
    <row r="3937" spans="1:2" ht="18" x14ac:dyDescent="0.35">
      <c r="A3937"/>
      <c r="B3937"/>
    </row>
    <row r="3938" spans="1:2" ht="18" x14ac:dyDescent="0.35">
      <c r="A3938"/>
      <c r="B3938"/>
    </row>
    <row r="3939" spans="1:2" ht="18" x14ac:dyDescent="0.35">
      <c r="A3939"/>
      <c r="B3939"/>
    </row>
    <row r="3940" spans="1:2" ht="18" x14ac:dyDescent="0.35">
      <c r="A3940"/>
      <c r="B3940"/>
    </row>
    <row r="3941" spans="1:2" ht="18" x14ac:dyDescent="0.35">
      <c r="A3941"/>
      <c r="B3941"/>
    </row>
    <row r="3942" spans="1:2" ht="18" x14ac:dyDescent="0.35">
      <c r="A3942"/>
      <c r="B3942"/>
    </row>
    <row r="3943" spans="1:2" ht="18" x14ac:dyDescent="0.35">
      <c r="A3943"/>
      <c r="B3943"/>
    </row>
    <row r="3944" spans="1:2" ht="18" x14ac:dyDescent="0.35">
      <c r="A3944"/>
      <c r="B3944"/>
    </row>
    <row r="3945" spans="1:2" ht="18" x14ac:dyDescent="0.35">
      <c r="A3945"/>
      <c r="B3945"/>
    </row>
    <row r="3946" spans="1:2" ht="18" x14ac:dyDescent="0.35">
      <c r="A3946"/>
      <c r="B3946"/>
    </row>
    <row r="3947" spans="1:2" ht="18" x14ac:dyDescent="0.35">
      <c r="A3947"/>
      <c r="B3947"/>
    </row>
    <row r="3948" spans="1:2" ht="18" x14ac:dyDescent="0.35">
      <c r="A3948"/>
      <c r="B3948"/>
    </row>
    <row r="3949" spans="1:2" ht="18" x14ac:dyDescent="0.35">
      <c r="A3949"/>
      <c r="B3949"/>
    </row>
    <row r="3950" spans="1:2" ht="18" x14ac:dyDescent="0.35">
      <c r="A3950"/>
      <c r="B3950"/>
    </row>
    <row r="3951" spans="1:2" ht="18" x14ac:dyDescent="0.35">
      <c r="A3951"/>
      <c r="B3951"/>
    </row>
    <row r="3952" spans="1:2" ht="18" x14ac:dyDescent="0.35">
      <c r="A3952"/>
      <c r="B3952"/>
    </row>
    <row r="3953" spans="1:2" ht="18" x14ac:dyDescent="0.35">
      <c r="A3953"/>
      <c r="B3953"/>
    </row>
    <row r="3954" spans="1:2" ht="18" x14ac:dyDescent="0.35">
      <c r="A3954"/>
      <c r="B3954"/>
    </row>
    <row r="3955" spans="1:2" ht="18" x14ac:dyDescent="0.35">
      <c r="A3955"/>
      <c r="B3955"/>
    </row>
    <row r="3956" spans="1:2" ht="18" x14ac:dyDescent="0.35">
      <c r="A3956"/>
      <c r="B3956"/>
    </row>
    <row r="3957" spans="1:2" ht="18" x14ac:dyDescent="0.35">
      <c r="A3957"/>
      <c r="B3957"/>
    </row>
    <row r="3958" spans="1:2" ht="18" x14ac:dyDescent="0.35">
      <c r="A3958"/>
      <c r="B3958"/>
    </row>
    <row r="3959" spans="1:2" ht="18" x14ac:dyDescent="0.35">
      <c r="A3959"/>
      <c r="B3959"/>
    </row>
    <row r="3960" spans="1:2" ht="18" x14ac:dyDescent="0.35">
      <c r="A3960"/>
      <c r="B3960"/>
    </row>
    <row r="3961" spans="1:2" ht="18" x14ac:dyDescent="0.35">
      <c r="A3961"/>
      <c r="B3961"/>
    </row>
    <row r="3962" spans="1:2" ht="18" x14ac:dyDescent="0.35">
      <c r="A3962"/>
      <c r="B3962"/>
    </row>
    <row r="3963" spans="1:2" ht="18" x14ac:dyDescent="0.35">
      <c r="A3963"/>
      <c r="B3963"/>
    </row>
    <row r="3964" spans="1:2" ht="18" x14ac:dyDescent="0.35">
      <c r="A3964"/>
      <c r="B3964"/>
    </row>
    <row r="3965" spans="1:2" ht="18" x14ac:dyDescent="0.35">
      <c r="A3965"/>
      <c r="B3965"/>
    </row>
    <row r="3966" spans="1:2" ht="18" x14ac:dyDescent="0.35">
      <c r="A3966"/>
      <c r="B3966"/>
    </row>
    <row r="3967" spans="1:2" ht="18" x14ac:dyDescent="0.35">
      <c r="A3967"/>
      <c r="B3967"/>
    </row>
    <row r="3968" spans="1:2" ht="18" x14ac:dyDescent="0.35">
      <c r="A3968"/>
      <c r="B3968"/>
    </row>
    <row r="3969" spans="1:2" ht="18" x14ac:dyDescent="0.35">
      <c r="A3969"/>
      <c r="B3969"/>
    </row>
    <row r="3970" spans="1:2" ht="18" x14ac:dyDescent="0.35">
      <c r="A3970"/>
      <c r="B3970"/>
    </row>
    <row r="3971" spans="1:2" ht="18" x14ac:dyDescent="0.35">
      <c r="A3971"/>
      <c r="B3971"/>
    </row>
    <row r="3972" spans="1:2" ht="18" x14ac:dyDescent="0.35">
      <c r="A3972"/>
      <c r="B3972"/>
    </row>
    <row r="3973" spans="1:2" ht="18" x14ac:dyDescent="0.35">
      <c r="A3973"/>
      <c r="B3973"/>
    </row>
    <row r="3974" spans="1:2" ht="18" x14ac:dyDescent="0.35">
      <c r="A3974"/>
      <c r="B3974"/>
    </row>
    <row r="3975" spans="1:2" ht="18" x14ac:dyDescent="0.35">
      <c r="A3975"/>
      <c r="B3975"/>
    </row>
    <row r="3976" spans="1:2" ht="18" x14ac:dyDescent="0.35">
      <c r="A3976"/>
      <c r="B3976"/>
    </row>
    <row r="3977" spans="1:2" ht="18" x14ac:dyDescent="0.35">
      <c r="A3977"/>
      <c r="B3977"/>
    </row>
    <row r="3978" spans="1:2" ht="18" x14ac:dyDescent="0.35">
      <c r="A3978"/>
      <c r="B3978"/>
    </row>
    <row r="3979" spans="1:2" ht="18" x14ac:dyDescent="0.35">
      <c r="A3979"/>
      <c r="B3979"/>
    </row>
    <row r="3980" spans="1:2" ht="18" x14ac:dyDescent="0.35">
      <c r="A3980"/>
      <c r="B3980"/>
    </row>
    <row r="3981" spans="1:2" ht="18" x14ac:dyDescent="0.35">
      <c r="A3981"/>
      <c r="B3981"/>
    </row>
    <row r="3982" spans="1:2" ht="18" x14ac:dyDescent="0.35">
      <c r="A3982"/>
      <c r="B3982"/>
    </row>
    <row r="3983" spans="1:2" ht="18" x14ac:dyDescent="0.35">
      <c r="A3983"/>
      <c r="B3983"/>
    </row>
    <row r="3984" spans="1:2" ht="18" x14ac:dyDescent="0.35">
      <c r="A3984"/>
      <c r="B3984"/>
    </row>
    <row r="3985" spans="1:2" ht="18" x14ac:dyDescent="0.35">
      <c r="A3985"/>
      <c r="B3985"/>
    </row>
    <row r="3986" spans="1:2" ht="18" x14ac:dyDescent="0.35">
      <c r="A3986"/>
      <c r="B3986"/>
    </row>
    <row r="3987" spans="1:2" ht="18" x14ac:dyDescent="0.35">
      <c r="A3987"/>
      <c r="B3987"/>
    </row>
    <row r="3988" spans="1:2" ht="18" x14ac:dyDescent="0.35">
      <c r="A3988"/>
      <c r="B3988"/>
    </row>
    <row r="3989" spans="1:2" ht="18" x14ac:dyDescent="0.35">
      <c r="A3989"/>
      <c r="B3989"/>
    </row>
    <row r="3990" spans="1:2" ht="18" x14ac:dyDescent="0.35">
      <c r="A3990"/>
      <c r="B3990"/>
    </row>
    <row r="3991" spans="1:2" ht="18" x14ac:dyDescent="0.35">
      <c r="A3991"/>
      <c r="B3991"/>
    </row>
    <row r="3992" spans="1:2" ht="18" x14ac:dyDescent="0.35">
      <c r="A3992"/>
      <c r="B3992"/>
    </row>
    <row r="3993" spans="1:2" ht="18" x14ac:dyDescent="0.35">
      <c r="A3993"/>
      <c r="B3993"/>
    </row>
    <row r="3994" spans="1:2" ht="18" x14ac:dyDescent="0.35">
      <c r="A3994"/>
      <c r="B3994"/>
    </row>
    <row r="3995" spans="1:2" ht="18" x14ac:dyDescent="0.35">
      <c r="A3995"/>
      <c r="B3995"/>
    </row>
    <row r="3996" spans="1:2" ht="18" x14ac:dyDescent="0.35">
      <c r="A3996"/>
      <c r="B3996"/>
    </row>
    <row r="3997" spans="1:2" ht="18" x14ac:dyDescent="0.35">
      <c r="A3997"/>
      <c r="B3997"/>
    </row>
    <row r="3998" spans="1:2" ht="18" x14ac:dyDescent="0.35">
      <c r="A3998"/>
      <c r="B3998"/>
    </row>
    <row r="3999" spans="1:2" ht="18" x14ac:dyDescent="0.35">
      <c r="A3999"/>
      <c r="B3999"/>
    </row>
    <row r="4000" spans="1:2" ht="18" x14ac:dyDescent="0.35">
      <c r="A4000"/>
      <c r="B4000"/>
    </row>
    <row r="4001" spans="1:2" ht="18" x14ac:dyDescent="0.35">
      <c r="A4001"/>
      <c r="B4001"/>
    </row>
    <row r="4002" spans="1:2" ht="18" x14ac:dyDescent="0.35">
      <c r="A4002"/>
      <c r="B4002"/>
    </row>
    <row r="4003" spans="1:2" ht="18" x14ac:dyDescent="0.35">
      <c r="A4003"/>
      <c r="B4003"/>
    </row>
    <row r="4004" spans="1:2" ht="18" x14ac:dyDescent="0.35">
      <c r="A4004"/>
      <c r="B4004"/>
    </row>
    <row r="4005" spans="1:2" ht="18" x14ac:dyDescent="0.35">
      <c r="A4005"/>
      <c r="B4005"/>
    </row>
    <row r="4006" spans="1:2" ht="18" x14ac:dyDescent="0.35">
      <c r="A4006"/>
      <c r="B4006"/>
    </row>
    <row r="4007" spans="1:2" ht="18" x14ac:dyDescent="0.35">
      <c r="A4007"/>
      <c r="B4007"/>
    </row>
    <row r="4008" spans="1:2" ht="18" x14ac:dyDescent="0.35">
      <c r="A4008"/>
      <c r="B4008"/>
    </row>
    <row r="4009" spans="1:2" ht="18" x14ac:dyDescent="0.35">
      <c r="A4009"/>
      <c r="B4009"/>
    </row>
    <row r="4010" spans="1:2" ht="18" x14ac:dyDescent="0.35">
      <c r="A4010"/>
      <c r="B4010"/>
    </row>
    <row r="4011" spans="1:2" ht="18" x14ac:dyDescent="0.35">
      <c r="A4011"/>
      <c r="B4011"/>
    </row>
    <row r="4012" spans="1:2" ht="18" x14ac:dyDescent="0.35">
      <c r="A4012"/>
      <c r="B4012"/>
    </row>
    <row r="4013" spans="1:2" ht="18" x14ac:dyDescent="0.35">
      <c r="A4013"/>
      <c r="B4013"/>
    </row>
    <row r="4014" spans="1:2" ht="18" x14ac:dyDescent="0.35">
      <c r="A4014"/>
      <c r="B4014"/>
    </row>
    <row r="4015" spans="1:2" ht="18" x14ac:dyDescent="0.35">
      <c r="A4015"/>
      <c r="B4015"/>
    </row>
    <row r="4016" spans="1:2" ht="18" x14ac:dyDescent="0.35">
      <c r="A4016"/>
      <c r="B4016"/>
    </row>
    <row r="4017" spans="1:2" ht="18" x14ac:dyDescent="0.35">
      <c r="A4017"/>
      <c r="B4017"/>
    </row>
    <row r="4018" spans="1:2" ht="18" x14ac:dyDescent="0.35">
      <c r="A4018"/>
      <c r="B4018"/>
    </row>
    <row r="4019" spans="1:2" ht="18" x14ac:dyDescent="0.35">
      <c r="A4019"/>
      <c r="B4019"/>
    </row>
    <row r="4020" spans="1:2" ht="18" x14ac:dyDescent="0.35">
      <c r="A4020"/>
      <c r="B4020"/>
    </row>
    <row r="4021" spans="1:2" ht="18" x14ac:dyDescent="0.35">
      <c r="A4021"/>
      <c r="B4021"/>
    </row>
    <row r="4022" spans="1:2" ht="18" x14ac:dyDescent="0.35">
      <c r="A4022"/>
      <c r="B4022"/>
    </row>
    <row r="4023" spans="1:2" ht="18" x14ac:dyDescent="0.35">
      <c r="A4023"/>
      <c r="B4023"/>
    </row>
    <row r="4024" spans="1:2" ht="18" x14ac:dyDescent="0.35">
      <c r="A4024"/>
      <c r="B4024"/>
    </row>
    <row r="4025" spans="1:2" ht="18" x14ac:dyDescent="0.35">
      <c r="A4025"/>
      <c r="B4025"/>
    </row>
    <row r="4026" spans="1:2" ht="18" x14ac:dyDescent="0.35">
      <c r="A4026"/>
      <c r="B4026"/>
    </row>
    <row r="4027" spans="1:2" ht="18" x14ac:dyDescent="0.35">
      <c r="A4027"/>
      <c r="B4027"/>
    </row>
    <row r="4028" spans="1:2" ht="18" x14ac:dyDescent="0.35">
      <c r="A4028"/>
      <c r="B4028"/>
    </row>
    <row r="4029" spans="1:2" ht="18" x14ac:dyDescent="0.35">
      <c r="A4029"/>
      <c r="B4029"/>
    </row>
    <row r="4030" spans="1:2" ht="18" x14ac:dyDescent="0.35">
      <c r="A4030"/>
      <c r="B4030"/>
    </row>
    <row r="4031" spans="1:2" ht="18" x14ac:dyDescent="0.35">
      <c r="A4031"/>
      <c r="B4031"/>
    </row>
    <row r="4032" spans="1:2" ht="18" x14ac:dyDescent="0.35">
      <c r="A4032"/>
      <c r="B4032"/>
    </row>
    <row r="4033" spans="1:2" ht="18" x14ac:dyDescent="0.35">
      <c r="A4033"/>
      <c r="B4033"/>
    </row>
    <row r="4034" spans="1:2" ht="18" x14ac:dyDescent="0.35">
      <c r="A4034"/>
      <c r="B4034"/>
    </row>
    <row r="4035" spans="1:2" ht="18" x14ac:dyDescent="0.35">
      <c r="A4035"/>
      <c r="B4035"/>
    </row>
    <row r="4036" spans="1:2" ht="18" x14ac:dyDescent="0.35">
      <c r="A4036"/>
      <c r="B4036"/>
    </row>
    <row r="4037" spans="1:2" ht="18" x14ac:dyDescent="0.35">
      <c r="A4037"/>
      <c r="B4037"/>
    </row>
    <row r="4038" spans="1:2" ht="18" x14ac:dyDescent="0.35">
      <c r="A4038"/>
      <c r="B4038"/>
    </row>
    <row r="4039" spans="1:2" ht="18" x14ac:dyDescent="0.35">
      <c r="A4039"/>
      <c r="B4039"/>
    </row>
    <row r="4040" spans="1:2" ht="18" x14ac:dyDescent="0.35">
      <c r="A4040"/>
      <c r="B4040"/>
    </row>
    <row r="4041" spans="1:2" ht="18" x14ac:dyDescent="0.35">
      <c r="A4041"/>
      <c r="B4041"/>
    </row>
    <row r="4042" spans="1:2" ht="18" x14ac:dyDescent="0.35">
      <c r="A4042"/>
      <c r="B4042"/>
    </row>
    <row r="4043" spans="1:2" ht="18" x14ac:dyDescent="0.35">
      <c r="A4043"/>
      <c r="B4043"/>
    </row>
    <row r="4044" spans="1:2" ht="18" x14ac:dyDescent="0.35">
      <c r="A4044"/>
      <c r="B4044"/>
    </row>
    <row r="4045" spans="1:2" ht="18" x14ac:dyDescent="0.35">
      <c r="A4045"/>
      <c r="B4045"/>
    </row>
    <row r="4046" spans="1:2" ht="18" x14ac:dyDescent="0.35">
      <c r="A4046"/>
      <c r="B4046"/>
    </row>
    <row r="4047" spans="1:2" ht="18" x14ac:dyDescent="0.35">
      <c r="A4047"/>
      <c r="B4047"/>
    </row>
    <row r="4048" spans="1:2" ht="18" x14ac:dyDescent="0.35">
      <c r="A4048"/>
      <c r="B4048"/>
    </row>
    <row r="4049" spans="1:2" ht="18" x14ac:dyDescent="0.35">
      <c r="A4049"/>
      <c r="B4049"/>
    </row>
    <row r="4050" spans="1:2" ht="18" x14ac:dyDescent="0.35">
      <c r="A4050"/>
      <c r="B4050"/>
    </row>
    <row r="4051" spans="1:2" ht="18" x14ac:dyDescent="0.35">
      <c r="A4051"/>
      <c r="B4051"/>
    </row>
    <row r="4052" spans="1:2" ht="18" x14ac:dyDescent="0.35">
      <c r="A4052"/>
      <c r="B4052"/>
    </row>
    <row r="4053" spans="1:2" ht="18" x14ac:dyDescent="0.35">
      <c r="A4053"/>
      <c r="B4053"/>
    </row>
    <row r="4054" spans="1:2" ht="18" x14ac:dyDescent="0.35">
      <c r="A4054"/>
      <c r="B4054"/>
    </row>
    <row r="4055" spans="1:2" ht="18" x14ac:dyDescent="0.35">
      <c r="A4055"/>
      <c r="B4055"/>
    </row>
    <row r="4056" spans="1:2" ht="18" x14ac:dyDescent="0.35">
      <c r="A4056"/>
      <c r="B4056"/>
    </row>
    <row r="4057" spans="1:2" ht="18" x14ac:dyDescent="0.35">
      <c r="A4057"/>
      <c r="B4057"/>
    </row>
    <row r="4058" spans="1:2" ht="18" x14ac:dyDescent="0.35">
      <c r="A4058"/>
      <c r="B4058"/>
    </row>
    <row r="4059" spans="1:2" ht="18" x14ac:dyDescent="0.35">
      <c r="A4059"/>
      <c r="B4059"/>
    </row>
    <row r="4060" spans="1:2" ht="18" x14ac:dyDescent="0.35">
      <c r="A4060"/>
      <c r="B4060"/>
    </row>
    <row r="4061" spans="1:2" ht="18" x14ac:dyDescent="0.35">
      <c r="A4061"/>
      <c r="B4061"/>
    </row>
    <row r="4062" spans="1:2" ht="18" x14ac:dyDescent="0.35">
      <c r="A4062"/>
      <c r="B4062"/>
    </row>
    <row r="4063" spans="1:2" ht="18" x14ac:dyDescent="0.35">
      <c r="A4063"/>
      <c r="B4063"/>
    </row>
    <row r="4064" spans="1:2" ht="18" x14ac:dyDescent="0.35">
      <c r="A4064"/>
      <c r="B4064"/>
    </row>
    <row r="4065" spans="1:2" ht="18" x14ac:dyDescent="0.35">
      <c r="A4065"/>
      <c r="B4065"/>
    </row>
    <row r="4066" spans="1:2" ht="18" x14ac:dyDescent="0.35">
      <c r="A4066"/>
      <c r="B4066"/>
    </row>
    <row r="4067" spans="1:2" ht="18" x14ac:dyDescent="0.35">
      <c r="A4067"/>
      <c r="B4067"/>
    </row>
    <row r="4068" spans="1:2" ht="18" x14ac:dyDescent="0.35">
      <c r="A4068"/>
      <c r="B4068"/>
    </row>
    <row r="4069" spans="1:2" ht="18" x14ac:dyDescent="0.35">
      <c r="A4069"/>
      <c r="B4069"/>
    </row>
    <row r="4070" spans="1:2" ht="18" x14ac:dyDescent="0.35">
      <c r="A4070"/>
      <c r="B4070"/>
    </row>
    <row r="4071" spans="1:2" ht="18" x14ac:dyDescent="0.35">
      <c r="A4071"/>
      <c r="B4071"/>
    </row>
    <row r="4072" spans="1:2" ht="18" x14ac:dyDescent="0.35">
      <c r="A4072"/>
      <c r="B4072"/>
    </row>
    <row r="4073" spans="1:2" ht="18" x14ac:dyDescent="0.35">
      <c r="A4073"/>
      <c r="B4073"/>
    </row>
    <row r="4074" spans="1:2" ht="18" x14ac:dyDescent="0.35">
      <c r="A4074"/>
      <c r="B4074"/>
    </row>
    <row r="4075" spans="1:2" ht="18" x14ac:dyDescent="0.35">
      <c r="A4075"/>
      <c r="B4075"/>
    </row>
    <row r="4076" spans="1:2" ht="18" x14ac:dyDescent="0.35">
      <c r="A4076"/>
      <c r="B4076"/>
    </row>
    <row r="4077" spans="1:2" ht="18" x14ac:dyDescent="0.35">
      <c r="A4077"/>
      <c r="B4077"/>
    </row>
    <row r="4078" spans="1:2" ht="18" x14ac:dyDescent="0.35">
      <c r="A4078"/>
      <c r="B4078"/>
    </row>
    <row r="4079" spans="1:2" ht="18" x14ac:dyDescent="0.35">
      <c r="A4079"/>
      <c r="B4079"/>
    </row>
    <row r="4080" spans="1:2" ht="18" x14ac:dyDescent="0.35">
      <c r="A4080"/>
      <c r="B4080"/>
    </row>
    <row r="4081" spans="1:2" ht="18" x14ac:dyDescent="0.35">
      <c r="A4081"/>
      <c r="B4081"/>
    </row>
    <row r="4082" spans="1:2" ht="18" x14ac:dyDescent="0.35">
      <c r="A4082"/>
      <c r="B4082"/>
    </row>
    <row r="4083" spans="1:2" ht="18" x14ac:dyDescent="0.35">
      <c r="A4083"/>
      <c r="B4083"/>
    </row>
    <row r="4084" spans="1:2" ht="18" x14ac:dyDescent="0.35">
      <c r="A4084"/>
      <c r="B4084"/>
    </row>
    <row r="4085" spans="1:2" ht="18" x14ac:dyDescent="0.35">
      <c r="A4085"/>
      <c r="B4085"/>
    </row>
    <row r="4086" spans="1:2" ht="18" x14ac:dyDescent="0.35">
      <c r="A4086"/>
      <c r="B4086"/>
    </row>
    <row r="4087" spans="1:2" ht="18" x14ac:dyDescent="0.35">
      <c r="A4087"/>
      <c r="B4087"/>
    </row>
    <row r="4088" spans="1:2" ht="18" x14ac:dyDescent="0.35">
      <c r="A4088"/>
      <c r="B4088"/>
    </row>
    <row r="4089" spans="1:2" ht="18" x14ac:dyDescent="0.35">
      <c r="A4089"/>
      <c r="B4089"/>
    </row>
    <row r="4090" spans="1:2" ht="18" x14ac:dyDescent="0.35">
      <c r="A4090"/>
      <c r="B4090"/>
    </row>
    <row r="4091" spans="1:2" ht="18" x14ac:dyDescent="0.35">
      <c r="A4091"/>
      <c r="B4091"/>
    </row>
    <row r="4092" spans="1:2" ht="18" x14ac:dyDescent="0.35">
      <c r="A4092"/>
      <c r="B4092"/>
    </row>
    <row r="4093" spans="1:2" ht="18" x14ac:dyDescent="0.35">
      <c r="A4093"/>
      <c r="B4093"/>
    </row>
    <row r="4094" spans="1:2" ht="18" x14ac:dyDescent="0.35">
      <c r="A4094"/>
      <c r="B4094"/>
    </row>
    <row r="4095" spans="1:2" ht="18" x14ac:dyDescent="0.35">
      <c r="A4095"/>
      <c r="B4095"/>
    </row>
    <row r="4096" spans="1:2" ht="18" x14ac:dyDescent="0.35">
      <c r="A4096"/>
      <c r="B4096"/>
    </row>
    <row r="4097" spans="1:2" ht="18" x14ac:dyDescent="0.35">
      <c r="A4097"/>
      <c r="B4097"/>
    </row>
    <row r="4098" spans="1:2" ht="18" x14ac:dyDescent="0.35">
      <c r="A4098"/>
      <c r="B4098"/>
    </row>
    <row r="4099" spans="1:2" ht="18" x14ac:dyDescent="0.35">
      <c r="A4099"/>
      <c r="B4099"/>
    </row>
    <row r="4100" spans="1:2" ht="18" x14ac:dyDescent="0.35">
      <c r="A4100"/>
      <c r="B4100"/>
    </row>
    <row r="4101" spans="1:2" ht="18" x14ac:dyDescent="0.35">
      <c r="A4101"/>
      <c r="B4101"/>
    </row>
    <row r="4102" spans="1:2" ht="18" x14ac:dyDescent="0.35">
      <c r="A4102"/>
      <c r="B4102"/>
    </row>
    <row r="4103" spans="1:2" ht="18" x14ac:dyDescent="0.35">
      <c r="A4103"/>
      <c r="B4103"/>
    </row>
    <row r="4104" spans="1:2" ht="18" x14ac:dyDescent="0.35">
      <c r="A4104"/>
      <c r="B4104"/>
    </row>
    <row r="4105" spans="1:2" ht="18" x14ac:dyDescent="0.35">
      <c r="A4105"/>
      <c r="B4105"/>
    </row>
    <row r="4106" spans="1:2" ht="18" x14ac:dyDescent="0.35">
      <c r="A4106"/>
      <c r="B4106"/>
    </row>
    <row r="4107" spans="1:2" ht="18" x14ac:dyDescent="0.35">
      <c r="A4107"/>
      <c r="B4107"/>
    </row>
    <row r="4108" spans="1:2" ht="18" x14ac:dyDescent="0.35">
      <c r="A4108"/>
      <c r="B4108"/>
    </row>
    <row r="4109" spans="1:2" ht="18" x14ac:dyDescent="0.35">
      <c r="A4109"/>
      <c r="B4109"/>
    </row>
    <row r="4110" spans="1:2" ht="18" x14ac:dyDescent="0.35">
      <c r="A4110"/>
      <c r="B4110"/>
    </row>
    <row r="4111" spans="1:2" ht="18" x14ac:dyDescent="0.35">
      <c r="A4111"/>
      <c r="B4111"/>
    </row>
    <row r="4112" spans="1:2" ht="18" x14ac:dyDescent="0.35">
      <c r="A4112"/>
      <c r="B4112"/>
    </row>
    <row r="4113" spans="1:2" ht="18" x14ac:dyDescent="0.35">
      <c r="A4113"/>
      <c r="B4113"/>
    </row>
    <row r="4114" spans="1:2" ht="18" x14ac:dyDescent="0.35">
      <c r="A4114"/>
      <c r="B4114"/>
    </row>
    <row r="4115" spans="1:2" ht="18" x14ac:dyDescent="0.35">
      <c r="A4115"/>
      <c r="B4115"/>
    </row>
    <row r="4116" spans="1:2" ht="18" x14ac:dyDescent="0.35">
      <c r="A4116"/>
      <c r="B4116"/>
    </row>
    <row r="4117" spans="1:2" ht="18" x14ac:dyDescent="0.35">
      <c r="A4117"/>
      <c r="B4117"/>
    </row>
    <row r="4118" spans="1:2" ht="18" x14ac:dyDescent="0.35">
      <c r="A4118"/>
      <c r="B4118"/>
    </row>
    <row r="4119" spans="1:2" ht="18" x14ac:dyDescent="0.35">
      <c r="A4119"/>
      <c r="B4119"/>
    </row>
    <row r="4120" spans="1:2" ht="18" x14ac:dyDescent="0.35">
      <c r="A4120"/>
      <c r="B4120"/>
    </row>
    <row r="4121" spans="1:2" ht="18" x14ac:dyDescent="0.35">
      <c r="A4121"/>
      <c r="B4121"/>
    </row>
    <row r="4122" spans="1:2" ht="18" x14ac:dyDescent="0.35">
      <c r="A4122"/>
      <c r="B4122"/>
    </row>
    <row r="4123" spans="1:2" ht="18" x14ac:dyDescent="0.35">
      <c r="A4123"/>
      <c r="B4123"/>
    </row>
    <row r="4124" spans="1:2" ht="18" x14ac:dyDescent="0.35">
      <c r="A4124"/>
      <c r="B4124"/>
    </row>
    <row r="4125" spans="1:2" ht="18" x14ac:dyDescent="0.35">
      <c r="A4125"/>
      <c r="B4125"/>
    </row>
    <row r="4126" spans="1:2" ht="18" x14ac:dyDescent="0.35">
      <c r="A4126"/>
      <c r="B4126"/>
    </row>
    <row r="4127" spans="1:2" ht="18" x14ac:dyDescent="0.35">
      <c r="A4127"/>
      <c r="B4127"/>
    </row>
    <row r="4128" spans="1:2" ht="18" x14ac:dyDescent="0.35">
      <c r="A4128"/>
      <c r="B4128"/>
    </row>
    <row r="4129" spans="1:2" ht="18" x14ac:dyDescent="0.35">
      <c r="A4129"/>
      <c r="B4129"/>
    </row>
    <row r="4130" spans="1:2" ht="18" x14ac:dyDescent="0.35">
      <c r="A4130"/>
      <c r="B4130"/>
    </row>
    <row r="4131" spans="1:2" ht="18" x14ac:dyDescent="0.35">
      <c r="A4131"/>
      <c r="B4131"/>
    </row>
    <row r="4132" spans="1:2" ht="18" x14ac:dyDescent="0.35">
      <c r="A4132"/>
      <c r="B4132"/>
    </row>
    <row r="4133" spans="1:2" ht="18" x14ac:dyDescent="0.35">
      <c r="A4133"/>
      <c r="B4133"/>
    </row>
    <row r="4134" spans="1:2" ht="18" x14ac:dyDescent="0.35">
      <c r="A4134"/>
      <c r="B4134"/>
    </row>
    <row r="4135" spans="1:2" ht="18" x14ac:dyDescent="0.35">
      <c r="A4135"/>
      <c r="B4135"/>
    </row>
    <row r="4136" spans="1:2" ht="18" x14ac:dyDescent="0.35">
      <c r="A4136"/>
      <c r="B4136"/>
    </row>
    <row r="4137" spans="1:2" ht="18" x14ac:dyDescent="0.35">
      <c r="A4137"/>
      <c r="B4137"/>
    </row>
    <row r="4138" spans="1:2" ht="18" x14ac:dyDescent="0.35">
      <c r="A4138"/>
      <c r="B4138"/>
    </row>
    <row r="4139" spans="1:2" ht="18" x14ac:dyDescent="0.35">
      <c r="A4139"/>
      <c r="B4139"/>
    </row>
    <row r="4140" spans="1:2" ht="18" x14ac:dyDescent="0.35">
      <c r="A4140"/>
      <c r="B4140"/>
    </row>
    <row r="4141" spans="1:2" ht="18" x14ac:dyDescent="0.35">
      <c r="A4141"/>
      <c r="B4141"/>
    </row>
    <row r="4142" spans="1:2" ht="18" x14ac:dyDescent="0.35">
      <c r="A4142"/>
      <c r="B4142"/>
    </row>
    <row r="4143" spans="1:2" ht="18" x14ac:dyDescent="0.35">
      <c r="A4143"/>
      <c r="B4143"/>
    </row>
    <row r="4144" spans="1:2" ht="18" x14ac:dyDescent="0.35">
      <c r="A4144"/>
      <c r="B4144"/>
    </row>
    <row r="4145" spans="1:2" ht="18" x14ac:dyDescent="0.35">
      <c r="A4145"/>
      <c r="B4145"/>
    </row>
    <row r="4146" spans="1:2" ht="18" x14ac:dyDescent="0.35">
      <c r="A4146"/>
      <c r="B4146"/>
    </row>
    <row r="4147" spans="1:2" ht="18" x14ac:dyDescent="0.35">
      <c r="A4147"/>
      <c r="B4147"/>
    </row>
    <row r="4148" spans="1:2" ht="18" x14ac:dyDescent="0.35">
      <c r="A4148"/>
      <c r="B4148"/>
    </row>
    <row r="4149" spans="1:2" ht="18" x14ac:dyDescent="0.35">
      <c r="A4149"/>
      <c r="B4149"/>
    </row>
    <row r="4150" spans="1:2" ht="18" x14ac:dyDescent="0.35">
      <c r="A4150"/>
      <c r="B4150"/>
    </row>
    <row r="4151" spans="1:2" ht="18" x14ac:dyDescent="0.35">
      <c r="A4151"/>
      <c r="B4151"/>
    </row>
    <row r="4152" spans="1:2" ht="18" x14ac:dyDescent="0.35">
      <c r="A4152"/>
      <c r="B4152"/>
    </row>
    <row r="4153" spans="1:2" ht="18" x14ac:dyDescent="0.35">
      <c r="A4153"/>
      <c r="B4153"/>
    </row>
    <row r="4154" spans="1:2" ht="18" x14ac:dyDescent="0.35">
      <c r="A4154"/>
      <c r="B4154"/>
    </row>
    <row r="4155" spans="1:2" ht="18" x14ac:dyDescent="0.35">
      <c r="A4155"/>
      <c r="B4155"/>
    </row>
    <row r="4156" spans="1:2" ht="18" x14ac:dyDescent="0.35">
      <c r="A4156"/>
      <c r="B4156"/>
    </row>
    <row r="4157" spans="1:2" ht="18" x14ac:dyDescent="0.35">
      <c r="A4157"/>
      <c r="B4157"/>
    </row>
    <row r="4158" spans="1:2" ht="18" x14ac:dyDescent="0.35">
      <c r="A4158"/>
      <c r="B4158"/>
    </row>
    <row r="4159" spans="1:2" ht="18" x14ac:dyDescent="0.35">
      <c r="A4159"/>
      <c r="B4159"/>
    </row>
    <row r="4160" spans="1:2" ht="18" x14ac:dyDescent="0.35">
      <c r="A4160"/>
      <c r="B4160"/>
    </row>
    <row r="4161" spans="1:2" ht="18" x14ac:dyDescent="0.35">
      <c r="A4161"/>
      <c r="B4161"/>
    </row>
    <row r="4162" spans="1:2" ht="18" x14ac:dyDescent="0.35">
      <c r="A4162"/>
      <c r="B4162"/>
    </row>
    <row r="4163" spans="1:2" ht="18" x14ac:dyDescent="0.35">
      <c r="A4163"/>
      <c r="B4163"/>
    </row>
    <row r="4164" spans="1:2" ht="18" x14ac:dyDescent="0.35">
      <c r="A4164"/>
      <c r="B4164"/>
    </row>
    <row r="4165" spans="1:2" ht="18" x14ac:dyDescent="0.35">
      <c r="A4165"/>
      <c r="B4165"/>
    </row>
    <row r="4166" spans="1:2" ht="18" x14ac:dyDescent="0.35">
      <c r="A4166"/>
      <c r="B4166"/>
    </row>
    <row r="4167" spans="1:2" ht="18" x14ac:dyDescent="0.35">
      <c r="A4167"/>
      <c r="B4167"/>
    </row>
    <row r="4168" spans="1:2" ht="18" x14ac:dyDescent="0.35">
      <c r="A4168"/>
      <c r="B4168"/>
    </row>
    <row r="4169" spans="1:2" ht="18" x14ac:dyDescent="0.35">
      <c r="A4169"/>
      <c r="B4169"/>
    </row>
    <row r="4170" spans="1:2" ht="18" x14ac:dyDescent="0.35">
      <c r="A4170"/>
      <c r="B4170"/>
    </row>
    <row r="4171" spans="1:2" ht="18" x14ac:dyDescent="0.35">
      <c r="A4171"/>
      <c r="B4171"/>
    </row>
    <row r="4172" spans="1:2" ht="18" x14ac:dyDescent="0.35">
      <c r="A4172"/>
      <c r="B4172"/>
    </row>
    <row r="4173" spans="1:2" ht="18" x14ac:dyDescent="0.35">
      <c r="A4173"/>
      <c r="B4173"/>
    </row>
    <row r="4174" spans="1:2" ht="18" x14ac:dyDescent="0.35">
      <c r="A4174"/>
      <c r="B4174"/>
    </row>
    <row r="4175" spans="1:2" ht="18" x14ac:dyDescent="0.35">
      <c r="A4175"/>
      <c r="B4175"/>
    </row>
    <row r="4176" spans="1:2" ht="18" x14ac:dyDescent="0.35">
      <c r="A4176"/>
      <c r="B4176"/>
    </row>
    <row r="4177" spans="1:2" ht="18" x14ac:dyDescent="0.35">
      <c r="A4177"/>
      <c r="B4177"/>
    </row>
    <row r="4178" spans="1:2" ht="18" x14ac:dyDescent="0.35">
      <c r="A4178"/>
      <c r="B4178"/>
    </row>
    <row r="4179" spans="1:2" ht="18" x14ac:dyDescent="0.35">
      <c r="A4179"/>
      <c r="B4179"/>
    </row>
    <row r="4180" spans="1:2" ht="18" x14ac:dyDescent="0.35">
      <c r="A4180"/>
      <c r="B4180"/>
    </row>
    <row r="4181" spans="1:2" ht="18" x14ac:dyDescent="0.35">
      <c r="A4181"/>
      <c r="B4181"/>
    </row>
    <row r="4182" spans="1:2" ht="18" x14ac:dyDescent="0.35">
      <c r="A4182"/>
      <c r="B4182"/>
    </row>
    <row r="4183" spans="1:2" ht="18" x14ac:dyDescent="0.35">
      <c r="A4183"/>
      <c r="B4183"/>
    </row>
    <row r="4184" spans="1:2" ht="18" x14ac:dyDescent="0.35">
      <c r="A4184"/>
      <c r="B4184"/>
    </row>
    <row r="4185" spans="1:2" ht="18" x14ac:dyDescent="0.35">
      <c r="A4185"/>
      <c r="B4185"/>
    </row>
    <row r="4186" spans="1:2" ht="18" x14ac:dyDescent="0.35">
      <c r="A4186"/>
      <c r="B4186"/>
    </row>
    <row r="4187" spans="1:2" ht="18" x14ac:dyDescent="0.35">
      <c r="A4187"/>
      <c r="B4187"/>
    </row>
    <row r="4188" spans="1:2" ht="18" x14ac:dyDescent="0.35">
      <c r="A4188"/>
      <c r="B4188"/>
    </row>
    <row r="4189" spans="1:2" ht="18" x14ac:dyDescent="0.35">
      <c r="A4189"/>
      <c r="B4189"/>
    </row>
    <row r="4190" spans="1:2" ht="18" x14ac:dyDescent="0.35">
      <c r="A4190"/>
      <c r="B4190"/>
    </row>
    <row r="4191" spans="1:2" ht="18" x14ac:dyDescent="0.35">
      <c r="A4191"/>
      <c r="B4191"/>
    </row>
    <row r="4192" spans="1:2" ht="18" x14ac:dyDescent="0.35">
      <c r="A4192"/>
      <c r="B4192"/>
    </row>
    <row r="4193" spans="1:2" ht="18" x14ac:dyDescent="0.35">
      <c r="A4193"/>
      <c r="B4193"/>
    </row>
    <row r="4194" spans="1:2" ht="18" x14ac:dyDescent="0.35">
      <c r="A4194"/>
      <c r="B4194"/>
    </row>
    <row r="4195" spans="1:2" ht="18" x14ac:dyDescent="0.35">
      <c r="A4195"/>
      <c r="B4195"/>
    </row>
    <row r="4196" spans="1:2" ht="18" x14ac:dyDescent="0.35">
      <c r="A4196"/>
      <c r="B4196"/>
    </row>
    <row r="4197" spans="1:2" ht="18" x14ac:dyDescent="0.35">
      <c r="A4197"/>
      <c r="B4197"/>
    </row>
    <row r="4198" spans="1:2" ht="18" x14ac:dyDescent="0.35">
      <c r="A4198"/>
      <c r="B4198"/>
    </row>
    <row r="4199" spans="1:2" ht="18" x14ac:dyDescent="0.35">
      <c r="A4199"/>
      <c r="B4199"/>
    </row>
    <row r="4200" spans="1:2" ht="18" x14ac:dyDescent="0.35">
      <c r="A4200"/>
      <c r="B4200"/>
    </row>
    <row r="4201" spans="1:2" ht="18" x14ac:dyDescent="0.35">
      <c r="A4201"/>
      <c r="B4201"/>
    </row>
    <row r="4202" spans="1:2" ht="18" x14ac:dyDescent="0.35">
      <c r="A4202"/>
      <c r="B4202"/>
    </row>
    <row r="4203" spans="1:2" ht="18" x14ac:dyDescent="0.35">
      <c r="A4203"/>
      <c r="B4203"/>
    </row>
    <row r="4204" spans="1:2" ht="18" x14ac:dyDescent="0.35">
      <c r="A4204"/>
      <c r="B4204"/>
    </row>
    <row r="4205" spans="1:2" ht="18" x14ac:dyDescent="0.35">
      <c r="A4205"/>
      <c r="B4205"/>
    </row>
    <row r="4206" spans="1:2" ht="18" x14ac:dyDescent="0.35">
      <c r="A4206"/>
      <c r="B4206"/>
    </row>
    <row r="4207" spans="1:2" ht="18" x14ac:dyDescent="0.35">
      <c r="A4207"/>
      <c r="B4207"/>
    </row>
    <row r="4208" spans="1:2" ht="18" x14ac:dyDescent="0.35">
      <c r="A4208"/>
      <c r="B4208"/>
    </row>
    <row r="4209" spans="1:2" ht="18" x14ac:dyDescent="0.35">
      <c r="A4209"/>
      <c r="B4209"/>
    </row>
    <row r="4210" spans="1:2" ht="18" x14ac:dyDescent="0.35">
      <c r="A4210"/>
      <c r="B4210"/>
    </row>
    <row r="4211" spans="1:2" ht="18" x14ac:dyDescent="0.35">
      <c r="A4211"/>
      <c r="B4211"/>
    </row>
    <row r="4212" spans="1:2" ht="18" x14ac:dyDescent="0.35">
      <c r="A4212"/>
      <c r="B4212"/>
    </row>
    <row r="4213" spans="1:2" ht="18" x14ac:dyDescent="0.35">
      <c r="A4213"/>
      <c r="B4213"/>
    </row>
    <row r="4214" spans="1:2" ht="18" x14ac:dyDescent="0.35">
      <c r="A4214"/>
      <c r="B4214"/>
    </row>
    <row r="4215" spans="1:2" ht="18" x14ac:dyDescent="0.35">
      <c r="A4215"/>
      <c r="B4215"/>
    </row>
    <row r="4216" spans="1:2" ht="18" x14ac:dyDescent="0.35">
      <c r="A4216"/>
      <c r="B4216"/>
    </row>
    <row r="4217" spans="1:2" ht="18" x14ac:dyDescent="0.35">
      <c r="A4217"/>
      <c r="B4217"/>
    </row>
    <row r="4218" spans="1:2" ht="18" x14ac:dyDescent="0.35">
      <c r="A4218"/>
      <c r="B4218"/>
    </row>
    <row r="4219" spans="1:2" ht="18" x14ac:dyDescent="0.35">
      <c r="A4219"/>
      <c r="B4219"/>
    </row>
    <row r="4220" spans="1:2" ht="18" x14ac:dyDescent="0.35">
      <c r="A4220"/>
      <c r="B4220"/>
    </row>
    <row r="4221" spans="1:2" ht="18" x14ac:dyDescent="0.35">
      <c r="A4221"/>
      <c r="B4221"/>
    </row>
    <row r="4222" spans="1:2" ht="18" x14ac:dyDescent="0.35">
      <c r="A4222"/>
      <c r="B4222"/>
    </row>
    <row r="4223" spans="1:2" ht="18" x14ac:dyDescent="0.35">
      <c r="A4223"/>
      <c r="B4223"/>
    </row>
    <row r="4224" spans="1:2" ht="18" x14ac:dyDescent="0.35">
      <c r="A4224"/>
      <c r="B4224"/>
    </row>
    <row r="4225" spans="1:2" ht="18" x14ac:dyDescent="0.35">
      <c r="A4225"/>
      <c r="B4225"/>
    </row>
    <row r="4226" spans="1:2" ht="18" x14ac:dyDescent="0.35">
      <c r="A4226"/>
      <c r="B4226"/>
    </row>
    <row r="4227" spans="1:2" ht="18" x14ac:dyDescent="0.35">
      <c r="A4227"/>
      <c r="B4227"/>
    </row>
    <row r="4228" spans="1:2" ht="18" x14ac:dyDescent="0.35">
      <c r="A4228"/>
      <c r="B4228"/>
    </row>
    <row r="4229" spans="1:2" ht="18" x14ac:dyDescent="0.35">
      <c r="A4229"/>
      <c r="B4229"/>
    </row>
    <row r="4230" spans="1:2" ht="18" x14ac:dyDescent="0.35">
      <c r="A4230"/>
      <c r="B4230"/>
    </row>
    <row r="4231" spans="1:2" ht="18" x14ac:dyDescent="0.35">
      <c r="A4231"/>
      <c r="B4231"/>
    </row>
    <row r="4232" spans="1:2" ht="18" x14ac:dyDescent="0.35">
      <c r="A4232"/>
      <c r="B4232"/>
    </row>
    <row r="4233" spans="1:2" ht="18" x14ac:dyDescent="0.35">
      <c r="A4233"/>
      <c r="B4233"/>
    </row>
    <row r="4234" spans="1:2" ht="18" x14ac:dyDescent="0.35">
      <c r="A4234"/>
      <c r="B4234"/>
    </row>
    <row r="4235" spans="1:2" ht="18" x14ac:dyDescent="0.35">
      <c r="A4235"/>
      <c r="B4235"/>
    </row>
    <row r="4236" spans="1:2" ht="18" x14ac:dyDescent="0.35">
      <c r="A4236"/>
      <c r="B4236"/>
    </row>
    <row r="4237" spans="1:2" ht="18" x14ac:dyDescent="0.35">
      <c r="A4237"/>
      <c r="B4237"/>
    </row>
    <row r="4238" spans="1:2" ht="18" x14ac:dyDescent="0.35">
      <c r="A4238"/>
      <c r="B4238"/>
    </row>
    <row r="4239" spans="1:2" ht="18" x14ac:dyDescent="0.35">
      <c r="A4239"/>
      <c r="B4239"/>
    </row>
    <row r="4240" spans="1:2" ht="18" x14ac:dyDescent="0.35">
      <c r="A4240"/>
      <c r="B4240"/>
    </row>
    <row r="4241" spans="1:2" ht="18" x14ac:dyDescent="0.35">
      <c r="A4241"/>
      <c r="B4241"/>
    </row>
    <row r="4242" spans="1:2" ht="18" x14ac:dyDescent="0.35">
      <c r="A4242"/>
      <c r="B4242"/>
    </row>
    <row r="4243" spans="1:2" ht="18" x14ac:dyDescent="0.35">
      <c r="A4243"/>
      <c r="B4243"/>
    </row>
    <row r="4244" spans="1:2" ht="18" x14ac:dyDescent="0.35">
      <c r="A4244"/>
      <c r="B4244"/>
    </row>
    <row r="4245" spans="1:2" ht="18" x14ac:dyDescent="0.35">
      <c r="A4245"/>
      <c r="B4245"/>
    </row>
    <row r="4246" spans="1:2" ht="18" x14ac:dyDescent="0.35">
      <c r="A4246"/>
      <c r="B4246"/>
    </row>
    <row r="4247" spans="1:2" ht="18" x14ac:dyDescent="0.35">
      <c r="A4247"/>
      <c r="B4247"/>
    </row>
    <row r="4248" spans="1:2" ht="18" x14ac:dyDescent="0.35">
      <c r="A4248"/>
      <c r="B4248"/>
    </row>
    <row r="4249" spans="1:2" ht="18" x14ac:dyDescent="0.35">
      <c r="A4249"/>
      <c r="B4249"/>
    </row>
    <row r="4250" spans="1:2" ht="18" x14ac:dyDescent="0.35">
      <c r="A4250"/>
      <c r="B4250"/>
    </row>
    <row r="4251" spans="1:2" ht="18" x14ac:dyDescent="0.35">
      <c r="A4251"/>
      <c r="B4251"/>
    </row>
    <row r="4252" spans="1:2" ht="18" x14ac:dyDescent="0.35">
      <c r="A4252"/>
      <c r="B4252"/>
    </row>
    <row r="4253" spans="1:2" ht="18" x14ac:dyDescent="0.35">
      <c r="A4253"/>
      <c r="B4253"/>
    </row>
    <row r="4254" spans="1:2" ht="18" x14ac:dyDescent="0.35">
      <c r="A4254"/>
      <c r="B4254"/>
    </row>
    <row r="4255" spans="1:2" ht="18" x14ac:dyDescent="0.35">
      <c r="A4255"/>
      <c r="B4255"/>
    </row>
    <row r="4256" spans="1:2" ht="18" x14ac:dyDescent="0.35">
      <c r="A4256"/>
      <c r="B4256"/>
    </row>
    <row r="4257" spans="1:2" ht="18" x14ac:dyDescent="0.35">
      <c r="A4257"/>
      <c r="B4257"/>
    </row>
    <row r="4258" spans="1:2" ht="18" x14ac:dyDescent="0.35">
      <c r="A4258"/>
      <c r="B4258"/>
    </row>
    <row r="4259" spans="1:2" ht="18" x14ac:dyDescent="0.35">
      <c r="A4259"/>
      <c r="B4259"/>
    </row>
    <row r="4260" spans="1:2" ht="18" x14ac:dyDescent="0.35">
      <c r="A4260"/>
      <c r="B4260"/>
    </row>
    <row r="4261" spans="1:2" ht="18" x14ac:dyDescent="0.35">
      <c r="A4261"/>
      <c r="B4261"/>
    </row>
    <row r="4262" spans="1:2" ht="18" x14ac:dyDescent="0.35">
      <c r="A4262"/>
      <c r="B4262"/>
    </row>
    <row r="4263" spans="1:2" ht="18" x14ac:dyDescent="0.35">
      <c r="A4263"/>
      <c r="B4263"/>
    </row>
    <row r="4264" spans="1:2" ht="18" x14ac:dyDescent="0.35">
      <c r="A4264"/>
      <c r="B4264"/>
    </row>
    <row r="4265" spans="1:2" ht="18" x14ac:dyDescent="0.35">
      <c r="A4265"/>
      <c r="B4265"/>
    </row>
    <row r="4266" spans="1:2" ht="18" x14ac:dyDescent="0.35">
      <c r="A4266"/>
      <c r="B4266"/>
    </row>
    <row r="4267" spans="1:2" ht="18" x14ac:dyDescent="0.35">
      <c r="A4267"/>
      <c r="B4267"/>
    </row>
    <row r="4268" spans="1:2" ht="18" x14ac:dyDescent="0.35">
      <c r="A4268"/>
      <c r="B4268"/>
    </row>
    <row r="4269" spans="1:2" ht="18" x14ac:dyDescent="0.35">
      <c r="A4269"/>
      <c r="B4269"/>
    </row>
    <row r="4270" spans="1:2" ht="18" x14ac:dyDescent="0.35">
      <c r="A4270"/>
      <c r="B4270"/>
    </row>
    <row r="4271" spans="1:2" ht="18" x14ac:dyDescent="0.35">
      <c r="A4271"/>
      <c r="B4271"/>
    </row>
    <row r="4272" spans="1:2" ht="18" x14ac:dyDescent="0.35">
      <c r="A4272"/>
      <c r="B4272"/>
    </row>
    <row r="4273" spans="1:2" ht="18" x14ac:dyDescent="0.35">
      <c r="A4273"/>
      <c r="B4273"/>
    </row>
    <row r="4274" spans="1:2" ht="18" x14ac:dyDescent="0.35">
      <c r="A4274"/>
      <c r="B4274"/>
    </row>
    <row r="4275" spans="1:2" ht="18" x14ac:dyDescent="0.35">
      <c r="A4275"/>
      <c r="B4275"/>
    </row>
    <row r="4276" spans="1:2" ht="18" x14ac:dyDescent="0.35">
      <c r="A4276"/>
      <c r="B4276"/>
    </row>
    <row r="4277" spans="1:2" ht="18" x14ac:dyDescent="0.35">
      <c r="A4277"/>
      <c r="B4277"/>
    </row>
    <row r="4278" spans="1:2" ht="18" x14ac:dyDescent="0.35">
      <c r="A4278"/>
      <c r="B4278"/>
    </row>
    <row r="4279" spans="1:2" ht="18" x14ac:dyDescent="0.35">
      <c r="A4279"/>
      <c r="B4279"/>
    </row>
    <row r="4280" spans="1:2" ht="18" x14ac:dyDescent="0.35">
      <c r="A4280"/>
      <c r="B4280"/>
    </row>
    <row r="4281" spans="1:2" ht="18" x14ac:dyDescent="0.35">
      <c r="A4281"/>
      <c r="B4281"/>
    </row>
    <row r="4282" spans="1:2" ht="18" x14ac:dyDescent="0.35">
      <c r="A4282"/>
      <c r="B4282"/>
    </row>
    <row r="4283" spans="1:2" ht="18" x14ac:dyDescent="0.35">
      <c r="A4283"/>
      <c r="B4283"/>
    </row>
    <row r="4284" spans="1:2" ht="18" x14ac:dyDescent="0.35">
      <c r="A4284"/>
      <c r="B4284"/>
    </row>
    <row r="4285" spans="1:2" ht="18" x14ac:dyDescent="0.35">
      <c r="A4285"/>
      <c r="B4285"/>
    </row>
    <row r="4286" spans="1:2" ht="18" x14ac:dyDescent="0.35">
      <c r="A4286"/>
      <c r="B4286"/>
    </row>
    <row r="4287" spans="1:2" ht="18" x14ac:dyDescent="0.35">
      <c r="A4287"/>
      <c r="B4287"/>
    </row>
    <row r="4288" spans="1:2" ht="18" x14ac:dyDescent="0.35">
      <c r="A4288"/>
      <c r="B4288"/>
    </row>
    <row r="4289" spans="1:2" ht="18" x14ac:dyDescent="0.35">
      <c r="A4289"/>
      <c r="B4289"/>
    </row>
    <row r="4290" spans="1:2" ht="18" x14ac:dyDescent="0.35">
      <c r="A4290"/>
      <c r="B4290"/>
    </row>
    <row r="4291" spans="1:2" ht="18" x14ac:dyDescent="0.35">
      <c r="A4291"/>
      <c r="B4291"/>
    </row>
    <row r="4292" spans="1:2" ht="18" x14ac:dyDescent="0.35">
      <c r="A4292"/>
      <c r="B4292"/>
    </row>
    <row r="4293" spans="1:2" ht="18" x14ac:dyDescent="0.35">
      <c r="A4293"/>
      <c r="B4293"/>
    </row>
    <row r="4294" spans="1:2" ht="18" x14ac:dyDescent="0.35">
      <c r="A4294"/>
      <c r="B4294"/>
    </row>
    <row r="4295" spans="1:2" ht="18" x14ac:dyDescent="0.35">
      <c r="A4295"/>
      <c r="B4295"/>
    </row>
    <row r="4296" spans="1:2" ht="18" x14ac:dyDescent="0.35">
      <c r="A4296"/>
      <c r="B4296"/>
    </row>
    <row r="4297" spans="1:2" ht="18" x14ac:dyDescent="0.35">
      <c r="A4297"/>
      <c r="B4297"/>
    </row>
    <row r="4298" spans="1:2" ht="18" x14ac:dyDescent="0.35">
      <c r="A4298"/>
      <c r="B4298"/>
    </row>
    <row r="4299" spans="1:2" ht="18" x14ac:dyDescent="0.35">
      <c r="A4299"/>
      <c r="B4299"/>
    </row>
    <row r="4300" spans="1:2" ht="18" x14ac:dyDescent="0.35">
      <c r="A4300"/>
      <c r="B4300"/>
    </row>
    <row r="4301" spans="1:2" ht="18" x14ac:dyDescent="0.35">
      <c r="A4301"/>
      <c r="B4301"/>
    </row>
    <row r="4302" spans="1:2" ht="18" x14ac:dyDescent="0.35">
      <c r="A4302"/>
      <c r="B4302"/>
    </row>
    <row r="4303" spans="1:2" ht="18" x14ac:dyDescent="0.35">
      <c r="A4303"/>
      <c r="B4303"/>
    </row>
    <row r="4304" spans="1:2" ht="18" x14ac:dyDescent="0.35">
      <c r="A4304"/>
      <c r="B4304"/>
    </row>
    <row r="4305" spans="1:2" ht="18" x14ac:dyDescent="0.35">
      <c r="A4305"/>
      <c r="B4305"/>
    </row>
    <row r="4306" spans="1:2" ht="18" x14ac:dyDescent="0.35">
      <c r="A4306"/>
      <c r="B4306"/>
    </row>
    <row r="4307" spans="1:2" ht="18" x14ac:dyDescent="0.35">
      <c r="A4307"/>
      <c r="B4307"/>
    </row>
    <row r="4308" spans="1:2" ht="18" x14ac:dyDescent="0.35">
      <c r="A4308"/>
      <c r="B4308"/>
    </row>
    <row r="4309" spans="1:2" ht="18" x14ac:dyDescent="0.35">
      <c r="A4309"/>
      <c r="B4309"/>
    </row>
    <row r="4310" spans="1:2" ht="18" x14ac:dyDescent="0.35">
      <c r="A4310"/>
      <c r="B4310"/>
    </row>
    <row r="4311" spans="1:2" ht="18" x14ac:dyDescent="0.35">
      <c r="A4311"/>
      <c r="B4311"/>
    </row>
    <row r="4312" spans="1:2" ht="18" x14ac:dyDescent="0.35">
      <c r="A4312"/>
      <c r="B4312"/>
    </row>
    <row r="4313" spans="1:2" ht="18" x14ac:dyDescent="0.35">
      <c r="A4313"/>
      <c r="B4313"/>
    </row>
    <row r="4314" spans="1:2" ht="18" x14ac:dyDescent="0.35">
      <c r="A4314"/>
      <c r="B4314"/>
    </row>
    <row r="4315" spans="1:2" ht="18" x14ac:dyDescent="0.35">
      <c r="A4315"/>
      <c r="B4315"/>
    </row>
    <row r="4316" spans="1:2" ht="18" x14ac:dyDescent="0.35">
      <c r="A4316"/>
      <c r="B4316"/>
    </row>
    <row r="4317" spans="1:2" ht="18" x14ac:dyDescent="0.35">
      <c r="A4317"/>
      <c r="B4317"/>
    </row>
    <row r="4318" spans="1:2" ht="18" x14ac:dyDescent="0.35">
      <c r="A4318"/>
      <c r="B4318"/>
    </row>
    <row r="4319" spans="1:2" ht="18" x14ac:dyDescent="0.35">
      <c r="A4319"/>
      <c r="B4319"/>
    </row>
    <row r="4320" spans="1:2" ht="18" x14ac:dyDescent="0.35">
      <c r="A4320"/>
      <c r="B4320"/>
    </row>
    <row r="4321" spans="1:2" ht="18" x14ac:dyDescent="0.35">
      <c r="A4321"/>
      <c r="B4321"/>
    </row>
    <row r="4322" spans="1:2" ht="18" x14ac:dyDescent="0.35">
      <c r="A4322"/>
      <c r="B4322"/>
    </row>
    <row r="4323" spans="1:2" ht="18" x14ac:dyDescent="0.35">
      <c r="A4323"/>
      <c r="B4323"/>
    </row>
    <row r="4324" spans="1:2" ht="18" x14ac:dyDescent="0.35">
      <c r="A4324"/>
      <c r="B4324"/>
    </row>
    <row r="4325" spans="1:2" ht="18" x14ac:dyDescent="0.35">
      <c r="A4325"/>
      <c r="B4325"/>
    </row>
    <row r="4326" spans="1:2" ht="18" x14ac:dyDescent="0.35">
      <c r="A4326"/>
      <c r="B4326"/>
    </row>
    <row r="4327" spans="1:2" ht="18" x14ac:dyDescent="0.35">
      <c r="A4327"/>
      <c r="B4327"/>
    </row>
    <row r="4328" spans="1:2" ht="18" x14ac:dyDescent="0.35">
      <c r="A4328"/>
      <c r="B4328"/>
    </row>
    <row r="4329" spans="1:2" ht="18" x14ac:dyDescent="0.35">
      <c r="A4329"/>
      <c r="B4329"/>
    </row>
    <row r="4330" spans="1:2" ht="18" x14ac:dyDescent="0.35">
      <c r="A4330"/>
      <c r="B4330"/>
    </row>
    <row r="4331" spans="1:2" ht="18" x14ac:dyDescent="0.35">
      <c r="A4331"/>
      <c r="B4331"/>
    </row>
    <row r="4332" spans="1:2" ht="18" x14ac:dyDescent="0.35">
      <c r="A4332"/>
      <c r="B4332"/>
    </row>
    <row r="4333" spans="1:2" ht="18" x14ac:dyDescent="0.35">
      <c r="A4333"/>
      <c r="B4333"/>
    </row>
    <row r="4334" spans="1:2" ht="18" x14ac:dyDescent="0.35">
      <c r="A4334"/>
      <c r="B4334"/>
    </row>
    <row r="4335" spans="1:2" ht="18" x14ac:dyDescent="0.35">
      <c r="A4335"/>
      <c r="B4335"/>
    </row>
    <row r="4336" spans="1:2" ht="18" x14ac:dyDescent="0.35">
      <c r="A4336"/>
      <c r="B4336"/>
    </row>
    <row r="4337" spans="1:2" ht="18" x14ac:dyDescent="0.35">
      <c r="A4337"/>
      <c r="B4337"/>
    </row>
    <row r="4338" spans="1:2" ht="18" x14ac:dyDescent="0.35">
      <c r="A4338"/>
      <c r="B4338"/>
    </row>
    <row r="4339" spans="1:2" ht="18" x14ac:dyDescent="0.35">
      <c r="A4339"/>
      <c r="B4339"/>
    </row>
    <row r="4340" spans="1:2" ht="18" x14ac:dyDescent="0.35">
      <c r="A4340"/>
      <c r="B4340"/>
    </row>
    <row r="4341" spans="1:2" ht="18" x14ac:dyDescent="0.35">
      <c r="A4341"/>
      <c r="B4341"/>
    </row>
    <row r="4342" spans="1:2" ht="18" x14ac:dyDescent="0.35">
      <c r="A4342"/>
      <c r="B4342"/>
    </row>
    <row r="4343" spans="1:2" ht="18" x14ac:dyDescent="0.35">
      <c r="A4343"/>
      <c r="B4343"/>
    </row>
    <row r="4344" spans="1:2" ht="18" x14ac:dyDescent="0.35">
      <c r="A4344"/>
      <c r="B4344"/>
    </row>
    <row r="4345" spans="1:2" ht="18" x14ac:dyDescent="0.35">
      <c r="A4345"/>
      <c r="B4345"/>
    </row>
    <row r="4346" spans="1:2" ht="18" x14ac:dyDescent="0.35">
      <c r="A4346"/>
      <c r="B4346"/>
    </row>
    <row r="4347" spans="1:2" ht="18" x14ac:dyDescent="0.35">
      <c r="A4347"/>
      <c r="B4347"/>
    </row>
    <row r="4348" spans="1:2" ht="18" x14ac:dyDescent="0.35">
      <c r="A4348"/>
      <c r="B4348"/>
    </row>
    <row r="4349" spans="1:2" ht="18" x14ac:dyDescent="0.35">
      <c r="A4349"/>
      <c r="B4349"/>
    </row>
    <row r="4350" spans="1:2" ht="18" x14ac:dyDescent="0.35">
      <c r="A4350"/>
      <c r="B4350"/>
    </row>
    <row r="4351" spans="1:2" ht="18" x14ac:dyDescent="0.35">
      <c r="A4351"/>
      <c r="B4351"/>
    </row>
    <row r="4352" spans="1:2" ht="18" x14ac:dyDescent="0.35">
      <c r="A4352"/>
      <c r="B4352"/>
    </row>
    <row r="4353" spans="1:2" ht="18" x14ac:dyDescent="0.35">
      <c r="A4353"/>
      <c r="B4353"/>
    </row>
    <row r="4354" spans="1:2" ht="18" x14ac:dyDescent="0.35">
      <c r="A4354"/>
      <c r="B4354"/>
    </row>
    <row r="4355" spans="1:2" ht="18" x14ac:dyDescent="0.35">
      <c r="A4355"/>
      <c r="B4355"/>
    </row>
    <row r="4356" spans="1:2" ht="18" x14ac:dyDescent="0.35">
      <c r="A4356"/>
      <c r="B4356"/>
    </row>
    <row r="4357" spans="1:2" ht="18" x14ac:dyDescent="0.35">
      <c r="A4357"/>
      <c r="B4357"/>
    </row>
    <row r="4358" spans="1:2" ht="18" x14ac:dyDescent="0.35">
      <c r="A4358"/>
      <c r="B4358"/>
    </row>
    <row r="4359" spans="1:2" ht="18" x14ac:dyDescent="0.35">
      <c r="A4359"/>
      <c r="B4359"/>
    </row>
    <row r="4360" spans="1:2" ht="18" x14ac:dyDescent="0.35">
      <c r="A4360"/>
      <c r="B4360"/>
    </row>
    <row r="4361" spans="1:2" ht="18" x14ac:dyDescent="0.35">
      <c r="A4361"/>
      <c r="B4361"/>
    </row>
    <row r="4362" spans="1:2" ht="18" x14ac:dyDescent="0.35">
      <c r="A4362"/>
      <c r="B4362"/>
    </row>
    <row r="4363" spans="1:2" ht="18" x14ac:dyDescent="0.35">
      <c r="A4363"/>
      <c r="B4363"/>
    </row>
    <row r="4364" spans="1:2" ht="18" x14ac:dyDescent="0.35">
      <c r="A4364"/>
      <c r="B4364"/>
    </row>
    <row r="4365" spans="1:2" ht="18" x14ac:dyDescent="0.35">
      <c r="A4365"/>
      <c r="B4365"/>
    </row>
    <row r="4366" spans="1:2" ht="18" x14ac:dyDescent="0.35">
      <c r="A4366"/>
      <c r="B4366"/>
    </row>
    <row r="4367" spans="1:2" ht="18" x14ac:dyDescent="0.35">
      <c r="A4367"/>
      <c r="B4367"/>
    </row>
    <row r="4368" spans="1:2" ht="18" x14ac:dyDescent="0.35">
      <c r="A4368"/>
      <c r="B4368"/>
    </row>
    <row r="4369" spans="1:2" ht="18" x14ac:dyDescent="0.35">
      <c r="A4369"/>
      <c r="B4369"/>
    </row>
    <row r="4370" spans="1:2" ht="18" x14ac:dyDescent="0.35">
      <c r="A4370"/>
      <c r="B4370"/>
    </row>
    <row r="4371" spans="1:2" ht="18" x14ac:dyDescent="0.35">
      <c r="A4371"/>
      <c r="B4371"/>
    </row>
    <row r="4372" spans="1:2" ht="18" x14ac:dyDescent="0.35">
      <c r="A4372"/>
      <c r="B4372"/>
    </row>
    <row r="4373" spans="1:2" ht="18" x14ac:dyDescent="0.35">
      <c r="A4373"/>
      <c r="B4373"/>
    </row>
    <row r="4374" spans="1:2" ht="18" x14ac:dyDescent="0.35">
      <c r="A4374"/>
      <c r="B4374"/>
    </row>
    <row r="4375" spans="1:2" ht="18" x14ac:dyDescent="0.35">
      <c r="A4375"/>
      <c r="B4375"/>
    </row>
    <row r="4376" spans="1:2" ht="18" x14ac:dyDescent="0.35">
      <c r="A4376"/>
      <c r="B4376"/>
    </row>
    <row r="4377" spans="1:2" ht="18" x14ac:dyDescent="0.35">
      <c r="A4377"/>
      <c r="B4377"/>
    </row>
    <row r="4378" spans="1:2" ht="18" x14ac:dyDescent="0.35">
      <c r="A4378"/>
      <c r="B4378"/>
    </row>
    <row r="4379" spans="1:2" ht="18" x14ac:dyDescent="0.35">
      <c r="A4379"/>
      <c r="B4379"/>
    </row>
    <row r="4380" spans="1:2" ht="18" x14ac:dyDescent="0.35">
      <c r="A4380"/>
      <c r="B4380"/>
    </row>
    <row r="4381" spans="1:2" ht="18" x14ac:dyDescent="0.35">
      <c r="A4381"/>
      <c r="B4381"/>
    </row>
    <row r="4382" spans="1:2" ht="18" x14ac:dyDescent="0.35">
      <c r="A4382"/>
      <c r="B4382"/>
    </row>
    <row r="4383" spans="1:2" ht="18" x14ac:dyDescent="0.35">
      <c r="A4383"/>
      <c r="B4383"/>
    </row>
    <row r="4384" spans="1:2" ht="18" x14ac:dyDescent="0.35">
      <c r="A4384"/>
      <c r="B4384"/>
    </row>
    <row r="4385" spans="1:2" ht="18" x14ac:dyDescent="0.35">
      <c r="A4385"/>
      <c r="B4385"/>
    </row>
    <row r="4386" spans="1:2" ht="18" x14ac:dyDescent="0.35">
      <c r="A4386"/>
      <c r="B4386"/>
    </row>
    <row r="4387" spans="1:2" ht="18" x14ac:dyDescent="0.35">
      <c r="A4387"/>
      <c r="B4387"/>
    </row>
    <row r="4388" spans="1:2" ht="18" x14ac:dyDescent="0.35">
      <c r="A4388"/>
      <c r="B4388"/>
    </row>
    <row r="4389" spans="1:2" ht="18" x14ac:dyDescent="0.35">
      <c r="A4389"/>
      <c r="B4389"/>
    </row>
    <row r="4390" spans="1:2" ht="18" x14ac:dyDescent="0.35">
      <c r="A4390"/>
      <c r="B4390"/>
    </row>
    <row r="4391" spans="1:2" ht="18" x14ac:dyDescent="0.35">
      <c r="A4391"/>
      <c r="B4391"/>
    </row>
    <row r="4392" spans="1:2" ht="18" x14ac:dyDescent="0.35">
      <c r="A4392"/>
      <c r="B4392"/>
    </row>
    <row r="4393" spans="1:2" ht="18" x14ac:dyDescent="0.35">
      <c r="A4393"/>
      <c r="B4393"/>
    </row>
    <row r="4394" spans="1:2" ht="18" x14ac:dyDescent="0.35">
      <c r="A4394"/>
      <c r="B4394"/>
    </row>
    <row r="4395" spans="1:2" ht="18" x14ac:dyDescent="0.35">
      <c r="A4395"/>
      <c r="B4395"/>
    </row>
    <row r="4396" spans="1:2" ht="18" x14ac:dyDescent="0.35">
      <c r="A4396"/>
      <c r="B4396"/>
    </row>
    <row r="4397" spans="1:2" ht="18" x14ac:dyDescent="0.35">
      <c r="A4397"/>
      <c r="B4397"/>
    </row>
    <row r="4398" spans="1:2" ht="18" x14ac:dyDescent="0.35">
      <c r="A4398"/>
      <c r="B4398"/>
    </row>
    <row r="4399" spans="1:2" ht="18" x14ac:dyDescent="0.35">
      <c r="A4399"/>
      <c r="B4399"/>
    </row>
    <row r="4400" spans="1:2" ht="18" x14ac:dyDescent="0.35">
      <c r="A4400"/>
      <c r="B4400"/>
    </row>
    <row r="4401" spans="1:2" ht="18" x14ac:dyDescent="0.35">
      <c r="A4401"/>
      <c r="B4401"/>
    </row>
    <row r="4402" spans="1:2" ht="18" x14ac:dyDescent="0.35">
      <c r="A4402"/>
      <c r="B4402"/>
    </row>
    <row r="4403" spans="1:2" ht="18" x14ac:dyDescent="0.35">
      <c r="A4403"/>
      <c r="B4403"/>
    </row>
    <row r="4404" spans="1:2" ht="18" x14ac:dyDescent="0.35">
      <c r="A4404"/>
      <c r="B4404"/>
    </row>
    <row r="4405" spans="1:2" ht="18" x14ac:dyDescent="0.35">
      <c r="A4405"/>
      <c r="B4405"/>
    </row>
    <row r="4406" spans="1:2" ht="18" x14ac:dyDescent="0.35">
      <c r="A4406"/>
      <c r="B4406"/>
    </row>
    <row r="4407" spans="1:2" ht="18" x14ac:dyDescent="0.35">
      <c r="A4407"/>
      <c r="B4407"/>
    </row>
    <row r="4408" spans="1:2" ht="18" x14ac:dyDescent="0.35">
      <c r="A4408"/>
      <c r="B4408"/>
    </row>
    <row r="4409" spans="1:2" ht="18" x14ac:dyDescent="0.35">
      <c r="A4409"/>
      <c r="B4409"/>
    </row>
    <row r="4410" spans="1:2" ht="18" x14ac:dyDescent="0.35">
      <c r="A4410"/>
      <c r="B4410"/>
    </row>
    <row r="4411" spans="1:2" ht="18" x14ac:dyDescent="0.35">
      <c r="A4411"/>
      <c r="B4411"/>
    </row>
    <row r="4412" spans="1:2" ht="18" x14ac:dyDescent="0.35">
      <c r="A4412"/>
      <c r="B4412"/>
    </row>
    <row r="4413" spans="1:2" ht="18" x14ac:dyDescent="0.35">
      <c r="A4413"/>
      <c r="B4413"/>
    </row>
    <row r="4414" spans="1:2" ht="18" x14ac:dyDescent="0.35">
      <c r="A4414"/>
      <c r="B4414"/>
    </row>
    <row r="4415" spans="1:2" ht="18" x14ac:dyDescent="0.35">
      <c r="A4415"/>
      <c r="B4415"/>
    </row>
    <row r="4416" spans="1:2" ht="18" x14ac:dyDescent="0.35">
      <c r="A4416"/>
      <c r="B4416"/>
    </row>
    <row r="4417" spans="1:2" ht="18" x14ac:dyDescent="0.35">
      <c r="A4417"/>
      <c r="B4417"/>
    </row>
    <row r="4418" spans="1:2" ht="18" x14ac:dyDescent="0.35">
      <c r="A4418"/>
      <c r="B4418"/>
    </row>
    <row r="4419" spans="1:2" ht="18" x14ac:dyDescent="0.35">
      <c r="A4419"/>
      <c r="B4419"/>
    </row>
    <row r="4420" spans="1:2" ht="18" x14ac:dyDescent="0.35">
      <c r="A4420"/>
      <c r="B4420"/>
    </row>
    <row r="4421" spans="1:2" ht="18" x14ac:dyDescent="0.35">
      <c r="A4421"/>
      <c r="B4421"/>
    </row>
    <row r="4422" spans="1:2" ht="18" x14ac:dyDescent="0.35">
      <c r="A4422"/>
      <c r="B4422"/>
    </row>
    <row r="4423" spans="1:2" ht="18" x14ac:dyDescent="0.35">
      <c r="A4423"/>
      <c r="B4423"/>
    </row>
    <row r="4424" spans="1:2" ht="18" x14ac:dyDescent="0.35">
      <c r="A4424"/>
      <c r="B4424"/>
    </row>
    <row r="4425" spans="1:2" ht="18" x14ac:dyDescent="0.35">
      <c r="A4425"/>
      <c r="B4425"/>
    </row>
    <row r="4426" spans="1:2" ht="18" x14ac:dyDescent="0.35">
      <c r="A4426"/>
      <c r="B4426"/>
    </row>
    <row r="4427" spans="1:2" ht="18" x14ac:dyDescent="0.35">
      <c r="A4427"/>
      <c r="B4427"/>
    </row>
    <row r="4428" spans="1:2" ht="18" x14ac:dyDescent="0.35">
      <c r="A4428"/>
      <c r="B4428"/>
    </row>
    <row r="4429" spans="1:2" ht="18" x14ac:dyDescent="0.35">
      <c r="A4429"/>
      <c r="B4429"/>
    </row>
    <row r="4430" spans="1:2" ht="18" x14ac:dyDescent="0.35">
      <c r="A4430"/>
      <c r="B4430"/>
    </row>
    <row r="4431" spans="1:2" ht="18" x14ac:dyDescent="0.35">
      <c r="A4431"/>
      <c r="B4431"/>
    </row>
    <row r="4432" spans="1:2" ht="18" x14ac:dyDescent="0.35">
      <c r="A4432"/>
      <c r="B4432"/>
    </row>
    <row r="4433" spans="1:2" ht="18" x14ac:dyDescent="0.35">
      <c r="A4433"/>
      <c r="B4433"/>
    </row>
    <row r="4434" spans="1:2" ht="18" x14ac:dyDescent="0.35">
      <c r="A4434"/>
      <c r="B4434"/>
    </row>
    <row r="4435" spans="1:2" ht="18" x14ac:dyDescent="0.35">
      <c r="A4435"/>
      <c r="B4435"/>
    </row>
    <row r="4436" spans="1:2" ht="18" x14ac:dyDescent="0.35">
      <c r="A4436"/>
      <c r="B4436"/>
    </row>
    <row r="4437" spans="1:2" ht="18" x14ac:dyDescent="0.35">
      <c r="A4437"/>
      <c r="B4437"/>
    </row>
    <row r="4438" spans="1:2" ht="18" x14ac:dyDescent="0.35">
      <c r="A4438"/>
      <c r="B4438"/>
    </row>
    <row r="4439" spans="1:2" ht="18" x14ac:dyDescent="0.35">
      <c r="A4439"/>
      <c r="B4439"/>
    </row>
    <row r="4440" spans="1:2" ht="18" x14ac:dyDescent="0.35">
      <c r="A4440"/>
      <c r="B4440"/>
    </row>
    <row r="4441" spans="1:2" ht="18" x14ac:dyDescent="0.35">
      <c r="A4441"/>
      <c r="B4441"/>
    </row>
    <row r="4442" spans="1:2" ht="18" x14ac:dyDescent="0.35">
      <c r="A4442"/>
      <c r="B4442"/>
    </row>
    <row r="4443" spans="1:2" ht="18" x14ac:dyDescent="0.35">
      <c r="A4443"/>
      <c r="B4443"/>
    </row>
    <row r="4444" spans="1:2" ht="18" x14ac:dyDescent="0.35">
      <c r="A4444"/>
      <c r="B4444"/>
    </row>
    <row r="4445" spans="1:2" ht="18" x14ac:dyDescent="0.35">
      <c r="A4445"/>
      <c r="B4445"/>
    </row>
    <row r="4446" spans="1:2" ht="18" x14ac:dyDescent="0.35">
      <c r="A4446"/>
      <c r="B4446"/>
    </row>
    <row r="4447" spans="1:2" ht="18" x14ac:dyDescent="0.35">
      <c r="A4447"/>
      <c r="B4447"/>
    </row>
    <row r="4448" spans="1:2" ht="18" x14ac:dyDescent="0.35">
      <c r="A4448"/>
      <c r="B4448"/>
    </row>
    <row r="4449" spans="1:2" ht="18" x14ac:dyDescent="0.35">
      <c r="A4449"/>
      <c r="B4449"/>
    </row>
    <row r="4450" spans="1:2" ht="18" x14ac:dyDescent="0.35">
      <c r="A4450"/>
      <c r="B4450"/>
    </row>
    <row r="4451" spans="1:2" ht="18" x14ac:dyDescent="0.35">
      <c r="A4451"/>
      <c r="B4451"/>
    </row>
    <row r="4452" spans="1:2" ht="18" x14ac:dyDescent="0.35">
      <c r="A4452"/>
      <c r="B4452"/>
    </row>
    <row r="4453" spans="1:2" ht="18" x14ac:dyDescent="0.35">
      <c r="A4453"/>
      <c r="B4453"/>
    </row>
    <row r="4454" spans="1:2" ht="18" x14ac:dyDescent="0.35">
      <c r="A4454"/>
      <c r="B4454"/>
    </row>
    <row r="4455" spans="1:2" ht="18" x14ac:dyDescent="0.35">
      <c r="A4455"/>
      <c r="B4455"/>
    </row>
    <row r="4456" spans="1:2" ht="18" x14ac:dyDescent="0.35">
      <c r="A4456"/>
      <c r="B4456"/>
    </row>
    <row r="4457" spans="1:2" ht="18" x14ac:dyDescent="0.35">
      <c r="A4457"/>
      <c r="B4457"/>
    </row>
    <row r="4458" spans="1:2" ht="18" x14ac:dyDescent="0.35">
      <c r="A4458"/>
      <c r="B4458"/>
    </row>
    <row r="4459" spans="1:2" ht="18" x14ac:dyDescent="0.35">
      <c r="A4459"/>
      <c r="B4459"/>
    </row>
    <row r="4460" spans="1:2" ht="18" x14ac:dyDescent="0.35">
      <c r="A4460"/>
      <c r="B4460"/>
    </row>
    <row r="4461" spans="1:2" ht="18" x14ac:dyDescent="0.35">
      <c r="A4461"/>
      <c r="B4461"/>
    </row>
    <row r="4462" spans="1:2" ht="18" x14ac:dyDescent="0.35">
      <c r="A4462"/>
      <c r="B4462"/>
    </row>
    <row r="4463" spans="1:2" ht="18" x14ac:dyDescent="0.35">
      <c r="A4463"/>
      <c r="B4463"/>
    </row>
    <row r="4464" spans="1:2" ht="18" x14ac:dyDescent="0.35">
      <c r="A4464"/>
      <c r="B4464"/>
    </row>
    <row r="4465" spans="1:2" ht="18" x14ac:dyDescent="0.35">
      <c r="A4465"/>
      <c r="B4465"/>
    </row>
    <row r="4466" spans="1:2" ht="18" x14ac:dyDescent="0.35">
      <c r="A4466"/>
      <c r="B4466"/>
    </row>
    <row r="4467" spans="1:2" ht="18" x14ac:dyDescent="0.35">
      <c r="A4467"/>
      <c r="B4467"/>
    </row>
    <row r="4468" spans="1:2" ht="18" x14ac:dyDescent="0.35">
      <c r="A4468"/>
      <c r="B4468"/>
    </row>
    <row r="4469" spans="1:2" ht="18" x14ac:dyDescent="0.35">
      <c r="A4469"/>
      <c r="B4469"/>
    </row>
    <row r="4470" spans="1:2" ht="18" x14ac:dyDescent="0.35">
      <c r="A4470"/>
      <c r="B4470"/>
    </row>
    <row r="4471" spans="1:2" ht="18" x14ac:dyDescent="0.35">
      <c r="A4471"/>
      <c r="B4471"/>
    </row>
    <row r="4472" spans="1:2" ht="18" x14ac:dyDescent="0.35">
      <c r="A4472"/>
      <c r="B4472"/>
    </row>
    <row r="4473" spans="1:2" ht="18" x14ac:dyDescent="0.35">
      <c r="A4473"/>
      <c r="B4473"/>
    </row>
    <row r="4474" spans="1:2" ht="18" x14ac:dyDescent="0.35">
      <c r="A4474"/>
      <c r="B4474"/>
    </row>
    <row r="4475" spans="1:2" ht="18" x14ac:dyDescent="0.35">
      <c r="A4475"/>
      <c r="B4475"/>
    </row>
    <row r="4476" spans="1:2" ht="18" x14ac:dyDescent="0.35">
      <c r="A4476"/>
      <c r="B4476"/>
    </row>
    <row r="4477" spans="1:2" ht="18" x14ac:dyDescent="0.35">
      <c r="A4477"/>
      <c r="B4477"/>
    </row>
    <row r="4478" spans="1:2" ht="18" x14ac:dyDescent="0.35">
      <c r="A4478"/>
      <c r="B4478"/>
    </row>
    <row r="4479" spans="1:2" ht="18" x14ac:dyDescent="0.35">
      <c r="A4479"/>
      <c r="B4479"/>
    </row>
    <row r="4480" spans="1:2" ht="18" x14ac:dyDescent="0.35">
      <c r="A4480"/>
      <c r="B4480"/>
    </row>
    <row r="4481" spans="1:2" ht="18" x14ac:dyDescent="0.35">
      <c r="A4481"/>
      <c r="B4481"/>
    </row>
    <row r="4482" spans="1:2" ht="18" x14ac:dyDescent="0.35">
      <c r="A4482"/>
      <c r="B4482"/>
    </row>
    <row r="4483" spans="1:2" ht="18" x14ac:dyDescent="0.35">
      <c r="A4483"/>
      <c r="B4483"/>
    </row>
    <row r="4484" spans="1:2" ht="18" x14ac:dyDescent="0.35">
      <c r="A4484"/>
      <c r="B4484"/>
    </row>
    <row r="4485" spans="1:2" ht="18" x14ac:dyDescent="0.35">
      <c r="A4485"/>
      <c r="B4485"/>
    </row>
    <row r="4486" spans="1:2" ht="18" x14ac:dyDescent="0.35">
      <c r="A4486"/>
      <c r="B4486"/>
    </row>
    <row r="4487" spans="1:2" ht="18" x14ac:dyDescent="0.35">
      <c r="A4487"/>
      <c r="B4487"/>
    </row>
    <row r="4488" spans="1:2" ht="18" x14ac:dyDescent="0.35">
      <c r="A4488"/>
      <c r="B4488"/>
    </row>
    <row r="4489" spans="1:2" ht="18" x14ac:dyDescent="0.35">
      <c r="A4489"/>
      <c r="B4489"/>
    </row>
    <row r="4490" spans="1:2" ht="18" x14ac:dyDescent="0.35">
      <c r="A4490"/>
      <c r="B4490"/>
    </row>
    <row r="4491" spans="1:2" ht="18" x14ac:dyDescent="0.35">
      <c r="A4491"/>
      <c r="B4491"/>
    </row>
    <row r="4492" spans="1:2" ht="18" x14ac:dyDescent="0.35">
      <c r="A4492"/>
      <c r="B4492"/>
    </row>
    <row r="4493" spans="1:2" ht="18" x14ac:dyDescent="0.35">
      <c r="A4493"/>
      <c r="B4493"/>
    </row>
    <row r="4494" spans="1:2" ht="18" x14ac:dyDescent="0.35">
      <c r="A4494"/>
      <c r="B4494"/>
    </row>
    <row r="4495" spans="1:2" ht="18" x14ac:dyDescent="0.35">
      <c r="A4495"/>
      <c r="B4495"/>
    </row>
    <row r="4496" spans="1:2" ht="18" x14ac:dyDescent="0.35">
      <c r="A4496"/>
      <c r="B4496"/>
    </row>
    <row r="4497" spans="1:2" ht="18" x14ac:dyDescent="0.35">
      <c r="A4497"/>
      <c r="B4497"/>
    </row>
    <row r="4498" spans="1:2" ht="18" x14ac:dyDescent="0.35">
      <c r="A4498"/>
      <c r="B4498"/>
    </row>
    <row r="4499" spans="1:2" ht="18" x14ac:dyDescent="0.35">
      <c r="A4499"/>
      <c r="B4499"/>
    </row>
    <row r="4500" spans="1:2" ht="18" x14ac:dyDescent="0.35">
      <c r="A4500"/>
      <c r="B4500"/>
    </row>
    <row r="4501" spans="1:2" ht="18" x14ac:dyDescent="0.35">
      <c r="A4501"/>
      <c r="B4501"/>
    </row>
    <row r="4502" spans="1:2" ht="18" x14ac:dyDescent="0.35">
      <c r="A4502"/>
      <c r="B4502"/>
    </row>
    <row r="4503" spans="1:2" ht="18" x14ac:dyDescent="0.35">
      <c r="A4503"/>
      <c r="B4503"/>
    </row>
    <row r="4504" spans="1:2" ht="18" x14ac:dyDescent="0.35">
      <c r="A4504"/>
      <c r="B4504"/>
    </row>
    <row r="4505" spans="1:2" ht="18" x14ac:dyDescent="0.35">
      <c r="A4505"/>
      <c r="B4505"/>
    </row>
    <row r="4506" spans="1:2" ht="18" x14ac:dyDescent="0.35">
      <c r="A4506"/>
      <c r="B4506"/>
    </row>
    <row r="4507" spans="1:2" ht="18" x14ac:dyDescent="0.35">
      <c r="A4507"/>
      <c r="B4507"/>
    </row>
    <row r="4508" spans="1:2" ht="18" x14ac:dyDescent="0.35">
      <c r="A4508"/>
      <c r="B4508"/>
    </row>
    <row r="4509" spans="1:2" ht="18" x14ac:dyDescent="0.35">
      <c r="A4509"/>
      <c r="B4509"/>
    </row>
    <row r="4510" spans="1:2" ht="18" x14ac:dyDescent="0.35">
      <c r="A4510"/>
      <c r="B4510"/>
    </row>
    <row r="4511" spans="1:2" ht="18" x14ac:dyDescent="0.35">
      <c r="A4511"/>
      <c r="B4511"/>
    </row>
    <row r="4512" spans="1:2" ht="18" x14ac:dyDescent="0.35">
      <c r="A4512"/>
      <c r="B4512"/>
    </row>
    <row r="4513" spans="1:2" ht="18" x14ac:dyDescent="0.35">
      <c r="A4513"/>
      <c r="B4513"/>
    </row>
    <row r="4514" spans="1:2" ht="18" x14ac:dyDescent="0.35">
      <c r="A4514"/>
      <c r="B4514"/>
    </row>
    <row r="4515" spans="1:2" ht="18" x14ac:dyDescent="0.35">
      <c r="A4515"/>
      <c r="B4515"/>
    </row>
    <row r="4516" spans="1:2" ht="18" x14ac:dyDescent="0.35">
      <c r="A4516"/>
      <c r="B4516"/>
    </row>
    <row r="4517" spans="1:2" ht="18" x14ac:dyDescent="0.35">
      <c r="A4517"/>
      <c r="B4517"/>
    </row>
    <row r="4518" spans="1:2" ht="18" x14ac:dyDescent="0.35">
      <c r="A4518"/>
      <c r="B4518"/>
    </row>
    <row r="4519" spans="1:2" ht="18" x14ac:dyDescent="0.35">
      <c r="A4519"/>
      <c r="B4519"/>
    </row>
    <row r="4520" spans="1:2" ht="18" x14ac:dyDescent="0.35">
      <c r="A4520"/>
      <c r="B4520"/>
    </row>
    <row r="4521" spans="1:2" ht="18" x14ac:dyDescent="0.35">
      <c r="A4521"/>
      <c r="B4521"/>
    </row>
    <row r="4522" spans="1:2" ht="18" x14ac:dyDescent="0.35">
      <c r="A4522"/>
      <c r="B4522"/>
    </row>
    <row r="4523" spans="1:2" ht="18" x14ac:dyDescent="0.35">
      <c r="A4523"/>
      <c r="B4523"/>
    </row>
    <row r="4524" spans="1:2" ht="18" x14ac:dyDescent="0.35">
      <c r="A4524"/>
      <c r="B4524"/>
    </row>
    <row r="4525" spans="1:2" ht="18" x14ac:dyDescent="0.35">
      <c r="A4525"/>
      <c r="B4525"/>
    </row>
    <row r="4526" spans="1:2" ht="18" x14ac:dyDescent="0.35">
      <c r="A4526"/>
      <c r="B4526"/>
    </row>
    <row r="4527" spans="1:2" ht="18" x14ac:dyDescent="0.35">
      <c r="A4527"/>
      <c r="B4527"/>
    </row>
    <row r="4528" spans="1:2" ht="18" x14ac:dyDescent="0.35">
      <c r="A4528"/>
      <c r="B4528"/>
    </row>
    <row r="4529" spans="1:2" ht="18" x14ac:dyDescent="0.35">
      <c r="A4529"/>
      <c r="B4529"/>
    </row>
    <row r="4530" spans="1:2" ht="18" x14ac:dyDescent="0.35">
      <c r="A4530"/>
      <c r="B4530"/>
    </row>
    <row r="4531" spans="1:2" ht="18" x14ac:dyDescent="0.35">
      <c r="A4531"/>
      <c r="B4531"/>
    </row>
    <row r="4532" spans="1:2" ht="18" x14ac:dyDescent="0.35">
      <c r="A4532"/>
      <c r="B4532"/>
    </row>
    <row r="4533" spans="1:2" ht="18" x14ac:dyDescent="0.35">
      <c r="A4533"/>
      <c r="B4533"/>
    </row>
    <row r="4534" spans="1:2" ht="18" x14ac:dyDescent="0.35">
      <c r="A4534"/>
      <c r="B4534"/>
    </row>
    <row r="4535" spans="1:2" ht="18" x14ac:dyDescent="0.35">
      <c r="A4535"/>
      <c r="B4535"/>
    </row>
    <row r="4536" spans="1:2" ht="18" x14ac:dyDescent="0.35">
      <c r="A4536"/>
      <c r="B4536"/>
    </row>
    <row r="4537" spans="1:2" ht="18" x14ac:dyDescent="0.35">
      <c r="A4537"/>
      <c r="B4537"/>
    </row>
    <row r="4538" spans="1:2" ht="18" x14ac:dyDescent="0.35">
      <c r="A4538"/>
      <c r="B4538"/>
    </row>
    <row r="4539" spans="1:2" ht="18" x14ac:dyDescent="0.35">
      <c r="A4539"/>
      <c r="B4539"/>
    </row>
    <row r="4540" spans="1:2" ht="18" x14ac:dyDescent="0.35">
      <c r="A4540"/>
      <c r="B4540"/>
    </row>
    <row r="4541" spans="1:2" ht="18" x14ac:dyDescent="0.35">
      <c r="A4541"/>
      <c r="B4541"/>
    </row>
    <row r="4542" spans="1:2" ht="18" x14ac:dyDescent="0.35">
      <c r="A4542"/>
      <c r="B4542"/>
    </row>
    <row r="4543" spans="1:2" ht="18" x14ac:dyDescent="0.35">
      <c r="A4543"/>
      <c r="B4543"/>
    </row>
    <row r="4544" spans="1:2" ht="18" x14ac:dyDescent="0.35">
      <c r="A4544"/>
      <c r="B4544"/>
    </row>
    <row r="4545" spans="1:2" ht="18" x14ac:dyDescent="0.35">
      <c r="A4545"/>
      <c r="B4545"/>
    </row>
    <row r="4546" spans="1:2" ht="18" x14ac:dyDescent="0.35">
      <c r="A4546"/>
      <c r="B4546"/>
    </row>
    <row r="4547" spans="1:2" ht="18" x14ac:dyDescent="0.35">
      <c r="A4547"/>
      <c r="B4547"/>
    </row>
    <row r="4548" spans="1:2" ht="18" x14ac:dyDescent="0.35">
      <c r="A4548"/>
      <c r="B4548"/>
    </row>
    <row r="4549" spans="1:2" ht="18" x14ac:dyDescent="0.35">
      <c r="A4549"/>
      <c r="B4549"/>
    </row>
    <row r="4550" spans="1:2" ht="18" x14ac:dyDescent="0.35">
      <c r="A4550"/>
      <c r="B4550"/>
    </row>
    <row r="4551" spans="1:2" ht="18" x14ac:dyDescent="0.35">
      <c r="A4551"/>
      <c r="B4551"/>
    </row>
    <row r="4552" spans="1:2" ht="18" x14ac:dyDescent="0.35">
      <c r="A4552"/>
      <c r="B4552"/>
    </row>
    <row r="4553" spans="1:2" ht="18" x14ac:dyDescent="0.35">
      <c r="A4553"/>
      <c r="B4553"/>
    </row>
    <row r="4554" spans="1:2" ht="18" x14ac:dyDescent="0.35">
      <c r="A4554"/>
      <c r="B4554"/>
    </row>
    <row r="4555" spans="1:2" ht="18" x14ac:dyDescent="0.35">
      <c r="A4555"/>
      <c r="B4555"/>
    </row>
    <row r="4556" spans="1:2" ht="18" x14ac:dyDescent="0.35">
      <c r="A4556"/>
      <c r="B4556"/>
    </row>
    <row r="4557" spans="1:2" ht="18" x14ac:dyDescent="0.35">
      <c r="A4557"/>
      <c r="B4557"/>
    </row>
    <row r="4558" spans="1:2" ht="18" x14ac:dyDescent="0.35">
      <c r="A4558"/>
      <c r="B4558"/>
    </row>
    <row r="4559" spans="1:2" ht="18" x14ac:dyDescent="0.35">
      <c r="A4559"/>
      <c r="B4559"/>
    </row>
    <row r="4560" spans="1:2" ht="18" x14ac:dyDescent="0.35">
      <c r="A4560"/>
      <c r="B4560"/>
    </row>
    <row r="4561" spans="1:2" ht="18" x14ac:dyDescent="0.35">
      <c r="A4561"/>
      <c r="B4561"/>
    </row>
    <row r="4562" spans="1:2" ht="18" x14ac:dyDescent="0.35">
      <c r="A4562"/>
      <c r="B4562"/>
    </row>
    <row r="4563" spans="1:2" ht="18" x14ac:dyDescent="0.35">
      <c r="A4563"/>
      <c r="B4563"/>
    </row>
    <row r="4564" spans="1:2" ht="18" x14ac:dyDescent="0.35">
      <c r="A4564"/>
      <c r="B4564"/>
    </row>
    <row r="4565" spans="1:2" ht="18" x14ac:dyDescent="0.35">
      <c r="A4565"/>
      <c r="B4565"/>
    </row>
    <row r="4566" spans="1:2" ht="18" x14ac:dyDescent="0.35">
      <c r="A4566"/>
      <c r="B4566"/>
    </row>
    <row r="4567" spans="1:2" ht="18" x14ac:dyDescent="0.35">
      <c r="A4567"/>
      <c r="B4567"/>
    </row>
    <row r="4568" spans="1:2" ht="18" x14ac:dyDescent="0.35">
      <c r="A4568"/>
      <c r="B4568"/>
    </row>
    <row r="4569" spans="1:2" ht="18" x14ac:dyDescent="0.35">
      <c r="A4569"/>
      <c r="B4569"/>
    </row>
    <row r="4570" spans="1:2" ht="18" x14ac:dyDescent="0.35">
      <c r="A4570"/>
      <c r="B4570"/>
    </row>
    <row r="4571" spans="1:2" ht="18" x14ac:dyDescent="0.35">
      <c r="A4571"/>
      <c r="B4571"/>
    </row>
    <row r="4572" spans="1:2" ht="18" x14ac:dyDescent="0.35">
      <c r="A4572"/>
      <c r="B4572"/>
    </row>
    <row r="4573" spans="1:2" ht="18" x14ac:dyDescent="0.35">
      <c r="A4573"/>
      <c r="B4573"/>
    </row>
    <row r="4574" spans="1:2" ht="18" x14ac:dyDescent="0.35">
      <c r="A4574"/>
      <c r="B4574"/>
    </row>
    <row r="4575" spans="1:2" ht="18" x14ac:dyDescent="0.35">
      <c r="A4575"/>
      <c r="B4575"/>
    </row>
    <row r="4576" spans="1:2" ht="18" x14ac:dyDescent="0.35">
      <c r="A4576"/>
      <c r="B4576"/>
    </row>
    <row r="4577" spans="1:2" ht="18" x14ac:dyDescent="0.35">
      <c r="A4577"/>
      <c r="B4577"/>
    </row>
    <row r="4578" spans="1:2" ht="18" x14ac:dyDescent="0.35">
      <c r="A4578"/>
      <c r="B4578"/>
    </row>
    <row r="4579" spans="1:2" ht="18" x14ac:dyDescent="0.35">
      <c r="A4579"/>
      <c r="B4579"/>
    </row>
    <row r="4580" spans="1:2" ht="18" x14ac:dyDescent="0.35">
      <c r="A4580"/>
      <c r="B4580"/>
    </row>
    <row r="4581" spans="1:2" ht="18" x14ac:dyDescent="0.35">
      <c r="A4581"/>
      <c r="B4581"/>
    </row>
    <row r="4582" spans="1:2" ht="18" x14ac:dyDescent="0.35">
      <c r="A4582"/>
      <c r="B4582"/>
    </row>
    <row r="4583" spans="1:2" ht="18" x14ac:dyDescent="0.35">
      <c r="A4583"/>
      <c r="B4583"/>
    </row>
    <row r="4584" spans="1:2" ht="18" x14ac:dyDescent="0.35">
      <c r="A4584"/>
      <c r="B4584"/>
    </row>
    <row r="4585" spans="1:2" ht="18" x14ac:dyDescent="0.35">
      <c r="A4585"/>
      <c r="B4585"/>
    </row>
    <row r="4586" spans="1:2" ht="18" x14ac:dyDescent="0.35">
      <c r="A4586"/>
      <c r="B4586"/>
    </row>
    <row r="4587" spans="1:2" ht="18" x14ac:dyDescent="0.35">
      <c r="A4587"/>
      <c r="B4587"/>
    </row>
    <row r="4588" spans="1:2" ht="18" x14ac:dyDescent="0.35">
      <c r="A4588"/>
      <c r="B4588"/>
    </row>
    <row r="4589" spans="1:2" ht="18" x14ac:dyDescent="0.35">
      <c r="A4589"/>
      <c r="B4589"/>
    </row>
    <row r="4590" spans="1:2" ht="18" x14ac:dyDescent="0.35">
      <c r="A4590"/>
      <c r="B4590"/>
    </row>
    <row r="4591" spans="1:2" ht="18" x14ac:dyDescent="0.35">
      <c r="A4591"/>
      <c r="B4591"/>
    </row>
    <row r="4592" spans="1:2" ht="18" x14ac:dyDescent="0.35">
      <c r="A4592"/>
      <c r="B4592"/>
    </row>
    <row r="4593" spans="1:2" ht="18" x14ac:dyDescent="0.35">
      <c r="A4593"/>
      <c r="B4593"/>
    </row>
    <row r="4594" spans="1:2" ht="18" x14ac:dyDescent="0.35">
      <c r="A4594"/>
      <c r="B4594"/>
    </row>
    <row r="4595" spans="1:2" ht="18" x14ac:dyDescent="0.35">
      <c r="A4595"/>
      <c r="B4595"/>
    </row>
    <row r="4596" spans="1:2" ht="18" x14ac:dyDescent="0.35">
      <c r="A4596"/>
      <c r="B4596"/>
    </row>
    <row r="4597" spans="1:2" ht="18" x14ac:dyDescent="0.35">
      <c r="A4597"/>
      <c r="B4597"/>
    </row>
    <row r="4598" spans="1:2" ht="18" x14ac:dyDescent="0.35">
      <c r="A4598"/>
      <c r="B4598"/>
    </row>
    <row r="4599" spans="1:2" ht="18" x14ac:dyDescent="0.35">
      <c r="A4599"/>
      <c r="B4599"/>
    </row>
    <row r="4600" spans="1:2" ht="18" x14ac:dyDescent="0.35">
      <c r="A4600"/>
      <c r="B4600"/>
    </row>
    <row r="4601" spans="1:2" ht="18" x14ac:dyDescent="0.35">
      <c r="A4601"/>
      <c r="B4601"/>
    </row>
    <row r="4602" spans="1:2" ht="18" x14ac:dyDescent="0.35">
      <c r="A4602"/>
      <c r="B4602"/>
    </row>
    <row r="4603" spans="1:2" ht="18" x14ac:dyDescent="0.35">
      <c r="A4603"/>
      <c r="B4603"/>
    </row>
    <row r="4604" spans="1:2" ht="18" x14ac:dyDescent="0.35">
      <c r="A4604"/>
      <c r="B4604"/>
    </row>
    <row r="4605" spans="1:2" ht="18" x14ac:dyDescent="0.35">
      <c r="A4605"/>
      <c r="B4605"/>
    </row>
    <row r="4606" spans="1:2" ht="18" x14ac:dyDescent="0.35">
      <c r="A4606"/>
      <c r="B4606"/>
    </row>
    <row r="4607" spans="1:2" ht="18" x14ac:dyDescent="0.35">
      <c r="A4607"/>
      <c r="B4607"/>
    </row>
    <row r="4608" spans="1:2" ht="18" x14ac:dyDescent="0.35">
      <c r="A4608"/>
      <c r="B4608"/>
    </row>
    <row r="4609" spans="1:2" ht="18" x14ac:dyDescent="0.35">
      <c r="A4609"/>
      <c r="B4609"/>
    </row>
    <row r="4610" spans="1:2" ht="18" x14ac:dyDescent="0.35">
      <c r="A4610"/>
      <c r="B4610"/>
    </row>
    <row r="4611" spans="1:2" ht="18" x14ac:dyDescent="0.35">
      <c r="A4611"/>
      <c r="B4611"/>
    </row>
    <row r="4612" spans="1:2" ht="18" x14ac:dyDescent="0.35">
      <c r="A4612"/>
      <c r="B4612"/>
    </row>
    <row r="4613" spans="1:2" ht="18" x14ac:dyDescent="0.35">
      <c r="A4613"/>
      <c r="B4613"/>
    </row>
    <row r="4614" spans="1:2" ht="18" x14ac:dyDescent="0.35">
      <c r="A4614"/>
      <c r="B4614"/>
    </row>
    <row r="4615" spans="1:2" ht="18" x14ac:dyDescent="0.35">
      <c r="A4615"/>
      <c r="B4615"/>
    </row>
    <row r="4616" spans="1:2" ht="18" x14ac:dyDescent="0.35">
      <c r="A4616"/>
      <c r="B4616"/>
    </row>
    <row r="4617" spans="1:2" ht="18" x14ac:dyDescent="0.35">
      <c r="A4617"/>
      <c r="B4617"/>
    </row>
    <row r="4618" spans="1:2" ht="18" x14ac:dyDescent="0.35">
      <c r="A4618"/>
      <c r="B4618"/>
    </row>
    <row r="4619" spans="1:2" ht="18" x14ac:dyDescent="0.35">
      <c r="A4619"/>
      <c r="B4619"/>
    </row>
    <row r="4620" spans="1:2" ht="18" x14ac:dyDescent="0.35">
      <c r="A4620"/>
      <c r="B4620"/>
    </row>
    <row r="4621" spans="1:2" ht="18" x14ac:dyDescent="0.35">
      <c r="A4621"/>
      <c r="B4621"/>
    </row>
    <row r="4622" spans="1:2" ht="18" x14ac:dyDescent="0.35">
      <c r="A4622"/>
      <c r="B4622"/>
    </row>
    <row r="4623" spans="1:2" ht="18" x14ac:dyDescent="0.35">
      <c r="A4623"/>
      <c r="B4623"/>
    </row>
    <row r="4624" spans="1:2" ht="18" x14ac:dyDescent="0.35">
      <c r="A4624"/>
      <c r="B4624"/>
    </row>
    <row r="4625" spans="1:2" ht="18" x14ac:dyDescent="0.35">
      <c r="A4625"/>
      <c r="B4625"/>
    </row>
    <row r="4626" spans="1:2" ht="18" x14ac:dyDescent="0.35">
      <c r="A4626"/>
      <c r="B4626"/>
    </row>
    <row r="4627" spans="1:2" ht="18" x14ac:dyDescent="0.35">
      <c r="A4627"/>
      <c r="B4627"/>
    </row>
    <row r="4628" spans="1:2" ht="18" x14ac:dyDescent="0.35">
      <c r="A4628"/>
      <c r="B4628"/>
    </row>
    <row r="4629" spans="1:2" ht="18" x14ac:dyDescent="0.35">
      <c r="A4629"/>
      <c r="B4629"/>
    </row>
    <row r="4630" spans="1:2" ht="18" x14ac:dyDescent="0.35">
      <c r="A4630"/>
      <c r="B4630"/>
    </row>
    <row r="4631" spans="1:2" ht="18" x14ac:dyDescent="0.35">
      <c r="A4631"/>
      <c r="B4631"/>
    </row>
    <row r="4632" spans="1:2" ht="18" x14ac:dyDescent="0.35">
      <c r="A4632"/>
      <c r="B4632"/>
    </row>
    <row r="4633" spans="1:2" ht="18" x14ac:dyDescent="0.35">
      <c r="A4633"/>
      <c r="B4633"/>
    </row>
    <row r="4634" spans="1:2" ht="18" x14ac:dyDescent="0.35">
      <c r="A4634"/>
      <c r="B4634"/>
    </row>
    <row r="4635" spans="1:2" ht="18" x14ac:dyDescent="0.35">
      <c r="A4635"/>
      <c r="B4635"/>
    </row>
    <row r="4636" spans="1:2" ht="18" x14ac:dyDescent="0.35">
      <c r="A4636"/>
      <c r="B4636"/>
    </row>
    <row r="4637" spans="1:2" ht="18" x14ac:dyDescent="0.35">
      <c r="A4637"/>
      <c r="B4637"/>
    </row>
    <row r="4638" spans="1:2" ht="18" x14ac:dyDescent="0.35">
      <c r="A4638"/>
      <c r="B4638"/>
    </row>
    <row r="4639" spans="1:2" ht="18" x14ac:dyDescent="0.35">
      <c r="A4639"/>
      <c r="B4639"/>
    </row>
    <row r="4640" spans="1:2" ht="18" x14ac:dyDescent="0.35">
      <c r="A4640"/>
      <c r="B4640"/>
    </row>
    <row r="4641" spans="1:2" ht="18" x14ac:dyDescent="0.35">
      <c r="A4641"/>
      <c r="B4641"/>
    </row>
    <row r="4642" spans="1:2" ht="18" x14ac:dyDescent="0.35">
      <c r="A4642"/>
      <c r="B4642"/>
    </row>
    <row r="4643" spans="1:2" ht="18" x14ac:dyDescent="0.35">
      <c r="A4643"/>
      <c r="B4643"/>
    </row>
    <row r="4644" spans="1:2" ht="18" x14ac:dyDescent="0.35">
      <c r="A4644"/>
      <c r="B4644"/>
    </row>
    <row r="4645" spans="1:2" ht="18" x14ac:dyDescent="0.35">
      <c r="A4645"/>
      <c r="B4645"/>
    </row>
    <row r="4646" spans="1:2" ht="18" x14ac:dyDescent="0.35">
      <c r="A4646"/>
      <c r="B4646"/>
    </row>
    <row r="4647" spans="1:2" ht="18" x14ac:dyDescent="0.35">
      <c r="A4647"/>
      <c r="B4647"/>
    </row>
    <row r="4648" spans="1:2" ht="18" x14ac:dyDescent="0.35">
      <c r="A4648"/>
      <c r="B4648"/>
    </row>
    <row r="4649" spans="1:2" ht="18" x14ac:dyDescent="0.35">
      <c r="A4649"/>
      <c r="B4649"/>
    </row>
    <row r="4650" spans="1:2" ht="18" x14ac:dyDescent="0.35">
      <c r="A4650"/>
      <c r="B4650"/>
    </row>
    <row r="4651" spans="1:2" ht="18" x14ac:dyDescent="0.35">
      <c r="A4651"/>
      <c r="B4651"/>
    </row>
    <row r="4652" spans="1:2" ht="18" x14ac:dyDescent="0.35">
      <c r="A4652"/>
      <c r="B4652"/>
    </row>
    <row r="4653" spans="1:2" ht="18" x14ac:dyDescent="0.35">
      <c r="A4653"/>
      <c r="B4653"/>
    </row>
    <row r="4654" spans="1:2" ht="18" x14ac:dyDescent="0.35">
      <c r="A4654"/>
      <c r="B4654"/>
    </row>
    <row r="4655" spans="1:2" ht="18" x14ac:dyDescent="0.35">
      <c r="A4655"/>
      <c r="B4655"/>
    </row>
    <row r="4656" spans="1:2" ht="18" x14ac:dyDescent="0.35">
      <c r="A4656"/>
      <c r="B4656"/>
    </row>
    <row r="4657" spans="1:2" ht="18" x14ac:dyDescent="0.35">
      <c r="A4657"/>
      <c r="B4657"/>
    </row>
    <row r="4658" spans="1:2" ht="18" x14ac:dyDescent="0.35">
      <c r="A4658"/>
      <c r="B4658"/>
    </row>
    <row r="4659" spans="1:2" ht="18" x14ac:dyDescent="0.35">
      <c r="A4659"/>
      <c r="B4659"/>
    </row>
    <row r="4660" spans="1:2" ht="18" x14ac:dyDescent="0.35">
      <c r="A4660"/>
      <c r="B4660"/>
    </row>
    <row r="4661" spans="1:2" ht="18" x14ac:dyDescent="0.35">
      <c r="A4661"/>
      <c r="B4661"/>
    </row>
    <row r="4662" spans="1:2" ht="18" x14ac:dyDescent="0.35">
      <c r="A4662"/>
      <c r="B4662"/>
    </row>
    <row r="4663" spans="1:2" ht="18" x14ac:dyDescent="0.35">
      <c r="A4663"/>
      <c r="B4663"/>
    </row>
    <row r="4664" spans="1:2" ht="18" x14ac:dyDescent="0.35">
      <c r="A4664"/>
      <c r="B4664"/>
    </row>
    <row r="4665" spans="1:2" ht="18" x14ac:dyDescent="0.35">
      <c r="A4665"/>
      <c r="B4665"/>
    </row>
    <row r="4666" spans="1:2" ht="18" x14ac:dyDescent="0.35">
      <c r="A4666"/>
      <c r="B4666"/>
    </row>
    <row r="4667" spans="1:2" ht="18" x14ac:dyDescent="0.35">
      <c r="A4667"/>
      <c r="B4667"/>
    </row>
    <row r="4668" spans="1:2" ht="18" x14ac:dyDescent="0.35">
      <c r="A4668"/>
      <c r="B4668"/>
    </row>
    <row r="4669" spans="1:2" ht="18" x14ac:dyDescent="0.35">
      <c r="A4669"/>
      <c r="B4669"/>
    </row>
    <row r="4670" spans="1:2" ht="18" x14ac:dyDescent="0.35">
      <c r="A4670"/>
      <c r="B4670"/>
    </row>
    <row r="4671" spans="1:2" ht="18" x14ac:dyDescent="0.35">
      <c r="A4671"/>
      <c r="B4671"/>
    </row>
    <row r="4672" spans="1:2" ht="18" x14ac:dyDescent="0.35">
      <c r="A4672"/>
      <c r="B4672"/>
    </row>
    <row r="4673" spans="1:2" ht="18" x14ac:dyDescent="0.35">
      <c r="A4673"/>
      <c r="B4673"/>
    </row>
    <row r="4674" spans="1:2" ht="18" x14ac:dyDescent="0.35">
      <c r="A4674"/>
      <c r="B4674"/>
    </row>
    <row r="4675" spans="1:2" ht="18" x14ac:dyDescent="0.35">
      <c r="A4675"/>
      <c r="B4675"/>
    </row>
    <row r="4676" spans="1:2" ht="18" x14ac:dyDescent="0.35">
      <c r="A4676"/>
      <c r="B4676"/>
    </row>
    <row r="4677" spans="1:2" ht="18" x14ac:dyDescent="0.35">
      <c r="A4677"/>
      <c r="B4677"/>
    </row>
    <row r="4678" spans="1:2" ht="18" x14ac:dyDescent="0.35">
      <c r="A4678"/>
      <c r="B4678"/>
    </row>
    <row r="4679" spans="1:2" ht="18" x14ac:dyDescent="0.35">
      <c r="A4679"/>
      <c r="B4679"/>
    </row>
    <row r="4680" spans="1:2" ht="18" x14ac:dyDescent="0.35">
      <c r="A4680"/>
      <c r="B4680"/>
    </row>
    <row r="4681" spans="1:2" ht="18" x14ac:dyDescent="0.35">
      <c r="A4681"/>
      <c r="B4681"/>
    </row>
    <row r="4682" spans="1:2" ht="18" x14ac:dyDescent="0.35">
      <c r="A4682"/>
      <c r="B4682"/>
    </row>
    <row r="4683" spans="1:2" ht="18" x14ac:dyDescent="0.35">
      <c r="A4683"/>
      <c r="B4683"/>
    </row>
    <row r="4684" spans="1:2" ht="18" x14ac:dyDescent="0.35">
      <c r="A4684"/>
      <c r="B4684"/>
    </row>
    <row r="4685" spans="1:2" ht="18" x14ac:dyDescent="0.35">
      <c r="A4685"/>
      <c r="B4685"/>
    </row>
    <row r="4686" spans="1:2" ht="18" x14ac:dyDescent="0.35">
      <c r="A4686"/>
      <c r="B4686"/>
    </row>
    <row r="4687" spans="1:2" ht="18" x14ac:dyDescent="0.35">
      <c r="A4687"/>
      <c r="B4687"/>
    </row>
    <row r="4688" spans="1:2" ht="18" x14ac:dyDescent="0.35">
      <c r="A4688"/>
      <c r="B4688"/>
    </row>
    <row r="4689" spans="1:2" ht="18" x14ac:dyDescent="0.35">
      <c r="A4689"/>
      <c r="B4689"/>
    </row>
    <row r="4690" spans="1:2" ht="18" x14ac:dyDescent="0.35">
      <c r="A4690"/>
      <c r="B4690"/>
    </row>
    <row r="4691" spans="1:2" ht="18" x14ac:dyDescent="0.35">
      <c r="A4691"/>
      <c r="B4691"/>
    </row>
    <row r="4692" spans="1:2" ht="18" x14ac:dyDescent="0.35">
      <c r="A4692"/>
      <c r="B4692"/>
    </row>
    <row r="4693" spans="1:2" ht="18" x14ac:dyDescent="0.35">
      <c r="A4693"/>
      <c r="B4693"/>
    </row>
    <row r="4694" spans="1:2" ht="18" x14ac:dyDescent="0.35">
      <c r="A4694"/>
      <c r="B4694"/>
    </row>
    <row r="4695" spans="1:2" ht="18" x14ac:dyDescent="0.35">
      <c r="A4695"/>
      <c r="B4695"/>
    </row>
    <row r="4696" spans="1:2" ht="18" x14ac:dyDescent="0.35">
      <c r="A4696"/>
      <c r="B4696"/>
    </row>
    <row r="4697" spans="1:2" ht="18" x14ac:dyDescent="0.35">
      <c r="A4697"/>
      <c r="B4697"/>
    </row>
    <row r="4698" spans="1:2" ht="18" x14ac:dyDescent="0.35">
      <c r="A4698"/>
      <c r="B4698"/>
    </row>
    <row r="4699" spans="1:2" ht="18" x14ac:dyDescent="0.35">
      <c r="A4699"/>
      <c r="B4699"/>
    </row>
    <row r="4700" spans="1:2" ht="18" x14ac:dyDescent="0.35">
      <c r="A4700"/>
      <c r="B4700"/>
    </row>
    <row r="4701" spans="1:2" ht="18" x14ac:dyDescent="0.35">
      <c r="A4701"/>
      <c r="B4701"/>
    </row>
    <row r="4702" spans="1:2" ht="18" x14ac:dyDescent="0.35">
      <c r="A4702"/>
      <c r="B4702"/>
    </row>
    <row r="4703" spans="1:2" ht="18" x14ac:dyDescent="0.35">
      <c r="A4703"/>
      <c r="B4703"/>
    </row>
    <row r="4704" spans="1:2" ht="18" x14ac:dyDescent="0.35">
      <c r="A4704"/>
      <c r="B4704"/>
    </row>
    <row r="4705" spans="1:2" ht="18" x14ac:dyDescent="0.35">
      <c r="A4705"/>
      <c r="B4705"/>
    </row>
    <row r="4706" spans="1:2" ht="18" x14ac:dyDescent="0.35">
      <c r="A4706"/>
      <c r="B4706"/>
    </row>
    <row r="4707" spans="1:2" ht="18" x14ac:dyDescent="0.35">
      <c r="A4707"/>
      <c r="B4707"/>
    </row>
    <row r="4708" spans="1:2" ht="18" x14ac:dyDescent="0.35">
      <c r="A4708"/>
      <c r="B4708"/>
    </row>
    <row r="4709" spans="1:2" ht="18" x14ac:dyDescent="0.35">
      <c r="A4709"/>
      <c r="B4709"/>
    </row>
    <row r="4710" spans="1:2" ht="18" x14ac:dyDescent="0.35">
      <c r="A4710"/>
      <c r="B4710"/>
    </row>
    <row r="4711" spans="1:2" ht="18" x14ac:dyDescent="0.35">
      <c r="A4711"/>
      <c r="B4711"/>
    </row>
    <row r="4712" spans="1:2" ht="18" x14ac:dyDescent="0.35">
      <c r="A4712"/>
      <c r="B4712"/>
    </row>
    <row r="4713" spans="1:2" ht="18" x14ac:dyDescent="0.35">
      <c r="A4713"/>
      <c r="B4713"/>
    </row>
    <row r="4714" spans="1:2" ht="18" x14ac:dyDescent="0.35">
      <c r="A4714"/>
      <c r="B4714"/>
    </row>
    <row r="4715" spans="1:2" ht="18" x14ac:dyDescent="0.35">
      <c r="A4715"/>
      <c r="B4715"/>
    </row>
    <row r="4716" spans="1:2" ht="18" x14ac:dyDescent="0.35">
      <c r="A4716"/>
      <c r="B4716"/>
    </row>
    <row r="4717" spans="1:2" ht="18" x14ac:dyDescent="0.35">
      <c r="A4717"/>
      <c r="B4717"/>
    </row>
    <row r="4718" spans="1:2" ht="18" x14ac:dyDescent="0.35">
      <c r="A4718"/>
      <c r="B4718"/>
    </row>
    <row r="4719" spans="1:2" ht="18" x14ac:dyDescent="0.35">
      <c r="A4719"/>
      <c r="B4719"/>
    </row>
    <row r="4720" spans="1:2" ht="18" x14ac:dyDescent="0.35">
      <c r="A4720"/>
      <c r="B4720"/>
    </row>
    <row r="4721" spans="1:2" ht="18" x14ac:dyDescent="0.35">
      <c r="A4721"/>
      <c r="B4721"/>
    </row>
    <row r="4722" spans="1:2" ht="18" x14ac:dyDescent="0.35">
      <c r="A4722"/>
      <c r="B4722"/>
    </row>
    <row r="4723" spans="1:2" ht="18" x14ac:dyDescent="0.35">
      <c r="A4723"/>
      <c r="B4723"/>
    </row>
    <row r="4724" spans="1:2" ht="18" x14ac:dyDescent="0.35">
      <c r="A4724"/>
      <c r="B4724"/>
    </row>
    <row r="4725" spans="1:2" ht="18" x14ac:dyDescent="0.35">
      <c r="A4725"/>
      <c r="B4725"/>
    </row>
    <row r="4726" spans="1:2" ht="18" x14ac:dyDescent="0.35">
      <c r="A4726"/>
      <c r="B4726"/>
    </row>
    <row r="4727" spans="1:2" ht="18" x14ac:dyDescent="0.35">
      <c r="A4727"/>
      <c r="B4727"/>
    </row>
    <row r="4728" spans="1:2" ht="18" x14ac:dyDescent="0.35">
      <c r="A4728"/>
      <c r="B4728"/>
    </row>
    <row r="4729" spans="1:2" ht="18" x14ac:dyDescent="0.35">
      <c r="A4729"/>
      <c r="B4729"/>
    </row>
    <row r="4730" spans="1:2" ht="18" x14ac:dyDescent="0.35">
      <c r="A4730"/>
      <c r="B4730"/>
    </row>
    <row r="4731" spans="1:2" ht="18" x14ac:dyDescent="0.35">
      <c r="A4731"/>
      <c r="B4731"/>
    </row>
    <row r="4732" spans="1:2" ht="18" x14ac:dyDescent="0.35">
      <c r="A4732"/>
      <c r="B4732"/>
    </row>
    <row r="4733" spans="1:2" ht="18" x14ac:dyDescent="0.35">
      <c r="A4733"/>
      <c r="B4733"/>
    </row>
    <row r="4734" spans="1:2" ht="18" x14ac:dyDescent="0.35">
      <c r="A4734"/>
      <c r="B4734"/>
    </row>
    <row r="4735" spans="1:2" ht="18" x14ac:dyDescent="0.35">
      <c r="A4735"/>
      <c r="B4735"/>
    </row>
    <row r="4736" spans="1:2" ht="18" x14ac:dyDescent="0.35">
      <c r="A4736"/>
      <c r="B4736"/>
    </row>
    <row r="4737" spans="1:2" ht="18" x14ac:dyDescent="0.35">
      <c r="A4737"/>
      <c r="B4737"/>
    </row>
    <row r="4738" spans="1:2" ht="18" x14ac:dyDescent="0.35">
      <c r="A4738"/>
      <c r="B4738"/>
    </row>
    <row r="4739" spans="1:2" ht="18" x14ac:dyDescent="0.35">
      <c r="A4739"/>
      <c r="B4739"/>
    </row>
    <row r="4740" spans="1:2" ht="18" x14ac:dyDescent="0.35">
      <c r="A4740"/>
      <c r="B4740"/>
    </row>
    <row r="4741" spans="1:2" ht="18" x14ac:dyDescent="0.35">
      <c r="A4741"/>
      <c r="B4741"/>
    </row>
    <row r="4742" spans="1:2" ht="18" x14ac:dyDescent="0.35">
      <c r="A4742"/>
      <c r="B4742"/>
    </row>
    <row r="4743" spans="1:2" ht="18" x14ac:dyDescent="0.35">
      <c r="A4743"/>
      <c r="B4743"/>
    </row>
    <row r="4744" spans="1:2" ht="18" x14ac:dyDescent="0.35">
      <c r="A4744"/>
      <c r="B4744"/>
    </row>
    <row r="4745" spans="1:2" ht="18" x14ac:dyDescent="0.35">
      <c r="A4745"/>
      <c r="B4745"/>
    </row>
    <row r="4746" spans="1:2" ht="18" x14ac:dyDescent="0.35">
      <c r="A4746"/>
      <c r="B4746"/>
    </row>
    <row r="4747" spans="1:2" ht="18" x14ac:dyDescent="0.35">
      <c r="A4747"/>
      <c r="B4747"/>
    </row>
    <row r="4748" spans="1:2" ht="18" x14ac:dyDescent="0.35">
      <c r="A4748"/>
      <c r="B4748"/>
    </row>
    <row r="4749" spans="1:2" ht="18" x14ac:dyDescent="0.35">
      <c r="A4749"/>
      <c r="B4749"/>
    </row>
    <row r="4750" spans="1:2" ht="18" x14ac:dyDescent="0.35">
      <c r="A4750"/>
      <c r="B4750"/>
    </row>
    <row r="4751" spans="1:2" ht="18" x14ac:dyDescent="0.35">
      <c r="A4751"/>
      <c r="B4751"/>
    </row>
    <row r="4752" spans="1:2" ht="18" x14ac:dyDescent="0.35">
      <c r="A4752"/>
      <c r="B4752"/>
    </row>
    <row r="4753" spans="1:2" ht="18" x14ac:dyDescent="0.35">
      <c r="A4753"/>
      <c r="B4753"/>
    </row>
    <row r="4754" spans="1:2" ht="18" x14ac:dyDescent="0.35">
      <c r="A4754"/>
      <c r="B4754"/>
    </row>
    <row r="4755" spans="1:2" ht="18" x14ac:dyDescent="0.35">
      <c r="A4755"/>
      <c r="B4755"/>
    </row>
    <row r="4756" spans="1:2" ht="18" x14ac:dyDescent="0.35">
      <c r="A4756"/>
      <c r="B4756"/>
    </row>
    <row r="4757" spans="1:2" ht="18" x14ac:dyDescent="0.35">
      <c r="A4757"/>
      <c r="B4757"/>
    </row>
    <row r="4758" spans="1:2" ht="18" x14ac:dyDescent="0.35">
      <c r="A4758"/>
      <c r="B4758"/>
    </row>
    <row r="4759" spans="1:2" ht="18" x14ac:dyDescent="0.35">
      <c r="A4759"/>
      <c r="B4759"/>
    </row>
    <row r="4760" spans="1:2" ht="18" x14ac:dyDescent="0.35">
      <c r="A4760"/>
      <c r="B4760"/>
    </row>
    <row r="4761" spans="1:2" ht="18" x14ac:dyDescent="0.35">
      <c r="A4761"/>
      <c r="B4761"/>
    </row>
    <row r="4762" spans="1:2" ht="18" x14ac:dyDescent="0.35">
      <c r="A4762"/>
      <c r="B4762"/>
    </row>
    <row r="4763" spans="1:2" ht="18" x14ac:dyDescent="0.35">
      <c r="A4763"/>
      <c r="B4763"/>
    </row>
    <row r="4764" spans="1:2" ht="18" x14ac:dyDescent="0.35">
      <c r="A4764"/>
      <c r="B4764"/>
    </row>
    <row r="4765" spans="1:2" ht="18" x14ac:dyDescent="0.35">
      <c r="A4765"/>
      <c r="B4765"/>
    </row>
    <row r="4766" spans="1:2" ht="18" x14ac:dyDescent="0.35">
      <c r="A4766"/>
      <c r="B4766"/>
    </row>
    <row r="4767" spans="1:2" ht="18" x14ac:dyDescent="0.35">
      <c r="A4767"/>
      <c r="B4767"/>
    </row>
    <row r="4768" spans="1:2" ht="18" x14ac:dyDescent="0.35">
      <c r="A4768"/>
      <c r="B4768"/>
    </row>
    <row r="4769" spans="1:2" ht="18" x14ac:dyDescent="0.35">
      <c r="A4769"/>
      <c r="B4769"/>
    </row>
    <row r="4770" spans="1:2" ht="18" x14ac:dyDescent="0.35">
      <c r="A4770"/>
      <c r="B4770"/>
    </row>
    <row r="4771" spans="1:2" ht="18" x14ac:dyDescent="0.35">
      <c r="A4771"/>
      <c r="B4771"/>
    </row>
    <row r="4772" spans="1:2" ht="18" x14ac:dyDescent="0.35">
      <c r="A4772"/>
      <c r="B4772"/>
    </row>
    <row r="4773" spans="1:2" ht="18" x14ac:dyDescent="0.35">
      <c r="A4773"/>
      <c r="B4773"/>
    </row>
    <row r="4774" spans="1:2" ht="18" x14ac:dyDescent="0.35">
      <c r="A4774"/>
      <c r="B4774"/>
    </row>
    <row r="4775" spans="1:2" ht="18" x14ac:dyDescent="0.35">
      <c r="A4775"/>
      <c r="B4775"/>
    </row>
    <row r="4776" spans="1:2" ht="18" x14ac:dyDescent="0.35">
      <c r="A4776"/>
      <c r="B4776"/>
    </row>
    <row r="4777" spans="1:2" ht="18" x14ac:dyDescent="0.35">
      <c r="A4777"/>
      <c r="B4777"/>
    </row>
    <row r="4778" spans="1:2" ht="18" x14ac:dyDescent="0.35">
      <c r="A4778"/>
      <c r="B4778"/>
    </row>
    <row r="4779" spans="1:2" ht="18" x14ac:dyDescent="0.35">
      <c r="A4779"/>
      <c r="B4779"/>
    </row>
    <row r="4780" spans="1:2" ht="18" x14ac:dyDescent="0.35">
      <c r="A4780"/>
      <c r="B4780"/>
    </row>
    <row r="4781" spans="1:2" ht="18" x14ac:dyDescent="0.35">
      <c r="A4781"/>
      <c r="B4781"/>
    </row>
    <row r="4782" spans="1:2" ht="18" x14ac:dyDescent="0.35">
      <c r="A4782"/>
      <c r="B4782"/>
    </row>
    <row r="4783" spans="1:2" ht="18" x14ac:dyDescent="0.35">
      <c r="A4783"/>
      <c r="B4783"/>
    </row>
    <row r="4784" spans="1:2" ht="18" x14ac:dyDescent="0.35">
      <c r="A4784"/>
      <c r="B4784"/>
    </row>
    <row r="4785" spans="1:2" ht="18" x14ac:dyDescent="0.35">
      <c r="A4785"/>
      <c r="B4785"/>
    </row>
    <row r="4786" spans="1:2" ht="18" x14ac:dyDescent="0.35">
      <c r="A4786"/>
      <c r="B4786"/>
    </row>
    <row r="4787" spans="1:2" ht="18" x14ac:dyDescent="0.35">
      <c r="A4787"/>
      <c r="B4787"/>
    </row>
    <row r="4788" spans="1:2" ht="18" x14ac:dyDescent="0.35">
      <c r="A4788"/>
      <c r="B4788"/>
    </row>
    <row r="4789" spans="1:2" ht="18" x14ac:dyDescent="0.35">
      <c r="A4789"/>
      <c r="B4789"/>
    </row>
    <row r="4790" spans="1:2" ht="18" x14ac:dyDescent="0.35">
      <c r="A4790"/>
      <c r="B4790"/>
    </row>
    <row r="4791" spans="1:2" ht="18" x14ac:dyDescent="0.35">
      <c r="A4791"/>
      <c r="B4791"/>
    </row>
    <row r="4792" spans="1:2" ht="18" x14ac:dyDescent="0.35">
      <c r="A4792"/>
      <c r="B4792"/>
    </row>
    <row r="4793" spans="1:2" ht="18" x14ac:dyDescent="0.35">
      <c r="A4793"/>
      <c r="B4793"/>
    </row>
    <row r="4794" spans="1:2" ht="18" x14ac:dyDescent="0.35">
      <c r="A4794"/>
      <c r="B4794"/>
    </row>
    <row r="4795" spans="1:2" ht="18" x14ac:dyDescent="0.35">
      <c r="A4795"/>
      <c r="B4795"/>
    </row>
    <row r="4796" spans="1:2" ht="18" x14ac:dyDescent="0.35">
      <c r="A4796"/>
      <c r="B4796"/>
    </row>
    <row r="4797" spans="1:2" ht="18" x14ac:dyDescent="0.35">
      <c r="A4797"/>
      <c r="B4797"/>
    </row>
    <row r="4798" spans="1:2" ht="18" x14ac:dyDescent="0.35">
      <c r="A4798"/>
      <c r="B4798"/>
    </row>
    <row r="4799" spans="1:2" ht="18" x14ac:dyDescent="0.35">
      <c r="A4799"/>
      <c r="B4799"/>
    </row>
    <row r="4800" spans="1:2" ht="18" x14ac:dyDescent="0.35">
      <c r="A4800"/>
      <c r="B4800"/>
    </row>
    <row r="4801" spans="1:2" ht="18" x14ac:dyDescent="0.35">
      <c r="A4801"/>
      <c r="B4801"/>
    </row>
    <row r="4802" spans="1:2" ht="18" x14ac:dyDescent="0.35">
      <c r="A4802"/>
      <c r="B4802"/>
    </row>
    <row r="4803" spans="1:2" ht="18" x14ac:dyDescent="0.35">
      <c r="A4803"/>
      <c r="B4803"/>
    </row>
    <row r="4804" spans="1:2" ht="18" x14ac:dyDescent="0.35">
      <c r="A4804"/>
      <c r="B4804"/>
    </row>
    <row r="4805" spans="1:2" ht="18" x14ac:dyDescent="0.35">
      <c r="A4805"/>
      <c r="B4805"/>
    </row>
    <row r="4806" spans="1:2" ht="18" x14ac:dyDescent="0.35">
      <c r="A4806"/>
      <c r="B4806"/>
    </row>
    <row r="4807" spans="1:2" ht="18" x14ac:dyDescent="0.35">
      <c r="A4807"/>
      <c r="B4807"/>
    </row>
    <row r="4808" spans="1:2" ht="18" x14ac:dyDescent="0.35">
      <c r="A4808"/>
      <c r="B4808"/>
    </row>
    <row r="4809" spans="1:2" ht="18" x14ac:dyDescent="0.35">
      <c r="A4809"/>
      <c r="B4809"/>
    </row>
    <row r="4810" spans="1:2" ht="18" x14ac:dyDescent="0.35">
      <c r="A4810"/>
      <c r="B4810"/>
    </row>
    <row r="4811" spans="1:2" ht="18" x14ac:dyDescent="0.35">
      <c r="A4811"/>
      <c r="B4811"/>
    </row>
    <row r="4812" spans="1:2" ht="18" x14ac:dyDescent="0.35">
      <c r="A4812"/>
      <c r="B4812"/>
    </row>
    <row r="4813" spans="1:2" ht="18" x14ac:dyDescent="0.35">
      <c r="A4813"/>
      <c r="B4813"/>
    </row>
    <row r="4814" spans="1:2" ht="18" x14ac:dyDescent="0.35">
      <c r="A4814"/>
      <c r="B4814"/>
    </row>
    <row r="4815" spans="1:2" ht="18" x14ac:dyDescent="0.35">
      <c r="A4815"/>
      <c r="B4815"/>
    </row>
    <row r="4816" spans="1:2" ht="18" x14ac:dyDescent="0.35">
      <c r="A4816"/>
      <c r="B4816"/>
    </row>
    <row r="4817" spans="1:2" ht="18" x14ac:dyDescent="0.35">
      <c r="A4817"/>
      <c r="B4817"/>
    </row>
    <row r="4818" spans="1:2" ht="18" x14ac:dyDescent="0.35">
      <c r="A4818"/>
      <c r="B4818"/>
    </row>
    <row r="4819" spans="1:2" ht="18" x14ac:dyDescent="0.35">
      <c r="A4819"/>
      <c r="B4819"/>
    </row>
    <row r="4820" spans="1:2" ht="18" x14ac:dyDescent="0.35">
      <c r="A4820"/>
      <c r="B4820"/>
    </row>
    <row r="4821" spans="1:2" ht="18" x14ac:dyDescent="0.35">
      <c r="A4821"/>
      <c r="B4821"/>
    </row>
    <row r="4822" spans="1:2" ht="18" x14ac:dyDescent="0.35">
      <c r="A4822"/>
      <c r="B4822"/>
    </row>
    <row r="4823" spans="1:2" ht="18" x14ac:dyDescent="0.35">
      <c r="A4823"/>
      <c r="B4823"/>
    </row>
    <row r="4824" spans="1:2" ht="18" x14ac:dyDescent="0.35">
      <c r="A4824"/>
      <c r="B4824"/>
    </row>
    <row r="4825" spans="1:2" ht="18" x14ac:dyDescent="0.35">
      <c r="A4825"/>
      <c r="B4825"/>
    </row>
    <row r="4826" spans="1:2" ht="18" x14ac:dyDescent="0.35">
      <c r="A4826"/>
      <c r="B4826"/>
    </row>
    <row r="4827" spans="1:2" ht="18" x14ac:dyDescent="0.35">
      <c r="A4827"/>
      <c r="B4827"/>
    </row>
    <row r="4828" spans="1:2" ht="18" x14ac:dyDescent="0.35">
      <c r="A4828"/>
      <c r="B4828"/>
    </row>
    <row r="4829" spans="1:2" ht="18" x14ac:dyDescent="0.35">
      <c r="A4829"/>
      <c r="B4829"/>
    </row>
    <row r="4830" spans="1:2" ht="18" x14ac:dyDescent="0.35">
      <c r="A4830"/>
      <c r="B4830"/>
    </row>
    <row r="4831" spans="1:2" ht="18" x14ac:dyDescent="0.35">
      <c r="A4831"/>
      <c r="B4831"/>
    </row>
    <row r="4832" spans="1:2" ht="18" x14ac:dyDescent="0.35">
      <c r="A4832"/>
      <c r="B4832"/>
    </row>
    <row r="4833" spans="1:2" ht="18" x14ac:dyDescent="0.35">
      <c r="A4833"/>
      <c r="B4833"/>
    </row>
    <row r="4834" spans="1:2" ht="18" x14ac:dyDescent="0.35">
      <c r="A4834"/>
      <c r="B4834"/>
    </row>
    <row r="4835" spans="1:2" ht="18" x14ac:dyDescent="0.35">
      <c r="A4835"/>
      <c r="B4835"/>
    </row>
    <row r="4836" spans="1:2" ht="18" x14ac:dyDescent="0.35">
      <c r="A4836"/>
      <c r="B4836"/>
    </row>
    <row r="4837" spans="1:2" ht="18" x14ac:dyDescent="0.35">
      <c r="A4837"/>
      <c r="B4837"/>
    </row>
    <row r="4838" spans="1:2" ht="18" x14ac:dyDescent="0.35">
      <c r="A4838"/>
      <c r="B4838"/>
    </row>
    <row r="4839" spans="1:2" ht="18" x14ac:dyDescent="0.35">
      <c r="A4839"/>
      <c r="B4839"/>
    </row>
    <row r="4840" spans="1:2" ht="18" x14ac:dyDescent="0.35">
      <c r="A4840"/>
      <c r="B4840"/>
    </row>
    <row r="4841" spans="1:2" ht="18" x14ac:dyDescent="0.35">
      <c r="A4841"/>
      <c r="B4841"/>
    </row>
    <row r="4842" spans="1:2" ht="18" x14ac:dyDescent="0.35">
      <c r="A4842"/>
      <c r="B4842"/>
    </row>
    <row r="4843" spans="1:2" ht="18" x14ac:dyDescent="0.35">
      <c r="A4843"/>
      <c r="B4843"/>
    </row>
    <row r="4844" spans="1:2" ht="18" x14ac:dyDescent="0.35">
      <c r="A4844"/>
      <c r="B4844"/>
    </row>
    <row r="4845" spans="1:2" ht="18" x14ac:dyDescent="0.35">
      <c r="A4845"/>
      <c r="B4845"/>
    </row>
    <row r="4846" spans="1:2" ht="18" x14ac:dyDescent="0.35">
      <c r="A4846"/>
      <c r="B4846"/>
    </row>
    <row r="4847" spans="1:2" ht="18" x14ac:dyDescent="0.35">
      <c r="A4847"/>
      <c r="B4847"/>
    </row>
    <row r="4848" spans="1:2" ht="18" x14ac:dyDescent="0.35">
      <c r="A4848"/>
      <c r="B4848"/>
    </row>
    <row r="4849" spans="1:2" ht="18" x14ac:dyDescent="0.35">
      <c r="A4849"/>
      <c r="B4849"/>
    </row>
    <row r="4850" spans="1:2" ht="18" x14ac:dyDescent="0.35">
      <c r="A4850"/>
      <c r="B4850"/>
    </row>
    <row r="4851" spans="1:2" ht="18" x14ac:dyDescent="0.35">
      <c r="A4851"/>
      <c r="B4851"/>
    </row>
    <row r="4852" spans="1:2" ht="18" x14ac:dyDescent="0.35">
      <c r="A4852"/>
      <c r="B4852"/>
    </row>
    <row r="4853" spans="1:2" ht="18" x14ac:dyDescent="0.35">
      <c r="A4853"/>
      <c r="B4853"/>
    </row>
    <row r="4854" spans="1:2" ht="18" x14ac:dyDescent="0.35">
      <c r="A4854"/>
      <c r="B4854"/>
    </row>
    <row r="4855" spans="1:2" ht="18" x14ac:dyDescent="0.35">
      <c r="A4855"/>
      <c r="B4855"/>
    </row>
    <row r="4856" spans="1:2" ht="18" x14ac:dyDescent="0.35">
      <c r="A4856"/>
      <c r="B4856"/>
    </row>
    <row r="4857" spans="1:2" ht="18" x14ac:dyDescent="0.35">
      <c r="A4857"/>
      <c r="B4857"/>
    </row>
    <row r="4858" spans="1:2" ht="18" x14ac:dyDescent="0.35">
      <c r="A4858"/>
      <c r="B4858"/>
    </row>
    <row r="4859" spans="1:2" ht="18" x14ac:dyDescent="0.35">
      <c r="A4859"/>
      <c r="B4859"/>
    </row>
    <row r="4860" spans="1:2" ht="18" x14ac:dyDescent="0.35">
      <c r="A4860"/>
      <c r="B4860"/>
    </row>
    <row r="4861" spans="1:2" ht="18" x14ac:dyDescent="0.35">
      <c r="A4861"/>
      <c r="B4861"/>
    </row>
    <row r="4862" spans="1:2" ht="18" x14ac:dyDescent="0.35">
      <c r="A4862"/>
      <c r="B4862"/>
    </row>
    <row r="4863" spans="1:2" ht="18" x14ac:dyDescent="0.35">
      <c r="A4863"/>
      <c r="B4863"/>
    </row>
    <row r="4864" spans="1:2" ht="18" x14ac:dyDescent="0.35">
      <c r="A4864"/>
      <c r="B4864"/>
    </row>
    <row r="4865" spans="1:2" ht="18" x14ac:dyDescent="0.35">
      <c r="A4865"/>
      <c r="B4865"/>
    </row>
    <row r="4866" spans="1:2" ht="18" x14ac:dyDescent="0.35">
      <c r="A4866"/>
      <c r="B4866"/>
    </row>
    <row r="4867" spans="1:2" ht="18" x14ac:dyDescent="0.35">
      <c r="A4867"/>
      <c r="B4867"/>
    </row>
    <row r="4868" spans="1:2" ht="18" x14ac:dyDescent="0.35">
      <c r="A4868"/>
      <c r="B4868"/>
    </row>
    <row r="4869" spans="1:2" ht="18" x14ac:dyDescent="0.35">
      <c r="A4869"/>
      <c r="B4869"/>
    </row>
    <row r="4870" spans="1:2" ht="18" x14ac:dyDescent="0.35">
      <c r="A4870"/>
      <c r="B4870"/>
    </row>
    <row r="4871" spans="1:2" ht="18" x14ac:dyDescent="0.35">
      <c r="A4871"/>
      <c r="B4871"/>
    </row>
    <row r="4872" spans="1:2" ht="18" x14ac:dyDescent="0.35">
      <c r="A4872"/>
      <c r="B4872"/>
    </row>
    <row r="4873" spans="1:2" ht="18" x14ac:dyDescent="0.35">
      <c r="A4873"/>
      <c r="B4873"/>
    </row>
    <row r="4874" spans="1:2" ht="18" x14ac:dyDescent="0.35">
      <c r="A4874"/>
      <c r="B4874"/>
    </row>
    <row r="4875" spans="1:2" ht="18" x14ac:dyDescent="0.35">
      <c r="A4875"/>
      <c r="B4875"/>
    </row>
    <row r="4876" spans="1:2" ht="18" x14ac:dyDescent="0.35">
      <c r="A4876"/>
      <c r="B4876"/>
    </row>
    <row r="4877" spans="1:2" ht="18" x14ac:dyDescent="0.35">
      <c r="A4877"/>
      <c r="B4877"/>
    </row>
    <row r="4878" spans="1:2" ht="18" x14ac:dyDescent="0.35">
      <c r="A4878"/>
      <c r="B4878"/>
    </row>
    <row r="4879" spans="1:2" ht="18" x14ac:dyDescent="0.35">
      <c r="A4879"/>
      <c r="B4879"/>
    </row>
    <row r="4880" spans="1:2" ht="18" x14ac:dyDescent="0.35">
      <c r="A4880"/>
      <c r="B4880"/>
    </row>
    <row r="4881" spans="1:2" ht="18" x14ac:dyDescent="0.35">
      <c r="A4881"/>
      <c r="B4881"/>
    </row>
    <row r="4882" spans="1:2" ht="18" x14ac:dyDescent="0.35">
      <c r="A4882"/>
      <c r="B4882"/>
    </row>
    <row r="4883" spans="1:2" ht="18" x14ac:dyDescent="0.35">
      <c r="A4883"/>
      <c r="B4883"/>
    </row>
    <row r="4884" spans="1:2" ht="18" x14ac:dyDescent="0.35">
      <c r="A4884"/>
      <c r="B4884"/>
    </row>
    <row r="4885" spans="1:2" ht="18" x14ac:dyDescent="0.35">
      <c r="A4885"/>
      <c r="B4885"/>
    </row>
    <row r="4886" spans="1:2" ht="18" x14ac:dyDescent="0.35">
      <c r="A4886"/>
      <c r="B4886"/>
    </row>
    <row r="4887" spans="1:2" ht="18" x14ac:dyDescent="0.35">
      <c r="A4887"/>
      <c r="B4887"/>
    </row>
    <row r="4888" spans="1:2" ht="18" x14ac:dyDescent="0.35">
      <c r="A4888"/>
      <c r="B4888"/>
    </row>
    <row r="4889" spans="1:2" ht="18" x14ac:dyDescent="0.35">
      <c r="A4889"/>
      <c r="B4889"/>
    </row>
    <row r="4890" spans="1:2" ht="18" x14ac:dyDescent="0.35">
      <c r="A4890"/>
      <c r="B4890"/>
    </row>
    <row r="4891" spans="1:2" ht="18" x14ac:dyDescent="0.35">
      <c r="A4891"/>
      <c r="B4891"/>
    </row>
    <row r="4892" spans="1:2" ht="18" x14ac:dyDescent="0.35">
      <c r="A4892"/>
      <c r="B4892"/>
    </row>
    <row r="4893" spans="1:2" ht="18" x14ac:dyDescent="0.35">
      <c r="A4893"/>
      <c r="B4893"/>
    </row>
    <row r="4894" spans="1:2" ht="18" x14ac:dyDescent="0.35">
      <c r="A4894"/>
      <c r="B4894"/>
    </row>
    <row r="4895" spans="1:2" ht="18" x14ac:dyDescent="0.35">
      <c r="A4895"/>
      <c r="B4895"/>
    </row>
    <row r="4896" spans="1:2" ht="18" x14ac:dyDescent="0.35">
      <c r="A4896"/>
      <c r="B4896"/>
    </row>
    <row r="4897" spans="1:2" ht="18" x14ac:dyDescent="0.35">
      <c r="A4897"/>
      <c r="B4897"/>
    </row>
    <row r="4898" spans="1:2" ht="18" x14ac:dyDescent="0.35">
      <c r="A4898"/>
      <c r="B4898"/>
    </row>
    <row r="4899" spans="1:2" ht="18" x14ac:dyDescent="0.35">
      <c r="A4899"/>
      <c r="B4899"/>
    </row>
    <row r="4900" spans="1:2" ht="18" x14ac:dyDescent="0.35">
      <c r="A4900"/>
      <c r="B4900"/>
    </row>
    <row r="4901" spans="1:2" ht="18" x14ac:dyDescent="0.35">
      <c r="A4901"/>
      <c r="B4901"/>
    </row>
    <row r="4902" spans="1:2" ht="18" x14ac:dyDescent="0.35">
      <c r="A4902"/>
      <c r="B4902"/>
    </row>
    <row r="4903" spans="1:2" ht="18" x14ac:dyDescent="0.35">
      <c r="A4903"/>
      <c r="B4903"/>
    </row>
    <row r="4904" spans="1:2" ht="18" x14ac:dyDescent="0.35">
      <c r="A4904"/>
      <c r="B4904"/>
    </row>
    <row r="4905" spans="1:2" ht="18" x14ac:dyDescent="0.35">
      <c r="A4905"/>
      <c r="B4905"/>
    </row>
    <row r="4906" spans="1:2" ht="18" x14ac:dyDescent="0.35">
      <c r="A4906"/>
      <c r="B4906"/>
    </row>
    <row r="4907" spans="1:2" ht="18" x14ac:dyDescent="0.35">
      <c r="A4907"/>
      <c r="B4907"/>
    </row>
    <row r="4908" spans="1:2" ht="18" x14ac:dyDescent="0.35">
      <c r="A4908"/>
      <c r="B4908"/>
    </row>
    <row r="4909" spans="1:2" ht="18" x14ac:dyDescent="0.35">
      <c r="A4909"/>
      <c r="B4909"/>
    </row>
    <row r="4910" spans="1:2" ht="18" x14ac:dyDescent="0.35">
      <c r="A4910"/>
      <c r="B4910"/>
    </row>
    <row r="4911" spans="1:2" ht="18" x14ac:dyDescent="0.35">
      <c r="A4911"/>
      <c r="B4911"/>
    </row>
    <row r="4912" spans="1:2" ht="18" x14ac:dyDescent="0.35">
      <c r="A4912"/>
      <c r="B4912"/>
    </row>
    <row r="4913" spans="1:2" ht="18" x14ac:dyDescent="0.35">
      <c r="A4913"/>
      <c r="B4913"/>
    </row>
    <row r="4914" spans="1:2" ht="18" x14ac:dyDescent="0.35">
      <c r="A4914"/>
      <c r="B4914"/>
    </row>
    <row r="4915" spans="1:2" ht="18" x14ac:dyDescent="0.35">
      <c r="A4915"/>
      <c r="B4915"/>
    </row>
    <row r="4916" spans="1:2" ht="18" x14ac:dyDescent="0.35">
      <c r="A4916"/>
      <c r="B4916"/>
    </row>
    <row r="4917" spans="1:2" ht="18" x14ac:dyDescent="0.35">
      <c r="A4917"/>
      <c r="B4917"/>
    </row>
    <row r="4918" spans="1:2" ht="18" x14ac:dyDescent="0.35">
      <c r="A4918"/>
      <c r="B4918"/>
    </row>
    <row r="4919" spans="1:2" ht="18" x14ac:dyDescent="0.35">
      <c r="A4919"/>
      <c r="B4919"/>
    </row>
    <row r="4920" spans="1:2" ht="18" x14ac:dyDescent="0.35">
      <c r="A4920"/>
      <c r="B4920"/>
    </row>
    <row r="4921" spans="1:2" ht="18" x14ac:dyDescent="0.35">
      <c r="A4921"/>
      <c r="B4921"/>
    </row>
    <row r="4922" spans="1:2" ht="18" x14ac:dyDescent="0.35">
      <c r="A4922"/>
      <c r="B4922"/>
    </row>
    <row r="4923" spans="1:2" ht="18" x14ac:dyDescent="0.35">
      <c r="A4923"/>
      <c r="B4923"/>
    </row>
    <row r="4924" spans="1:2" ht="18" x14ac:dyDescent="0.35">
      <c r="A4924"/>
      <c r="B4924"/>
    </row>
    <row r="4925" spans="1:2" ht="18" x14ac:dyDescent="0.35">
      <c r="A4925"/>
      <c r="B4925"/>
    </row>
    <row r="4926" spans="1:2" ht="18" x14ac:dyDescent="0.35">
      <c r="A4926"/>
      <c r="B4926"/>
    </row>
    <row r="4927" spans="1:2" ht="18" x14ac:dyDescent="0.35">
      <c r="A4927"/>
      <c r="B4927"/>
    </row>
    <row r="4928" spans="1:2" ht="18" x14ac:dyDescent="0.35">
      <c r="A4928"/>
      <c r="B4928"/>
    </row>
    <row r="4929" spans="1:2" ht="18" x14ac:dyDescent="0.35">
      <c r="A4929"/>
      <c r="B4929"/>
    </row>
    <row r="4930" spans="1:2" ht="18" x14ac:dyDescent="0.35">
      <c r="A4930"/>
      <c r="B4930"/>
    </row>
    <row r="4931" spans="1:2" ht="18" x14ac:dyDescent="0.35">
      <c r="A4931"/>
      <c r="B4931"/>
    </row>
    <row r="4932" spans="1:2" ht="18" x14ac:dyDescent="0.35">
      <c r="A4932"/>
      <c r="B4932"/>
    </row>
    <row r="4933" spans="1:2" ht="18" x14ac:dyDescent="0.35">
      <c r="A4933"/>
      <c r="B4933"/>
    </row>
    <row r="4934" spans="1:2" ht="18" x14ac:dyDescent="0.35">
      <c r="A4934"/>
      <c r="B4934"/>
    </row>
    <row r="4935" spans="1:2" ht="18" x14ac:dyDescent="0.35">
      <c r="A4935"/>
      <c r="B4935"/>
    </row>
    <row r="4936" spans="1:2" ht="18" x14ac:dyDescent="0.35">
      <c r="A4936"/>
      <c r="B4936"/>
    </row>
    <row r="4937" spans="1:2" ht="18" x14ac:dyDescent="0.35">
      <c r="A4937"/>
      <c r="B4937"/>
    </row>
    <row r="4938" spans="1:2" ht="18" x14ac:dyDescent="0.35">
      <c r="A4938"/>
      <c r="B4938"/>
    </row>
    <row r="4939" spans="1:2" ht="18" x14ac:dyDescent="0.35">
      <c r="A4939"/>
      <c r="B4939"/>
    </row>
    <row r="4940" spans="1:2" ht="18" x14ac:dyDescent="0.35">
      <c r="A4940"/>
      <c r="B4940"/>
    </row>
    <row r="4941" spans="1:2" ht="18" x14ac:dyDescent="0.35">
      <c r="A4941"/>
      <c r="B4941"/>
    </row>
    <row r="4942" spans="1:2" ht="18" x14ac:dyDescent="0.35">
      <c r="A4942"/>
      <c r="B4942"/>
    </row>
    <row r="4943" spans="1:2" ht="18" x14ac:dyDescent="0.35">
      <c r="A4943"/>
      <c r="B4943"/>
    </row>
    <row r="4944" spans="1:2" ht="18" x14ac:dyDescent="0.35">
      <c r="A4944"/>
      <c r="B4944"/>
    </row>
    <row r="4945" spans="1:2" ht="18" x14ac:dyDescent="0.35">
      <c r="A4945"/>
      <c r="B4945"/>
    </row>
    <row r="4946" spans="1:2" ht="18" x14ac:dyDescent="0.35">
      <c r="A4946"/>
      <c r="B4946"/>
    </row>
    <row r="4947" spans="1:2" ht="18" x14ac:dyDescent="0.35">
      <c r="A4947"/>
      <c r="B4947"/>
    </row>
    <row r="4948" spans="1:2" ht="18" x14ac:dyDescent="0.35">
      <c r="A4948"/>
      <c r="B4948"/>
    </row>
    <row r="4949" spans="1:2" ht="18" x14ac:dyDescent="0.35">
      <c r="A4949"/>
      <c r="B4949"/>
    </row>
    <row r="4950" spans="1:2" ht="18" x14ac:dyDescent="0.35">
      <c r="A4950"/>
      <c r="B4950"/>
    </row>
    <row r="4951" spans="1:2" ht="18" x14ac:dyDescent="0.35">
      <c r="A4951"/>
      <c r="B4951"/>
    </row>
    <row r="4952" spans="1:2" ht="18" x14ac:dyDescent="0.35">
      <c r="A4952"/>
      <c r="B4952"/>
    </row>
    <row r="4953" spans="1:2" ht="18" x14ac:dyDescent="0.35">
      <c r="A4953"/>
      <c r="B4953"/>
    </row>
    <row r="4954" spans="1:2" ht="18" x14ac:dyDescent="0.35">
      <c r="A4954"/>
      <c r="B4954"/>
    </row>
    <row r="4955" spans="1:2" ht="18" x14ac:dyDescent="0.35">
      <c r="A4955"/>
      <c r="B4955"/>
    </row>
    <row r="4956" spans="1:2" ht="18" x14ac:dyDescent="0.35">
      <c r="A4956"/>
      <c r="B4956"/>
    </row>
    <row r="4957" spans="1:2" ht="18" x14ac:dyDescent="0.35">
      <c r="A4957"/>
      <c r="B4957"/>
    </row>
    <row r="4958" spans="1:2" ht="18" x14ac:dyDescent="0.35">
      <c r="A4958"/>
      <c r="B4958"/>
    </row>
    <row r="4959" spans="1:2" ht="18" x14ac:dyDescent="0.35">
      <c r="A4959"/>
      <c r="B4959"/>
    </row>
    <row r="4960" spans="1:2" ht="18" x14ac:dyDescent="0.35">
      <c r="A4960"/>
      <c r="B4960"/>
    </row>
    <row r="4961" spans="1:2" ht="18" x14ac:dyDescent="0.35">
      <c r="A4961"/>
      <c r="B4961"/>
    </row>
    <row r="4962" spans="1:2" ht="18" x14ac:dyDescent="0.35">
      <c r="A4962"/>
      <c r="B4962"/>
    </row>
    <row r="4963" spans="1:2" ht="18" x14ac:dyDescent="0.35">
      <c r="A4963"/>
      <c r="B4963"/>
    </row>
    <row r="4964" spans="1:2" ht="18" x14ac:dyDescent="0.35">
      <c r="A4964"/>
      <c r="B4964"/>
    </row>
    <row r="4965" spans="1:2" ht="18" x14ac:dyDescent="0.35">
      <c r="A4965"/>
      <c r="B4965"/>
    </row>
    <row r="4966" spans="1:2" ht="18" x14ac:dyDescent="0.35">
      <c r="A4966"/>
      <c r="B4966"/>
    </row>
    <row r="4967" spans="1:2" ht="18" x14ac:dyDescent="0.35">
      <c r="A4967"/>
      <c r="B4967"/>
    </row>
    <row r="4968" spans="1:2" ht="18" x14ac:dyDescent="0.35">
      <c r="A4968"/>
      <c r="B4968"/>
    </row>
    <row r="4969" spans="1:2" ht="18" x14ac:dyDescent="0.35">
      <c r="A4969"/>
      <c r="B4969"/>
    </row>
    <row r="4970" spans="1:2" ht="18" x14ac:dyDescent="0.35">
      <c r="A4970"/>
      <c r="B4970"/>
    </row>
    <row r="4971" spans="1:2" ht="18" x14ac:dyDescent="0.35">
      <c r="A4971"/>
      <c r="B4971"/>
    </row>
    <row r="4972" spans="1:2" ht="18" x14ac:dyDescent="0.35">
      <c r="A4972"/>
      <c r="B4972"/>
    </row>
    <row r="4973" spans="1:2" ht="18" x14ac:dyDescent="0.35">
      <c r="A4973"/>
      <c r="B4973"/>
    </row>
    <row r="4974" spans="1:2" ht="18" x14ac:dyDescent="0.35">
      <c r="A4974"/>
      <c r="B4974"/>
    </row>
    <row r="4975" spans="1:2" ht="18" x14ac:dyDescent="0.35">
      <c r="A4975"/>
      <c r="B4975"/>
    </row>
    <row r="4976" spans="1:2" ht="18" x14ac:dyDescent="0.35">
      <c r="A4976"/>
      <c r="B4976"/>
    </row>
    <row r="4977" spans="1:2" ht="18" x14ac:dyDescent="0.35">
      <c r="A4977"/>
      <c r="B4977"/>
    </row>
    <row r="4978" spans="1:2" ht="18" x14ac:dyDescent="0.35">
      <c r="A4978"/>
      <c r="B4978"/>
    </row>
    <row r="4979" spans="1:2" ht="18" x14ac:dyDescent="0.35">
      <c r="A4979"/>
      <c r="B4979"/>
    </row>
    <row r="4980" spans="1:2" ht="18" x14ac:dyDescent="0.35">
      <c r="A4980"/>
      <c r="B4980"/>
    </row>
    <row r="4981" spans="1:2" ht="18" x14ac:dyDescent="0.35">
      <c r="A4981"/>
      <c r="B4981"/>
    </row>
    <row r="4982" spans="1:2" ht="18" x14ac:dyDescent="0.35">
      <c r="A4982"/>
      <c r="B4982"/>
    </row>
    <row r="4983" spans="1:2" ht="18" x14ac:dyDescent="0.35">
      <c r="A4983"/>
      <c r="B4983"/>
    </row>
    <row r="4984" spans="1:2" ht="18" x14ac:dyDescent="0.35">
      <c r="A4984"/>
      <c r="B4984"/>
    </row>
    <row r="4985" spans="1:2" ht="18" x14ac:dyDescent="0.35">
      <c r="A4985"/>
      <c r="B4985"/>
    </row>
    <row r="4986" spans="1:2" ht="18" x14ac:dyDescent="0.35">
      <c r="A4986"/>
      <c r="B4986"/>
    </row>
    <row r="4987" spans="1:2" ht="18" x14ac:dyDescent="0.35">
      <c r="A4987"/>
      <c r="B4987"/>
    </row>
    <row r="4988" spans="1:2" ht="18" x14ac:dyDescent="0.35">
      <c r="A4988"/>
      <c r="B4988"/>
    </row>
    <row r="4989" spans="1:2" ht="18" x14ac:dyDescent="0.35">
      <c r="A4989"/>
      <c r="B4989"/>
    </row>
    <row r="4990" spans="1:2" ht="18" x14ac:dyDescent="0.35">
      <c r="A4990"/>
      <c r="B4990"/>
    </row>
    <row r="4991" spans="1:2" ht="18" x14ac:dyDescent="0.35">
      <c r="A4991"/>
      <c r="B4991"/>
    </row>
    <row r="4992" spans="1:2" ht="18" x14ac:dyDescent="0.35">
      <c r="A4992"/>
      <c r="B4992"/>
    </row>
    <row r="4993" spans="1:2" ht="18" x14ac:dyDescent="0.35">
      <c r="A4993"/>
      <c r="B4993"/>
    </row>
    <row r="4994" spans="1:2" ht="18" x14ac:dyDescent="0.35">
      <c r="A4994"/>
      <c r="B4994"/>
    </row>
    <row r="4995" spans="1:2" ht="18" x14ac:dyDescent="0.35">
      <c r="A4995"/>
      <c r="B4995"/>
    </row>
    <row r="4996" spans="1:2" ht="18" x14ac:dyDescent="0.35">
      <c r="A4996"/>
      <c r="B4996"/>
    </row>
    <row r="4997" spans="1:2" ht="18" x14ac:dyDescent="0.35">
      <c r="A4997"/>
      <c r="B4997"/>
    </row>
    <row r="4998" spans="1:2" ht="18" x14ac:dyDescent="0.35">
      <c r="A4998"/>
      <c r="B4998"/>
    </row>
    <row r="4999" spans="1:2" ht="18" x14ac:dyDescent="0.35">
      <c r="A4999"/>
      <c r="B4999"/>
    </row>
    <row r="5000" spans="1:2" ht="18" x14ac:dyDescent="0.35">
      <c r="A5000"/>
      <c r="B5000"/>
    </row>
    <row r="5001" spans="1:2" ht="18" x14ac:dyDescent="0.35">
      <c r="A5001"/>
      <c r="B5001"/>
    </row>
    <row r="5002" spans="1:2" ht="18" x14ac:dyDescent="0.35">
      <c r="A5002"/>
      <c r="B5002"/>
    </row>
    <row r="5003" spans="1:2" ht="18" x14ac:dyDescent="0.35">
      <c r="A5003"/>
      <c r="B5003"/>
    </row>
    <row r="5004" spans="1:2" ht="18" x14ac:dyDescent="0.35">
      <c r="A5004"/>
      <c r="B5004"/>
    </row>
    <row r="5005" spans="1:2" ht="18" x14ac:dyDescent="0.35">
      <c r="A5005"/>
      <c r="B5005"/>
    </row>
    <row r="5006" spans="1:2" ht="18" x14ac:dyDescent="0.35">
      <c r="A5006"/>
      <c r="B5006"/>
    </row>
    <row r="5007" spans="1:2" ht="18" x14ac:dyDescent="0.35">
      <c r="A5007"/>
      <c r="B5007"/>
    </row>
    <row r="5008" spans="1:2" ht="18" x14ac:dyDescent="0.35">
      <c r="A5008"/>
      <c r="B5008"/>
    </row>
    <row r="5009" spans="1:2" ht="18" x14ac:dyDescent="0.35">
      <c r="A5009"/>
      <c r="B5009"/>
    </row>
    <row r="5010" spans="1:2" ht="18" x14ac:dyDescent="0.35">
      <c r="A5010"/>
      <c r="B5010"/>
    </row>
    <row r="5011" spans="1:2" ht="18" x14ac:dyDescent="0.35">
      <c r="A5011"/>
      <c r="B5011"/>
    </row>
    <row r="5012" spans="1:2" ht="18" x14ac:dyDescent="0.35">
      <c r="A5012"/>
      <c r="B5012"/>
    </row>
    <row r="5013" spans="1:2" ht="18" x14ac:dyDescent="0.35">
      <c r="A5013"/>
      <c r="B5013"/>
    </row>
    <row r="5014" spans="1:2" ht="18" x14ac:dyDescent="0.35">
      <c r="A5014"/>
      <c r="B5014"/>
    </row>
    <row r="5015" spans="1:2" ht="18" x14ac:dyDescent="0.35">
      <c r="A5015"/>
      <c r="B5015"/>
    </row>
    <row r="5016" spans="1:2" ht="18" x14ac:dyDescent="0.35">
      <c r="A5016"/>
      <c r="B5016"/>
    </row>
    <row r="5017" spans="1:2" ht="18" x14ac:dyDescent="0.35">
      <c r="A5017"/>
      <c r="B5017"/>
    </row>
    <row r="5018" spans="1:2" ht="18" x14ac:dyDescent="0.35">
      <c r="A5018"/>
      <c r="B5018"/>
    </row>
    <row r="5019" spans="1:2" ht="18" x14ac:dyDescent="0.35">
      <c r="A5019"/>
      <c r="B5019"/>
    </row>
    <row r="5020" spans="1:2" ht="18" x14ac:dyDescent="0.35">
      <c r="A5020"/>
      <c r="B5020"/>
    </row>
    <row r="5021" spans="1:2" ht="18" x14ac:dyDescent="0.35">
      <c r="A5021"/>
      <c r="B5021"/>
    </row>
    <row r="5022" spans="1:2" ht="18" x14ac:dyDescent="0.35">
      <c r="A5022"/>
      <c r="B5022"/>
    </row>
    <row r="5023" spans="1:2" ht="18" x14ac:dyDescent="0.35">
      <c r="A5023"/>
      <c r="B5023"/>
    </row>
    <row r="5024" spans="1:2" ht="18" x14ac:dyDescent="0.35">
      <c r="A5024"/>
      <c r="B5024"/>
    </row>
    <row r="5025" spans="1:2" ht="18" x14ac:dyDescent="0.35">
      <c r="A5025"/>
      <c r="B5025"/>
    </row>
    <row r="5026" spans="1:2" ht="18" x14ac:dyDescent="0.35">
      <c r="A5026"/>
      <c r="B5026"/>
    </row>
    <row r="5027" spans="1:2" ht="18" x14ac:dyDescent="0.35">
      <c r="A5027"/>
      <c r="B5027"/>
    </row>
    <row r="5028" spans="1:2" ht="18" x14ac:dyDescent="0.35">
      <c r="A5028"/>
      <c r="B5028"/>
    </row>
    <row r="5029" spans="1:2" ht="18" x14ac:dyDescent="0.35">
      <c r="A5029"/>
      <c r="B5029"/>
    </row>
    <row r="5030" spans="1:2" ht="18" x14ac:dyDescent="0.35">
      <c r="A5030"/>
      <c r="B5030"/>
    </row>
    <row r="5031" spans="1:2" ht="18" x14ac:dyDescent="0.35">
      <c r="A5031"/>
      <c r="B5031"/>
    </row>
    <row r="5032" spans="1:2" ht="18" x14ac:dyDescent="0.35">
      <c r="A5032"/>
      <c r="B5032"/>
    </row>
    <row r="5033" spans="1:2" ht="18" x14ac:dyDescent="0.35">
      <c r="A5033"/>
      <c r="B5033"/>
    </row>
    <row r="5034" spans="1:2" ht="18" x14ac:dyDescent="0.35">
      <c r="A5034"/>
      <c r="B5034"/>
    </row>
    <row r="5035" spans="1:2" ht="18" x14ac:dyDescent="0.35">
      <c r="A5035"/>
      <c r="B5035"/>
    </row>
    <row r="5036" spans="1:2" ht="18" x14ac:dyDescent="0.35">
      <c r="A5036"/>
      <c r="B5036"/>
    </row>
    <row r="5037" spans="1:2" ht="18" x14ac:dyDescent="0.35">
      <c r="A5037"/>
      <c r="B5037"/>
    </row>
    <row r="5038" spans="1:2" ht="18" x14ac:dyDescent="0.35">
      <c r="A5038"/>
      <c r="B5038"/>
    </row>
    <row r="5039" spans="1:2" ht="18" x14ac:dyDescent="0.35">
      <c r="A5039"/>
      <c r="B5039"/>
    </row>
    <row r="5040" spans="1:2" ht="18" x14ac:dyDescent="0.35">
      <c r="A5040"/>
      <c r="B5040"/>
    </row>
    <row r="5041" spans="1:2" ht="18" x14ac:dyDescent="0.35">
      <c r="A5041"/>
      <c r="B5041"/>
    </row>
    <row r="5042" spans="1:2" ht="18" x14ac:dyDescent="0.35">
      <c r="A5042"/>
      <c r="B5042"/>
    </row>
    <row r="5043" spans="1:2" ht="18" x14ac:dyDescent="0.35">
      <c r="A5043"/>
      <c r="B5043"/>
    </row>
    <row r="5044" spans="1:2" ht="18" x14ac:dyDescent="0.35">
      <c r="A5044"/>
      <c r="B5044"/>
    </row>
    <row r="5045" spans="1:2" ht="18" x14ac:dyDescent="0.35">
      <c r="A5045"/>
      <c r="B5045"/>
    </row>
    <row r="5046" spans="1:2" ht="18" x14ac:dyDescent="0.35">
      <c r="A5046"/>
      <c r="B5046"/>
    </row>
    <row r="5047" spans="1:2" ht="18" x14ac:dyDescent="0.35">
      <c r="A5047"/>
      <c r="B5047"/>
    </row>
    <row r="5048" spans="1:2" ht="18" x14ac:dyDescent="0.35">
      <c r="A5048"/>
      <c r="B5048"/>
    </row>
    <row r="5049" spans="1:2" ht="18" x14ac:dyDescent="0.35">
      <c r="A5049"/>
      <c r="B5049"/>
    </row>
    <row r="5050" spans="1:2" ht="18" x14ac:dyDescent="0.35">
      <c r="A5050"/>
      <c r="B5050"/>
    </row>
    <row r="5051" spans="1:2" ht="18" x14ac:dyDescent="0.35">
      <c r="A5051"/>
      <c r="B5051"/>
    </row>
    <row r="5052" spans="1:2" ht="18" x14ac:dyDescent="0.35">
      <c r="A5052"/>
      <c r="B5052"/>
    </row>
    <row r="5053" spans="1:2" ht="18" x14ac:dyDescent="0.35">
      <c r="A5053"/>
      <c r="B5053"/>
    </row>
    <row r="5054" spans="1:2" ht="18" x14ac:dyDescent="0.35">
      <c r="A5054"/>
      <c r="B5054"/>
    </row>
    <row r="5055" spans="1:2" ht="18" x14ac:dyDescent="0.35">
      <c r="A5055"/>
      <c r="B5055"/>
    </row>
    <row r="5056" spans="1:2" ht="18" x14ac:dyDescent="0.35">
      <c r="A5056"/>
      <c r="B5056"/>
    </row>
    <row r="5057" spans="1:2" ht="18" x14ac:dyDescent="0.35">
      <c r="A5057"/>
      <c r="B5057"/>
    </row>
    <row r="5058" spans="1:2" ht="18" x14ac:dyDescent="0.35">
      <c r="A5058"/>
      <c r="B5058"/>
    </row>
    <row r="5059" spans="1:2" ht="18" x14ac:dyDescent="0.35">
      <c r="A5059"/>
      <c r="B5059"/>
    </row>
    <row r="5060" spans="1:2" ht="18" x14ac:dyDescent="0.35">
      <c r="A5060"/>
      <c r="B5060"/>
    </row>
    <row r="5061" spans="1:2" ht="18" x14ac:dyDescent="0.35">
      <c r="A5061"/>
      <c r="B5061"/>
    </row>
    <row r="5062" spans="1:2" ht="18" x14ac:dyDescent="0.35">
      <c r="A5062"/>
      <c r="B5062"/>
    </row>
    <row r="5063" spans="1:2" ht="18" x14ac:dyDescent="0.35">
      <c r="A5063"/>
      <c r="B5063"/>
    </row>
    <row r="5064" spans="1:2" ht="18" x14ac:dyDescent="0.35">
      <c r="A5064"/>
      <c r="B5064"/>
    </row>
    <row r="5065" spans="1:2" ht="18" x14ac:dyDescent="0.35">
      <c r="A5065"/>
      <c r="B5065"/>
    </row>
    <row r="5066" spans="1:2" ht="18" x14ac:dyDescent="0.35">
      <c r="A5066"/>
      <c r="B5066"/>
    </row>
    <row r="5067" spans="1:2" ht="18" x14ac:dyDescent="0.35">
      <c r="A5067"/>
      <c r="B5067"/>
    </row>
    <row r="5068" spans="1:2" ht="18" x14ac:dyDescent="0.35">
      <c r="A5068"/>
      <c r="B5068"/>
    </row>
    <row r="5069" spans="1:2" ht="18" x14ac:dyDescent="0.35">
      <c r="A5069"/>
      <c r="B5069"/>
    </row>
    <row r="5070" spans="1:2" ht="18" x14ac:dyDescent="0.35">
      <c r="A5070"/>
      <c r="B5070"/>
    </row>
    <row r="5071" spans="1:2" ht="18" x14ac:dyDescent="0.35">
      <c r="A5071"/>
      <c r="B5071"/>
    </row>
    <row r="5072" spans="1:2" ht="18" x14ac:dyDescent="0.35">
      <c r="A5072"/>
      <c r="B5072"/>
    </row>
    <row r="5073" spans="1:2" ht="18" x14ac:dyDescent="0.35">
      <c r="A5073"/>
      <c r="B5073"/>
    </row>
    <row r="5074" spans="1:2" ht="18" x14ac:dyDescent="0.35">
      <c r="A5074"/>
      <c r="B5074"/>
    </row>
    <row r="5075" spans="1:2" ht="18" x14ac:dyDescent="0.35">
      <c r="A5075"/>
      <c r="B5075"/>
    </row>
    <row r="5076" spans="1:2" ht="18" x14ac:dyDescent="0.35">
      <c r="A5076"/>
      <c r="B5076"/>
    </row>
    <row r="5077" spans="1:2" ht="18" x14ac:dyDescent="0.35">
      <c r="A5077"/>
      <c r="B5077"/>
    </row>
    <row r="5078" spans="1:2" ht="18" x14ac:dyDescent="0.35">
      <c r="A5078"/>
      <c r="B5078"/>
    </row>
    <row r="5079" spans="1:2" ht="18" x14ac:dyDescent="0.35">
      <c r="A5079"/>
      <c r="B5079"/>
    </row>
    <row r="5080" spans="1:2" ht="18" x14ac:dyDescent="0.35">
      <c r="A5080"/>
      <c r="B5080"/>
    </row>
    <row r="5081" spans="1:2" ht="18" x14ac:dyDescent="0.35">
      <c r="A5081"/>
      <c r="B5081"/>
    </row>
    <row r="5082" spans="1:2" ht="18" x14ac:dyDescent="0.35">
      <c r="A5082"/>
      <c r="B5082"/>
    </row>
    <row r="5083" spans="1:2" ht="18" x14ac:dyDescent="0.35">
      <c r="A5083"/>
      <c r="B5083"/>
    </row>
    <row r="5084" spans="1:2" ht="18" x14ac:dyDescent="0.35">
      <c r="A5084"/>
      <c r="B5084"/>
    </row>
    <row r="5085" spans="1:2" ht="18" x14ac:dyDescent="0.35">
      <c r="A5085"/>
      <c r="B5085"/>
    </row>
    <row r="5086" spans="1:2" ht="18" x14ac:dyDescent="0.35">
      <c r="A5086"/>
      <c r="B5086"/>
    </row>
    <row r="5087" spans="1:2" ht="18" x14ac:dyDescent="0.35">
      <c r="A5087"/>
      <c r="B5087"/>
    </row>
    <row r="5088" spans="1:2" ht="18" x14ac:dyDescent="0.35">
      <c r="A5088"/>
      <c r="B5088"/>
    </row>
    <row r="5089" spans="1:2" ht="18" x14ac:dyDescent="0.35">
      <c r="A5089"/>
      <c r="B5089"/>
    </row>
    <row r="5090" spans="1:2" ht="18" x14ac:dyDescent="0.35">
      <c r="A5090"/>
      <c r="B5090"/>
    </row>
    <row r="5091" spans="1:2" ht="18" x14ac:dyDescent="0.35">
      <c r="A5091"/>
      <c r="B5091"/>
    </row>
    <row r="5092" spans="1:2" ht="18" x14ac:dyDescent="0.35">
      <c r="A5092"/>
      <c r="B5092"/>
    </row>
    <row r="5093" spans="1:2" ht="18" x14ac:dyDescent="0.35">
      <c r="A5093"/>
      <c r="B5093"/>
    </row>
    <row r="5094" spans="1:2" ht="18" x14ac:dyDescent="0.35">
      <c r="A5094"/>
      <c r="B5094"/>
    </row>
    <row r="5095" spans="1:2" ht="18" x14ac:dyDescent="0.35">
      <c r="A5095"/>
      <c r="B5095"/>
    </row>
    <row r="5096" spans="1:2" ht="18" x14ac:dyDescent="0.35">
      <c r="A5096"/>
      <c r="B5096"/>
    </row>
    <row r="5097" spans="1:2" ht="18" x14ac:dyDescent="0.35">
      <c r="A5097"/>
      <c r="B5097"/>
    </row>
    <row r="5098" spans="1:2" ht="18" x14ac:dyDescent="0.35">
      <c r="A5098"/>
      <c r="B5098"/>
    </row>
    <row r="5099" spans="1:2" ht="18" x14ac:dyDescent="0.35">
      <c r="A5099"/>
      <c r="B5099"/>
    </row>
    <row r="5100" spans="1:2" ht="18" x14ac:dyDescent="0.35">
      <c r="A5100"/>
      <c r="B5100"/>
    </row>
    <row r="5101" spans="1:2" ht="18" x14ac:dyDescent="0.35">
      <c r="A5101"/>
      <c r="B5101"/>
    </row>
    <row r="5102" spans="1:2" ht="18" x14ac:dyDescent="0.35">
      <c r="A5102"/>
      <c r="B5102"/>
    </row>
    <row r="5103" spans="1:2" ht="18" x14ac:dyDescent="0.35">
      <c r="A5103"/>
      <c r="B5103"/>
    </row>
    <row r="5104" spans="1:2" ht="18" x14ac:dyDescent="0.35">
      <c r="A5104"/>
      <c r="B5104"/>
    </row>
    <row r="5105" spans="1:2" ht="18" x14ac:dyDescent="0.35">
      <c r="A5105"/>
      <c r="B5105"/>
    </row>
    <row r="5106" spans="1:2" ht="18" x14ac:dyDescent="0.35">
      <c r="A5106"/>
      <c r="B5106"/>
    </row>
    <row r="5107" spans="1:2" ht="18" x14ac:dyDescent="0.35">
      <c r="A5107"/>
      <c r="B5107"/>
    </row>
    <row r="5108" spans="1:2" ht="18" x14ac:dyDescent="0.35">
      <c r="A5108"/>
      <c r="B5108"/>
    </row>
    <row r="5109" spans="1:2" ht="18" x14ac:dyDescent="0.35">
      <c r="A5109"/>
      <c r="B5109"/>
    </row>
    <row r="5110" spans="1:2" ht="18" x14ac:dyDescent="0.35">
      <c r="A5110"/>
      <c r="B5110"/>
    </row>
    <row r="5111" spans="1:2" ht="18" x14ac:dyDescent="0.35">
      <c r="A5111"/>
      <c r="B5111"/>
    </row>
    <row r="5112" spans="1:2" ht="18" x14ac:dyDescent="0.35">
      <c r="A5112"/>
      <c r="B5112"/>
    </row>
    <row r="5113" spans="1:2" ht="18" x14ac:dyDescent="0.35">
      <c r="A5113"/>
      <c r="B5113"/>
    </row>
    <row r="5114" spans="1:2" ht="18" x14ac:dyDescent="0.35">
      <c r="A5114"/>
      <c r="B5114"/>
    </row>
    <row r="5115" spans="1:2" ht="18" x14ac:dyDescent="0.35">
      <c r="A5115"/>
      <c r="B5115"/>
    </row>
    <row r="5116" spans="1:2" ht="18" x14ac:dyDescent="0.35">
      <c r="A5116"/>
      <c r="B5116"/>
    </row>
    <row r="5117" spans="1:2" ht="18" x14ac:dyDescent="0.35">
      <c r="A5117"/>
      <c r="B5117"/>
    </row>
    <row r="5118" spans="1:2" ht="18" x14ac:dyDescent="0.35">
      <c r="A5118"/>
      <c r="B5118"/>
    </row>
    <row r="5119" spans="1:2" ht="18" x14ac:dyDescent="0.35">
      <c r="A5119"/>
      <c r="B5119"/>
    </row>
    <row r="5120" spans="1:2" ht="18" x14ac:dyDescent="0.35">
      <c r="A5120"/>
      <c r="B5120"/>
    </row>
    <row r="5121" spans="1:2" ht="18" x14ac:dyDescent="0.35">
      <c r="A5121"/>
      <c r="B5121"/>
    </row>
    <row r="5122" spans="1:2" ht="18" x14ac:dyDescent="0.35">
      <c r="A5122"/>
      <c r="B5122"/>
    </row>
    <row r="5123" spans="1:2" ht="18" x14ac:dyDescent="0.35">
      <c r="A5123"/>
      <c r="B5123"/>
    </row>
    <row r="5124" spans="1:2" ht="18" x14ac:dyDescent="0.35">
      <c r="A5124"/>
      <c r="B5124"/>
    </row>
    <row r="5125" spans="1:2" ht="18" x14ac:dyDescent="0.35">
      <c r="A5125"/>
      <c r="B5125"/>
    </row>
    <row r="5126" spans="1:2" ht="18" x14ac:dyDescent="0.35">
      <c r="A5126"/>
      <c r="B5126"/>
    </row>
    <row r="5127" spans="1:2" ht="18" x14ac:dyDescent="0.35">
      <c r="A5127"/>
      <c r="B5127"/>
    </row>
    <row r="5128" spans="1:2" ht="18" x14ac:dyDescent="0.35">
      <c r="A5128"/>
      <c r="B5128"/>
    </row>
    <row r="5129" spans="1:2" ht="18" x14ac:dyDescent="0.35">
      <c r="A5129"/>
      <c r="B5129"/>
    </row>
    <row r="5130" spans="1:2" ht="18" x14ac:dyDescent="0.35">
      <c r="A5130"/>
      <c r="B5130"/>
    </row>
    <row r="5131" spans="1:2" ht="18" x14ac:dyDescent="0.35">
      <c r="A5131"/>
      <c r="B5131"/>
    </row>
    <row r="5132" spans="1:2" ht="18" x14ac:dyDescent="0.35">
      <c r="A5132"/>
      <c r="B5132"/>
    </row>
    <row r="5133" spans="1:2" ht="18" x14ac:dyDescent="0.35">
      <c r="A5133"/>
      <c r="B5133"/>
    </row>
    <row r="5134" spans="1:2" ht="18" x14ac:dyDescent="0.35">
      <c r="A5134"/>
      <c r="B5134"/>
    </row>
    <row r="5135" spans="1:2" ht="18" x14ac:dyDescent="0.35">
      <c r="A5135"/>
      <c r="B5135"/>
    </row>
    <row r="5136" spans="1:2" ht="18" x14ac:dyDescent="0.35">
      <c r="A5136"/>
      <c r="B5136"/>
    </row>
    <row r="5137" spans="1:2" ht="18" x14ac:dyDescent="0.35">
      <c r="A5137"/>
      <c r="B5137"/>
    </row>
    <row r="5138" spans="1:2" ht="18" x14ac:dyDescent="0.35">
      <c r="A5138"/>
      <c r="B5138"/>
    </row>
    <row r="5139" spans="1:2" ht="18" x14ac:dyDescent="0.35">
      <c r="A5139"/>
      <c r="B5139"/>
    </row>
    <row r="5140" spans="1:2" ht="18" x14ac:dyDescent="0.35">
      <c r="A5140"/>
      <c r="B5140"/>
    </row>
    <row r="5141" spans="1:2" ht="18" x14ac:dyDescent="0.35">
      <c r="A5141"/>
      <c r="B5141"/>
    </row>
    <row r="5142" spans="1:2" ht="18" x14ac:dyDescent="0.35">
      <c r="A5142"/>
      <c r="B5142"/>
    </row>
    <row r="5143" spans="1:2" ht="18" x14ac:dyDescent="0.35">
      <c r="A5143"/>
      <c r="B5143"/>
    </row>
    <row r="5144" spans="1:2" ht="18" x14ac:dyDescent="0.35">
      <c r="A5144"/>
      <c r="B5144"/>
    </row>
    <row r="5145" spans="1:2" ht="18" x14ac:dyDescent="0.35">
      <c r="A5145"/>
      <c r="B5145"/>
    </row>
    <row r="5146" spans="1:2" ht="18" x14ac:dyDescent="0.35">
      <c r="A5146"/>
      <c r="B5146"/>
    </row>
    <row r="5147" spans="1:2" ht="18" x14ac:dyDescent="0.35">
      <c r="A5147"/>
      <c r="B5147"/>
    </row>
    <row r="5148" spans="1:2" ht="18" x14ac:dyDescent="0.35">
      <c r="A5148"/>
      <c r="B5148"/>
    </row>
    <row r="5149" spans="1:2" ht="18" x14ac:dyDescent="0.35">
      <c r="A5149"/>
      <c r="B5149"/>
    </row>
    <row r="5150" spans="1:2" ht="18" x14ac:dyDescent="0.35">
      <c r="A5150"/>
      <c r="B5150"/>
    </row>
    <row r="5151" spans="1:2" ht="18" x14ac:dyDescent="0.35">
      <c r="A5151"/>
      <c r="B5151"/>
    </row>
    <row r="5152" spans="1:2" ht="18" x14ac:dyDescent="0.35">
      <c r="A5152"/>
      <c r="B5152"/>
    </row>
    <row r="5153" spans="1:2" ht="18" x14ac:dyDescent="0.35">
      <c r="A5153"/>
      <c r="B5153"/>
    </row>
    <row r="5154" spans="1:2" ht="18" x14ac:dyDescent="0.35">
      <c r="A5154"/>
      <c r="B5154"/>
    </row>
    <row r="5155" spans="1:2" ht="18" x14ac:dyDescent="0.35">
      <c r="A5155"/>
      <c r="B5155"/>
    </row>
    <row r="5156" spans="1:2" ht="18" x14ac:dyDescent="0.35">
      <c r="A5156"/>
      <c r="B5156"/>
    </row>
    <row r="5157" spans="1:2" ht="18" x14ac:dyDescent="0.35">
      <c r="A5157"/>
      <c r="B5157"/>
    </row>
    <row r="5158" spans="1:2" ht="18" x14ac:dyDescent="0.35">
      <c r="A5158"/>
      <c r="B5158"/>
    </row>
    <row r="5159" spans="1:2" ht="18" x14ac:dyDescent="0.35">
      <c r="A5159"/>
      <c r="B5159"/>
    </row>
    <row r="5160" spans="1:2" ht="18" x14ac:dyDescent="0.35">
      <c r="A5160"/>
      <c r="B5160"/>
    </row>
    <row r="5161" spans="1:2" ht="18" x14ac:dyDescent="0.35">
      <c r="A5161"/>
      <c r="B5161"/>
    </row>
    <row r="5162" spans="1:2" ht="18" x14ac:dyDescent="0.35">
      <c r="A5162"/>
      <c r="B5162"/>
    </row>
    <row r="5163" spans="1:2" ht="18" x14ac:dyDescent="0.35">
      <c r="A5163"/>
      <c r="B5163"/>
    </row>
    <row r="5164" spans="1:2" ht="18" x14ac:dyDescent="0.35">
      <c r="A5164"/>
      <c r="B5164"/>
    </row>
    <row r="5165" spans="1:2" ht="18" x14ac:dyDescent="0.35">
      <c r="A5165"/>
      <c r="B5165"/>
    </row>
    <row r="5166" spans="1:2" ht="18" x14ac:dyDescent="0.35">
      <c r="A5166"/>
      <c r="B5166"/>
    </row>
    <row r="5167" spans="1:2" ht="18" x14ac:dyDescent="0.35">
      <c r="A5167"/>
      <c r="B5167"/>
    </row>
    <row r="5168" spans="1:2" ht="18" x14ac:dyDescent="0.35">
      <c r="A5168"/>
      <c r="B5168"/>
    </row>
    <row r="5169" spans="1:2" ht="18" x14ac:dyDescent="0.35">
      <c r="A5169"/>
      <c r="B5169"/>
    </row>
    <row r="5170" spans="1:2" ht="18" x14ac:dyDescent="0.35">
      <c r="A5170"/>
      <c r="B5170"/>
    </row>
    <row r="5171" spans="1:2" ht="18" x14ac:dyDescent="0.35">
      <c r="A5171"/>
      <c r="B5171"/>
    </row>
    <row r="5172" spans="1:2" ht="18" x14ac:dyDescent="0.35">
      <c r="A5172"/>
      <c r="B5172"/>
    </row>
    <row r="5173" spans="1:2" ht="18" x14ac:dyDescent="0.35">
      <c r="A5173"/>
      <c r="B5173"/>
    </row>
    <row r="5174" spans="1:2" ht="18" x14ac:dyDescent="0.35">
      <c r="A5174"/>
      <c r="B5174"/>
    </row>
    <row r="5175" spans="1:2" ht="18" x14ac:dyDescent="0.35">
      <c r="A5175"/>
      <c r="B5175"/>
    </row>
    <row r="5176" spans="1:2" ht="18" x14ac:dyDescent="0.35">
      <c r="A5176"/>
      <c r="B5176"/>
    </row>
    <row r="5177" spans="1:2" ht="18" x14ac:dyDescent="0.35">
      <c r="A5177"/>
      <c r="B5177"/>
    </row>
    <row r="5178" spans="1:2" ht="18" x14ac:dyDescent="0.35">
      <c r="A5178"/>
      <c r="B5178"/>
    </row>
    <row r="5179" spans="1:2" ht="18" x14ac:dyDescent="0.35">
      <c r="A5179"/>
      <c r="B5179"/>
    </row>
    <row r="5180" spans="1:2" ht="18" x14ac:dyDescent="0.35">
      <c r="A5180"/>
      <c r="B5180"/>
    </row>
    <row r="5181" spans="1:2" ht="18" x14ac:dyDescent="0.35">
      <c r="A5181"/>
      <c r="B5181"/>
    </row>
    <row r="5182" spans="1:2" ht="18" x14ac:dyDescent="0.35">
      <c r="A5182"/>
      <c r="B5182"/>
    </row>
    <row r="5183" spans="1:2" ht="18" x14ac:dyDescent="0.35">
      <c r="A5183"/>
      <c r="B5183"/>
    </row>
    <row r="5184" spans="1:2" ht="18" x14ac:dyDescent="0.35">
      <c r="A5184"/>
      <c r="B5184"/>
    </row>
    <row r="5185" spans="1:2" ht="18" x14ac:dyDescent="0.35">
      <c r="A5185"/>
      <c r="B5185"/>
    </row>
    <row r="5186" spans="1:2" ht="18" x14ac:dyDescent="0.35">
      <c r="A5186"/>
      <c r="B5186"/>
    </row>
    <row r="5187" spans="1:2" ht="18" x14ac:dyDescent="0.35">
      <c r="A5187"/>
      <c r="B5187"/>
    </row>
    <row r="5188" spans="1:2" ht="18" x14ac:dyDescent="0.35">
      <c r="A5188"/>
      <c r="B5188"/>
    </row>
    <row r="5189" spans="1:2" ht="18" x14ac:dyDescent="0.35">
      <c r="A5189"/>
      <c r="B5189"/>
    </row>
    <row r="5190" spans="1:2" ht="18" x14ac:dyDescent="0.35">
      <c r="A5190"/>
      <c r="B5190"/>
    </row>
    <row r="5191" spans="1:2" ht="18" x14ac:dyDescent="0.35">
      <c r="A5191"/>
      <c r="B5191"/>
    </row>
    <row r="5192" spans="1:2" ht="18" x14ac:dyDescent="0.35">
      <c r="A5192"/>
      <c r="B5192"/>
    </row>
    <row r="5193" spans="1:2" ht="18" x14ac:dyDescent="0.35">
      <c r="A5193"/>
      <c r="B5193"/>
    </row>
    <row r="5194" spans="1:2" ht="18" x14ac:dyDescent="0.35">
      <c r="A5194"/>
      <c r="B5194"/>
    </row>
    <row r="5195" spans="1:2" ht="18" x14ac:dyDescent="0.35">
      <c r="A5195"/>
      <c r="B5195"/>
    </row>
    <row r="5196" spans="1:2" ht="18" x14ac:dyDescent="0.35">
      <c r="A5196"/>
      <c r="B5196"/>
    </row>
    <row r="5197" spans="1:2" ht="18" x14ac:dyDescent="0.35">
      <c r="A5197"/>
      <c r="B5197"/>
    </row>
    <row r="5198" spans="1:2" ht="18" x14ac:dyDescent="0.35">
      <c r="A5198"/>
      <c r="B5198"/>
    </row>
    <row r="5199" spans="1:2" ht="18" x14ac:dyDescent="0.35">
      <c r="A5199"/>
      <c r="B5199"/>
    </row>
    <row r="5200" spans="1:2" ht="18" x14ac:dyDescent="0.35">
      <c r="A5200"/>
      <c r="B5200"/>
    </row>
    <row r="5201" spans="1:2" ht="18" x14ac:dyDescent="0.35">
      <c r="A5201"/>
      <c r="B5201"/>
    </row>
    <row r="5202" spans="1:2" ht="18" x14ac:dyDescent="0.35">
      <c r="A5202"/>
      <c r="B5202"/>
    </row>
    <row r="5203" spans="1:2" ht="18" x14ac:dyDescent="0.35">
      <c r="A5203"/>
      <c r="B5203"/>
    </row>
    <row r="5204" spans="1:2" ht="18" x14ac:dyDescent="0.35">
      <c r="A5204"/>
      <c r="B5204"/>
    </row>
    <row r="5205" spans="1:2" ht="18" x14ac:dyDescent="0.35">
      <c r="A5205"/>
      <c r="B5205"/>
    </row>
    <row r="5206" spans="1:2" ht="18" x14ac:dyDescent="0.35">
      <c r="A5206"/>
      <c r="B5206"/>
    </row>
    <row r="5207" spans="1:2" ht="18" x14ac:dyDescent="0.35">
      <c r="A5207"/>
      <c r="B5207"/>
    </row>
    <row r="5208" spans="1:2" ht="18" x14ac:dyDescent="0.35">
      <c r="A5208"/>
      <c r="B5208"/>
    </row>
    <row r="5209" spans="1:2" ht="18" x14ac:dyDescent="0.35">
      <c r="A5209"/>
      <c r="B5209"/>
    </row>
    <row r="5210" spans="1:2" ht="18" x14ac:dyDescent="0.35">
      <c r="A5210"/>
      <c r="B5210"/>
    </row>
    <row r="5211" spans="1:2" ht="18" x14ac:dyDescent="0.35">
      <c r="A5211"/>
      <c r="B5211"/>
    </row>
    <row r="5212" spans="1:2" ht="18" x14ac:dyDescent="0.35">
      <c r="A5212"/>
      <c r="B5212"/>
    </row>
    <row r="5213" spans="1:2" ht="18" x14ac:dyDescent="0.35">
      <c r="A5213"/>
      <c r="B5213"/>
    </row>
    <row r="5214" spans="1:2" ht="18" x14ac:dyDescent="0.35">
      <c r="A5214"/>
      <c r="B5214"/>
    </row>
    <row r="5215" spans="1:2" ht="18" x14ac:dyDescent="0.35">
      <c r="A5215"/>
      <c r="B5215"/>
    </row>
    <row r="5216" spans="1:2" ht="18" x14ac:dyDescent="0.35">
      <c r="A5216"/>
      <c r="B5216"/>
    </row>
    <row r="5217" spans="1:2" ht="18" x14ac:dyDescent="0.35">
      <c r="A5217"/>
      <c r="B5217"/>
    </row>
    <row r="5218" spans="1:2" ht="18" x14ac:dyDescent="0.35">
      <c r="A5218"/>
      <c r="B5218"/>
    </row>
    <row r="5219" spans="1:2" ht="18" x14ac:dyDescent="0.35">
      <c r="A5219"/>
      <c r="B5219"/>
    </row>
    <row r="5220" spans="1:2" ht="18" x14ac:dyDescent="0.35">
      <c r="A5220"/>
      <c r="B5220"/>
    </row>
    <row r="5221" spans="1:2" ht="18" x14ac:dyDescent="0.35">
      <c r="A5221"/>
      <c r="B5221"/>
    </row>
    <row r="5222" spans="1:2" ht="18" x14ac:dyDescent="0.35">
      <c r="A5222"/>
      <c r="B5222"/>
    </row>
    <row r="5223" spans="1:2" ht="18" x14ac:dyDescent="0.35">
      <c r="A5223"/>
      <c r="B5223"/>
    </row>
    <row r="5224" spans="1:2" ht="18" x14ac:dyDescent="0.35">
      <c r="A5224"/>
      <c r="B5224"/>
    </row>
    <row r="5225" spans="1:2" ht="18" x14ac:dyDescent="0.35">
      <c r="A5225"/>
      <c r="B5225"/>
    </row>
    <row r="5226" spans="1:2" ht="18" x14ac:dyDescent="0.35">
      <c r="A5226"/>
      <c r="B5226"/>
    </row>
    <row r="5227" spans="1:2" ht="18" x14ac:dyDescent="0.35">
      <c r="A5227"/>
      <c r="B5227"/>
    </row>
    <row r="5228" spans="1:2" ht="18" x14ac:dyDescent="0.35">
      <c r="A5228"/>
      <c r="B5228"/>
    </row>
    <row r="5229" spans="1:2" ht="18" x14ac:dyDescent="0.35">
      <c r="A5229"/>
      <c r="B5229"/>
    </row>
    <row r="5230" spans="1:2" ht="18" x14ac:dyDescent="0.35">
      <c r="A5230"/>
      <c r="B5230"/>
    </row>
    <row r="5231" spans="1:2" ht="18" x14ac:dyDescent="0.35">
      <c r="A5231"/>
      <c r="B5231"/>
    </row>
    <row r="5232" spans="1:2" ht="18" x14ac:dyDescent="0.35">
      <c r="A5232"/>
      <c r="B5232"/>
    </row>
    <row r="5233" spans="1:2" ht="18" x14ac:dyDescent="0.35">
      <c r="A5233"/>
      <c r="B5233"/>
    </row>
    <row r="5234" spans="1:2" ht="18" x14ac:dyDescent="0.35">
      <c r="A5234"/>
      <c r="B5234"/>
    </row>
    <row r="5235" spans="1:2" ht="18" x14ac:dyDescent="0.35">
      <c r="A5235"/>
      <c r="B5235"/>
    </row>
    <row r="5236" spans="1:2" ht="18" x14ac:dyDescent="0.35">
      <c r="A5236"/>
      <c r="B5236"/>
    </row>
    <row r="5237" spans="1:2" ht="18" x14ac:dyDescent="0.35">
      <c r="A5237"/>
      <c r="B5237"/>
    </row>
    <row r="5238" spans="1:2" ht="18" x14ac:dyDescent="0.35">
      <c r="A5238"/>
      <c r="B5238"/>
    </row>
    <row r="5239" spans="1:2" ht="18" x14ac:dyDescent="0.35">
      <c r="A5239"/>
      <c r="B5239"/>
    </row>
    <row r="5240" spans="1:2" ht="18" x14ac:dyDescent="0.35">
      <c r="A5240"/>
      <c r="B5240"/>
    </row>
    <row r="5241" spans="1:2" ht="18" x14ac:dyDescent="0.35">
      <c r="A5241"/>
      <c r="B5241"/>
    </row>
    <row r="5242" spans="1:2" ht="18" x14ac:dyDescent="0.35">
      <c r="A5242"/>
      <c r="B5242"/>
    </row>
    <row r="5243" spans="1:2" ht="18" x14ac:dyDescent="0.35">
      <c r="A5243"/>
      <c r="B5243"/>
    </row>
    <row r="5244" spans="1:2" ht="18" x14ac:dyDescent="0.35">
      <c r="A5244"/>
      <c r="B5244"/>
    </row>
    <row r="5245" spans="1:2" ht="18" x14ac:dyDescent="0.35">
      <c r="A5245"/>
      <c r="B5245"/>
    </row>
    <row r="5246" spans="1:2" ht="18" x14ac:dyDescent="0.35">
      <c r="A5246"/>
      <c r="B5246"/>
    </row>
    <row r="5247" spans="1:2" ht="18" x14ac:dyDescent="0.35">
      <c r="A5247"/>
      <c r="B5247"/>
    </row>
    <row r="5248" spans="1:2" ht="18" x14ac:dyDescent="0.35">
      <c r="A5248"/>
      <c r="B5248"/>
    </row>
    <row r="5249" spans="1:2" ht="18" x14ac:dyDescent="0.35">
      <c r="A5249"/>
      <c r="B5249"/>
    </row>
    <row r="5250" spans="1:2" ht="18" x14ac:dyDescent="0.35">
      <c r="A5250"/>
      <c r="B5250"/>
    </row>
    <row r="5251" spans="1:2" ht="18" x14ac:dyDescent="0.35">
      <c r="A5251"/>
      <c r="B5251"/>
    </row>
    <row r="5252" spans="1:2" ht="18" x14ac:dyDescent="0.35">
      <c r="A5252"/>
      <c r="B5252"/>
    </row>
    <row r="5253" spans="1:2" ht="18" x14ac:dyDescent="0.35">
      <c r="A5253"/>
      <c r="B5253"/>
    </row>
    <row r="5254" spans="1:2" ht="18" x14ac:dyDescent="0.35">
      <c r="A5254"/>
      <c r="B5254"/>
    </row>
    <row r="5255" spans="1:2" ht="18" x14ac:dyDescent="0.35">
      <c r="A5255"/>
      <c r="B5255"/>
    </row>
    <row r="5256" spans="1:2" ht="18" x14ac:dyDescent="0.35">
      <c r="A5256"/>
      <c r="B5256"/>
    </row>
    <row r="5257" spans="1:2" ht="18" x14ac:dyDescent="0.35">
      <c r="A5257"/>
      <c r="B5257"/>
    </row>
    <row r="5258" spans="1:2" ht="18" x14ac:dyDescent="0.35">
      <c r="A5258"/>
      <c r="B5258"/>
    </row>
    <row r="5259" spans="1:2" ht="18" x14ac:dyDescent="0.35">
      <c r="A5259"/>
      <c r="B5259"/>
    </row>
    <row r="5260" spans="1:2" ht="18" x14ac:dyDescent="0.35">
      <c r="A5260"/>
      <c r="B5260"/>
    </row>
    <row r="5261" spans="1:2" ht="18" x14ac:dyDescent="0.35">
      <c r="A5261"/>
      <c r="B5261"/>
    </row>
    <row r="5262" spans="1:2" ht="18" x14ac:dyDescent="0.35">
      <c r="A5262"/>
      <c r="B5262"/>
    </row>
    <row r="5263" spans="1:2" ht="18" x14ac:dyDescent="0.35">
      <c r="A5263"/>
      <c r="B5263"/>
    </row>
    <row r="5264" spans="1:2" ht="18" x14ac:dyDescent="0.35">
      <c r="A5264"/>
      <c r="B5264"/>
    </row>
    <row r="5265" spans="1:2" ht="18" x14ac:dyDescent="0.35">
      <c r="A5265"/>
      <c r="B5265"/>
    </row>
    <row r="5266" spans="1:2" ht="18" x14ac:dyDescent="0.35">
      <c r="A5266"/>
      <c r="B5266"/>
    </row>
    <row r="5267" spans="1:2" ht="18" x14ac:dyDescent="0.35">
      <c r="A5267"/>
      <c r="B5267"/>
    </row>
    <row r="5268" spans="1:2" ht="18" x14ac:dyDescent="0.35">
      <c r="A5268"/>
      <c r="B5268"/>
    </row>
    <row r="5269" spans="1:2" ht="18" x14ac:dyDescent="0.35">
      <c r="A5269"/>
      <c r="B5269"/>
    </row>
    <row r="5270" spans="1:2" ht="18" x14ac:dyDescent="0.35">
      <c r="A5270"/>
      <c r="B5270"/>
    </row>
    <row r="5271" spans="1:2" ht="18" x14ac:dyDescent="0.35">
      <c r="A5271"/>
      <c r="B5271"/>
    </row>
    <row r="5272" spans="1:2" ht="18" x14ac:dyDescent="0.35">
      <c r="A5272"/>
      <c r="B5272"/>
    </row>
    <row r="5273" spans="1:2" ht="18" x14ac:dyDescent="0.35">
      <c r="A5273"/>
      <c r="B5273"/>
    </row>
    <row r="5274" spans="1:2" ht="18" x14ac:dyDescent="0.35">
      <c r="A5274"/>
      <c r="B5274"/>
    </row>
    <row r="5275" spans="1:2" ht="18" x14ac:dyDescent="0.35">
      <c r="A5275"/>
      <c r="B5275"/>
    </row>
    <row r="5276" spans="1:2" ht="18" x14ac:dyDescent="0.35">
      <c r="A5276"/>
      <c r="B5276"/>
    </row>
    <row r="5277" spans="1:2" ht="18" x14ac:dyDescent="0.35">
      <c r="A5277"/>
      <c r="B5277"/>
    </row>
    <row r="5278" spans="1:2" ht="18" x14ac:dyDescent="0.35">
      <c r="A5278"/>
      <c r="B5278"/>
    </row>
    <row r="5279" spans="1:2" ht="18" x14ac:dyDescent="0.35">
      <c r="A5279"/>
      <c r="B5279"/>
    </row>
    <row r="5280" spans="1:2" ht="18" x14ac:dyDescent="0.35">
      <c r="A5280"/>
      <c r="B5280"/>
    </row>
    <row r="5281" spans="1:2" ht="18" x14ac:dyDescent="0.35">
      <c r="A5281"/>
      <c r="B5281"/>
    </row>
    <row r="5282" spans="1:2" ht="18" x14ac:dyDescent="0.35">
      <c r="A5282"/>
      <c r="B5282"/>
    </row>
    <row r="5283" spans="1:2" ht="18" x14ac:dyDescent="0.35">
      <c r="A5283"/>
      <c r="B5283"/>
    </row>
    <row r="5284" spans="1:2" ht="18" x14ac:dyDescent="0.35">
      <c r="A5284"/>
      <c r="B5284"/>
    </row>
    <row r="5285" spans="1:2" ht="18" x14ac:dyDescent="0.35">
      <c r="A5285"/>
      <c r="B5285"/>
    </row>
    <row r="5286" spans="1:2" ht="18" x14ac:dyDescent="0.35">
      <c r="A5286"/>
      <c r="B5286"/>
    </row>
    <row r="5287" spans="1:2" ht="18" x14ac:dyDescent="0.35">
      <c r="A5287"/>
      <c r="B5287"/>
    </row>
    <row r="5288" spans="1:2" ht="18" x14ac:dyDescent="0.35">
      <c r="A5288"/>
      <c r="B5288"/>
    </row>
    <row r="5289" spans="1:2" ht="18" x14ac:dyDescent="0.35">
      <c r="A5289"/>
      <c r="B5289"/>
    </row>
    <row r="5290" spans="1:2" ht="18" x14ac:dyDescent="0.35">
      <c r="A5290"/>
      <c r="B5290"/>
    </row>
    <row r="5291" spans="1:2" ht="18" x14ac:dyDescent="0.35">
      <c r="A5291"/>
      <c r="B5291"/>
    </row>
    <row r="5292" spans="1:2" ht="18" x14ac:dyDescent="0.35">
      <c r="A5292"/>
      <c r="B5292"/>
    </row>
    <row r="5293" spans="1:2" ht="18" x14ac:dyDescent="0.35">
      <c r="A5293"/>
      <c r="B5293"/>
    </row>
    <row r="5294" spans="1:2" ht="18" x14ac:dyDescent="0.35">
      <c r="A5294"/>
      <c r="B5294"/>
    </row>
    <row r="5295" spans="1:2" ht="18" x14ac:dyDescent="0.35">
      <c r="A5295"/>
      <c r="B5295"/>
    </row>
    <row r="5296" spans="1:2" ht="18" x14ac:dyDescent="0.35">
      <c r="A5296"/>
      <c r="B5296"/>
    </row>
    <row r="5297" spans="1:2" ht="18" x14ac:dyDescent="0.35">
      <c r="A5297"/>
      <c r="B5297"/>
    </row>
    <row r="5298" spans="1:2" ht="18" x14ac:dyDescent="0.35">
      <c r="A5298"/>
      <c r="B5298"/>
    </row>
    <row r="5299" spans="1:2" ht="18" x14ac:dyDescent="0.35">
      <c r="A5299"/>
      <c r="B5299"/>
    </row>
    <row r="5300" spans="1:2" ht="18" x14ac:dyDescent="0.35">
      <c r="A5300"/>
      <c r="B5300"/>
    </row>
    <row r="5301" spans="1:2" ht="18" x14ac:dyDescent="0.35">
      <c r="A5301"/>
      <c r="B5301"/>
    </row>
    <row r="5302" spans="1:2" ht="18" x14ac:dyDescent="0.35">
      <c r="A5302"/>
      <c r="B5302"/>
    </row>
    <row r="5303" spans="1:2" ht="18" x14ac:dyDescent="0.35">
      <c r="A5303"/>
      <c r="B5303"/>
    </row>
    <row r="5304" spans="1:2" ht="18" x14ac:dyDescent="0.35">
      <c r="A5304"/>
      <c r="B5304"/>
    </row>
    <row r="5305" spans="1:2" ht="18" x14ac:dyDescent="0.35">
      <c r="A5305"/>
      <c r="B5305"/>
    </row>
    <row r="5306" spans="1:2" ht="18" x14ac:dyDescent="0.35">
      <c r="A5306"/>
      <c r="B5306"/>
    </row>
    <row r="5307" spans="1:2" ht="18" x14ac:dyDescent="0.35">
      <c r="A5307"/>
      <c r="B5307"/>
    </row>
    <row r="5308" spans="1:2" ht="18" x14ac:dyDescent="0.35">
      <c r="A5308"/>
      <c r="B5308"/>
    </row>
    <row r="5309" spans="1:2" ht="18" x14ac:dyDescent="0.35">
      <c r="A5309"/>
      <c r="B5309"/>
    </row>
    <row r="5310" spans="1:2" ht="18" x14ac:dyDescent="0.35">
      <c r="A5310"/>
      <c r="B5310"/>
    </row>
    <row r="5311" spans="1:2" ht="18" x14ac:dyDescent="0.35">
      <c r="A5311"/>
      <c r="B5311"/>
    </row>
    <row r="5312" spans="1:2" ht="18" x14ac:dyDescent="0.35">
      <c r="A5312"/>
      <c r="B5312"/>
    </row>
    <row r="5313" spans="1:2" ht="18" x14ac:dyDescent="0.35">
      <c r="A5313"/>
      <c r="B5313"/>
    </row>
    <row r="5314" spans="1:2" ht="18" x14ac:dyDescent="0.35">
      <c r="A5314"/>
      <c r="B5314"/>
    </row>
    <row r="5315" spans="1:2" ht="18" x14ac:dyDescent="0.35">
      <c r="A5315"/>
      <c r="B5315"/>
    </row>
    <row r="5316" spans="1:2" ht="18" x14ac:dyDescent="0.35">
      <c r="A5316"/>
      <c r="B5316"/>
    </row>
    <row r="5317" spans="1:2" ht="18" x14ac:dyDescent="0.35">
      <c r="A5317"/>
      <c r="B5317"/>
    </row>
    <row r="5318" spans="1:2" ht="18" x14ac:dyDescent="0.35">
      <c r="A5318"/>
      <c r="B5318"/>
    </row>
    <row r="5319" spans="1:2" ht="18" x14ac:dyDescent="0.35">
      <c r="A5319"/>
      <c r="B5319"/>
    </row>
    <row r="5320" spans="1:2" ht="18" x14ac:dyDescent="0.35">
      <c r="A5320"/>
      <c r="B5320"/>
    </row>
    <row r="5321" spans="1:2" ht="18" x14ac:dyDescent="0.35">
      <c r="A5321"/>
      <c r="B5321"/>
    </row>
    <row r="5322" spans="1:2" ht="18" x14ac:dyDescent="0.35">
      <c r="A5322"/>
      <c r="B5322"/>
    </row>
    <row r="5323" spans="1:2" ht="18" x14ac:dyDescent="0.35">
      <c r="A5323"/>
      <c r="B5323"/>
    </row>
    <row r="5324" spans="1:2" ht="18" x14ac:dyDescent="0.35">
      <c r="A5324"/>
      <c r="B5324"/>
    </row>
    <row r="5325" spans="1:2" ht="18" x14ac:dyDescent="0.35">
      <c r="A5325"/>
      <c r="B5325"/>
    </row>
    <row r="5326" spans="1:2" ht="18" x14ac:dyDescent="0.35">
      <c r="A5326"/>
      <c r="B5326"/>
    </row>
    <row r="5327" spans="1:2" ht="18" x14ac:dyDescent="0.35">
      <c r="A5327"/>
      <c r="B5327"/>
    </row>
    <row r="5328" spans="1:2" ht="18" x14ac:dyDescent="0.35">
      <c r="A5328"/>
      <c r="B5328"/>
    </row>
    <row r="5329" spans="1:2" ht="18" x14ac:dyDescent="0.35">
      <c r="A5329"/>
      <c r="B5329"/>
    </row>
    <row r="5330" spans="1:2" ht="18" x14ac:dyDescent="0.35">
      <c r="A5330"/>
      <c r="B5330"/>
    </row>
    <row r="5331" spans="1:2" ht="18" x14ac:dyDescent="0.35">
      <c r="A5331"/>
      <c r="B5331"/>
    </row>
    <row r="5332" spans="1:2" ht="18" x14ac:dyDescent="0.35">
      <c r="A5332"/>
      <c r="B5332"/>
    </row>
    <row r="5333" spans="1:2" ht="18" x14ac:dyDescent="0.35">
      <c r="A5333"/>
      <c r="B5333"/>
    </row>
    <row r="5334" spans="1:2" ht="18" x14ac:dyDescent="0.35">
      <c r="A5334"/>
      <c r="B5334"/>
    </row>
    <row r="5335" spans="1:2" ht="18" x14ac:dyDescent="0.35">
      <c r="A5335"/>
      <c r="B5335"/>
    </row>
    <row r="5336" spans="1:2" ht="18" x14ac:dyDescent="0.35">
      <c r="A5336"/>
      <c r="B5336"/>
    </row>
    <row r="5337" spans="1:2" ht="18" x14ac:dyDescent="0.35">
      <c r="A5337"/>
      <c r="B5337"/>
    </row>
    <row r="5338" spans="1:2" ht="18" x14ac:dyDescent="0.35">
      <c r="A5338"/>
      <c r="B5338"/>
    </row>
    <row r="5339" spans="1:2" ht="18" x14ac:dyDescent="0.35">
      <c r="A5339"/>
      <c r="B5339"/>
    </row>
    <row r="5340" spans="1:2" ht="18" x14ac:dyDescent="0.35">
      <c r="A5340"/>
      <c r="B5340"/>
    </row>
    <row r="5341" spans="1:2" ht="18" x14ac:dyDescent="0.35">
      <c r="A5341"/>
      <c r="B5341"/>
    </row>
    <row r="5342" spans="1:2" ht="18" x14ac:dyDescent="0.35">
      <c r="A5342"/>
      <c r="B5342"/>
    </row>
    <row r="5343" spans="1:2" ht="18" x14ac:dyDescent="0.35">
      <c r="A5343"/>
      <c r="B5343"/>
    </row>
    <row r="5344" spans="1:2" ht="18" x14ac:dyDescent="0.35">
      <c r="A5344"/>
      <c r="B5344"/>
    </row>
    <row r="5345" spans="1:2" ht="18" x14ac:dyDescent="0.35">
      <c r="A5345"/>
      <c r="B5345"/>
    </row>
    <row r="5346" spans="1:2" ht="18" x14ac:dyDescent="0.35">
      <c r="A5346"/>
      <c r="B5346"/>
    </row>
    <row r="5347" spans="1:2" ht="18" x14ac:dyDescent="0.35">
      <c r="A5347"/>
      <c r="B5347"/>
    </row>
    <row r="5348" spans="1:2" ht="18" x14ac:dyDescent="0.35">
      <c r="A5348"/>
      <c r="B5348"/>
    </row>
    <row r="5349" spans="1:2" ht="18" x14ac:dyDescent="0.35">
      <c r="A5349"/>
      <c r="B5349"/>
    </row>
    <row r="5350" spans="1:2" ht="18" x14ac:dyDescent="0.35">
      <c r="A5350"/>
      <c r="B5350"/>
    </row>
    <row r="5351" spans="1:2" ht="18" x14ac:dyDescent="0.35">
      <c r="A5351"/>
      <c r="B5351"/>
    </row>
    <row r="5352" spans="1:2" ht="18" x14ac:dyDescent="0.35">
      <c r="A5352"/>
      <c r="B5352"/>
    </row>
    <row r="5353" spans="1:2" ht="18" x14ac:dyDescent="0.35">
      <c r="A5353"/>
      <c r="B5353"/>
    </row>
    <row r="5354" spans="1:2" ht="18" x14ac:dyDescent="0.35">
      <c r="A5354"/>
      <c r="B5354"/>
    </row>
    <row r="5355" spans="1:2" ht="18" x14ac:dyDescent="0.35">
      <c r="A5355"/>
      <c r="B5355"/>
    </row>
    <row r="5356" spans="1:2" ht="18" x14ac:dyDescent="0.35">
      <c r="A5356"/>
      <c r="B5356"/>
    </row>
    <row r="5357" spans="1:2" ht="18" x14ac:dyDescent="0.35">
      <c r="A5357"/>
      <c r="B5357"/>
    </row>
    <row r="5358" spans="1:2" ht="18" x14ac:dyDescent="0.35">
      <c r="A5358"/>
      <c r="B5358"/>
    </row>
    <row r="5359" spans="1:2" ht="18" x14ac:dyDescent="0.35">
      <c r="A5359"/>
      <c r="B5359"/>
    </row>
    <row r="5360" spans="1:2" ht="18" x14ac:dyDescent="0.35">
      <c r="A5360"/>
      <c r="B5360"/>
    </row>
    <row r="5361" spans="1:2" ht="18" x14ac:dyDescent="0.35">
      <c r="A5361"/>
      <c r="B5361"/>
    </row>
    <row r="5362" spans="1:2" ht="18" x14ac:dyDescent="0.35">
      <c r="A5362"/>
      <c r="B5362"/>
    </row>
    <row r="5363" spans="1:2" ht="18" x14ac:dyDescent="0.35">
      <c r="A5363"/>
      <c r="B5363"/>
    </row>
    <row r="5364" spans="1:2" ht="18" x14ac:dyDescent="0.35">
      <c r="A5364"/>
      <c r="B5364"/>
    </row>
    <row r="5365" spans="1:2" ht="18" x14ac:dyDescent="0.35">
      <c r="A5365"/>
      <c r="B5365"/>
    </row>
    <row r="5366" spans="1:2" ht="18" x14ac:dyDescent="0.35">
      <c r="A5366"/>
      <c r="B5366"/>
    </row>
    <row r="5367" spans="1:2" ht="18" x14ac:dyDescent="0.35">
      <c r="A5367"/>
      <c r="B5367"/>
    </row>
    <row r="5368" spans="1:2" ht="18" x14ac:dyDescent="0.35">
      <c r="A5368"/>
      <c r="B5368"/>
    </row>
    <row r="5369" spans="1:2" ht="18" x14ac:dyDescent="0.35">
      <c r="A5369"/>
      <c r="B5369"/>
    </row>
    <row r="5370" spans="1:2" ht="18" x14ac:dyDescent="0.35">
      <c r="A5370"/>
      <c r="B5370"/>
    </row>
    <row r="5371" spans="1:2" ht="18" x14ac:dyDescent="0.35">
      <c r="A5371"/>
      <c r="B5371"/>
    </row>
    <row r="5372" spans="1:2" ht="18" x14ac:dyDescent="0.35">
      <c r="A5372"/>
      <c r="B5372"/>
    </row>
    <row r="5373" spans="1:2" ht="18" x14ac:dyDescent="0.35">
      <c r="A5373"/>
      <c r="B5373"/>
    </row>
    <row r="5374" spans="1:2" ht="18" x14ac:dyDescent="0.35">
      <c r="A5374"/>
      <c r="B5374"/>
    </row>
    <row r="5375" spans="1:2" ht="18" x14ac:dyDescent="0.35">
      <c r="A5375"/>
      <c r="B5375"/>
    </row>
    <row r="5376" spans="1:2" ht="18" x14ac:dyDescent="0.35">
      <c r="A5376"/>
      <c r="B5376"/>
    </row>
    <row r="5377" spans="1:2" ht="18" x14ac:dyDescent="0.35">
      <c r="A5377"/>
      <c r="B5377"/>
    </row>
    <row r="5378" spans="1:2" ht="18" x14ac:dyDescent="0.35">
      <c r="A5378"/>
      <c r="B5378"/>
    </row>
    <row r="5379" spans="1:2" ht="18" x14ac:dyDescent="0.35">
      <c r="A5379"/>
      <c r="B5379"/>
    </row>
    <row r="5380" spans="1:2" ht="18" x14ac:dyDescent="0.35">
      <c r="A5380"/>
      <c r="B5380"/>
    </row>
    <row r="5381" spans="1:2" ht="18" x14ac:dyDescent="0.35">
      <c r="A5381"/>
      <c r="B5381"/>
    </row>
    <row r="5382" spans="1:2" ht="18" x14ac:dyDescent="0.35">
      <c r="A5382"/>
      <c r="B5382"/>
    </row>
    <row r="5383" spans="1:2" ht="18" x14ac:dyDescent="0.35">
      <c r="A5383"/>
      <c r="B5383"/>
    </row>
    <row r="5384" spans="1:2" ht="18" x14ac:dyDescent="0.35">
      <c r="A5384"/>
      <c r="B5384"/>
    </row>
    <row r="5385" spans="1:2" ht="18" x14ac:dyDescent="0.35">
      <c r="A5385"/>
      <c r="B5385"/>
    </row>
    <row r="5386" spans="1:2" ht="18" x14ac:dyDescent="0.35">
      <c r="A5386"/>
      <c r="B5386"/>
    </row>
    <row r="5387" spans="1:2" ht="18" x14ac:dyDescent="0.35">
      <c r="A5387"/>
      <c r="B5387"/>
    </row>
    <row r="5388" spans="1:2" ht="18" x14ac:dyDescent="0.35">
      <c r="A5388"/>
      <c r="B5388"/>
    </row>
    <row r="5389" spans="1:2" ht="18" x14ac:dyDescent="0.35">
      <c r="A5389"/>
      <c r="B5389"/>
    </row>
    <row r="5390" spans="1:2" ht="18" x14ac:dyDescent="0.35">
      <c r="A5390"/>
      <c r="B5390"/>
    </row>
    <row r="5391" spans="1:2" ht="18" x14ac:dyDescent="0.35">
      <c r="A5391"/>
      <c r="B5391"/>
    </row>
    <row r="5392" spans="1:2" ht="18" x14ac:dyDescent="0.35">
      <c r="A5392"/>
      <c r="B5392"/>
    </row>
    <row r="5393" spans="1:2" ht="18" x14ac:dyDescent="0.35">
      <c r="A5393"/>
      <c r="B5393"/>
    </row>
    <row r="5394" spans="1:2" ht="18" x14ac:dyDescent="0.35">
      <c r="A5394"/>
      <c r="B5394"/>
    </row>
    <row r="5395" spans="1:2" ht="18" x14ac:dyDescent="0.35">
      <c r="A5395"/>
      <c r="B5395"/>
    </row>
    <row r="5396" spans="1:2" ht="18" x14ac:dyDescent="0.35">
      <c r="A5396"/>
      <c r="B5396"/>
    </row>
    <row r="5397" spans="1:2" ht="18" x14ac:dyDescent="0.35">
      <c r="A5397"/>
      <c r="B5397"/>
    </row>
    <row r="5398" spans="1:2" ht="18" x14ac:dyDescent="0.35">
      <c r="A5398"/>
      <c r="B5398"/>
    </row>
    <row r="5399" spans="1:2" ht="18" x14ac:dyDescent="0.35">
      <c r="A5399"/>
      <c r="B5399"/>
    </row>
    <row r="5400" spans="1:2" ht="18" x14ac:dyDescent="0.35">
      <c r="A5400"/>
      <c r="B5400"/>
    </row>
    <row r="5401" spans="1:2" ht="18" x14ac:dyDescent="0.35">
      <c r="A5401"/>
      <c r="B5401"/>
    </row>
    <row r="5402" spans="1:2" ht="18" x14ac:dyDescent="0.35">
      <c r="A5402"/>
      <c r="B5402"/>
    </row>
    <row r="5403" spans="1:2" ht="18" x14ac:dyDescent="0.35">
      <c r="A5403"/>
      <c r="B5403"/>
    </row>
    <row r="5404" spans="1:2" ht="18" x14ac:dyDescent="0.35">
      <c r="A5404"/>
      <c r="B5404"/>
    </row>
    <row r="5405" spans="1:2" ht="18" x14ac:dyDescent="0.35">
      <c r="A5405"/>
      <c r="B5405"/>
    </row>
    <row r="5406" spans="1:2" ht="18" x14ac:dyDescent="0.35">
      <c r="A5406"/>
      <c r="B5406"/>
    </row>
    <row r="5407" spans="1:2" ht="18" x14ac:dyDescent="0.35">
      <c r="A5407"/>
      <c r="B5407"/>
    </row>
    <row r="5408" spans="1:2" ht="18" x14ac:dyDescent="0.35">
      <c r="A5408"/>
      <c r="B5408"/>
    </row>
    <row r="5409" spans="1:2" ht="18" x14ac:dyDescent="0.35">
      <c r="A5409"/>
      <c r="B5409"/>
    </row>
    <row r="5410" spans="1:2" ht="18" x14ac:dyDescent="0.35">
      <c r="A5410"/>
      <c r="B5410"/>
    </row>
    <row r="5411" spans="1:2" ht="18" x14ac:dyDescent="0.35">
      <c r="A5411"/>
      <c r="B5411"/>
    </row>
    <row r="5412" spans="1:2" ht="18" x14ac:dyDescent="0.35">
      <c r="A5412"/>
      <c r="B5412"/>
    </row>
    <row r="5413" spans="1:2" ht="18" x14ac:dyDescent="0.35">
      <c r="A5413"/>
      <c r="B5413"/>
    </row>
    <row r="5414" spans="1:2" ht="18" x14ac:dyDescent="0.35">
      <c r="A5414"/>
      <c r="B5414"/>
    </row>
    <row r="5415" spans="1:2" ht="18" x14ac:dyDescent="0.35">
      <c r="A5415"/>
      <c r="B5415"/>
    </row>
    <row r="5416" spans="1:2" ht="18" x14ac:dyDescent="0.35">
      <c r="A5416"/>
      <c r="B5416"/>
    </row>
    <row r="5417" spans="1:2" ht="18" x14ac:dyDescent="0.35">
      <c r="A5417"/>
      <c r="B5417"/>
    </row>
    <row r="5418" spans="1:2" ht="18" x14ac:dyDescent="0.35">
      <c r="A5418"/>
      <c r="B5418"/>
    </row>
    <row r="5419" spans="1:2" ht="18" x14ac:dyDescent="0.35">
      <c r="A5419"/>
      <c r="B5419"/>
    </row>
    <row r="5420" spans="1:2" ht="18" x14ac:dyDescent="0.35">
      <c r="A5420"/>
      <c r="B5420"/>
    </row>
    <row r="5421" spans="1:2" ht="18" x14ac:dyDescent="0.35">
      <c r="A5421"/>
      <c r="B5421"/>
    </row>
    <row r="5422" spans="1:2" ht="18" x14ac:dyDescent="0.35">
      <c r="A5422"/>
      <c r="B5422"/>
    </row>
    <row r="5423" spans="1:2" ht="18" x14ac:dyDescent="0.35">
      <c r="A5423"/>
      <c r="B5423"/>
    </row>
    <row r="5424" spans="1:2" ht="18" x14ac:dyDescent="0.35">
      <c r="A5424"/>
      <c r="B5424"/>
    </row>
    <row r="5425" spans="1:2" ht="18" x14ac:dyDescent="0.35">
      <c r="A5425"/>
      <c r="B5425"/>
    </row>
    <row r="5426" spans="1:2" ht="18" x14ac:dyDescent="0.35">
      <c r="A5426"/>
      <c r="B5426"/>
    </row>
    <row r="5427" spans="1:2" ht="18" x14ac:dyDescent="0.35">
      <c r="A5427"/>
      <c r="B5427"/>
    </row>
    <row r="5428" spans="1:2" ht="18" x14ac:dyDescent="0.35">
      <c r="A5428"/>
      <c r="B5428"/>
    </row>
    <row r="5429" spans="1:2" ht="18" x14ac:dyDescent="0.35">
      <c r="A5429"/>
      <c r="B5429"/>
    </row>
    <row r="5430" spans="1:2" ht="18" x14ac:dyDescent="0.35">
      <c r="A5430"/>
      <c r="B5430"/>
    </row>
    <row r="5431" spans="1:2" ht="18" x14ac:dyDescent="0.35">
      <c r="A5431"/>
      <c r="B5431"/>
    </row>
    <row r="5432" spans="1:2" ht="18" x14ac:dyDescent="0.35">
      <c r="A5432"/>
      <c r="B5432"/>
    </row>
    <row r="5433" spans="1:2" ht="18" x14ac:dyDescent="0.35">
      <c r="A5433"/>
      <c r="B5433"/>
    </row>
    <row r="5434" spans="1:2" ht="18" x14ac:dyDescent="0.35">
      <c r="A5434"/>
      <c r="B5434"/>
    </row>
    <row r="5435" spans="1:2" ht="18" x14ac:dyDescent="0.35">
      <c r="A5435"/>
      <c r="B5435"/>
    </row>
    <row r="5436" spans="1:2" ht="18" x14ac:dyDescent="0.35">
      <c r="A5436"/>
      <c r="B5436"/>
    </row>
    <row r="5437" spans="1:2" ht="18" x14ac:dyDescent="0.35">
      <c r="A5437"/>
      <c r="B5437"/>
    </row>
    <row r="5438" spans="1:2" ht="18" x14ac:dyDescent="0.35">
      <c r="A5438"/>
      <c r="B5438"/>
    </row>
    <row r="5439" spans="1:2" ht="18" x14ac:dyDescent="0.35">
      <c r="A5439"/>
      <c r="B5439"/>
    </row>
    <row r="5440" spans="1:2" ht="18" x14ac:dyDescent="0.35">
      <c r="A5440"/>
      <c r="B5440"/>
    </row>
    <row r="5441" spans="1:2" ht="18" x14ac:dyDescent="0.35">
      <c r="A5441"/>
      <c r="B5441"/>
    </row>
    <row r="5442" spans="1:2" ht="18" x14ac:dyDescent="0.35">
      <c r="A5442"/>
      <c r="B5442"/>
    </row>
    <row r="5443" spans="1:2" ht="18" x14ac:dyDescent="0.35">
      <c r="A5443"/>
      <c r="B5443"/>
    </row>
    <row r="5444" spans="1:2" ht="18" x14ac:dyDescent="0.35">
      <c r="A5444"/>
      <c r="B5444"/>
    </row>
    <row r="5445" spans="1:2" ht="18" x14ac:dyDescent="0.35">
      <c r="A5445"/>
      <c r="B5445"/>
    </row>
    <row r="5446" spans="1:2" ht="18" x14ac:dyDescent="0.35">
      <c r="A5446"/>
      <c r="B5446"/>
    </row>
    <row r="5447" spans="1:2" ht="18" x14ac:dyDescent="0.35">
      <c r="A5447"/>
      <c r="B5447"/>
    </row>
    <row r="5448" spans="1:2" ht="18" x14ac:dyDescent="0.35">
      <c r="A5448"/>
      <c r="B5448"/>
    </row>
    <row r="5449" spans="1:2" ht="18" x14ac:dyDescent="0.35">
      <c r="A5449"/>
      <c r="B5449"/>
    </row>
    <row r="5450" spans="1:2" ht="18" x14ac:dyDescent="0.35">
      <c r="A5450"/>
      <c r="B5450"/>
    </row>
    <row r="5451" spans="1:2" ht="18" x14ac:dyDescent="0.35">
      <c r="A5451"/>
      <c r="B5451"/>
    </row>
    <row r="5452" spans="1:2" ht="18" x14ac:dyDescent="0.35">
      <c r="A5452"/>
      <c r="B5452"/>
    </row>
    <row r="5453" spans="1:2" ht="18" x14ac:dyDescent="0.35">
      <c r="A5453"/>
      <c r="B5453"/>
    </row>
    <row r="5454" spans="1:2" ht="18" x14ac:dyDescent="0.35">
      <c r="A5454"/>
      <c r="B5454"/>
    </row>
    <row r="5455" spans="1:2" ht="18" x14ac:dyDescent="0.35">
      <c r="A5455"/>
      <c r="B5455"/>
    </row>
    <row r="5456" spans="1:2" ht="18" x14ac:dyDescent="0.35">
      <c r="A5456"/>
      <c r="B5456"/>
    </row>
    <row r="5457" spans="1:2" ht="18" x14ac:dyDescent="0.35">
      <c r="A5457"/>
      <c r="B5457"/>
    </row>
    <row r="5458" spans="1:2" ht="18" x14ac:dyDescent="0.35">
      <c r="A5458"/>
      <c r="B5458"/>
    </row>
    <row r="5459" spans="1:2" ht="18" x14ac:dyDescent="0.35">
      <c r="A5459"/>
      <c r="B5459"/>
    </row>
    <row r="5460" spans="1:2" ht="18" x14ac:dyDescent="0.35">
      <c r="A5460"/>
      <c r="B5460"/>
    </row>
    <row r="5461" spans="1:2" ht="18" x14ac:dyDescent="0.35">
      <c r="A5461"/>
      <c r="B5461"/>
    </row>
    <row r="5462" spans="1:2" ht="18" x14ac:dyDescent="0.35">
      <c r="A5462"/>
      <c r="B5462"/>
    </row>
    <row r="5463" spans="1:2" ht="18" x14ac:dyDescent="0.35">
      <c r="A5463"/>
      <c r="B5463"/>
    </row>
    <row r="5464" spans="1:2" ht="18" x14ac:dyDescent="0.35">
      <c r="A5464"/>
      <c r="B5464"/>
    </row>
    <row r="5465" spans="1:2" ht="18" x14ac:dyDescent="0.35">
      <c r="A5465"/>
      <c r="B5465"/>
    </row>
    <row r="5466" spans="1:2" ht="18" x14ac:dyDescent="0.35">
      <c r="A5466"/>
      <c r="B5466"/>
    </row>
    <row r="5467" spans="1:2" ht="18" x14ac:dyDescent="0.35">
      <c r="A5467"/>
      <c r="B5467"/>
    </row>
    <row r="5468" spans="1:2" ht="18" x14ac:dyDescent="0.35">
      <c r="A5468"/>
      <c r="B5468"/>
    </row>
    <row r="5469" spans="1:2" ht="18" x14ac:dyDescent="0.35">
      <c r="A5469"/>
      <c r="B5469"/>
    </row>
    <row r="5470" spans="1:2" ht="18" x14ac:dyDescent="0.35">
      <c r="A5470"/>
      <c r="B5470"/>
    </row>
    <row r="5471" spans="1:2" ht="18" x14ac:dyDescent="0.35">
      <c r="A5471"/>
      <c r="B5471"/>
    </row>
    <row r="5472" spans="1:2" ht="18" x14ac:dyDescent="0.35">
      <c r="A5472"/>
      <c r="B5472"/>
    </row>
    <row r="5473" spans="1:2" ht="18" x14ac:dyDescent="0.35">
      <c r="A5473"/>
      <c r="B5473"/>
    </row>
    <row r="5474" spans="1:2" ht="18" x14ac:dyDescent="0.35">
      <c r="A5474"/>
      <c r="B5474"/>
    </row>
    <row r="5475" spans="1:2" ht="18" x14ac:dyDescent="0.35">
      <c r="A5475"/>
      <c r="B5475"/>
    </row>
    <row r="5476" spans="1:2" ht="18" x14ac:dyDescent="0.35">
      <c r="A5476"/>
      <c r="B5476"/>
    </row>
    <row r="5477" spans="1:2" ht="18" x14ac:dyDescent="0.35">
      <c r="A5477"/>
      <c r="B5477"/>
    </row>
    <row r="5478" spans="1:2" ht="18" x14ac:dyDescent="0.35">
      <c r="A5478"/>
      <c r="B5478"/>
    </row>
    <row r="5479" spans="1:2" ht="18" x14ac:dyDescent="0.35">
      <c r="A5479"/>
      <c r="B5479"/>
    </row>
    <row r="5480" spans="1:2" ht="18" x14ac:dyDescent="0.35">
      <c r="A5480"/>
      <c r="B5480"/>
    </row>
    <row r="5481" spans="1:2" ht="18" x14ac:dyDescent="0.35">
      <c r="A5481"/>
      <c r="B5481"/>
    </row>
    <row r="5482" spans="1:2" ht="18" x14ac:dyDescent="0.35">
      <c r="A5482"/>
      <c r="B5482"/>
    </row>
    <row r="5483" spans="1:2" ht="18" x14ac:dyDescent="0.35">
      <c r="A5483"/>
      <c r="B5483"/>
    </row>
    <row r="5484" spans="1:2" ht="18" x14ac:dyDescent="0.35">
      <c r="A5484"/>
      <c r="B5484"/>
    </row>
    <row r="5485" spans="1:2" ht="18" x14ac:dyDescent="0.35">
      <c r="A5485"/>
      <c r="B5485"/>
    </row>
    <row r="5486" spans="1:2" ht="18" x14ac:dyDescent="0.35">
      <c r="A5486"/>
      <c r="B5486"/>
    </row>
    <row r="5487" spans="1:2" ht="18" x14ac:dyDescent="0.35">
      <c r="A5487"/>
      <c r="B5487"/>
    </row>
    <row r="5488" spans="1:2" ht="18" x14ac:dyDescent="0.35">
      <c r="A5488"/>
      <c r="B5488"/>
    </row>
    <row r="5489" spans="1:2" ht="18" x14ac:dyDescent="0.35">
      <c r="A5489"/>
      <c r="B5489"/>
    </row>
    <row r="5490" spans="1:2" ht="18" x14ac:dyDescent="0.35">
      <c r="A5490"/>
      <c r="B5490"/>
    </row>
    <row r="5491" spans="1:2" ht="18" x14ac:dyDescent="0.35">
      <c r="A5491"/>
      <c r="B5491"/>
    </row>
    <row r="5492" spans="1:2" ht="18" x14ac:dyDescent="0.35">
      <c r="A5492"/>
      <c r="B5492"/>
    </row>
    <row r="5493" spans="1:2" ht="18" x14ac:dyDescent="0.35">
      <c r="A5493"/>
      <c r="B5493"/>
    </row>
    <row r="5494" spans="1:2" ht="18" x14ac:dyDescent="0.35">
      <c r="A5494"/>
      <c r="B5494"/>
    </row>
    <row r="5495" spans="1:2" ht="18" x14ac:dyDescent="0.35">
      <c r="A5495"/>
      <c r="B5495"/>
    </row>
    <row r="5496" spans="1:2" ht="18" x14ac:dyDescent="0.35">
      <c r="A5496"/>
      <c r="B5496"/>
    </row>
    <row r="5497" spans="1:2" ht="18" x14ac:dyDescent="0.35">
      <c r="A5497"/>
      <c r="B5497"/>
    </row>
    <row r="5498" spans="1:2" ht="18" x14ac:dyDescent="0.35">
      <c r="A5498"/>
      <c r="B5498"/>
    </row>
    <row r="5499" spans="1:2" ht="18" x14ac:dyDescent="0.35">
      <c r="A5499"/>
      <c r="B5499"/>
    </row>
    <row r="5500" spans="1:2" ht="18" x14ac:dyDescent="0.35">
      <c r="A5500"/>
      <c r="B5500"/>
    </row>
    <row r="5501" spans="1:2" ht="18" x14ac:dyDescent="0.35">
      <c r="A5501"/>
      <c r="B5501"/>
    </row>
    <row r="5502" spans="1:2" ht="18" x14ac:dyDescent="0.35">
      <c r="A5502"/>
      <c r="B5502"/>
    </row>
    <row r="5503" spans="1:2" ht="18" x14ac:dyDescent="0.35">
      <c r="A5503"/>
      <c r="B5503"/>
    </row>
    <row r="5504" spans="1:2" ht="18" x14ac:dyDescent="0.35">
      <c r="A5504"/>
      <c r="B5504"/>
    </row>
    <row r="5505" spans="1:2" ht="18" x14ac:dyDescent="0.35">
      <c r="A5505"/>
      <c r="B5505"/>
    </row>
    <row r="5506" spans="1:2" ht="18" x14ac:dyDescent="0.35">
      <c r="A5506"/>
      <c r="B5506"/>
    </row>
    <row r="5507" spans="1:2" ht="18" x14ac:dyDescent="0.35">
      <c r="A5507"/>
      <c r="B5507"/>
    </row>
    <row r="5508" spans="1:2" ht="18" x14ac:dyDescent="0.35">
      <c r="A5508"/>
      <c r="B5508"/>
    </row>
    <row r="5509" spans="1:2" ht="18" x14ac:dyDescent="0.35">
      <c r="A5509"/>
      <c r="B5509"/>
    </row>
    <row r="5510" spans="1:2" ht="18" x14ac:dyDescent="0.35">
      <c r="A5510"/>
      <c r="B5510"/>
    </row>
    <row r="5511" spans="1:2" ht="18" x14ac:dyDescent="0.35">
      <c r="A5511"/>
      <c r="B5511"/>
    </row>
    <row r="5512" spans="1:2" ht="18" x14ac:dyDescent="0.35">
      <c r="A5512"/>
      <c r="B5512"/>
    </row>
    <row r="5513" spans="1:2" ht="18" x14ac:dyDescent="0.35">
      <c r="A5513"/>
      <c r="B5513"/>
    </row>
    <row r="5514" spans="1:2" ht="18" x14ac:dyDescent="0.35">
      <c r="A5514"/>
      <c r="B5514"/>
    </row>
    <row r="5515" spans="1:2" ht="18" x14ac:dyDescent="0.35">
      <c r="A5515"/>
      <c r="B5515"/>
    </row>
    <row r="5516" spans="1:2" ht="18" x14ac:dyDescent="0.35">
      <c r="A5516"/>
      <c r="B5516"/>
    </row>
    <row r="5517" spans="1:2" ht="18" x14ac:dyDescent="0.35">
      <c r="A5517"/>
      <c r="B5517"/>
    </row>
    <row r="5518" spans="1:2" ht="18" x14ac:dyDescent="0.35">
      <c r="A5518"/>
      <c r="B5518"/>
    </row>
    <row r="5519" spans="1:2" ht="18" x14ac:dyDescent="0.35">
      <c r="A5519"/>
      <c r="B5519"/>
    </row>
    <row r="5520" spans="1:2" ht="18" x14ac:dyDescent="0.35">
      <c r="A5520"/>
      <c r="B5520"/>
    </row>
    <row r="5521" spans="1:2" ht="18" x14ac:dyDescent="0.35">
      <c r="A5521"/>
      <c r="B5521"/>
    </row>
    <row r="5522" spans="1:2" ht="18" x14ac:dyDescent="0.35">
      <c r="A5522"/>
      <c r="B5522"/>
    </row>
    <row r="5523" spans="1:2" ht="18" x14ac:dyDescent="0.35">
      <c r="A5523"/>
      <c r="B5523"/>
    </row>
    <row r="5524" spans="1:2" ht="18" x14ac:dyDescent="0.35">
      <c r="A5524"/>
      <c r="B5524"/>
    </row>
    <row r="5525" spans="1:2" ht="18" x14ac:dyDescent="0.35">
      <c r="A5525"/>
      <c r="B5525"/>
    </row>
    <row r="5526" spans="1:2" ht="18" x14ac:dyDescent="0.35">
      <c r="A5526"/>
      <c r="B5526"/>
    </row>
    <row r="5527" spans="1:2" ht="18" x14ac:dyDescent="0.35">
      <c r="A5527"/>
      <c r="B5527"/>
    </row>
    <row r="5528" spans="1:2" ht="18" x14ac:dyDescent="0.35">
      <c r="A5528"/>
      <c r="B5528"/>
    </row>
    <row r="5529" spans="1:2" ht="18" x14ac:dyDescent="0.35">
      <c r="A5529"/>
      <c r="B5529"/>
    </row>
    <row r="5530" spans="1:2" ht="18" x14ac:dyDescent="0.35">
      <c r="A5530"/>
      <c r="B5530"/>
    </row>
    <row r="5531" spans="1:2" ht="18" x14ac:dyDescent="0.35">
      <c r="A5531"/>
      <c r="B5531"/>
    </row>
    <row r="5532" spans="1:2" ht="18" x14ac:dyDescent="0.35">
      <c r="A5532"/>
      <c r="B5532"/>
    </row>
    <row r="5533" spans="1:2" ht="18" x14ac:dyDescent="0.35">
      <c r="A5533"/>
      <c r="B5533"/>
    </row>
    <row r="5534" spans="1:2" ht="18" x14ac:dyDescent="0.35">
      <c r="A5534"/>
      <c r="B5534"/>
    </row>
    <row r="5535" spans="1:2" ht="18" x14ac:dyDescent="0.35">
      <c r="A5535"/>
      <c r="B5535"/>
    </row>
    <row r="5536" spans="1:2" ht="18" x14ac:dyDescent="0.35">
      <c r="A5536"/>
      <c r="B5536"/>
    </row>
    <row r="5537" spans="1:2" ht="18" x14ac:dyDescent="0.35">
      <c r="A5537"/>
      <c r="B5537"/>
    </row>
    <row r="5538" spans="1:2" ht="18" x14ac:dyDescent="0.35">
      <c r="A5538"/>
      <c r="B5538"/>
    </row>
    <row r="5539" spans="1:2" ht="18" x14ac:dyDescent="0.35">
      <c r="A5539"/>
      <c r="B5539"/>
    </row>
    <row r="5540" spans="1:2" ht="18" x14ac:dyDescent="0.35">
      <c r="A5540"/>
      <c r="B5540"/>
    </row>
    <row r="5541" spans="1:2" ht="18" x14ac:dyDescent="0.35">
      <c r="A5541"/>
      <c r="B5541"/>
    </row>
    <row r="5542" spans="1:2" ht="18" x14ac:dyDescent="0.35">
      <c r="A5542"/>
      <c r="B5542"/>
    </row>
    <row r="5543" spans="1:2" ht="18" x14ac:dyDescent="0.35">
      <c r="A5543"/>
      <c r="B5543"/>
    </row>
    <row r="5544" spans="1:2" ht="18" x14ac:dyDescent="0.35">
      <c r="A5544"/>
      <c r="B5544"/>
    </row>
    <row r="5545" spans="1:2" ht="18" x14ac:dyDescent="0.35">
      <c r="A5545"/>
      <c r="B5545"/>
    </row>
    <row r="5546" spans="1:2" ht="18" x14ac:dyDescent="0.35">
      <c r="A5546"/>
      <c r="B5546"/>
    </row>
    <row r="5547" spans="1:2" ht="18" x14ac:dyDescent="0.35">
      <c r="A5547"/>
      <c r="B5547"/>
    </row>
    <row r="5548" spans="1:2" ht="18" x14ac:dyDescent="0.35">
      <c r="A5548"/>
      <c r="B5548"/>
    </row>
    <row r="5549" spans="1:2" ht="18" x14ac:dyDescent="0.35">
      <c r="A5549"/>
      <c r="B5549"/>
    </row>
    <row r="5550" spans="1:2" ht="18" x14ac:dyDescent="0.35">
      <c r="A5550"/>
      <c r="B5550"/>
    </row>
    <row r="5551" spans="1:2" ht="18" x14ac:dyDescent="0.35">
      <c r="A5551"/>
      <c r="B5551"/>
    </row>
    <row r="5552" spans="1:2" ht="18" x14ac:dyDescent="0.35">
      <c r="A5552"/>
      <c r="B5552"/>
    </row>
    <row r="5553" spans="1:2" ht="18" x14ac:dyDescent="0.35">
      <c r="A5553"/>
      <c r="B5553"/>
    </row>
    <row r="5554" spans="1:2" ht="18" x14ac:dyDescent="0.35">
      <c r="A5554"/>
      <c r="B5554"/>
    </row>
    <row r="5555" spans="1:2" ht="18" x14ac:dyDescent="0.35">
      <c r="A5555"/>
      <c r="B5555"/>
    </row>
    <row r="5556" spans="1:2" ht="18" x14ac:dyDescent="0.35">
      <c r="A5556"/>
      <c r="B5556"/>
    </row>
    <row r="5557" spans="1:2" ht="18" x14ac:dyDescent="0.35">
      <c r="A5557"/>
      <c r="B5557"/>
    </row>
    <row r="5558" spans="1:2" ht="18" x14ac:dyDescent="0.35">
      <c r="A5558"/>
      <c r="B5558"/>
    </row>
    <row r="5559" spans="1:2" ht="18" x14ac:dyDescent="0.35">
      <c r="A5559"/>
      <c r="B5559"/>
    </row>
    <row r="5560" spans="1:2" ht="18" x14ac:dyDescent="0.35">
      <c r="A5560"/>
      <c r="B5560"/>
    </row>
    <row r="5561" spans="1:2" ht="18" x14ac:dyDescent="0.35">
      <c r="A5561"/>
      <c r="B5561"/>
    </row>
    <row r="5562" spans="1:2" ht="18" x14ac:dyDescent="0.35">
      <c r="A5562"/>
      <c r="B5562"/>
    </row>
    <row r="5563" spans="1:2" ht="18" x14ac:dyDescent="0.35">
      <c r="A5563"/>
      <c r="B5563"/>
    </row>
    <row r="5564" spans="1:2" ht="18" x14ac:dyDescent="0.35">
      <c r="A5564"/>
      <c r="B5564"/>
    </row>
    <row r="5565" spans="1:2" ht="18" x14ac:dyDescent="0.35">
      <c r="A5565"/>
      <c r="B5565"/>
    </row>
    <row r="5566" spans="1:2" ht="18" x14ac:dyDescent="0.35">
      <c r="A5566"/>
      <c r="B5566"/>
    </row>
    <row r="5567" spans="1:2" ht="18" x14ac:dyDescent="0.35">
      <c r="A5567"/>
      <c r="B5567"/>
    </row>
    <row r="5568" spans="1:2" ht="18" x14ac:dyDescent="0.35">
      <c r="A5568"/>
      <c r="B5568"/>
    </row>
    <row r="5569" spans="1:2" ht="18" x14ac:dyDescent="0.35">
      <c r="A5569"/>
      <c r="B5569"/>
    </row>
    <row r="5570" spans="1:2" ht="18" x14ac:dyDescent="0.35">
      <c r="A5570"/>
      <c r="B5570"/>
    </row>
    <row r="5571" spans="1:2" ht="18" x14ac:dyDescent="0.35">
      <c r="A5571"/>
      <c r="B5571"/>
    </row>
    <row r="5572" spans="1:2" ht="18" x14ac:dyDescent="0.35">
      <c r="A5572"/>
      <c r="B5572"/>
    </row>
    <row r="5573" spans="1:2" ht="18" x14ac:dyDescent="0.35">
      <c r="A5573"/>
      <c r="B5573"/>
    </row>
    <row r="5574" spans="1:2" ht="18" x14ac:dyDescent="0.35">
      <c r="A5574"/>
      <c r="B5574"/>
    </row>
    <row r="5575" spans="1:2" ht="18" x14ac:dyDescent="0.35">
      <c r="A5575"/>
      <c r="B5575"/>
    </row>
    <row r="5576" spans="1:2" ht="18" x14ac:dyDescent="0.35">
      <c r="A5576"/>
      <c r="B5576"/>
    </row>
    <row r="5577" spans="1:2" ht="18" x14ac:dyDescent="0.35">
      <c r="A5577"/>
      <c r="B5577"/>
    </row>
    <row r="5578" spans="1:2" ht="18" x14ac:dyDescent="0.35">
      <c r="A5578"/>
      <c r="B5578"/>
    </row>
    <row r="5579" spans="1:2" ht="18" x14ac:dyDescent="0.35">
      <c r="A5579"/>
      <c r="B5579"/>
    </row>
    <row r="5580" spans="1:2" ht="18" x14ac:dyDescent="0.35">
      <c r="A5580"/>
      <c r="B5580"/>
    </row>
    <row r="5581" spans="1:2" ht="18" x14ac:dyDescent="0.35">
      <c r="A5581"/>
      <c r="B5581"/>
    </row>
    <row r="5582" spans="1:2" ht="18" x14ac:dyDescent="0.35">
      <c r="A5582"/>
      <c r="B5582"/>
    </row>
    <row r="5583" spans="1:2" ht="18" x14ac:dyDescent="0.35">
      <c r="A5583"/>
      <c r="B5583"/>
    </row>
    <row r="5584" spans="1:2" ht="18" x14ac:dyDescent="0.35">
      <c r="A5584"/>
      <c r="B5584"/>
    </row>
    <row r="5585" spans="1:2" ht="18" x14ac:dyDescent="0.35">
      <c r="A5585"/>
      <c r="B5585"/>
    </row>
    <row r="5586" spans="1:2" ht="18" x14ac:dyDescent="0.35">
      <c r="A5586"/>
      <c r="B5586"/>
    </row>
    <row r="5587" spans="1:2" ht="18" x14ac:dyDescent="0.35">
      <c r="A5587"/>
      <c r="B5587"/>
    </row>
    <row r="5588" spans="1:2" ht="18" x14ac:dyDescent="0.35">
      <c r="A5588"/>
      <c r="B5588"/>
    </row>
    <row r="5589" spans="1:2" ht="18" x14ac:dyDescent="0.35">
      <c r="A5589"/>
      <c r="B5589"/>
    </row>
    <row r="5590" spans="1:2" ht="18" x14ac:dyDescent="0.35">
      <c r="A5590"/>
      <c r="B5590"/>
    </row>
    <row r="5591" spans="1:2" ht="18" x14ac:dyDescent="0.35">
      <c r="A5591"/>
      <c r="B5591"/>
    </row>
    <row r="5592" spans="1:2" ht="18" x14ac:dyDescent="0.35">
      <c r="A5592"/>
      <c r="B5592"/>
    </row>
    <row r="5593" spans="1:2" ht="18" x14ac:dyDescent="0.35">
      <c r="A5593"/>
      <c r="B5593"/>
    </row>
    <row r="5594" spans="1:2" ht="18" x14ac:dyDescent="0.35">
      <c r="A5594"/>
      <c r="B5594"/>
    </row>
    <row r="5595" spans="1:2" ht="18" x14ac:dyDescent="0.35">
      <c r="A5595"/>
      <c r="B5595"/>
    </row>
    <row r="5596" spans="1:2" ht="18" x14ac:dyDescent="0.35">
      <c r="A5596"/>
      <c r="B5596"/>
    </row>
    <row r="5597" spans="1:2" ht="18" x14ac:dyDescent="0.35">
      <c r="A5597"/>
      <c r="B5597"/>
    </row>
    <row r="5598" spans="1:2" ht="18" x14ac:dyDescent="0.35">
      <c r="A5598"/>
      <c r="B5598"/>
    </row>
    <row r="5599" spans="1:2" ht="18" x14ac:dyDescent="0.35">
      <c r="A5599"/>
      <c r="B5599"/>
    </row>
    <row r="5600" spans="1:2" ht="18" x14ac:dyDescent="0.35">
      <c r="A5600"/>
      <c r="B5600"/>
    </row>
    <row r="5601" spans="1:2" ht="18" x14ac:dyDescent="0.35">
      <c r="A5601"/>
      <c r="B5601"/>
    </row>
    <row r="5602" spans="1:2" ht="18" x14ac:dyDescent="0.35">
      <c r="A5602"/>
      <c r="B5602"/>
    </row>
    <row r="5603" spans="1:2" ht="18" x14ac:dyDescent="0.35">
      <c r="A5603"/>
      <c r="B5603"/>
    </row>
    <row r="5604" spans="1:2" ht="18" x14ac:dyDescent="0.35">
      <c r="A5604"/>
      <c r="B5604"/>
    </row>
    <row r="5605" spans="1:2" ht="18" x14ac:dyDescent="0.35">
      <c r="A5605"/>
      <c r="B5605"/>
    </row>
    <row r="5606" spans="1:2" ht="18" x14ac:dyDescent="0.35">
      <c r="A5606"/>
      <c r="B5606"/>
    </row>
    <row r="5607" spans="1:2" ht="18" x14ac:dyDescent="0.35">
      <c r="A5607"/>
      <c r="B5607"/>
    </row>
    <row r="5608" spans="1:2" ht="18" x14ac:dyDescent="0.35">
      <c r="A5608"/>
      <c r="B5608"/>
    </row>
    <row r="5609" spans="1:2" ht="18" x14ac:dyDescent="0.35">
      <c r="A5609"/>
      <c r="B5609"/>
    </row>
    <row r="5610" spans="1:2" ht="18" x14ac:dyDescent="0.35">
      <c r="A5610"/>
      <c r="B5610"/>
    </row>
    <row r="5611" spans="1:2" ht="18" x14ac:dyDescent="0.35">
      <c r="A5611"/>
      <c r="B5611"/>
    </row>
    <row r="5612" spans="1:2" ht="18" x14ac:dyDescent="0.35">
      <c r="A5612"/>
      <c r="B5612"/>
    </row>
    <row r="5613" spans="1:2" ht="18" x14ac:dyDescent="0.35">
      <c r="A5613"/>
      <c r="B5613"/>
    </row>
    <row r="5614" spans="1:2" ht="18" x14ac:dyDescent="0.35">
      <c r="A5614"/>
      <c r="B5614"/>
    </row>
    <row r="5615" spans="1:2" ht="18" x14ac:dyDescent="0.35">
      <c r="A5615"/>
      <c r="B5615"/>
    </row>
    <row r="5616" spans="1:2" ht="18" x14ac:dyDescent="0.35">
      <c r="A5616"/>
      <c r="B5616"/>
    </row>
    <row r="5617" spans="1:2" ht="18" x14ac:dyDescent="0.35">
      <c r="A5617"/>
      <c r="B5617"/>
    </row>
    <row r="5618" spans="1:2" ht="18" x14ac:dyDescent="0.35">
      <c r="A5618"/>
      <c r="B5618"/>
    </row>
    <row r="5619" spans="1:2" ht="18" x14ac:dyDescent="0.35">
      <c r="A5619"/>
      <c r="B5619"/>
    </row>
    <row r="5620" spans="1:2" ht="18" x14ac:dyDescent="0.35">
      <c r="A5620"/>
      <c r="B5620"/>
    </row>
    <row r="5621" spans="1:2" ht="18" x14ac:dyDescent="0.35">
      <c r="A5621"/>
      <c r="B5621"/>
    </row>
    <row r="5622" spans="1:2" ht="18" x14ac:dyDescent="0.35">
      <c r="A5622"/>
      <c r="B5622"/>
    </row>
    <row r="5623" spans="1:2" ht="18" x14ac:dyDescent="0.35">
      <c r="A5623"/>
      <c r="B5623"/>
    </row>
    <row r="5624" spans="1:2" ht="18" x14ac:dyDescent="0.35">
      <c r="A5624"/>
      <c r="B5624"/>
    </row>
    <row r="5625" spans="1:2" ht="18" x14ac:dyDescent="0.35">
      <c r="A5625"/>
      <c r="B5625"/>
    </row>
    <row r="5626" spans="1:2" ht="18" x14ac:dyDescent="0.35">
      <c r="A5626"/>
      <c r="B5626"/>
    </row>
    <row r="5627" spans="1:2" ht="18" x14ac:dyDescent="0.35">
      <c r="A5627"/>
      <c r="B5627"/>
    </row>
    <row r="5628" spans="1:2" ht="18" x14ac:dyDescent="0.35">
      <c r="A5628"/>
      <c r="B5628"/>
    </row>
    <row r="5629" spans="1:2" ht="18" x14ac:dyDescent="0.35">
      <c r="A5629"/>
      <c r="B5629"/>
    </row>
    <row r="5630" spans="1:2" ht="18" x14ac:dyDescent="0.35">
      <c r="A5630"/>
      <c r="B5630"/>
    </row>
    <row r="5631" spans="1:2" ht="18" x14ac:dyDescent="0.35">
      <c r="A5631"/>
      <c r="B5631"/>
    </row>
    <row r="5632" spans="1:2" ht="18" x14ac:dyDescent="0.35">
      <c r="A5632"/>
      <c r="B5632"/>
    </row>
    <row r="5633" spans="1:2" ht="18" x14ac:dyDescent="0.35">
      <c r="A5633"/>
      <c r="B5633"/>
    </row>
    <row r="5634" spans="1:2" ht="18" x14ac:dyDescent="0.35">
      <c r="A5634"/>
      <c r="B5634"/>
    </row>
    <row r="5635" spans="1:2" ht="18" x14ac:dyDescent="0.35">
      <c r="A5635"/>
      <c r="B5635"/>
    </row>
    <row r="5636" spans="1:2" ht="18" x14ac:dyDescent="0.35">
      <c r="A5636"/>
      <c r="B5636"/>
    </row>
    <row r="5637" spans="1:2" ht="18" x14ac:dyDescent="0.35">
      <c r="A5637"/>
      <c r="B5637"/>
    </row>
    <row r="5638" spans="1:2" ht="18" x14ac:dyDescent="0.35">
      <c r="A5638"/>
      <c r="B5638"/>
    </row>
    <row r="5639" spans="1:2" ht="18" x14ac:dyDescent="0.35">
      <c r="A5639"/>
      <c r="B5639"/>
    </row>
    <row r="5640" spans="1:2" ht="18" x14ac:dyDescent="0.35">
      <c r="A5640"/>
      <c r="B5640"/>
    </row>
    <row r="5641" spans="1:2" ht="18" x14ac:dyDescent="0.35">
      <c r="A5641"/>
      <c r="B5641"/>
    </row>
    <row r="5642" spans="1:2" ht="18" x14ac:dyDescent="0.35">
      <c r="A5642"/>
      <c r="B5642"/>
    </row>
    <row r="5643" spans="1:2" ht="18" x14ac:dyDescent="0.35">
      <c r="A5643"/>
      <c r="B5643"/>
    </row>
    <row r="5644" spans="1:2" ht="18" x14ac:dyDescent="0.35">
      <c r="A5644"/>
      <c r="B5644"/>
    </row>
    <row r="5645" spans="1:2" ht="18" x14ac:dyDescent="0.35">
      <c r="A5645"/>
      <c r="B5645"/>
    </row>
    <row r="5646" spans="1:2" ht="18" x14ac:dyDescent="0.35">
      <c r="A5646"/>
      <c r="B5646"/>
    </row>
    <row r="5647" spans="1:2" ht="18" x14ac:dyDescent="0.35">
      <c r="A5647"/>
      <c r="B5647"/>
    </row>
    <row r="5648" spans="1:2" ht="18" x14ac:dyDescent="0.35">
      <c r="A5648"/>
      <c r="B5648"/>
    </row>
    <row r="5649" spans="1:2" ht="18" x14ac:dyDescent="0.35">
      <c r="A5649"/>
      <c r="B5649"/>
    </row>
    <row r="5650" spans="1:2" ht="18" x14ac:dyDescent="0.35">
      <c r="A5650"/>
      <c r="B5650"/>
    </row>
    <row r="5651" spans="1:2" ht="18" x14ac:dyDescent="0.35">
      <c r="A5651"/>
      <c r="B5651"/>
    </row>
    <row r="5652" spans="1:2" ht="18" x14ac:dyDescent="0.35">
      <c r="A5652"/>
      <c r="B5652"/>
    </row>
    <row r="5653" spans="1:2" ht="18" x14ac:dyDescent="0.35">
      <c r="A5653"/>
      <c r="B5653"/>
    </row>
    <row r="5654" spans="1:2" ht="18" x14ac:dyDescent="0.35">
      <c r="A5654"/>
      <c r="B5654"/>
    </row>
    <row r="5655" spans="1:2" ht="18" x14ac:dyDescent="0.35">
      <c r="A5655"/>
      <c r="B5655"/>
    </row>
    <row r="5656" spans="1:2" ht="18" x14ac:dyDescent="0.35">
      <c r="A5656"/>
      <c r="B5656"/>
    </row>
    <row r="5657" spans="1:2" ht="18" x14ac:dyDescent="0.35">
      <c r="A5657"/>
      <c r="B5657"/>
    </row>
    <row r="5658" spans="1:2" ht="18" x14ac:dyDescent="0.35">
      <c r="A5658"/>
      <c r="B5658"/>
    </row>
    <row r="5659" spans="1:2" ht="18" x14ac:dyDescent="0.35">
      <c r="A5659"/>
      <c r="B5659"/>
    </row>
    <row r="5660" spans="1:2" ht="18" x14ac:dyDescent="0.35">
      <c r="A5660"/>
      <c r="B5660"/>
    </row>
    <row r="5661" spans="1:2" ht="18" x14ac:dyDescent="0.35">
      <c r="A5661"/>
      <c r="B5661"/>
    </row>
    <row r="5662" spans="1:2" ht="18" x14ac:dyDescent="0.35">
      <c r="A5662"/>
      <c r="B5662"/>
    </row>
    <row r="5663" spans="1:2" ht="18" x14ac:dyDescent="0.35">
      <c r="A5663"/>
      <c r="B5663"/>
    </row>
    <row r="5664" spans="1:2" ht="18" x14ac:dyDescent="0.35">
      <c r="A5664"/>
      <c r="B5664"/>
    </row>
    <row r="5665" spans="1:2" ht="18" x14ac:dyDescent="0.35">
      <c r="A5665"/>
      <c r="B5665"/>
    </row>
    <row r="5666" spans="1:2" ht="18" x14ac:dyDescent="0.35">
      <c r="A5666"/>
      <c r="B5666"/>
    </row>
    <row r="5667" spans="1:2" ht="18" x14ac:dyDescent="0.35">
      <c r="A5667"/>
      <c r="B5667"/>
    </row>
    <row r="5668" spans="1:2" ht="18" x14ac:dyDescent="0.35">
      <c r="A5668"/>
      <c r="B5668"/>
    </row>
    <row r="5669" spans="1:2" ht="18" x14ac:dyDescent="0.35">
      <c r="A5669"/>
      <c r="B5669"/>
    </row>
    <row r="5670" spans="1:2" ht="18" x14ac:dyDescent="0.35">
      <c r="A5670"/>
      <c r="B5670"/>
    </row>
    <row r="5671" spans="1:2" ht="18" x14ac:dyDescent="0.35">
      <c r="A5671"/>
      <c r="B5671"/>
    </row>
    <row r="5672" spans="1:2" ht="18" x14ac:dyDescent="0.35">
      <c r="A5672"/>
      <c r="B5672"/>
    </row>
    <row r="5673" spans="1:2" ht="18" x14ac:dyDescent="0.35">
      <c r="A5673"/>
      <c r="B5673"/>
    </row>
    <row r="5674" spans="1:2" ht="18" x14ac:dyDescent="0.35">
      <c r="A5674"/>
      <c r="B5674"/>
    </row>
    <row r="5675" spans="1:2" ht="18" x14ac:dyDescent="0.35">
      <c r="A5675"/>
      <c r="B5675"/>
    </row>
    <row r="5676" spans="1:2" ht="18" x14ac:dyDescent="0.35">
      <c r="A5676"/>
      <c r="B5676"/>
    </row>
    <row r="5677" spans="1:2" ht="18" x14ac:dyDescent="0.35">
      <c r="A5677"/>
      <c r="B5677"/>
    </row>
    <row r="5678" spans="1:2" ht="18" x14ac:dyDescent="0.35">
      <c r="A5678"/>
      <c r="B5678"/>
    </row>
    <row r="5679" spans="1:2" ht="18" x14ac:dyDescent="0.35">
      <c r="A5679"/>
      <c r="B5679"/>
    </row>
    <row r="5680" spans="1:2" ht="18" x14ac:dyDescent="0.35">
      <c r="A5680"/>
      <c r="B5680"/>
    </row>
    <row r="5681" spans="1:2" ht="18" x14ac:dyDescent="0.35">
      <c r="A5681"/>
      <c r="B5681"/>
    </row>
    <row r="5682" spans="1:2" ht="18" x14ac:dyDescent="0.35">
      <c r="A5682"/>
      <c r="B5682"/>
    </row>
    <row r="5683" spans="1:2" ht="18" x14ac:dyDescent="0.35">
      <c r="A5683"/>
      <c r="B5683"/>
    </row>
    <row r="5684" spans="1:2" ht="18" x14ac:dyDescent="0.35">
      <c r="A5684"/>
      <c r="B5684"/>
    </row>
    <row r="5685" spans="1:2" ht="18" x14ac:dyDescent="0.35">
      <c r="A5685"/>
      <c r="B5685"/>
    </row>
    <row r="5686" spans="1:2" ht="18" x14ac:dyDescent="0.35">
      <c r="A5686"/>
      <c r="B5686"/>
    </row>
    <row r="5687" spans="1:2" ht="18" x14ac:dyDescent="0.35">
      <c r="A5687"/>
      <c r="B5687"/>
    </row>
    <row r="5688" spans="1:2" ht="18" x14ac:dyDescent="0.35">
      <c r="A5688"/>
      <c r="B5688"/>
    </row>
    <row r="5689" spans="1:2" ht="18" x14ac:dyDescent="0.35">
      <c r="A5689"/>
      <c r="B5689"/>
    </row>
    <row r="5690" spans="1:2" ht="18" x14ac:dyDescent="0.35">
      <c r="A5690"/>
      <c r="B5690"/>
    </row>
    <row r="5691" spans="1:2" ht="18" x14ac:dyDescent="0.35">
      <c r="A5691"/>
      <c r="B5691"/>
    </row>
    <row r="5692" spans="1:2" ht="18" x14ac:dyDescent="0.35">
      <c r="A5692"/>
      <c r="B5692"/>
    </row>
    <row r="5693" spans="1:2" ht="18" x14ac:dyDescent="0.35">
      <c r="A5693"/>
      <c r="B5693"/>
    </row>
    <row r="5694" spans="1:2" ht="18" x14ac:dyDescent="0.35">
      <c r="A5694"/>
      <c r="B5694"/>
    </row>
    <row r="5695" spans="1:2" ht="18" x14ac:dyDescent="0.35">
      <c r="A5695"/>
      <c r="B5695"/>
    </row>
    <row r="5696" spans="1:2" ht="18" x14ac:dyDescent="0.35">
      <c r="A5696"/>
      <c r="B5696"/>
    </row>
    <row r="5697" spans="1:2" ht="18" x14ac:dyDescent="0.35">
      <c r="A5697"/>
      <c r="B5697"/>
    </row>
    <row r="5698" spans="1:2" ht="18" x14ac:dyDescent="0.35">
      <c r="A5698"/>
      <c r="B5698"/>
    </row>
    <row r="5699" spans="1:2" ht="18" x14ac:dyDescent="0.35">
      <c r="A5699"/>
      <c r="B5699"/>
    </row>
    <row r="5700" spans="1:2" ht="18" x14ac:dyDescent="0.35">
      <c r="A5700"/>
      <c r="B5700"/>
    </row>
    <row r="5701" spans="1:2" ht="18" x14ac:dyDescent="0.35">
      <c r="A5701"/>
      <c r="B5701"/>
    </row>
    <row r="5702" spans="1:2" ht="18" x14ac:dyDescent="0.35">
      <c r="A5702"/>
      <c r="B5702"/>
    </row>
    <row r="5703" spans="1:2" ht="18" x14ac:dyDescent="0.35">
      <c r="A5703"/>
      <c r="B5703"/>
    </row>
    <row r="5704" spans="1:2" ht="18" x14ac:dyDescent="0.35">
      <c r="A5704"/>
      <c r="B5704"/>
    </row>
    <row r="5705" spans="1:2" ht="18" x14ac:dyDescent="0.35">
      <c r="A5705"/>
      <c r="B5705"/>
    </row>
    <row r="5706" spans="1:2" ht="18" x14ac:dyDescent="0.35">
      <c r="A5706"/>
      <c r="B5706"/>
    </row>
    <row r="5707" spans="1:2" ht="18" x14ac:dyDescent="0.35">
      <c r="A5707"/>
      <c r="B5707"/>
    </row>
    <row r="5708" spans="1:2" ht="18" x14ac:dyDescent="0.35">
      <c r="A5708"/>
      <c r="B5708"/>
    </row>
    <row r="5709" spans="1:2" ht="18" x14ac:dyDescent="0.35">
      <c r="A5709"/>
      <c r="B5709"/>
    </row>
    <row r="5710" spans="1:2" ht="18" x14ac:dyDescent="0.35">
      <c r="A5710"/>
      <c r="B5710"/>
    </row>
    <row r="5711" spans="1:2" ht="18" x14ac:dyDescent="0.35">
      <c r="A5711"/>
      <c r="B5711"/>
    </row>
    <row r="5712" spans="1:2" ht="18" x14ac:dyDescent="0.35">
      <c r="A5712"/>
      <c r="B5712"/>
    </row>
    <row r="5713" spans="1:2" ht="18" x14ac:dyDescent="0.35">
      <c r="A5713"/>
      <c r="B5713"/>
    </row>
    <row r="5714" spans="1:2" ht="18" x14ac:dyDescent="0.35">
      <c r="A5714"/>
      <c r="B5714"/>
    </row>
    <row r="5715" spans="1:2" ht="18" x14ac:dyDescent="0.35">
      <c r="A5715"/>
      <c r="B5715"/>
    </row>
    <row r="5716" spans="1:2" ht="18" x14ac:dyDescent="0.35">
      <c r="A5716"/>
      <c r="B5716"/>
    </row>
    <row r="5717" spans="1:2" ht="18" x14ac:dyDescent="0.35">
      <c r="A5717"/>
      <c r="B5717"/>
    </row>
    <row r="5718" spans="1:2" ht="18" x14ac:dyDescent="0.35">
      <c r="A5718"/>
      <c r="B5718"/>
    </row>
    <row r="5719" spans="1:2" ht="18" x14ac:dyDescent="0.35">
      <c r="A5719"/>
      <c r="B5719"/>
    </row>
    <row r="5720" spans="1:2" ht="18" x14ac:dyDescent="0.35">
      <c r="A5720"/>
      <c r="B5720"/>
    </row>
    <row r="5721" spans="1:2" ht="18" x14ac:dyDescent="0.35">
      <c r="A5721"/>
      <c r="B5721"/>
    </row>
    <row r="5722" spans="1:2" ht="18" x14ac:dyDescent="0.35">
      <c r="A5722"/>
      <c r="B5722"/>
    </row>
    <row r="5723" spans="1:2" ht="18" x14ac:dyDescent="0.35">
      <c r="A5723"/>
      <c r="B5723"/>
    </row>
    <row r="5724" spans="1:2" ht="18" x14ac:dyDescent="0.35">
      <c r="A5724"/>
      <c r="B5724"/>
    </row>
    <row r="5725" spans="1:2" ht="18" x14ac:dyDescent="0.35">
      <c r="A5725"/>
      <c r="B5725"/>
    </row>
    <row r="5726" spans="1:2" ht="18" x14ac:dyDescent="0.35">
      <c r="A5726"/>
      <c r="B5726"/>
    </row>
    <row r="5727" spans="1:2" ht="18" x14ac:dyDescent="0.35">
      <c r="A5727"/>
      <c r="B5727"/>
    </row>
    <row r="5728" spans="1:2" ht="18" x14ac:dyDescent="0.35">
      <c r="A5728"/>
      <c r="B5728"/>
    </row>
    <row r="5729" spans="1:2" ht="18" x14ac:dyDescent="0.35">
      <c r="A5729"/>
      <c r="B5729"/>
    </row>
    <row r="5730" spans="1:2" ht="18" x14ac:dyDescent="0.35">
      <c r="A5730"/>
      <c r="B5730"/>
    </row>
    <row r="5731" spans="1:2" ht="18" x14ac:dyDescent="0.35">
      <c r="A5731"/>
      <c r="B5731"/>
    </row>
    <row r="5732" spans="1:2" ht="18" x14ac:dyDescent="0.35">
      <c r="A5732"/>
      <c r="B5732"/>
    </row>
    <row r="5733" spans="1:2" ht="18" x14ac:dyDescent="0.35">
      <c r="A5733"/>
      <c r="B5733"/>
    </row>
    <row r="5734" spans="1:2" ht="18" x14ac:dyDescent="0.35">
      <c r="A5734"/>
      <c r="B5734"/>
    </row>
    <row r="5735" spans="1:2" ht="18" x14ac:dyDescent="0.35">
      <c r="A5735"/>
      <c r="B5735"/>
    </row>
    <row r="5736" spans="1:2" ht="18" x14ac:dyDescent="0.35">
      <c r="A5736"/>
      <c r="B5736"/>
    </row>
    <row r="5737" spans="1:2" ht="18" x14ac:dyDescent="0.35">
      <c r="A5737"/>
      <c r="B5737"/>
    </row>
    <row r="5738" spans="1:2" ht="18" x14ac:dyDescent="0.35">
      <c r="A5738"/>
      <c r="B5738"/>
    </row>
    <row r="5739" spans="1:2" ht="18" x14ac:dyDescent="0.35">
      <c r="A5739"/>
      <c r="B5739"/>
    </row>
    <row r="5740" spans="1:2" ht="18" x14ac:dyDescent="0.35">
      <c r="A5740"/>
      <c r="B5740"/>
    </row>
    <row r="5741" spans="1:2" ht="18" x14ac:dyDescent="0.35">
      <c r="A5741"/>
      <c r="B5741"/>
    </row>
    <row r="5742" spans="1:2" ht="18" x14ac:dyDescent="0.35">
      <c r="A5742"/>
      <c r="B5742"/>
    </row>
    <row r="5743" spans="1:2" ht="18" x14ac:dyDescent="0.35">
      <c r="A5743"/>
      <c r="B5743"/>
    </row>
    <row r="5744" spans="1:2" ht="18" x14ac:dyDescent="0.35">
      <c r="A5744"/>
      <c r="B5744"/>
    </row>
    <row r="5745" spans="1:2" ht="18" x14ac:dyDescent="0.35">
      <c r="A5745"/>
      <c r="B5745"/>
    </row>
    <row r="5746" spans="1:2" ht="18" x14ac:dyDescent="0.35">
      <c r="A5746"/>
      <c r="B5746"/>
    </row>
    <row r="5747" spans="1:2" ht="18" x14ac:dyDescent="0.35">
      <c r="A5747"/>
      <c r="B5747"/>
    </row>
    <row r="5748" spans="1:2" ht="18" x14ac:dyDescent="0.35">
      <c r="A5748"/>
      <c r="B5748"/>
    </row>
    <row r="5749" spans="1:2" ht="18" x14ac:dyDescent="0.35">
      <c r="A5749"/>
      <c r="B5749"/>
    </row>
    <row r="5750" spans="1:2" ht="18" x14ac:dyDescent="0.35">
      <c r="A5750"/>
      <c r="B5750"/>
    </row>
    <row r="5751" spans="1:2" ht="18" x14ac:dyDescent="0.35">
      <c r="A5751"/>
      <c r="B5751"/>
    </row>
    <row r="5752" spans="1:2" ht="18" x14ac:dyDescent="0.35">
      <c r="A5752"/>
      <c r="B5752"/>
    </row>
    <row r="5753" spans="1:2" ht="18" x14ac:dyDescent="0.35">
      <c r="A5753"/>
      <c r="B5753"/>
    </row>
    <row r="5754" spans="1:2" ht="18" x14ac:dyDescent="0.35">
      <c r="A5754"/>
      <c r="B5754"/>
    </row>
    <row r="5755" spans="1:2" ht="18" x14ac:dyDescent="0.35">
      <c r="A5755"/>
      <c r="B5755"/>
    </row>
    <row r="5756" spans="1:2" ht="18" x14ac:dyDescent="0.35">
      <c r="A5756"/>
      <c r="B5756"/>
    </row>
    <row r="5757" spans="1:2" ht="18" x14ac:dyDescent="0.35">
      <c r="A5757"/>
      <c r="B5757"/>
    </row>
    <row r="5758" spans="1:2" ht="18" x14ac:dyDescent="0.35">
      <c r="A5758"/>
      <c r="B5758"/>
    </row>
    <row r="5759" spans="1:2" ht="18" x14ac:dyDescent="0.35">
      <c r="A5759"/>
      <c r="B5759"/>
    </row>
    <row r="5760" spans="1:2" ht="18" x14ac:dyDescent="0.35">
      <c r="A5760"/>
      <c r="B5760"/>
    </row>
    <row r="5761" spans="1:2" ht="18" x14ac:dyDescent="0.35">
      <c r="A5761"/>
      <c r="B5761"/>
    </row>
    <row r="5762" spans="1:2" ht="18" x14ac:dyDescent="0.35">
      <c r="A5762"/>
      <c r="B5762"/>
    </row>
    <row r="5763" spans="1:2" ht="18" x14ac:dyDescent="0.35">
      <c r="A5763"/>
      <c r="B5763"/>
    </row>
    <row r="5764" spans="1:2" ht="18" x14ac:dyDescent="0.35">
      <c r="A5764"/>
      <c r="B5764"/>
    </row>
    <row r="5765" spans="1:2" ht="18" x14ac:dyDescent="0.35">
      <c r="A5765"/>
      <c r="B5765"/>
    </row>
    <row r="5766" spans="1:2" ht="18" x14ac:dyDescent="0.35">
      <c r="A5766"/>
      <c r="B5766"/>
    </row>
    <row r="5767" spans="1:2" ht="18" x14ac:dyDescent="0.35">
      <c r="A5767"/>
      <c r="B5767"/>
    </row>
    <row r="5768" spans="1:2" ht="18" x14ac:dyDescent="0.35">
      <c r="A5768"/>
      <c r="B5768"/>
    </row>
    <row r="5769" spans="1:2" ht="18" x14ac:dyDescent="0.35">
      <c r="A5769"/>
      <c r="B5769"/>
    </row>
    <row r="5770" spans="1:2" ht="18" x14ac:dyDescent="0.35">
      <c r="A5770"/>
      <c r="B5770"/>
    </row>
    <row r="5771" spans="1:2" ht="18" x14ac:dyDescent="0.35">
      <c r="A5771"/>
      <c r="B5771"/>
    </row>
    <row r="5772" spans="1:2" ht="18" x14ac:dyDescent="0.35">
      <c r="A5772"/>
      <c r="B5772"/>
    </row>
    <row r="5773" spans="1:2" ht="18" x14ac:dyDescent="0.35">
      <c r="A5773"/>
      <c r="B5773"/>
    </row>
    <row r="5774" spans="1:2" ht="18" x14ac:dyDescent="0.35">
      <c r="A5774"/>
      <c r="B5774"/>
    </row>
    <row r="5775" spans="1:2" ht="18" x14ac:dyDescent="0.35">
      <c r="A5775"/>
      <c r="B5775"/>
    </row>
    <row r="5776" spans="1:2" ht="18" x14ac:dyDescent="0.35">
      <c r="A5776"/>
      <c r="B5776"/>
    </row>
    <row r="5777" spans="1:2" ht="18" x14ac:dyDescent="0.35">
      <c r="A5777"/>
      <c r="B5777"/>
    </row>
    <row r="5778" spans="1:2" ht="18" x14ac:dyDescent="0.35">
      <c r="A5778"/>
      <c r="B5778"/>
    </row>
    <row r="5779" spans="1:2" ht="18" x14ac:dyDescent="0.35">
      <c r="A5779"/>
      <c r="B5779"/>
    </row>
    <row r="5780" spans="1:2" ht="18" x14ac:dyDescent="0.35">
      <c r="A5780"/>
      <c r="B5780"/>
    </row>
    <row r="5781" spans="1:2" ht="18" x14ac:dyDescent="0.35">
      <c r="A5781"/>
      <c r="B5781"/>
    </row>
    <row r="5782" spans="1:2" ht="18" x14ac:dyDescent="0.35">
      <c r="A5782"/>
      <c r="B5782"/>
    </row>
    <row r="5783" spans="1:2" ht="18" x14ac:dyDescent="0.35">
      <c r="A5783"/>
      <c r="B5783"/>
    </row>
    <row r="5784" spans="1:2" ht="18" x14ac:dyDescent="0.35">
      <c r="A5784"/>
      <c r="B5784"/>
    </row>
    <row r="5785" spans="1:2" ht="18" x14ac:dyDescent="0.35">
      <c r="A5785"/>
      <c r="B5785"/>
    </row>
    <row r="5786" spans="1:2" ht="18" x14ac:dyDescent="0.35">
      <c r="A5786"/>
      <c r="B5786"/>
    </row>
    <row r="5787" spans="1:2" ht="18" x14ac:dyDescent="0.35">
      <c r="A5787"/>
      <c r="B5787"/>
    </row>
    <row r="5788" spans="1:2" ht="18" x14ac:dyDescent="0.35">
      <c r="A5788"/>
      <c r="B5788"/>
    </row>
    <row r="5789" spans="1:2" ht="18" x14ac:dyDescent="0.35">
      <c r="A5789"/>
      <c r="B5789"/>
    </row>
    <row r="5790" spans="1:2" ht="18" x14ac:dyDescent="0.35">
      <c r="A5790"/>
      <c r="B5790"/>
    </row>
    <row r="5791" spans="1:2" ht="18" x14ac:dyDescent="0.35">
      <c r="A5791"/>
      <c r="B5791"/>
    </row>
    <row r="5792" spans="1:2" ht="18" x14ac:dyDescent="0.35">
      <c r="A5792"/>
      <c r="B5792"/>
    </row>
    <row r="5793" spans="1:2" ht="18" x14ac:dyDescent="0.35">
      <c r="A5793"/>
      <c r="B5793"/>
    </row>
    <row r="5794" spans="1:2" ht="18" x14ac:dyDescent="0.35">
      <c r="A5794"/>
      <c r="B5794"/>
    </row>
    <row r="5795" spans="1:2" ht="18" x14ac:dyDescent="0.35">
      <c r="A5795"/>
      <c r="B5795"/>
    </row>
    <row r="5796" spans="1:2" ht="18" x14ac:dyDescent="0.35">
      <c r="A5796"/>
      <c r="B5796"/>
    </row>
    <row r="5797" spans="1:2" ht="18" x14ac:dyDescent="0.35">
      <c r="A5797"/>
      <c r="B5797"/>
    </row>
    <row r="5798" spans="1:2" ht="18" x14ac:dyDescent="0.35">
      <c r="A5798"/>
      <c r="B5798"/>
    </row>
    <row r="5799" spans="1:2" ht="18" x14ac:dyDescent="0.35">
      <c r="A5799"/>
      <c r="B5799"/>
    </row>
    <row r="5800" spans="1:2" ht="18" x14ac:dyDescent="0.35">
      <c r="A5800"/>
      <c r="B5800"/>
    </row>
    <row r="5801" spans="1:2" ht="18" x14ac:dyDescent="0.35">
      <c r="A5801"/>
      <c r="B5801"/>
    </row>
    <row r="5802" spans="1:2" ht="18" x14ac:dyDescent="0.35">
      <c r="A5802"/>
      <c r="B5802"/>
    </row>
    <row r="5803" spans="1:2" ht="18" x14ac:dyDescent="0.35">
      <c r="A5803"/>
      <c r="B5803"/>
    </row>
    <row r="5804" spans="1:2" ht="18" x14ac:dyDescent="0.35">
      <c r="A5804"/>
      <c r="B5804"/>
    </row>
    <row r="5805" spans="1:2" ht="18" x14ac:dyDescent="0.35">
      <c r="A5805"/>
      <c r="B5805"/>
    </row>
    <row r="5806" spans="1:2" ht="18" x14ac:dyDescent="0.35">
      <c r="A5806"/>
      <c r="B5806"/>
    </row>
    <row r="5807" spans="1:2" ht="18" x14ac:dyDescent="0.35">
      <c r="A5807"/>
      <c r="B5807"/>
    </row>
    <row r="5808" spans="1:2" ht="18" x14ac:dyDescent="0.35">
      <c r="A5808"/>
      <c r="B5808"/>
    </row>
    <row r="5809" spans="1:2" ht="18" x14ac:dyDescent="0.35">
      <c r="A5809"/>
      <c r="B5809"/>
    </row>
    <row r="5810" spans="1:2" ht="18" x14ac:dyDescent="0.35">
      <c r="A5810"/>
      <c r="B5810"/>
    </row>
    <row r="5811" spans="1:2" ht="18" x14ac:dyDescent="0.35">
      <c r="A5811"/>
      <c r="B5811"/>
    </row>
    <row r="5812" spans="1:2" ht="18" x14ac:dyDescent="0.35">
      <c r="A5812"/>
      <c r="B5812"/>
    </row>
    <row r="5813" spans="1:2" ht="18" x14ac:dyDescent="0.35">
      <c r="A5813"/>
      <c r="B5813"/>
    </row>
    <row r="5814" spans="1:2" ht="18" x14ac:dyDescent="0.35">
      <c r="A5814"/>
      <c r="B5814"/>
    </row>
    <row r="5815" spans="1:2" ht="18" x14ac:dyDescent="0.35">
      <c r="A5815"/>
      <c r="B5815"/>
    </row>
    <row r="5816" spans="1:2" ht="18" x14ac:dyDescent="0.35">
      <c r="A5816"/>
      <c r="B5816"/>
    </row>
    <row r="5817" spans="1:2" ht="18" x14ac:dyDescent="0.35">
      <c r="A5817"/>
      <c r="B5817"/>
    </row>
    <row r="5818" spans="1:2" ht="18" x14ac:dyDescent="0.35">
      <c r="A5818"/>
      <c r="B5818"/>
    </row>
    <row r="5819" spans="1:2" ht="18" x14ac:dyDescent="0.35">
      <c r="A5819"/>
      <c r="B5819"/>
    </row>
    <row r="5820" spans="1:2" ht="18" x14ac:dyDescent="0.35">
      <c r="A5820"/>
      <c r="B5820"/>
    </row>
    <row r="5821" spans="1:2" ht="18" x14ac:dyDescent="0.35">
      <c r="A5821"/>
      <c r="B5821"/>
    </row>
    <row r="5822" spans="1:2" ht="18" x14ac:dyDescent="0.35">
      <c r="A5822"/>
      <c r="B5822"/>
    </row>
    <row r="5823" spans="1:2" ht="18" x14ac:dyDescent="0.35">
      <c r="A5823"/>
      <c r="B5823"/>
    </row>
    <row r="5824" spans="1:2" ht="18" x14ac:dyDescent="0.35">
      <c r="A5824"/>
      <c r="B5824"/>
    </row>
    <row r="5825" spans="1:2" ht="18" x14ac:dyDescent="0.35">
      <c r="A5825"/>
      <c r="B5825"/>
    </row>
    <row r="5826" spans="1:2" ht="18" x14ac:dyDescent="0.35">
      <c r="A5826"/>
      <c r="B5826"/>
    </row>
    <row r="5827" spans="1:2" ht="18" x14ac:dyDescent="0.35">
      <c r="A5827"/>
      <c r="B5827"/>
    </row>
    <row r="5828" spans="1:2" ht="18" x14ac:dyDescent="0.35">
      <c r="A5828"/>
      <c r="B5828"/>
    </row>
    <row r="5829" spans="1:2" ht="18" x14ac:dyDescent="0.35">
      <c r="A5829"/>
      <c r="B5829"/>
    </row>
    <row r="5830" spans="1:2" ht="18" x14ac:dyDescent="0.35">
      <c r="A5830"/>
      <c r="B5830"/>
    </row>
    <row r="5831" spans="1:2" ht="18" x14ac:dyDescent="0.35">
      <c r="A5831"/>
      <c r="B5831"/>
    </row>
    <row r="5832" spans="1:2" ht="18" x14ac:dyDescent="0.35">
      <c r="A5832"/>
      <c r="B5832"/>
    </row>
    <row r="5833" spans="1:2" ht="18" x14ac:dyDescent="0.35">
      <c r="A5833"/>
      <c r="B5833"/>
    </row>
    <row r="5834" spans="1:2" ht="18" x14ac:dyDescent="0.35">
      <c r="A5834"/>
      <c r="B5834"/>
    </row>
    <row r="5835" spans="1:2" ht="18" x14ac:dyDescent="0.35">
      <c r="A5835"/>
      <c r="B5835"/>
    </row>
    <row r="5836" spans="1:2" ht="18" x14ac:dyDescent="0.35">
      <c r="A5836"/>
      <c r="B5836"/>
    </row>
    <row r="5837" spans="1:2" ht="18" x14ac:dyDescent="0.35">
      <c r="A5837"/>
      <c r="B5837"/>
    </row>
    <row r="5838" spans="1:2" ht="18" x14ac:dyDescent="0.35">
      <c r="A5838"/>
      <c r="B5838"/>
    </row>
    <row r="5839" spans="1:2" ht="18" x14ac:dyDescent="0.35">
      <c r="A5839"/>
      <c r="B5839"/>
    </row>
    <row r="5840" spans="1:2" ht="18" x14ac:dyDescent="0.35">
      <c r="A5840"/>
      <c r="B5840"/>
    </row>
    <row r="5841" spans="1:2" ht="18" x14ac:dyDescent="0.35">
      <c r="A5841"/>
      <c r="B5841"/>
    </row>
    <row r="5842" spans="1:2" ht="18" x14ac:dyDescent="0.35">
      <c r="A5842"/>
      <c r="B5842"/>
    </row>
    <row r="5843" spans="1:2" ht="18" x14ac:dyDescent="0.35">
      <c r="A5843"/>
      <c r="B5843"/>
    </row>
    <row r="5844" spans="1:2" ht="18" x14ac:dyDescent="0.35">
      <c r="A5844"/>
      <c r="B5844"/>
    </row>
    <row r="5845" spans="1:2" ht="18" x14ac:dyDescent="0.35">
      <c r="A5845"/>
      <c r="B5845"/>
    </row>
    <row r="5846" spans="1:2" ht="18" x14ac:dyDescent="0.35">
      <c r="A5846"/>
      <c r="B5846"/>
    </row>
    <row r="5847" spans="1:2" ht="18" x14ac:dyDescent="0.35">
      <c r="A5847"/>
      <c r="B5847"/>
    </row>
    <row r="5848" spans="1:2" ht="18" x14ac:dyDescent="0.35">
      <c r="A5848"/>
      <c r="B5848"/>
    </row>
    <row r="5849" spans="1:2" ht="18" x14ac:dyDescent="0.35">
      <c r="A5849"/>
      <c r="B5849"/>
    </row>
    <row r="5850" spans="1:2" ht="18" x14ac:dyDescent="0.35">
      <c r="A5850"/>
      <c r="B5850"/>
    </row>
    <row r="5851" spans="1:2" ht="18" x14ac:dyDescent="0.35">
      <c r="A5851"/>
      <c r="B5851"/>
    </row>
    <row r="5852" spans="1:2" ht="18" x14ac:dyDescent="0.35">
      <c r="A5852"/>
      <c r="B5852"/>
    </row>
    <row r="5853" spans="1:2" ht="18" x14ac:dyDescent="0.35">
      <c r="A5853"/>
      <c r="B5853"/>
    </row>
    <row r="5854" spans="1:2" ht="18" x14ac:dyDescent="0.35">
      <c r="A5854"/>
      <c r="B5854"/>
    </row>
    <row r="5855" spans="1:2" ht="18" x14ac:dyDescent="0.35">
      <c r="A5855"/>
      <c r="B5855"/>
    </row>
    <row r="5856" spans="1:2" ht="18" x14ac:dyDescent="0.35">
      <c r="A5856"/>
      <c r="B5856"/>
    </row>
    <row r="5857" spans="1:2" ht="18" x14ac:dyDescent="0.35">
      <c r="A5857"/>
      <c r="B5857"/>
    </row>
    <row r="5858" spans="1:2" ht="18" x14ac:dyDescent="0.35">
      <c r="A5858"/>
      <c r="B5858"/>
    </row>
    <row r="5859" spans="1:2" ht="18" x14ac:dyDescent="0.35">
      <c r="A5859"/>
      <c r="B5859"/>
    </row>
    <row r="5860" spans="1:2" ht="18" x14ac:dyDescent="0.35">
      <c r="A5860"/>
      <c r="B5860"/>
    </row>
    <row r="5861" spans="1:2" ht="18" x14ac:dyDescent="0.35">
      <c r="A5861"/>
      <c r="B5861"/>
    </row>
    <row r="5862" spans="1:2" ht="18" x14ac:dyDescent="0.35">
      <c r="A5862"/>
      <c r="B5862"/>
    </row>
    <row r="5863" spans="1:2" ht="18" x14ac:dyDescent="0.35">
      <c r="A5863"/>
      <c r="B5863"/>
    </row>
    <row r="5864" spans="1:2" ht="18" x14ac:dyDescent="0.35">
      <c r="A5864"/>
      <c r="B5864"/>
    </row>
    <row r="5865" spans="1:2" ht="18" x14ac:dyDescent="0.35">
      <c r="A5865"/>
      <c r="B5865"/>
    </row>
    <row r="5866" spans="1:2" ht="18" x14ac:dyDescent="0.35">
      <c r="A5866"/>
      <c r="B5866"/>
    </row>
    <row r="5867" spans="1:2" ht="18" x14ac:dyDescent="0.35">
      <c r="A5867"/>
      <c r="B5867"/>
    </row>
    <row r="5868" spans="1:2" ht="18" x14ac:dyDescent="0.35">
      <c r="A5868"/>
      <c r="B5868"/>
    </row>
    <row r="5869" spans="1:2" ht="18" x14ac:dyDescent="0.35">
      <c r="A5869"/>
      <c r="B5869"/>
    </row>
    <row r="5870" spans="1:2" ht="18" x14ac:dyDescent="0.35">
      <c r="A5870"/>
      <c r="B5870"/>
    </row>
    <row r="5871" spans="1:2" ht="18" x14ac:dyDescent="0.35">
      <c r="A5871"/>
      <c r="B5871"/>
    </row>
    <row r="5872" spans="1:2" ht="18" x14ac:dyDescent="0.35">
      <c r="A5872"/>
      <c r="B5872"/>
    </row>
    <row r="5873" spans="1:2" ht="18" x14ac:dyDescent="0.35">
      <c r="A5873"/>
      <c r="B5873"/>
    </row>
    <row r="5874" spans="1:2" ht="18" x14ac:dyDescent="0.35">
      <c r="A5874"/>
      <c r="B5874"/>
    </row>
    <row r="5875" spans="1:2" ht="18" x14ac:dyDescent="0.35">
      <c r="A5875"/>
      <c r="B5875"/>
    </row>
    <row r="5876" spans="1:2" ht="18" x14ac:dyDescent="0.35">
      <c r="A5876"/>
      <c r="B5876"/>
    </row>
    <row r="5877" spans="1:2" ht="18" x14ac:dyDescent="0.35">
      <c r="A5877"/>
      <c r="B5877"/>
    </row>
    <row r="5878" spans="1:2" ht="18" x14ac:dyDescent="0.35">
      <c r="A5878"/>
      <c r="B5878"/>
    </row>
    <row r="5879" spans="1:2" ht="18" x14ac:dyDescent="0.35">
      <c r="A5879"/>
      <c r="B5879"/>
    </row>
    <row r="5880" spans="1:2" ht="18" x14ac:dyDescent="0.35">
      <c r="A5880"/>
      <c r="B5880"/>
    </row>
    <row r="5881" spans="1:2" ht="18" x14ac:dyDescent="0.35">
      <c r="A5881"/>
      <c r="B5881"/>
    </row>
    <row r="5882" spans="1:2" ht="18" x14ac:dyDescent="0.35">
      <c r="A5882"/>
      <c r="B5882"/>
    </row>
    <row r="5883" spans="1:2" ht="18" x14ac:dyDescent="0.35">
      <c r="A5883"/>
      <c r="B5883"/>
    </row>
    <row r="5884" spans="1:2" ht="18" x14ac:dyDescent="0.35">
      <c r="A5884"/>
      <c r="B5884"/>
    </row>
    <row r="5885" spans="1:2" ht="18" x14ac:dyDescent="0.35">
      <c r="A5885"/>
      <c r="B5885"/>
    </row>
    <row r="5886" spans="1:2" ht="18" x14ac:dyDescent="0.35">
      <c r="A5886"/>
      <c r="B5886"/>
    </row>
    <row r="5887" spans="1:2" ht="18" x14ac:dyDescent="0.35">
      <c r="A5887"/>
      <c r="B5887"/>
    </row>
    <row r="5888" spans="1:2" ht="18" x14ac:dyDescent="0.35">
      <c r="A5888"/>
      <c r="B5888"/>
    </row>
    <row r="5889" spans="1:2" ht="18" x14ac:dyDescent="0.35">
      <c r="A5889"/>
      <c r="B5889"/>
    </row>
    <row r="5890" spans="1:2" ht="18" x14ac:dyDescent="0.35">
      <c r="A5890"/>
      <c r="B5890"/>
    </row>
    <row r="5891" spans="1:2" ht="18" x14ac:dyDescent="0.35">
      <c r="A5891"/>
      <c r="B5891"/>
    </row>
    <row r="5892" spans="1:2" ht="18" x14ac:dyDescent="0.35">
      <c r="A5892"/>
      <c r="B5892"/>
    </row>
    <row r="5893" spans="1:2" ht="18" x14ac:dyDescent="0.35">
      <c r="A5893"/>
      <c r="B5893"/>
    </row>
    <row r="5894" spans="1:2" ht="18" x14ac:dyDescent="0.35">
      <c r="A5894"/>
      <c r="B5894"/>
    </row>
    <row r="5895" spans="1:2" ht="18" x14ac:dyDescent="0.35">
      <c r="A5895"/>
      <c r="B5895"/>
    </row>
    <row r="5896" spans="1:2" ht="18" x14ac:dyDescent="0.35">
      <c r="A5896"/>
      <c r="B5896"/>
    </row>
    <row r="5897" spans="1:2" ht="18" x14ac:dyDescent="0.35">
      <c r="A5897"/>
      <c r="B5897"/>
    </row>
    <row r="5898" spans="1:2" ht="18" x14ac:dyDescent="0.35">
      <c r="A5898"/>
      <c r="B5898"/>
    </row>
    <row r="5899" spans="1:2" ht="18" x14ac:dyDescent="0.35">
      <c r="A5899"/>
      <c r="B5899"/>
    </row>
    <row r="5900" spans="1:2" ht="18" x14ac:dyDescent="0.35">
      <c r="A5900"/>
      <c r="B5900"/>
    </row>
    <row r="5901" spans="1:2" ht="18" x14ac:dyDescent="0.35">
      <c r="A5901"/>
      <c r="B5901"/>
    </row>
    <row r="5902" spans="1:2" ht="18" x14ac:dyDescent="0.35">
      <c r="A5902"/>
      <c r="B5902"/>
    </row>
    <row r="5903" spans="1:2" ht="18" x14ac:dyDescent="0.35">
      <c r="A5903"/>
      <c r="B5903"/>
    </row>
    <row r="5904" spans="1:2" ht="18" x14ac:dyDescent="0.35">
      <c r="A5904"/>
      <c r="B5904"/>
    </row>
    <row r="5905" spans="1:2" ht="18" x14ac:dyDescent="0.35">
      <c r="A5905"/>
      <c r="B5905"/>
    </row>
    <row r="5906" spans="1:2" ht="18" x14ac:dyDescent="0.35">
      <c r="A5906"/>
      <c r="B5906"/>
    </row>
    <row r="5907" spans="1:2" ht="18" x14ac:dyDescent="0.35">
      <c r="A5907"/>
      <c r="B5907"/>
    </row>
    <row r="5908" spans="1:2" ht="18" x14ac:dyDescent="0.35">
      <c r="A5908"/>
      <c r="B5908"/>
    </row>
    <row r="5909" spans="1:2" ht="18" x14ac:dyDescent="0.35">
      <c r="A5909"/>
      <c r="B5909"/>
    </row>
    <row r="5910" spans="1:2" ht="18" x14ac:dyDescent="0.35">
      <c r="A5910"/>
      <c r="B5910"/>
    </row>
    <row r="5911" spans="1:2" ht="18" x14ac:dyDescent="0.35">
      <c r="A5911"/>
      <c r="B5911"/>
    </row>
    <row r="5912" spans="1:2" ht="18" x14ac:dyDescent="0.35">
      <c r="A5912"/>
      <c r="B5912"/>
    </row>
    <row r="5913" spans="1:2" ht="18" x14ac:dyDescent="0.35">
      <c r="A5913"/>
      <c r="B5913"/>
    </row>
    <row r="5914" spans="1:2" ht="18" x14ac:dyDescent="0.35">
      <c r="A5914"/>
      <c r="B5914"/>
    </row>
    <row r="5915" spans="1:2" ht="18" x14ac:dyDescent="0.35">
      <c r="A5915"/>
      <c r="B5915"/>
    </row>
    <row r="5916" spans="1:2" ht="18" x14ac:dyDescent="0.35">
      <c r="A5916"/>
      <c r="B5916"/>
    </row>
    <row r="5917" spans="1:2" ht="18" x14ac:dyDescent="0.35">
      <c r="A5917"/>
      <c r="B5917"/>
    </row>
    <row r="5918" spans="1:2" ht="18" x14ac:dyDescent="0.35">
      <c r="A5918"/>
      <c r="B5918"/>
    </row>
    <row r="5919" spans="1:2" ht="18" x14ac:dyDescent="0.35">
      <c r="A5919"/>
      <c r="B5919"/>
    </row>
    <row r="5920" spans="1:2" ht="18" x14ac:dyDescent="0.35">
      <c r="A5920"/>
      <c r="B5920"/>
    </row>
    <row r="5921" spans="1:2" ht="18" x14ac:dyDescent="0.35">
      <c r="A5921"/>
      <c r="B5921"/>
    </row>
    <row r="5922" spans="1:2" ht="18" x14ac:dyDescent="0.35">
      <c r="A5922"/>
      <c r="B5922"/>
    </row>
    <row r="5923" spans="1:2" ht="18" x14ac:dyDescent="0.35">
      <c r="A5923"/>
      <c r="B5923"/>
    </row>
    <row r="5924" spans="1:2" ht="18" x14ac:dyDescent="0.35">
      <c r="A5924"/>
      <c r="B5924"/>
    </row>
    <row r="5925" spans="1:2" ht="18" x14ac:dyDescent="0.35">
      <c r="A5925"/>
      <c r="B5925"/>
    </row>
    <row r="5926" spans="1:2" ht="18" x14ac:dyDescent="0.35">
      <c r="A5926"/>
      <c r="B5926"/>
    </row>
    <row r="5927" spans="1:2" ht="18" x14ac:dyDescent="0.35">
      <c r="A5927"/>
      <c r="B5927"/>
    </row>
    <row r="5928" spans="1:2" ht="18" x14ac:dyDescent="0.35">
      <c r="A5928"/>
      <c r="B5928"/>
    </row>
    <row r="5929" spans="1:2" ht="18" x14ac:dyDescent="0.35">
      <c r="A5929"/>
      <c r="B5929"/>
    </row>
    <row r="5930" spans="1:2" ht="18" x14ac:dyDescent="0.35">
      <c r="A5930"/>
      <c r="B5930"/>
    </row>
    <row r="5931" spans="1:2" ht="18" x14ac:dyDescent="0.35">
      <c r="A5931"/>
      <c r="B5931"/>
    </row>
    <row r="5932" spans="1:2" ht="18" x14ac:dyDescent="0.35">
      <c r="A5932"/>
      <c r="B5932"/>
    </row>
    <row r="5933" spans="1:2" ht="18" x14ac:dyDescent="0.35">
      <c r="A5933"/>
      <c r="B5933"/>
    </row>
    <row r="5934" spans="1:2" ht="18" x14ac:dyDescent="0.35">
      <c r="A5934"/>
      <c r="B5934"/>
    </row>
    <row r="5935" spans="1:2" ht="18" x14ac:dyDescent="0.35">
      <c r="A5935"/>
      <c r="B5935"/>
    </row>
    <row r="5936" spans="1:2" ht="18" x14ac:dyDescent="0.35">
      <c r="A5936"/>
      <c r="B5936"/>
    </row>
    <row r="5937" spans="1:2" ht="18" x14ac:dyDescent="0.35">
      <c r="A5937"/>
      <c r="B5937"/>
    </row>
    <row r="5938" spans="1:2" ht="18" x14ac:dyDescent="0.35">
      <c r="A5938"/>
      <c r="B5938"/>
    </row>
    <row r="5939" spans="1:2" ht="18" x14ac:dyDescent="0.35">
      <c r="A5939"/>
      <c r="B5939"/>
    </row>
    <row r="5940" spans="1:2" ht="18" x14ac:dyDescent="0.35">
      <c r="A5940"/>
      <c r="B5940"/>
    </row>
    <row r="5941" spans="1:2" ht="18" x14ac:dyDescent="0.35">
      <c r="A5941"/>
      <c r="B5941"/>
    </row>
    <row r="5942" spans="1:2" ht="18" x14ac:dyDescent="0.35">
      <c r="A5942"/>
      <c r="B5942"/>
    </row>
    <row r="5943" spans="1:2" ht="18" x14ac:dyDescent="0.35">
      <c r="A5943"/>
      <c r="B5943"/>
    </row>
    <row r="5944" spans="1:2" ht="18" x14ac:dyDescent="0.35">
      <c r="A5944"/>
      <c r="B5944"/>
    </row>
    <row r="5945" spans="1:2" ht="18" x14ac:dyDescent="0.35">
      <c r="A5945"/>
      <c r="B5945"/>
    </row>
    <row r="5946" spans="1:2" ht="18" x14ac:dyDescent="0.35">
      <c r="A5946"/>
      <c r="B5946"/>
    </row>
    <row r="5947" spans="1:2" ht="18" x14ac:dyDescent="0.35">
      <c r="A5947"/>
      <c r="B5947"/>
    </row>
    <row r="5948" spans="1:2" ht="18" x14ac:dyDescent="0.35">
      <c r="A5948"/>
      <c r="B5948"/>
    </row>
    <row r="5949" spans="1:2" ht="18" x14ac:dyDescent="0.35">
      <c r="A5949"/>
      <c r="B5949"/>
    </row>
    <row r="5950" spans="1:2" ht="18" x14ac:dyDescent="0.35">
      <c r="A5950"/>
      <c r="B5950"/>
    </row>
    <row r="5951" spans="1:2" ht="18" x14ac:dyDescent="0.35">
      <c r="A5951"/>
      <c r="B5951"/>
    </row>
    <row r="5952" spans="1:2" ht="18" x14ac:dyDescent="0.35">
      <c r="A5952"/>
      <c r="B5952"/>
    </row>
    <row r="5953" spans="1:2" ht="18" x14ac:dyDescent="0.35">
      <c r="A5953"/>
      <c r="B5953"/>
    </row>
    <row r="5954" spans="1:2" ht="18" x14ac:dyDescent="0.35">
      <c r="A5954"/>
      <c r="B5954"/>
    </row>
    <row r="5955" spans="1:2" ht="18" x14ac:dyDescent="0.35">
      <c r="A5955"/>
      <c r="B5955"/>
    </row>
    <row r="5956" spans="1:2" ht="18" x14ac:dyDescent="0.35">
      <c r="A5956"/>
      <c r="B5956"/>
    </row>
    <row r="5957" spans="1:2" ht="18" x14ac:dyDescent="0.35">
      <c r="A5957"/>
      <c r="B5957"/>
    </row>
    <row r="5958" spans="1:2" ht="18" x14ac:dyDescent="0.35">
      <c r="A5958"/>
      <c r="B5958"/>
    </row>
    <row r="5959" spans="1:2" ht="18" x14ac:dyDescent="0.35">
      <c r="A5959"/>
      <c r="B5959"/>
    </row>
    <row r="5960" spans="1:2" ht="18" x14ac:dyDescent="0.35">
      <c r="A5960"/>
      <c r="B5960"/>
    </row>
    <row r="5961" spans="1:2" ht="18" x14ac:dyDescent="0.35">
      <c r="A5961"/>
      <c r="B5961"/>
    </row>
    <row r="5962" spans="1:2" ht="18" x14ac:dyDescent="0.35">
      <c r="A5962"/>
      <c r="B5962"/>
    </row>
    <row r="5963" spans="1:2" ht="18" x14ac:dyDescent="0.35">
      <c r="A5963"/>
      <c r="B5963"/>
    </row>
    <row r="5964" spans="1:2" ht="18" x14ac:dyDescent="0.35">
      <c r="A5964"/>
      <c r="B5964"/>
    </row>
    <row r="5965" spans="1:2" ht="18" x14ac:dyDescent="0.35">
      <c r="A5965"/>
      <c r="B5965"/>
    </row>
    <row r="5966" spans="1:2" ht="18" x14ac:dyDescent="0.35">
      <c r="A5966"/>
      <c r="B5966"/>
    </row>
    <row r="5967" spans="1:2" ht="18" x14ac:dyDescent="0.35">
      <c r="A5967"/>
      <c r="B5967"/>
    </row>
    <row r="5968" spans="1:2" ht="18" x14ac:dyDescent="0.35">
      <c r="A5968"/>
      <c r="B5968"/>
    </row>
    <row r="5969" spans="1:2" ht="18" x14ac:dyDescent="0.35">
      <c r="A5969"/>
      <c r="B5969"/>
    </row>
    <row r="5970" spans="1:2" ht="18" x14ac:dyDescent="0.35">
      <c r="A5970"/>
      <c r="B5970"/>
    </row>
    <row r="5971" spans="1:2" ht="18" x14ac:dyDescent="0.35">
      <c r="A5971"/>
      <c r="B5971"/>
    </row>
    <row r="5972" spans="1:2" ht="18" x14ac:dyDescent="0.35">
      <c r="A5972"/>
      <c r="B5972"/>
    </row>
    <row r="5973" spans="1:2" ht="18" x14ac:dyDescent="0.35">
      <c r="A5973"/>
      <c r="B5973"/>
    </row>
    <row r="5974" spans="1:2" ht="18" x14ac:dyDescent="0.35">
      <c r="A5974"/>
      <c r="B5974"/>
    </row>
    <row r="5975" spans="1:2" ht="18" x14ac:dyDescent="0.35">
      <c r="A5975"/>
      <c r="B5975"/>
    </row>
    <row r="5976" spans="1:2" ht="18" x14ac:dyDescent="0.35">
      <c r="A5976"/>
      <c r="B5976"/>
    </row>
    <row r="5977" spans="1:2" ht="18" x14ac:dyDescent="0.35">
      <c r="A5977"/>
      <c r="B5977"/>
    </row>
    <row r="5978" spans="1:2" ht="18" x14ac:dyDescent="0.35">
      <c r="A5978"/>
      <c r="B5978"/>
    </row>
    <row r="5979" spans="1:2" ht="18" x14ac:dyDescent="0.35">
      <c r="A5979"/>
      <c r="B5979"/>
    </row>
    <row r="5980" spans="1:2" ht="18" x14ac:dyDescent="0.35">
      <c r="A5980"/>
      <c r="B5980"/>
    </row>
    <row r="5981" spans="1:2" ht="18" x14ac:dyDescent="0.35">
      <c r="A5981"/>
      <c r="B5981"/>
    </row>
    <row r="5982" spans="1:2" ht="18" x14ac:dyDescent="0.35">
      <c r="A5982"/>
      <c r="B5982"/>
    </row>
    <row r="5983" spans="1:2" ht="18" x14ac:dyDescent="0.35">
      <c r="A5983"/>
      <c r="B5983"/>
    </row>
    <row r="5984" spans="1:2" ht="18" x14ac:dyDescent="0.35">
      <c r="A5984"/>
      <c r="B5984"/>
    </row>
    <row r="5985" spans="1:2" ht="18" x14ac:dyDescent="0.35">
      <c r="A5985"/>
      <c r="B5985"/>
    </row>
    <row r="5986" spans="1:2" ht="18" x14ac:dyDescent="0.35">
      <c r="A5986"/>
      <c r="B5986"/>
    </row>
    <row r="5987" spans="1:2" ht="18" x14ac:dyDescent="0.35">
      <c r="A5987"/>
      <c r="B5987"/>
    </row>
    <row r="5988" spans="1:2" ht="18" x14ac:dyDescent="0.35">
      <c r="A5988"/>
      <c r="B5988"/>
    </row>
    <row r="5989" spans="1:2" ht="18" x14ac:dyDescent="0.35">
      <c r="A5989"/>
      <c r="B5989"/>
    </row>
    <row r="5990" spans="1:2" ht="18" x14ac:dyDescent="0.35">
      <c r="A5990"/>
      <c r="B5990"/>
    </row>
    <row r="5991" spans="1:2" ht="18" x14ac:dyDescent="0.35">
      <c r="A5991"/>
      <c r="B5991"/>
    </row>
    <row r="5992" spans="1:2" ht="18" x14ac:dyDescent="0.35">
      <c r="A5992"/>
      <c r="B5992"/>
    </row>
    <row r="5993" spans="1:2" ht="18" x14ac:dyDescent="0.35">
      <c r="A5993"/>
      <c r="B5993"/>
    </row>
    <row r="5994" spans="1:2" ht="18" x14ac:dyDescent="0.35">
      <c r="A5994"/>
      <c r="B5994"/>
    </row>
    <row r="5995" spans="1:2" ht="18" x14ac:dyDescent="0.35">
      <c r="A5995"/>
      <c r="B5995"/>
    </row>
    <row r="5996" spans="1:2" ht="18" x14ac:dyDescent="0.35">
      <c r="A5996"/>
      <c r="B5996"/>
    </row>
    <row r="5997" spans="1:2" ht="18" x14ac:dyDescent="0.35">
      <c r="A5997"/>
      <c r="B5997"/>
    </row>
    <row r="5998" spans="1:2" ht="18" x14ac:dyDescent="0.35">
      <c r="A5998"/>
      <c r="B5998"/>
    </row>
    <row r="5999" spans="1:2" ht="18" x14ac:dyDescent="0.35">
      <c r="A5999"/>
      <c r="B5999"/>
    </row>
    <row r="6000" spans="1:2" ht="18" x14ac:dyDescent="0.35">
      <c r="A6000"/>
      <c r="B6000"/>
    </row>
    <row r="6001" spans="1:2" ht="18" x14ac:dyDescent="0.35">
      <c r="A6001"/>
      <c r="B6001"/>
    </row>
    <row r="6002" spans="1:2" ht="18" x14ac:dyDescent="0.35">
      <c r="A6002"/>
      <c r="B6002"/>
    </row>
    <row r="6003" spans="1:2" ht="18" x14ac:dyDescent="0.35">
      <c r="A6003"/>
      <c r="B6003"/>
    </row>
    <row r="6004" spans="1:2" ht="18" x14ac:dyDescent="0.35">
      <c r="A6004"/>
      <c r="B6004"/>
    </row>
    <row r="6005" spans="1:2" ht="18" x14ac:dyDescent="0.35">
      <c r="A6005"/>
      <c r="B6005"/>
    </row>
    <row r="6006" spans="1:2" ht="18" x14ac:dyDescent="0.35">
      <c r="A6006"/>
      <c r="B6006"/>
    </row>
    <row r="6007" spans="1:2" ht="18" x14ac:dyDescent="0.35">
      <c r="A6007"/>
      <c r="B6007"/>
    </row>
    <row r="6008" spans="1:2" ht="18" x14ac:dyDescent="0.35">
      <c r="A6008"/>
      <c r="B6008"/>
    </row>
    <row r="6009" spans="1:2" ht="18" x14ac:dyDescent="0.35">
      <c r="A6009"/>
      <c r="B6009"/>
    </row>
    <row r="6010" spans="1:2" ht="18" x14ac:dyDescent="0.35">
      <c r="A6010"/>
      <c r="B6010"/>
    </row>
    <row r="6011" spans="1:2" ht="18" x14ac:dyDescent="0.35">
      <c r="A6011"/>
      <c r="B6011"/>
    </row>
    <row r="6012" spans="1:2" ht="18" x14ac:dyDescent="0.35">
      <c r="A6012"/>
      <c r="B6012"/>
    </row>
    <row r="6013" spans="1:2" ht="18" x14ac:dyDescent="0.35">
      <c r="A6013"/>
      <c r="B6013"/>
    </row>
    <row r="6014" spans="1:2" ht="18" x14ac:dyDescent="0.35">
      <c r="A6014"/>
      <c r="B6014"/>
    </row>
    <row r="6015" spans="1:2" ht="18" x14ac:dyDescent="0.35">
      <c r="A6015"/>
      <c r="B6015"/>
    </row>
    <row r="6016" spans="1:2" ht="18" x14ac:dyDescent="0.35">
      <c r="A6016"/>
      <c r="B6016"/>
    </row>
    <row r="6017" spans="1:2" ht="18" x14ac:dyDescent="0.35">
      <c r="A6017"/>
      <c r="B6017"/>
    </row>
    <row r="6018" spans="1:2" ht="18" x14ac:dyDescent="0.35">
      <c r="A6018"/>
      <c r="B6018"/>
    </row>
    <row r="6019" spans="1:2" ht="18" x14ac:dyDescent="0.35">
      <c r="A6019"/>
      <c r="B6019"/>
    </row>
    <row r="6020" spans="1:2" ht="18" x14ac:dyDescent="0.35">
      <c r="A6020"/>
      <c r="B6020"/>
    </row>
    <row r="6021" spans="1:2" ht="18" x14ac:dyDescent="0.35">
      <c r="A6021"/>
      <c r="B6021"/>
    </row>
    <row r="6022" spans="1:2" ht="18" x14ac:dyDescent="0.35">
      <c r="A6022"/>
      <c r="B6022"/>
    </row>
    <row r="6023" spans="1:2" ht="18" x14ac:dyDescent="0.35">
      <c r="A6023"/>
      <c r="B6023"/>
    </row>
    <row r="6024" spans="1:2" ht="18" x14ac:dyDescent="0.35">
      <c r="A6024"/>
      <c r="B6024"/>
    </row>
    <row r="6025" spans="1:2" ht="18" x14ac:dyDescent="0.35">
      <c r="A6025"/>
      <c r="B6025"/>
    </row>
    <row r="6026" spans="1:2" ht="18" x14ac:dyDescent="0.35">
      <c r="A6026"/>
      <c r="B6026"/>
    </row>
    <row r="6027" spans="1:2" ht="18" x14ac:dyDescent="0.35">
      <c r="A6027"/>
      <c r="B6027"/>
    </row>
    <row r="6028" spans="1:2" ht="18" x14ac:dyDescent="0.35">
      <c r="A6028"/>
      <c r="B6028"/>
    </row>
    <row r="6029" spans="1:2" ht="18" x14ac:dyDescent="0.35">
      <c r="A6029"/>
      <c r="B6029"/>
    </row>
    <row r="6030" spans="1:2" ht="18" x14ac:dyDescent="0.35">
      <c r="A6030"/>
      <c r="B6030"/>
    </row>
    <row r="6031" spans="1:2" ht="18" x14ac:dyDescent="0.35">
      <c r="A6031"/>
      <c r="B6031"/>
    </row>
    <row r="6032" spans="1:2" ht="18" x14ac:dyDescent="0.35">
      <c r="A6032"/>
      <c r="B6032"/>
    </row>
    <row r="6033" spans="1:2" ht="18" x14ac:dyDescent="0.35">
      <c r="A6033"/>
      <c r="B6033"/>
    </row>
    <row r="6034" spans="1:2" ht="18" x14ac:dyDescent="0.35">
      <c r="A6034"/>
      <c r="B6034"/>
    </row>
    <row r="6035" spans="1:2" ht="18" x14ac:dyDescent="0.35">
      <c r="A6035"/>
      <c r="B6035"/>
    </row>
    <row r="6036" spans="1:2" ht="18" x14ac:dyDescent="0.35">
      <c r="A6036"/>
      <c r="B6036"/>
    </row>
    <row r="6037" spans="1:2" ht="18" x14ac:dyDescent="0.35">
      <c r="A6037"/>
      <c r="B6037"/>
    </row>
    <row r="6038" spans="1:2" ht="18" x14ac:dyDescent="0.35">
      <c r="A6038"/>
      <c r="B6038"/>
    </row>
    <row r="6039" spans="1:2" ht="18" x14ac:dyDescent="0.35">
      <c r="A6039"/>
      <c r="B6039"/>
    </row>
    <row r="6040" spans="1:2" ht="18" x14ac:dyDescent="0.35">
      <c r="A6040"/>
      <c r="B6040"/>
    </row>
    <row r="6041" spans="1:2" ht="18" x14ac:dyDescent="0.35">
      <c r="A6041"/>
      <c r="B6041"/>
    </row>
    <row r="6042" spans="1:2" ht="18" x14ac:dyDescent="0.35">
      <c r="A6042"/>
      <c r="B6042"/>
    </row>
    <row r="6043" spans="1:2" ht="18" x14ac:dyDescent="0.35">
      <c r="A6043"/>
      <c r="B6043"/>
    </row>
    <row r="6044" spans="1:2" ht="18" x14ac:dyDescent="0.35">
      <c r="A6044"/>
      <c r="B6044"/>
    </row>
    <row r="6045" spans="1:2" ht="18" x14ac:dyDescent="0.35">
      <c r="A6045"/>
      <c r="B6045"/>
    </row>
    <row r="6046" spans="1:2" ht="18" x14ac:dyDescent="0.35">
      <c r="A6046"/>
      <c r="B6046"/>
    </row>
    <row r="6047" spans="1:2" ht="18" x14ac:dyDescent="0.35">
      <c r="A6047"/>
      <c r="B6047"/>
    </row>
    <row r="6048" spans="1:2" ht="18" x14ac:dyDescent="0.35">
      <c r="A6048"/>
      <c r="B6048"/>
    </row>
    <row r="6049" spans="1:2" ht="18" x14ac:dyDescent="0.35">
      <c r="A6049"/>
      <c r="B6049"/>
    </row>
    <row r="6050" spans="1:2" ht="18" x14ac:dyDescent="0.35">
      <c r="A6050"/>
      <c r="B6050"/>
    </row>
    <row r="6051" spans="1:2" ht="18" x14ac:dyDescent="0.35">
      <c r="A6051"/>
      <c r="B6051"/>
    </row>
    <row r="6052" spans="1:2" ht="18" x14ac:dyDescent="0.35">
      <c r="A6052"/>
      <c r="B6052"/>
    </row>
    <row r="6053" spans="1:2" ht="18" x14ac:dyDescent="0.35">
      <c r="A6053"/>
      <c r="B6053"/>
    </row>
    <row r="6054" spans="1:2" ht="18" x14ac:dyDescent="0.35">
      <c r="A6054"/>
      <c r="B6054"/>
    </row>
    <row r="6055" spans="1:2" ht="18" x14ac:dyDescent="0.35">
      <c r="A6055"/>
      <c r="B6055"/>
    </row>
    <row r="6056" spans="1:2" ht="18" x14ac:dyDescent="0.35">
      <c r="A6056"/>
      <c r="B6056"/>
    </row>
    <row r="6057" spans="1:2" ht="18" x14ac:dyDescent="0.35">
      <c r="A6057"/>
      <c r="B6057"/>
    </row>
    <row r="6058" spans="1:2" ht="18" x14ac:dyDescent="0.35">
      <c r="A6058"/>
      <c r="B6058"/>
    </row>
    <row r="6059" spans="1:2" ht="18" x14ac:dyDescent="0.35">
      <c r="A6059"/>
      <c r="B6059"/>
    </row>
    <row r="6060" spans="1:2" ht="18" x14ac:dyDescent="0.35">
      <c r="A6060"/>
      <c r="B6060"/>
    </row>
    <row r="6061" spans="1:2" ht="18" x14ac:dyDescent="0.35">
      <c r="A6061"/>
      <c r="B6061"/>
    </row>
    <row r="6062" spans="1:2" ht="18" x14ac:dyDescent="0.35">
      <c r="A6062"/>
      <c r="B6062"/>
    </row>
    <row r="6063" spans="1:2" ht="18" x14ac:dyDescent="0.35">
      <c r="A6063"/>
      <c r="B6063"/>
    </row>
    <row r="6064" spans="1:2" ht="18" x14ac:dyDescent="0.35">
      <c r="A6064"/>
      <c r="B6064"/>
    </row>
  </sheetData>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3194D-83D1-4540-AD73-C1DD05069890}">
  <sheetPr>
    <tabColor theme="1"/>
  </sheetPr>
  <dimension ref="A1:C6092"/>
  <sheetViews>
    <sheetView showGridLines="0" workbookViewId="0">
      <pane ySplit="1" topLeftCell="A2" activePane="bottomLeft" state="frozen"/>
      <selection activeCell="A5" sqref="A5"/>
      <selection pane="bottomLeft" activeCell="A27" sqref="A27"/>
    </sheetView>
  </sheetViews>
  <sheetFormatPr defaultColWidth="8.88671875" defaultRowHeight="15" x14ac:dyDescent="0.25"/>
  <cols>
    <col min="1" max="1" width="7" style="37" customWidth="1"/>
    <col min="2" max="2" width="47.44140625" style="37" customWidth="1"/>
    <col min="3" max="16384" width="8.88671875" style="37"/>
  </cols>
  <sheetData>
    <row r="1" spans="1:3" ht="18.75" customHeight="1" thickBot="1" x14ac:dyDescent="0.3">
      <c r="A1" s="75" t="s">
        <v>2009</v>
      </c>
      <c r="B1" s="76"/>
      <c r="C1" s="77"/>
    </row>
    <row r="2" spans="1:3" ht="15.75" thickTop="1" x14ac:dyDescent="0.25">
      <c r="A2" s="79" t="s">
        <v>2010</v>
      </c>
    </row>
    <row r="3" spans="1:3" x14ac:dyDescent="0.25">
      <c r="A3" s="78" t="s">
        <v>2018</v>
      </c>
    </row>
    <row r="4" spans="1:3" x14ac:dyDescent="0.25">
      <c r="A4" s="78" t="s">
        <v>2011</v>
      </c>
    </row>
    <row r="5" spans="1:3" x14ac:dyDescent="0.25">
      <c r="A5" s="78" t="s">
        <v>2012</v>
      </c>
    </row>
    <row r="6" spans="1:3" x14ac:dyDescent="0.25">
      <c r="A6" s="37" t="s">
        <v>2013</v>
      </c>
    </row>
    <row r="7" spans="1:3" x14ac:dyDescent="0.25">
      <c r="A7" s="37" t="s">
        <v>2014</v>
      </c>
    </row>
    <row r="8" spans="1:3" x14ac:dyDescent="0.25">
      <c r="A8" s="37" t="s">
        <v>2015</v>
      </c>
    </row>
    <row r="9" spans="1:3" x14ac:dyDescent="0.25">
      <c r="A9" s="37" t="s">
        <v>2016</v>
      </c>
    </row>
    <row r="10" spans="1:3" ht="15.75" thickBot="1" x14ac:dyDescent="0.3">
      <c r="A10" s="78" t="s">
        <v>2017</v>
      </c>
    </row>
    <row r="11" spans="1:3" ht="32.25" thickTop="1" x14ac:dyDescent="0.25">
      <c r="A11" s="1" t="s">
        <v>624</v>
      </c>
      <c r="B11" s="1" t="s">
        <v>631</v>
      </c>
    </row>
    <row r="12" spans="1:3" x14ac:dyDescent="0.25">
      <c r="A12" s="38" t="s">
        <v>595</v>
      </c>
      <c r="B12" s="38" t="s">
        <v>596</v>
      </c>
    </row>
    <row r="13" spans="1:3" x14ac:dyDescent="0.25">
      <c r="A13" s="38" t="s">
        <v>24</v>
      </c>
      <c r="B13" s="38" t="s">
        <v>516</v>
      </c>
    </row>
    <row r="14" spans="1:3" x14ac:dyDescent="0.25">
      <c r="A14" s="38" t="s">
        <v>27</v>
      </c>
      <c r="B14" s="38" t="s">
        <v>497</v>
      </c>
    </row>
    <row r="15" spans="1:3" x14ac:dyDescent="0.25">
      <c r="A15" s="38" t="s">
        <v>484</v>
      </c>
      <c r="B15" s="38" t="s">
        <v>485</v>
      </c>
    </row>
    <row r="16" spans="1:3" x14ac:dyDescent="0.25">
      <c r="A16" s="38" t="s">
        <v>84</v>
      </c>
      <c r="B16" s="38" t="s">
        <v>465</v>
      </c>
    </row>
    <row r="17" spans="1:2" x14ac:dyDescent="0.25">
      <c r="A17" s="38" t="s">
        <v>25</v>
      </c>
      <c r="B17" s="38" t="s">
        <v>434</v>
      </c>
    </row>
    <row r="18" spans="1:2" x14ac:dyDescent="0.25">
      <c r="A18" s="38" t="s">
        <v>26</v>
      </c>
      <c r="B18" s="38" t="s">
        <v>418</v>
      </c>
    </row>
    <row r="19" spans="1:2" x14ac:dyDescent="0.25">
      <c r="A19" s="38" t="s">
        <v>0</v>
      </c>
      <c r="B19" s="38" t="s">
        <v>405</v>
      </c>
    </row>
    <row r="20" spans="1:2" x14ac:dyDescent="0.25">
      <c r="A20" s="38" t="s">
        <v>93</v>
      </c>
      <c r="B20" s="38" t="s">
        <v>395</v>
      </c>
    </row>
    <row r="21" spans="1:2" x14ac:dyDescent="0.25">
      <c r="A21" s="38" t="s">
        <v>1</v>
      </c>
      <c r="B21" s="38" t="s">
        <v>347</v>
      </c>
    </row>
    <row r="22" spans="1:2" x14ac:dyDescent="0.25">
      <c r="A22" s="38" t="s">
        <v>76</v>
      </c>
      <c r="B22" s="38" t="s">
        <v>255</v>
      </c>
    </row>
    <row r="23" spans="1:2" x14ac:dyDescent="0.25">
      <c r="A23" s="38" t="s">
        <v>6</v>
      </c>
      <c r="B23" s="38" t="s">
        <v>227</v>
      </c>
    </row>
    <row r="24" spans="1:2" x14ac:dyDescent="0.25">
      <c r="A24" s="38" t="s">
        <v>15</v>
      </c>
      <c r="B24" s="38" t="s">
        <v>182</v>
      </c>
    </row>
    <row r="25" spans="1:2" x14ac:dyDescent="0.25">
      <c r="A25" s="38" t="s">
        <v>101</v>
      </c>
      <c r="B25" s="38" t="s">
        <v>159</v>
      </c>
    </row>
    <row r="26" spans="1:2" x14ac:dyDescent="0.25">
      <c r="A26" s="38" t="s">
        <v>103</v>
      </c>
      <c r="B26" s="38" t="s">
        <v>104</v>
      </c>
    </row>
    <row r="28" spans="1:2" x14ac:dyDescent="0.25">
      <c r="A28" s="79"/>
    </row>
    <row r="29" spans="1:2" x14ac:dyDescent="0.25">
      <c r="A29" s="78"/>
    </row>
    <row r="34" spans="1:2" ht="18" x14ac:dyDescent="0.35">
      <c r="A34"/>
      <c r="B34"/>
    </row>
    <row r="35" spans="1:2" ht="18" x14ac:dyDescent="0.35">
      <c r="A35"/>
      <c r="B35"/>
    </row>
    <row r="36" spans="1:2" ht="18" x14ac:dyDescent="0.35">
      <c r="A36"/>
      <c r="B36"/>
    </row>
    <row r="37" spans="1:2" ht="18" x14ac:dyDescent="0.35">
      <c r="A37"/>
      <c r="B37"/>
    </row>
    <row r="38" spans="1:2" ht="18" x14ac:dyDescent="0.35">
      <c r="A38"/>
      <c r="B38"/>
    </row>
    <row r="39" spans="1:2" ht="18" x14ac:dyDescent="0.35">
      <c r="A39"/>
      <c r="B39"/>
    </row>
    <row r="40" spans="1:2" ht="18" x14ac:dyDescent="0.35">
      <c r="A40"/>
      <c r="B40"/>
    </row>
    <row r="41" spans="1:2" ht="18" x14ac:dyDescent="0.35">
      <c r="A41"/>
      <c r="B41"/>
    </row>
    <row r="42" spans="1:2" ht="18" x14ac:dyDescent="0.35">
      <c r="A42"/>
      <c r="B42"/>
    </row>
    <row r="43" spans="1:2" ht="18" x14ac:dyDescent="0.35">
      <c r="A43"/>
      <c r="B43"/>
    </row>
    <row r="44" spans="1:2" ht="18" x14ac:dyDescent="0.35">
      <c r="A44"/>
      <c r="B44"/>
    </row>
    <row r="45" spans="1:2" ht="18" x14ac:dyDescent="0.35">
      <c r="A45"/>
      <c r="B45"/>
    </row>
    <row r="46" spans="1:2" ht="18" x14ac:dyDescent="0.35">
      <c r="A46"/>
      <c r="B46"/>
    </row>
    <row r="47" spans="1:2" ht="18" x14ac:dyDescent="0.35">
      <c r="A47"/>
      <c r="B47"/>
    </row>
    <row r="48" spans="1:2" ht="18" x14ac:dyDescent="0.35">
      <c r="A48"/>
      <c r="B48"/>
    </row>
    <row r="49" spans="1:2" ht="18" x14ac:dyDescent="0.35">
      <c r="A49"/>
      <c r="B49"/>
    </row>
    <row r="50" spans="1:2" ht="18" x14ac:dyDescent="0.35">
      <c r="A50"/>
      <c r="B50"/>
    </row>
    <row r="51" spans="1:2" ht="18" x14ac:dyDescent="0.35">
      <c r="A51"/>
      <c r="B51"/>
    </row>
    <row r="52" spans="1:2" ht="18" x14ac:dyDescent="0.35">
      <c r="A52"/>
      <c r="B52"/>
    </row>
    <row r="53" spans="1:2" ht="18" x14ac:dyDescent="0.35">
      <c r="A53"/>
      <c r="B53"/>
    </row>
    <row r="54" spans="1:2" ht="18" x14ac:dyDescent="0.35">
      <c r="A54"/>
      <c r="B54"/>
    </row>
    <row r="55" spans="1:2" ht="18" x14ac:dyDescent="0.35">
      <c r="A55"/>
      <c r="B55"/>
    </row>
    <row r="56" spans="1:2" ht="18" x14ac:dyDescent="0.35">
      <c r="A56"/>
      <c r="B56"/>
    </row>
    <row r="57" spans="1:2" ht="18" x14ac:dyDescent="0.35">
      <c r="A57"/>
      <c r="B57"/>
    </row>
    <row r="58" spans="1:2" ht="18" x14ac:dyDescent="0.35">
      <c r="A58"/>
      <c r="B58"/>
    </row>
    <row r="59" spans="1:2" ht="18" x14ac:dyDescent="0.35">
      <c r="A59"/>
      <c r="B59"/>
    </row>
    <row r="60" spans="1:2" ht="18" x14ac:dyDescent="0.35">
      <c r="A60"/>
      <c r="B60"/>
    </row>
    <row r="61" spans="1:2" ht="18" x14ac:dyDescent="0.35">
      <c r="A61"/>
      <c r="B61"/>
    </row>
    <row r="62" spans="1:2" ht="18" x14ac:dyDescent="0.35">
      <c r="A62"/>
      <c r="B62"/>
    </row>
    <row r="63" spans="1:2" ht="18" x14ac:dyDescent="0.35">
      <c r="A63"/>
      <c r="B63"/>
    </row>
    <row r="64" spans="1:2" ht="18" x14ac:dyDescent="0.35">
      <c r="A64"/>
      <c r="B64"/>
    </row>
    <row r="65" spans="1:2" ht="18" x14ac:dyDescent="0.35">
      <c r="A65"/>
      <c r="B65"/>
    </row>
    <row r="66" spans="1:2" ht="18" x14ac:dyDescent="0.35">
      <c r="A66"/>
      <c r="B66"/>
    </row>
    <row r="67" spans="1:2" ht="18" x14ac:dyDescent="0.35">
      <c r="A67"/>
      <c r="B67"/>
    </row>
    <row r="68" spans="1:2" ht="18" x14ac:dyDescent="0.35">
      <c r="A68"/>
      <c r="B68"/>
    </row>
    <row r="69" spans="1:2" ht="18" x14ac:dyDescent="0.35">
      <c r="A69"/>
      <c r="B69"/>
    </row>
    <row r="70" spans="1:2" ht="18" x14ac:dyDescent="0.35">
      <c r="A70"/>
      <c r="B70"/>
    </row>
    <row r="71" spans="1:2" ht="18" x14ac:dyDescent="0.35">
      <c r="A71"/>
      <c r="B71"/>
    </row>
    <row r="72" spans="1:2" ht="18" x14ac:dyDescent="0.35">
      <c r="A72"/>
      <c r="B72"/>
    </row>
    <row r="73" spans="1:2" ht="18" x14ac:dyDescent="0.35">
      <c r="A73"/>
      <c r="B73"/>
    </row>
    <row r="74" spans="1:2" ht="18" x14ac:dyDescent="0.35">
      <c r="A74"/>
      <c r="B74"/>
    </row>
    <row r="75" spans="1:2" ht="18" x14ac:dyDescent="0.35">
      <c r="A75"/>
      <c r="B75"/>
    </row>
    <row r="76" spans="1:2" ht="18" x14ac:dyDescent="0.35">
      <c r="A76"/>
      <c r="B76"/>
    </row>
    <row r="77" spans="1:2" ht="18" x14ac:dyDescent="0.35">
      <c r="A77"/>
      <c r="B77"/>
    </row>
    <row r="78" spans="1:2" ht="18" x14ac:dyDescent="0.35">
      <c r="A78"/>
      <c r="B78"/>
    </row>
    <row r="79" spans="1:2" ht="18" x14ac:dyDescent="0.35">
      <c r="A79"/>
      <c r="B79"/>
    </row>
    <row r="80" spans="1:2" ht="18" x14ac:dyDescent="0.35">
      <c r="A80"/>
      <c r="B80"/>
    </row>
    <row r="81" spans="1:2" ht="18" x14ac:dyDescent="0.35">
      <c r="A81"/>
      <c r="B81"/>
    </row>
    <row r="82" spans="1:2" ht="18" x14ac:dyDescent="0.35">
      <c r="A82"/>
      <c r="B82"/>
    </row>
    <row r="83" spans="1:2" ht="18" x14ac:dyDescent="0.35">
      <c r="A83"/>
      <c r="B83"/>
    </row>
    <row r="84" spans="1:2" ht="18" x14ac:dyDescent="0.35">
      <c r="A84"/>
      <c r="B84"/>
    </row>
    <row r="85" spans="1:2" ht="18" x14ac:dyDescent="0.35">
      <c r="A85"/>
      <c r="B85"/>
    </row>
    <row r="86" spans="1:2" ht="18" x14ac:dyDescent="0.35">
      <c r="A86"/>
      <c r="B86"/>
    </row>
    <row r="87" spans="1:2" ht="18" x14ac:dyDescent="0.35">
      <c r="A87"/>
      <c r="B87"/>
    </row>
    <row r="88" spans="1:2" ht="18" x14ac:dyDescent="0.35">
      <c r="A88"/>
      <c r="B88"/>
    </row>
    <row r="89" spans="1:2" ht="18" x14ac:dyDescent="0.35">
      <c r="A89"/>
      <c r="B89"/>
    </row>
    <row r="90" spans="1:2" ht="18" x14ac:dyDescent="0.35">
      <c r="A90"/>
      <c r="B90"/>
    </row>
    <row r="91" spans="1:2" ht="18" x14ac:dyDescent="0.35">
      <c r="A91"/>
      <c r="B91"/>
    </row>
    <row r="92" spans="1:2" ht="18" x14ac:dyDescent="0.35">
      <c r="A92"/>
      <c r="B92"/>
    </row>
    <row r="93" spans="1:2" ht="18" x14ac:dyDescent="0.35">
      <c r="A93"/>
      <c r="B93"/>
    </row>
    <row r="94" spans="1:2" ht="18" x14ac:dyDescent="0.35">
      <c r="A94"/>
      <c r="B94"/>
    </row>
    <row r="95" spans="1:2" ht="18" x14ac:dyDescent="0.35">
      <c r="A95"/>
      <c r="B95"/>
    </row>
    <row r="96" spans="1:2" ht="18" x14ac:dyDescent="0.35">
      <c r="A96"/>
      <c r="B96"/>
    </row>
    <row r="97" spans="1:2" ht="18" x14ac:dyDescent="0.35">
      <c r="A97"/>
      <c r="B97"/>
    </row>
    <row r="98" spans="1:2" ht="18" x14ac:dyDescent="0.35">
      <c r="A98"/>
      <c r="B98"/>
    </row>
    <row r="99" spans="1:2" ht="18" x14ac:dyDescent="0.35">
      <c r="A99"/>
      <c r="B99"/>
    </row>
    <row r="100" spans="1:2" ht="18" x14ac:dyDescent="0.35">
      <c r="A100"/>
      <c r="B100"/>
    </row>
    <row r="101" spans="1:2" ht="18" x14ac:dyDescent="0.35">
      <c r="A101"/>
      <c r="B101"/>
    </row>
    <row r="102" spans="1:2" ht="18" x14ac:dyDescent="0.35">
      <c r="A102"/>
      <c r="B102"/>
    </row>
    <row r="103" spans="1:2" ht="18" x14ac:dyDescent="0.35">
      <c r="A103"/>
      <c r="B103"/>
    </row>
    <row r="104" spans="1:2" ht="18" x14ac:dyDescent="0.35">
      <c r="A104"/>
      <c r="B104"/>
    </row>
    <row r="105" spans="1:2" ht="18" x14ac:dyDescent="0.35">
      <c r="A105"/>
      <c r="B105"/>
    </row>
    <row r="106" spans="1:2" ht="18" x14ac:dyDescent="0.35">
      <c r="A106"/>
      <c r="B106"/>
    </row>
    <row r="107" spans="1:2" ht="18" x14ac:dyDescent="0.35">
      <c r="A107"/>
      <c r="B107"/>
    </row>
    <row r="108" spans="1:2" ht="18" x14ac:dyDescent="0.35">
      <c r="A108"/>
      <c r="B108"/>
    </row>
    <row r="109" spans="1:2" ht="18" x14ac:dyDescent="0.35">
      <c r="A109"/>
      <c r="B109"/>
    </row>
    <row r="110" spans="1:2" ht="18" x14ac:dyDescent="0.35">
      <c r="A110"/>
      <c r="B110"/>
    </row>
    <row r="111" spans="1:2" ht="18" x14ac:dyDescent="0.35">
      <c r="A111"/>
      <c r="B111"/>
    </row>
    <row r="112" spans="1:2" ht="18" x14ac:dyDescent="0.35">
      <c r="A112"/>
      <c r="B112"/>
    </row>
    <row r="113" spans="1:2" ht="18" x14ac:dyDescent="0.35">
      <c r="A113"/>
      <c r="B113"/>
    </row>
    <row r="114" spans="1:2" ht="18" x14ac:dyDescent="0.35">
      <c r="A114"/>
      <c r="B114"/>
    </row>
    <row r="115" spans="1:2" ht="18" x14ac:dyDescent="0.35">
      <c r="A115"/>
      <c r="B115"/>
    </row>
    <row r="116" spans="1:2" ht="18" x14ac:dyDescent="0.35">
      <c r="A116"/>
      <c r="B116"/>
    </row>
    <row r="117" spans="1:2" ht="18" x14ac:dyDescent="0.35">
      <c r="A117"/>
      <c r="B117"/>
    </row>
    <row r="118" spans="1:2" ht="18" x14ac:dyDescent="0.35">
      <c r="A118"/>
      <c r="B118"/>
    </row>
    <row r="119" spans="1:2" ht="18" x14ac:dyDescent="0.35">
      <c r="A119"/>
      <c r="B119"/>
    </row>
    <row r="120" spans="1:2" ht="18" x14ac:dyDescent="0.35">
      <c r="A120"/>
      <c r="B120"/>
    </row>
    <row r="121" spans="1:2" ht="18" x14ac:dyDescent="0.35">
      <c r="A121"/>
      <c r="B121"/>
    </row>
    <row r="122" spans="1:2" ht="18" x14ac:dyDescent="0.35">
      <c r="A122"/>
      <c r="B122"/>
    </row>
    <row r="123" spans="1:2" ht="18" x14ac:dyDescent="0.35">
      <c r="A123"/>
      <c r="B123"/>
    </row>
    <row r="124" spans="1:2" ht="18" x14ac:dyDescent="0.35">
      <c r="A124"/>
      <c r="B124"/>
    </row>
    <row r="125" spans="1:2" ht="18" x14ac:dyDescent="0.35">
      <c r="A125"/>
      <c r="B125"/>
    </row>
    <row r="126" spans="1:2" ht="18" x14ac:dyDescent="0.35">
      <c r="A126"/>
      <c r="B126"/>
    </row>
    <row r="127" spans="1:2" ht="18" x14ac:dyDescent="0.35">
      <c r="A127"/>
      <c r="B127"/>
    </row>
    <row r="128" spans="1:2" ht="18" x14ac:dyDescent="0.35">
      <c r="A128"/>
      <c r="B128"/>
    </row>
    <row r="129" spans="1:2" ht="18" x14ac:dyDescent="0.35">
      <c r="A129"/>
      <c r="B129"/>
    </row>
    <row r="130" spans="1:2" ht="18" x14ac:dyDescent="0.35">
      <c r="A130"/>
      <c r="B130"/>
    </row>
    <row r="131" spans="1:2" ht="18" x14ac:dyDescent="0.35">
      <c r="A131"/>
      <c r="B131"/>
    </row>
    <row r="132" spans="1:2" ht="18" x14ac:dyDescent="0.35">
      <c r="A132"/>
      <c r="B132"/>
    </row>
    <row r="133" spans="1:2" ht="18" x14ac:dyDescent="0.35">
      <c r="A133"/>
      <c r="B133"/>
    </row>
    <row r="134" spans="1:2" ht="18" x14ac:dyDescent="0.35">
      <c r="A134"/>
      <c r="B134"/>
    </row>
    <row r="135" spans="1:2" ht="18" x14ac:dyDescent="0.35">
      <c r="A135"/>
      <c r="B135"/>
    </row>
    <row r="136" spans="1:2" ht="18" x14ac:dyDescent="0.35">
      <c r="A136"/>
      <c r="B136"/>
    </row>
    <row r="137" spans="1:2" ht="18" x14ac:dyDescent="0.35">
      <c r="A137"/>
      <c r="B137"/>
    </row>
    <row r="138" spans="1:2" ht="18" x14ac:dyDescent="0.35">
      <c r="A138"/>
      <c r="B138"/>
    </row>
    <row r="139" spans="1:2" ht="18" x14ac:dyDescent="0.35">
      <c r="A139"/>
      <c r="B139"/>
    </row>
    <row r="140" spans="1:2" ht="18" x14ac:dyDescent="0.35">
      <c r="A140"/>
      <c r="B140"/>
    </row>
    <row r="141" spans="1:2" ht="18" x14ac:dyDescent="0.35">
      <c r="A141"/>
      <c r="B141"/>
    </row>
    <row r="142" spans="1:2" ht="18" x14ac:dyDescent="0.35">
      <c r="A142"/>
      <c r="B142"/>
    </row>
    <row r="143" spans="1:2" ht="18" x14ac:dyDescent="0.35">
      <c r="A143"/>
      <c r="B143"/>
    </row>
    <row r="144" spans="1:2" ht="18" x14ac:dyDescent="0.35">
      <c r="A144"/>
      <c r="B144"/>
    </row>
    <row r="145" spans="1:2" ht="18" x14ac:dyDescent="0.35">
      <c r="A145"/>
      <c r="B145"/>
    </row>
    <row r="146" spans="1:2" ht="18" x14ac:dyDescent="0.35">
      <c r="A146"/>
      <c r="B146"/>
    </row>
    <row r="147" spans="1:2" ht="18" x14ac:dyDescent="0.35">
      <c r="A147"/>
      <c r="B147"/>
    </row>
    <row r="148" spans="1:2" ht="18" x14ac:dyDescent="0.35">
      <c r="A148"/>
      <c r="B148"/>
    </row>
    <row r="149" spans="1:2" ht="18" x14ac:dyDescent="0.35">
      <c r="A149"/>
      <c r="B149"/>
    </row>
    <row r="150" spans="1:2" ht="18" x14ac:dyDescent="0.35">
      <c r="A150"/>
      <c r="B150"/>
    </row>
    <row r="151" spans="1:2" ht="18" x14ac:dyDescent="0.35">
      <c r="A151"/>
      <c r="B151"/>
    </row>
    <row r="152" spans="1:2" ht="18" x14ac:dyDescent="0.35">
      <c r="A152"/>
      <c r="B152"/>
    </row>
    <row r="153" spans="1:2" ht="18" x14ac:dyDescent="0.35">
      <c r="A153"/>
      <c r="B153"/>
    </row>
    <row r="154" spans="1:2" ht="18" x14ac:dyDescent="0.35">
      <c r="A154"/>
      <c r="B154"/>
    </row>
    <row r="155" spans="1:2" ht="18" x14ac:dyDescent="0.35">
      <c r="A155"/>
      <c r="B155"/>
    </row>
    <row r="156" spans="1:2" ht="18" x14ac:dyDescent="0.35">
      <c r="A156"/>
      <c r="B156"/>
    </row>
    <row r="157" spans="1:2" ht="18" x14ac:dyDescent="0.35">
      <c r="A157"/>
      <c r="B157"/>
    </row>
    <row r="158" spans="1:2" ht="18" x14ac:dyDescent="0.35">
      <c r="A158"/>
      <c r="B158"/>
    </row>
    <row r="159" spans="1:2" ht="18" x14ac:dyDescent="0.35">
      <c r="A159"/>
      <c r="B159"/>
    </row>
    <row r="160" spans="1:2" ht="18" x14ac:dyDescent="0.35">
      <c r="A160"/>
      <c r="B160"/>
    </row>
    <row r="161" spans="1:2" ht="18" x14ac:dyDescent="0.35">
      <c r="A161"/>
      <c r="B161"/>
    </row>
    <row r="162" spans="1:2" ht="18" x14ac:dyDescent="0.35">
      <c r="A162"/>
      <c r="B162"/>
    </row>
    <row r="163" spans="1:2" ht="18" x14ac:dyDescent="0.35">
      <c r="A163"/>
      <c r="B163"/>
    </row>
    <row r="164" spans="1:2" ht="18" x14ac:dyDescent="0.35">
      <c r="A164"/>
      <c r="B164"/>
    </row>
    <row r="165" spans="1:2" ht="18" x14ac:dyDescent="0.35">
      <c r="A165"/>
      <c r="B165"/>
    </row>
    <row r="166" spans="1:2" ht="18" x14ac:dyDescent="0.35">
      <c r="A166"/>
      <c r="B166"/>
    </row>
    <row r="167" spans="1:2" ht="18" x14ac:dyDescent="0.35">
      <c r="A167"/>
      <c r="B167"/>
    </row>
    <row r="168" spans="1:2" ht="18" x14ac:dyDescent="0.35">
      <c r="A168"/>
      <c r="B168"/>
    </row>
    <row r="169" spans="1:2" ht="18" x14ac:dyDescent="0.35">
      <c r="A169"/>
      <c r="B169"/>
    </row>
    <row r="170" spans="1:2" ht="18" x14ac:dyDescent="0.35">
      <c r="A170"/>
      <c r="B170"/>
    </row>
    <row r="171" spans="1:2" ht="18" x14ac:dyDescent="0.35">
      <c r="A171"/>
      <c r="B171"/>
    </row>
    <row r="172" spans="1:2" ht="18" x14ac:dyDescent="0.35">
      <c r="A172"/>
      <c r="B172"/>
    </row>
    <row r="173" spans="1:2" ht="18" x14ac:dyDescent="0.35">
      <c r="A173"/>
      <c r="B173"/>
    </row>
    <row r="174" spans="1:2" ht="18" x14ac:dyDescent="0.35">
      <c r="A174"/>
      <c r="B174"/>
    </row>
    <row r="175" spans="1:2" ht="18" x14ac:dyDescent="0.35">
      <c r="A175"/>
      <c r="B175"/>
    </row>
    <row r="176" spans="1:2" ht="18" x14ac:dyDescent="0.35">
      <c r="A176"/>
      <c r="B176"/>
    </row>
    <row r="177" spans="1:2" ht="18" x14ac:dyDescent="0.35">
      <c r="A177"/>
      <c r="B177"/>
    </row>
    <row r="178" spans="1:2" ht="18" x14ac:dyDescent="0.35">
      <c r="A178"/>
      <c r="B178"/>
    </row>
    <row r="179" spans="1:2" ht="18" x14ac:dyDescent="0.35">
      <c r="A179"/>
      <c r="B179"/>
    </row>
    <row r="180" spans="1:2" ht="18" x14ac:dyDescent="0.35">
      <c r="A180"/>
      <c r="B180"/>
    </row>
    <row r="181" spans="1:2" ht="18" x14ac:dyDescent="0.35">
      <c r="A181"/>
      <c r="B181"/>
    </row>
    <row r="182" spans="1:2" ht="18" x14ac:dyDescent="0.35">
      <c r="A182"/>
      <c r="B182"/>
    </row>
    <row r="183" spans="1:2" ht="18" x14ac:dyDescent="0.35">
      <c r="A183"/>
      <c r="B183"/>
    </row>
    <row r="184" spans="1:2" ht="18" x14ac:dyDescent="0.35">
      <c r="A184"/>
      <c r="B184"/>
    </row>
    <row r="185" spans="1:2" ht="18" x14ac:dyDescent="0.35">
      <c r="A185"/>
      <c r="B185"/>
    </row>
    <row r="186" spans="1:2" ht="18" x14ac:dyDescent="0.35">
      <c r="A186"/>
      <c r="B186"/>
    </row>
    <row r="187" spans="1:2" ht="18" x14ac:dyDescent="0.35">
      <c r="A187"/>
      <c r="B187"/>
    </row>
    <row r="188" spans="1:2" ht="18" x14ac:dyDescent="0.35">
      <c r="A188"/>
      <c r="B188"/>
    </row>
    <row r="189" spans="1:2" ht="18" x14ac:dyDescent="0.35">
      <c r="A189"/>
      <c r="B189"/>
    </row>
    <row r="190" spans="1:2" ht="18" x14ac:dyDescent="0.35">
      <c r="A190"/>
      <c r="B190"/>
    </row>
    <row r="191" spans="1:2" ht="18" x14ac:dyDescent="0.35">
      <c r="A191"/>
      <c r="B191"/>
    </row>
    <row r="192" spans="1:2" ht="18" x14ac:dyDescent="0.35">
      <c r="A192"/>
      <c r="B192"/>
    </row>
    <row r="193" spans="1:2" ht="18" x14ac:dyDescent="0.35">
      <c r="A193"/>
      <c r="B193"/>
    </row>
    <row r="194" spans="1:2" ht="18" x14ac:dyDescent="0.35">
      <c r="A194"/>
      <c r="B194"/>
    </row>
    <row r="195" spans="1:2" ht="18" x14ac:dyDescent="0.35">
      <c r="A195"/>
      <c r="B195"/>
    </row>
    <row r="196" spans="1:2" ht="18" x14ac:dyDescent="0.35">
      <c r="A196"/>
      <c r="B196"/>
    </row>
    <row r="197" spans="1:2" ht="18" x14ac:dyDescent="0.35">
      <c r="A197"/>
      <c r="B197"/>
    </row>
    <row r="198" spans="1:2" ht="18" x14ac:dyDescent="0.35">
      <c r="A198"/>
      <c r="B198"/>
    </row>
    <row r="199" spans="1:2" ht="18" x14ac:dyDescent="0.35">
      <c r="A199"/>
      <c r="B199"/>
    </row>
    <row r="200" spans="1:2" ht="18" x14ac:dyDescent="0.35">
      <c r="A200"/>
      <c r="B200"/>
    </row>
    <row r="201" spans="1:2" ht="18" x14ac:dyDescent="0.35">
      <c r="A201"/>
      <c r="B201"/>
    </row>
    <row r="202" spans="1:2" ht="18" x14ac:dyDescent="0.35">
      <c r="A202"/>
      <c r="B202"/>
    </row>
    <row r="203" spans="1:2" ht="18" x14ac:dyDescent="0.35">
      <c r="A203"/>
      <c r="B203"/>
    </row>
    <row r="204" spans="1:2" ht="18" x14ac:dyDescent="0.35">
      <c r="A204"/>
      <c r="B204"/>
    </row>
    <row r="205" spans="1:2" ht="18" x14ac:dyDescent="0.35">
      <c r="A205"/>
      <c r="B205"/>
    </row>
    <row r="206" spans="1:2" ht="18" x14ac:dyDescent="0.35">
      <c r="A206"/>
      <c r="B206"/>
    </row>
    <row r="207" spans="1:2" ht="18" x14ac:dyDescent="0.35">
      <c r="A207"/>
      <c r="B207"/>
    </row>
    <row r="208" spans="1:2" ht="18" x14ac:dyDescent="0.35">
      <c r="A208"/>
      <c r="B208"/>
    </row>
    <row r="209" spans="1:2" ht="18" x14ac:dyDescent="0.35">
      <c r="A209"/>
      <c r="B209"/>
    </row>
    <row r="210" spans="1:2" ht="18" x14ac:dyDescent="0.35">
      <c r="A210"/>
      <c r="B210"/>
    </row>
    <row r="211" spans="1:2" ht="18" x14ac:dyDescent="0.35">
      <c r="A211"/>
      <c r="B211"/>
    </row>
    <row r="212" spans="1:2" ht="18" x14ac:dyDescent="0.35">
      <c r="A212"/>
      <c r="B212"/>
    </row>
    <row r="213" spans="1:2" ht="18" x14ac:dyDescent="0.35">
      <c r="A213"/>
      <c r="B213"/>
    </row>
    <row r="214" spans="1:2" ht="18" x14ac:dyDescent="0.35">
      <c r="A214"/>
      <c r="B214"/>
    </row>
    <row r="215" spans="1:2" ht="18" x14ac:dyDescent="0.35">
      <c r="A215"/>
      <c r="B215"/>
    </row>
    <row r="216" spans="1:2" ht="18" x14ac:dyDescent="0.35">
      <c r="A216"/>
      <c r="B216"/>
    </row>
    <row r="217" spans="1:2" ht="18" x14ac:dyDescent="0.35">
      <c r="A217"/>
      <c r="B217"/>
    </row>
    <row r="218" spans="1:2" ht="18" x14ac:dyDescent="0.35">
      <c r="A218"/>
      <c r="B218"/>
    </row>
    <row r="219" spans="1:2" ht="18" x14ac:dyDescent="0.35">
      <c r="A219"/>
      <c r="B219"/>
    </row>
    <row r="220" spans="1:2" ht="18" x14ac:dyDescent="0.35">
      <c r="A220"/>
      <c r="B220"/>
    </row>
    <row r="221" spans="1:2" ht="18" x14ac:dyDescent="0.35">
      <c r="A221"/>
      <c r="B221"/>
    </row>
    <row r="222" spans="1:2" ht="18" x14ac:dyDescent="0.35">
      <c r="A222"/>
      <c r="B222"/>
    </row>
    <row r="223" spans="1:2" ht="18" x14ac:dyDescent="0.35">
      <c r="A223"/>
      <c r="B223"/>
    </row>
    <row r="224" spans="1:2" ht="18" x14ac:dyDescent="0.35">
      <c r="A224"/>
      <c r="B224"/>
    </row>
    <row r="225" spans="1:2" ht="18" x14ac:dyDescent="0.35">
      <c r="A225"/>
      <c r="B225"/>
    </row>
    <row r="226" spans="1:2" ht="18" x14ac:dyDescent="0.35">
      <c r="A226"/>
      <c r="B226"/>
    </row>
    <row r="227" spans="1:2" ht="18" x14ac:dyDescent="0.35">
      <c r="A227"/>
      <c r="B227"/>
    </row>
    <row r="228" spans="1:2" ht="18" x14ac:dyDescent="0.35">
      <c r="A228"/>
      <c r="B228"/>
    </row>
    <row r="229" spans="1:2" ht="18" x14ac:dyDescent="0.35">
      <c r="A229"/>
      <c r="B229"/>
    </row>
    <row r="230" spans="1:2" ht="18" x14ac:dyDescent="0.35">
      <c r="A230"/>
      <c r="B230"/>
    </row>
    <row r="231" spans="1:2" ht="18" x14ac:dyDescent="0.35">
      <c r="A231"/>
      <c r="B231"/>
    </row>
    <row r="232" spans="1:2" ht="18" x14ac:dyDescent="0.35">
      <c r="A232"/>
      <c r="B232"/>
    </row>
    <row r="233" spans="1:2" ht="18" x14ac:dyDescent="0.35">
      <c r="A233"/>
      <c r="B233"/>
    </row>
    <row r="234" spans="1:2" ht="18" x14ac:dyDescent="0.35">
      <c r="A234"/>
      <c r="B234"/>
    </row>
    <row r="235" spans="1:2" ht="18" x14ac:dyDescent="0.35">
      <c r="A235"/>
      <c r="B235"/>
    </row>
    <row r="236" spans="1:2" ht="18" x14ac:dyDescent="0.35">
      <c r="A236"/>
      <c r="B236"/>
    </row>
    <row r="237" spans="1:2" ht="18" x14ac:dyDescent="0.35">
      <c r="A237"/>
      <c r="B237"/>
    </row>
    <row r="238" spans="1:2" ht="18" x14ac:dyDescent="0.35">
      <c r="A238"/>
      <c r="B238"/>
    </row>
    <row r="239" spans="1:2" ht="18" x14ac:dyDescent="0.35">
      <c r="A239"/>
      <c r="B239"/>
    </row>
    <row r="240" spans="1:2" ht="18" x14ac:dyDescent="0.35">
      <c r="A240"/>
      <c r="B240"/>
    </row>
    <row r="241" spans="1:2" ht="18" x14ac:dyDescent="0.35">
      <c r="A241"/>
      <c r="B241"/>
    </row>
    <row r="242" spans="1:2" ht="18" x14ac:dyDescent="0.35">
      <c r="A242"/>
      <c r="B242"/>
    </row>
    <row r="243" spans="1:2" ht="18" x14ac:dyDescent="0.35">
      <c r="A243"/>
      <c r="B243"/>
    </row>
    <row r="244" spans="1:2" ht="18" x14ac:dyDescent="0.35">
      <c r="A244"/>
      <c r="B244"/>
    </row>
    <row r="245" spans="1:2" ht="18" x14ac:dyDescent="0.35">
      <c r="A245"/>
      <c r="B245"/>
    </row>
    <row r="246" spans="1:2" ht="18" x14ac:dyDescent="0.35">
      <c r="A246"/>
      <c r="B246"/>
    </row>
    <row r="247" spans="1:2" ht="18" x14ac:dyDescent="0.35">
      <c r="A247"/>
      <c r="B247"/>
    </row>
    <row r="248" spans="1:2" ht="18" x14ac:dyDescent="0.35">
      <c r="A248"/>
      <c r="B248"/>
    </row>
    <row r="249" spans="1:2" ht="18" x14ac:dyDescent="0.35">
      <c r="A249"/>
      <c r="B249"/>
    </row>
    <row r="250" spans="1:2" ht="18" x14ac:dyDescent="0.35">
      <c r="A250"/>
      <c r="B250"/>
    </row>
    <row r="251" spans="1:2" ht="18" x14ac:dyDescent="0.35">
      <c r="A251"/>
      <c r="B251"/>
    </row>
    <row r="252" spans="1:2" ht="18" x14ac:dyDescent="0.35">
      <c r="A252"/>
      <c r="B252"/>
    </row>
    <row r="253" spans="1:2" ht="18" x14ac:dyDescent="0.35">
      <c r="A253"/>
      <c r="B253"/>
    </row>
    <row r="254" spans="1:2" ht="18" x14ac:dyDescent="0.35">
      <c r="A254"/>
      <c r="B254"/>
    </row>
    <row r="255" spans="1:2" ht="18" x14ac:dyDescent="0.35">
      <c r="A255"/>
      <c r="B255"/>
    </row>
    <row r="256" spans="1:2" ht="18" x14ac:dyDescent="0.35">
      <c r="A256"/>
      <c r="B256"/>
    </row>
    <row r="257" spans="1:2" ht="18" x14ac:dyDescent="0.35">
      <c r="A257"/>
      <c r="B257"/>
    </row>
    <row r="258" spans="1:2" ht="18" x14ac:dyDescent="0.35">
      <c r="A258"/>
      <c r="B258"/>
    </row>
    <row r="259" spans="1:2" ht="18" x14ac:dyDescent="0.35">
      <c r="A259"/>
      <c r="B259"/>
    </row>
    <row r="260" spans="1:2" ht="18" x14ac:dyDescent="0.35">
      <c r="A260"/>
      <c r="B260"/>
    </row>
    <row r="261" spans="1:2" ht="18" x14ac:dyDescent="0.35">
      <c r="A261"/>
      <c r="B261"/>
    </row>
    <row r="262" spans="1:2" ht="18" x14ac:dyDescent="0.35">
      <c r="A262"/>
      <c r="B262"/>
    </row>
    <row r="263" spans="1:2" ht="18" x14ac:dyDescent="0.35">
      <c r="A263"/>
      <c r="B263"/>
    </row>
    <row r="264" spans="1:2" ht="18" x14ac:dyDescent="0.35">
      <c r="A264"/>
      <c r="B264"/>
    </row>
    <row r="265" spans="1:2" ht="18" x14ac:dyDescent="0.35">
      <c r="A265"/>
      <c r="B265"/>
    </row>
    <row r="266" spans="1:2" ht="18" x14ac:dyDescent="0.35">
      <c r="A266"/>
      <c r="B266"/>
    </row>
    <row r="267" spans="1:2" ht="18" x14ac:dyDescent="0.35">
      <c r="A267"/>
      <c r="B267"/>
    </row>
    <row r="268" spans="1:2" ht="18" x14ac:dyDescent="0.35">
      <c r="A268"/>
      <c r="B268"/>
    </row>
    <row r="269" spans="1:2" ht="18" x14ac:dyDescent="0.35">
      <c r="A269"/>
      <c r="B269"/>
    </row>
    <row r="270" spans="1:2" ht="18" x14ac:dyDescent="0.35">
      <c r="A270"/>
      <c r="B270"/>
    </row>
    <row r="271" spans="1:2" ht="18" x14ac:dyDescent="0.35">
      <c r="A271"/>
      <c r="B271"/>
    </row>
    <row r="272" spans="1:2" ht="18" x14ac:dyDescent="0.35">
      <c r="A272"/>
      <c r="B272"/>
    </row>
    <row r="273" spans="1:2" ht="18" x14ac:dyDescent="0.35">
      <c r="A273"/>
      <c r="B273"/>
    </row>
    <row r="274" spans="1:2" ht="18" x14ac:dyDescent="0.35">
      <c r="A274"/>
      <c r="B274"/>
    </row>
    <row r="275" spans="1:2" ht="18" x14ac:dyDescent="0.35">
      <c r="A275"/>
      <c r="B275"/>
    </row>
    <row r="276" spans="1:2" ht="18" x14ac:dyDescent="0.35">
      <c r="A276"/>
      <c r="B276"/>
    </row>
    <row r="277" spans="1:2" ht="18" x14ac:dyDescent="0.35">
      <c r="A277"/>
      <c r="B277"/>
    </row>
    <row r="278" spans="1:2" ht="18" x14ac:dyDescent="0.35">
      <c r="A278"/>
      <c r="B278"/>
    </row>
    <row r="279" spans="1:2" ht="18" x14ac:dyDescent="0.35">
      <c r="A279"/>
      <c r="B279"/>
    </row>
    <row r="280" spans="1:2" ht="18" x14ac:dyDescent="0.35">
      <c r="A280"/>
      <c r="B280"/>
    </row>
    <row r="281" spans="1:2" ht="18" x14ac:dyDescent="0.35">
      <c r="A281"/>
      <c r="B281"/>
    </row>
    <row r="282" spans="1:2" ht="18" x14ac:dyDescent="0.35">
      <c r="A282"/>
      <c r="B282"/>
    </row>
    <row r="283" spans="1:2" ht="18" x14ac:dyDescent="0.35">
      <c r="A283"/>
      <c r="B283"/>
    </row>
    <row r="284" spans="1:2" ht="18" x14ac:dyDescent="0.35">
      <c r="A284"/>
      <c r="B284"/>
    </row>
    <row r="285" spans="1:2" ht="18" x14ac:dyDescent="0.35">
      <c r="A285"/>
      <c r="B285"/>
    </row>
    <row r="286" spans="1:2" ht="18" x14ac:dyDescent="0.35">
      <c r="A286"/>
      <c r="B286"/>
    </row>
    <row r="287" spans="1:2" ht="18" x14ac:dyDescent="0.35">
      <c r="A287"/>
      <c r="B287"/>
    </row>
    <row r="288" spans="1:2" ht="18" x14ac:dyDescent="0.35">
      <c r="A288"/>
      <c r="B288"/>
    </row>
    <row r="289" spans="1:2" ht="18" x14ac:dyDescent="0.35">
      <c r="A289"/>
      <c r="B289"/>
    </row>
    <row r="290" spans="1:2" ht="18" x14ac:dyDescent="0.35">
      <c r="A290"/>
      <c r="B290"/>
    </row>
    <row r="291" spans="1:2" ht="18" x14ac:dyDescent="0.35">
      <c r="A291"/>
      <c r="B291"/>
    </row>
    <row r="292" spans="1:2" ht="18" x14ac:dyDescent="0.35">
      <c r="A292"/>
      <c r="B292"/>
    </row>
    <row r="293" spans="1:2" ht="18" x14ac:dyDescent="0.35">
      <c r="A293"/>
      <c r="B293"/>
    </row>
    <row r="294" spans="1:2" ht="18" x14ac:dyDescent="0.35">
      <c r="A294"/>
      <c r="B294"/>
    </row>
    <row r="295" spans="1:2" ht="18" x14ac:dyDescent="0.35">
      <c r="A295"/>
      <c r="B295"/>
    </row>
    <row r="296" spans="1:2" ht="18" x14ac:dyDescent="0.35">
      <c r="A296"/>
      <c r="B296"/>
    </row>
    <row r="297" spans="1:2" ht="18" x14ac:dyDescent="0.35">
      <c r="A297"/>
      <c r="B297"/>
    </row>
    <row r="298" spans="1:2" ht="18" x14ac:dyDescent="0.35">
      <c r="A298"/>
      <c r="B298"/>
    </row>
    <row r="299" spans="1:2" ht="18" x14ac:dyDescent="0.35">
      <c r="A299"/>
      <c r="B299"/>
    </row>
    <row r="300" spans="1:2" ht="18" x14ac:dyDescent="0.35">
      <c r="A300"/>
      <c r="B300"/>
    </row>
    <row r="301" spans="1:2" ht="18" x14ac:dyDescent="0.35">
      <c r="A301"/>
      <c r="B301"/>
    </row>
    <row r="302" spans="1:2" ht="18" x14ac:dyDescent="0.35">
      <c r="A302"/>
      <c r="B302"/>
    </row>
    <row r="303" spans="1:2" ht="18" x14ac:dyDescent="0.35">
      <c r="A303"/>
      <c r="B303"/>
    </row>
    <row r="304" spans="1:2" ht="18" x14ac:dyDescent="0.35">
      <c r="A304"/>
      <c r="B304"/>
    </row>
    <row r="305" spans="1:2" ht="18" x14ac:dyDescent="0.35">
      <c r="A305"/>
      <c r="B305"/>
    </row>
    <row r="306" spans="1:2" ht="18" x14ac:dyDescent="0.35">
      <c r="A306"/>
      <c r="B306"/>
    </row>
    <row r="307" spans="1:2" ht="18" x14ac:dyDescent="0.35">
      <c r="A307"/>
      <c r="B307"/>
    </row>
    <row r="308" spans="1:2" ht="18" x14ac:dyDescent="0.35">
      <c r="A308"/>
      <c r="B308"/>
    </row>
    <row r="309" spans="1:2" ht="18" x14ac:dyDescent="0.35">
      <c r="A309"/>
      <c r="B309"/>
    </row>
    <row r="310" spans="1:2" ht="18" x14ac:dyDescent="0.35">
      <c r="A310"/>
      <c r="B310"/>
    </row>
    <row r="311" spans="1:2" ht="18" x14ac:dyDescent="0.35">
      <c r="A311"/>
      <c r="B311"/>
    </row>
    <row r="312" spans="1:2" ht="18" x14ac:dyDescent="0.35">
      <c r="A312"/>
      <c r="B312"/>
    </row>
    <row r="313" spans="1:2" ht="18" x14ac:dyDescent="0.35">
      <c r="A313"/>
      <c r="B313"/>
    </row>
    <row r="314" spans="1:2" ht="18" x14ac:dyDescent="0.35">
      <c r="A314"/>
      <c r="B314"/>
    </row>
    <row r="315" spans="1:2" ht="18" x14ac:dyDescent="0.35">
      <c r="A315"/>
      <c r="B315"/>
    </row>
    <row r="316" spans="1:2" ht="18" x14ac:dyDescent="0.35">
      <c r="A316"/>
      <c r="B316"/>
    </row>
    <row r="317" spans="1:2" ht="18" x14ac:dyDescent="0.35">
      <c r="A317"/>
      <c r="B317"/>
    </row>
    <row r="318" spans="1:2" ht="18" x14ac:dyDescent="0.35">
      <c r="A318"/>
      <c r="B318"/>
    </row>
    <row r="319" spans="1:2" ht="18" x14ac:dyDescent="0.35">
      <c r="A319"/>
      <c r="B319"/>
    </row>
    <row r="320" spans="1:2" ht="18" x14ac:dyDescent="0.35">
      <c r="A320"/>
      <c r="B320"/>
    </row>
    <row r="321" spans="1:2" ht="18" x14ac:dyDescent="0.35">
      <c r="A321"/>
      <c r="B321"/>
    </row>
    <row r="322" spans="1:2" ht="18" x14ac:dyDescent="0.35">
      <c r="A322"/>
      <c r="B322"/>
    </row>
    <row r="323" spans="1:2" ht="18" x14ac:dyDescent="0.35">
      <c r="A323"/>
      <c r="B323"/>
    </row>
    <row r="324" spans="1:2" ht="18" x14ac:dyDescent="0.35">
      <c r="A324"/>
      <c r="B324"/>
    </row>
    <row r="325" spans="1:2" ht="18" x14ac:dyDescent="0.35">
      <c r="A325"/>
      <c r="B325"/>
    </row>
    <row r="326" spans="1:2" ht="18" x14ac:dyDescent="0.35">
      <c r="A326"/>
      <c r="B326"/>
    </row>
    <row r="327" spans="1:2" ht="18" x14ac:dyDescent="0.35">
      <c r="A327"/>
      <c r="B327"/>
    </row>
    <row r="328" spans="1:2" ht="18" x14ac:dyDescent="0.35">
      <c r="A328"/>
      <c r="B328"/>
    </row>
    <row r="329" spans="1:2" ht="18" x14ac:dyDescent="0.35">
      <c r="A329"/>
      <c r="B329"/>
    </row>
    <row r="330" spans="1:2" ht="18" x14ac:dyDescent="0.35">
      <c r="A330"/>
      <c r="B330"/>
    </row>
    <row r="331" spans="1:2" ht="18" x14ac:dyDescent="0.35">
      <c r="A331"/>
      <c r="B331"/>
    </row>
    <row r="332" spans="1:2" ht="18" x14ac:dyDescent="0.35">
      <c r="A332"/>
      <c r="B332"/>
    </row>
    <row r="333" spans="1:2" ht="18" x14ac:dyDescent="0.35">
      <c r="A333"/>
      <c r="B333"/>
    </row>
    <row r="334" spans="1:2" ht="18" x14ac:dyDescent="0.35">
      <c r="A334"/>
      <c r="B334"/>
    </row>
    <row r="335" spans="1:2" ht="18" x14ac:dyDescent="0.35">
      <c r="A335"/>
      <c r="B335"/>
    </row>
    <row r="336" spans="1:2" ht="18" x14ac:dyDescent="0.35">
      <c r="A336"/>
      <c r="B336"/>
    </row>
    <row r="337" spans="1:2" ht="18" x14ac:dyDescent="0.35">
      <c r="A337"/>
      <c r="B337"/>
    </row>
    <row r="338" spans="1:2" ht="18" x14ac:dyDescent="0.35">
      <c r="A338"/>
      <c r="B338"/>
    </row>
    <row r="339" spans="1:2" ht="18" x14ac:dyDescent="0.35">
      <c r="A339"/>
      <c r="B339"/>
    </row>
    <row r="340" spans="1:2" ht="18" x14ac:dyDescent="0.35">
      <c r="A340"/>
      <c r="B340"/>
    </row>
    <row r="341" spans="1:2" ht="18" x14ac:dyDescent="0.35">
      <c r="A341"/>
      <c r="B341"/>
    </row>
    <row r="342" spans="1:2" ht="18" x14ac:dyDescent="0.35">
      <c r="A342"/>
      <c r="B342"/>
    </row>
    <row r="343" spans="1:2" ht="18" x14ac:dyDescent="0.35">
      <c r="A343"/>
      <c r="B343"/>
    </row>
    <row r="344" spans="1:2" ht="18" x14ac:dyDescent="0.35">
      <c r="A344"/>
      <c r="B344"/>
    </row>
    <row r="345" spans="1:2" ht="18" x14ac:dyDescent="0.35">
      <c r="A345"/>
      <c r="B345"/>
    </row>
    <row r="346" spans="1:2" ht="18" x14ac:dyDescent="0.35">
      <c r="A346"/>
      <c r="B346"/>
    </row>
    <row r="347" spans="1:2" ht="18" x14ac:dyDescent="0.35">
      <c r="A347"/>
      <c r="B347"/>
    </row>
    <row r="348" spans="1:2" ht="18" x14ac:dyDescent="0.35">
      <c r="A348"/>
      <c r="B348"/>
    </row>
    <row r="349" spans="1:2" ht="18" x14ac:dyDescent="0.35">
      <c r="A349"/>
      <c r="B349"/>
    </row>
    <row r="350" spans="1:2" ht="18" x14ac:dyDescent="0.35">
      <c r="A350"/>
      <c r="B350"/>
    </row>
    <row r="351" spans="1:2" ht="18" x14ac:dyDescent="0.35">
      <c r="A351"/>
      <c r="B351"/>
    </row>
    <row r="352" spans="1:2" ht="18" x14ac:dyDescent="0.35">
      <c r="A352"/>
      <c r="B352"/>
    </row>
    <row r="353" spans="1:2" ht="18" x14ac:dyDescent="0.35">
      <c r="A353"/>
      <c r="B353"/>
    </row>
    <row r="354" spans="1:2" ht="18" x14ac:dyDescent="0.35">
      <c r="A354"/>
      <c r="B354"/>
    </row>
    <row r="355" spans="1:2" ht="18" x14ac:dyDescent="0.35">
      <c r="A355"/>
      <c r="B355"/>
    </row>
    <row r="356" spans="1:2" ht="18" x14ac:dyDescent="0.35">
      <c r="A356"/>
      <c r="B356"/>
    </row>
    <row r="357" spans="1:2" ht="18" x14ac:dyDescent="0.35">
      <c r="A357"/>
      <c r="B357"/>
    </row>
    <row r="358" spans="1:2" ht="18" x14ac:dyDescent="0.35">
      <c r="A358"/>
      <c r="B358"/>
    </row>
    <row r="359" spans="1:2" ht="18" x14ac:dyDescent="0.35">
      <c r="A359"/>
      <c r="B359"/>
    </row>
    <row r="360" spans="1:2" ht="18" x14ac:dyDescent="0.35">
      <c r="A360"/>
      <c r="B360"/>
    </row>
    <row r="361" spans="1:2" ht="18" x14ac:dyDescent="0.35">
      <c r="A361"/>
      <c r="B361"/>
    </row>
    <row r="362" spans="1:2" ht="18" x14ac:dyDescent="0.35">
      <c r="A362"/>
      <c r="B362"/>
    </row>
    <row r="363" spans="1:2" ht="18" x14ac:dyDescent="0.35">
      <c r="A363"/>
      <c r="B363"/>
    </row>
    <row r="364" spans="1:2" ht="18" x14ac:dyDescent="0.35">
      <c r="A364"/>
      <c r="B364"/>
    </row>
    <row r="365" spans="1:2" ht="18" x14ac:dyDescent="0.35">
      <c r="A365"/>
      <c r="B365"/>
    </row>
    <row r="366" spans="1:2" ht="18" x14ac:dyDescent="0.35">
      <c r="A366"/>
      <c r="B366"/>
    </row>
    <row r="367" spans="1:2" ht="18" x14ac:dyDescent="0.35">
      <c r="A367"/>
      <c r="B367"/>
    </row>
    <row r="368" spans="1:2" ht="18" x14ac:dyDescent="0.35">
      <c r="A368"/>
      <c r="B368"/>
    </row>
    <row r="369" spans="1:2" ht="18" x14ac:dyDescent="0.35">
      <c r="A369"/>
      <c r="B369"/>
    </row>
    <row r="370" spans="1:2" ht="18" x14ac:dyDescent="0.35">
      <c r="A370"/>
      <c r="B370"/>
    </row>
    <row r="371" spans="1:2" ht="18" x14ac:dyDescent="0.35">
      <c r="A371"/>
      <c r="B371"/>
    </row>
    <row r="372" spans="1:2" ht="18" x14ac:dyDescent="0.35">
      <c r="A372"/>
      <c r="B372"/>
    </row>
    <row r="373" spans="1:2" ht="18" x14ac:dyDescent="0.35">
      <c r="A373"/>
      <c r="B373"/>
    </row>
    <row r="374" spans="1:2" ht="18" x14ac:dyDescent="0.35">
      <c r="A374"/>
      <c r="B374"/>
    </row>
    <row r="375" spans="1:2" ht="18" x14ac:dyDescent="0.35">
      <c r="A375"/>
      <c r="B375"/>
    </row>
    <row r="376" spans="1:2" ht="18" x14ac:dyDescent="0.35">
      <c r="A376"/>
      <c r="B376"/>
    </row>
    <row r="377" spans="1:2" ht="18" x14ac:dyDescent="0.35">
      <c r="A377"/>
      <c r="B377"/>
    </row>
    <row r="378" spans="1:2" ht="18" x14ac:dyDescent="0.35">
      <c r="A378"/>
      <c r="B378"/>
    </row>
    <row r="379" spans="1:2" ht="18" x14ac:dyDescent="0.35">
      <c r="A379"/>
      <c r="B379"/>
    </row>
    <row r="380" spans="1:2" ht="18" x14ac:dyDescent="0.35">
      <c r="A380"/>
      <c r="B380"/>
    </row>
    <row r="381" spans="1:2" ht="18" x14ac:dyDescent="0.35">
      <c r="A381"/>
      <c r="B381"/>
    </row>
    <row r="382" spans="1:2" ht="18" x14ac:dyDescent="0.35">
      <c r="A382"/>
      <c r="B382"/>
    </row>
    <row r="383" spans="1:2" ht="18" x14ac:dyDescent="0.35">
      <c r="A383"/>
      <c r="B383"/>
    </row>
    <row r="384" spans="1:2" ht="18" x14ac:dyDescent="0.35">
      <c r="A384"/>
      <c r="B384"/>
    </row>
    <row r="385" spans="1:2" ht="18" x14ac:dyDescent="0.35">
      <c r="A385"/>
      <c r="B385"/>
    </row>
    <row r="386" spans="1:2" ht="18" x14ac:dyDescent="0.35">
      <c r="A386"/>
      <c r="B386"/>
    </row>
    <row r="387" spans="1:2" ht="18" x14ac:dyDescent="0.35">
      <c r="A387"/>
      <c r="B387"/>
    </row>
    <row r="388" spans="1:2" ht="18" x14ac:dyDescent="0.35">
      <c r="A388"/>
      <c r="B388"/>
    </row>
    <row r="389" spans="1:2" ht="18" x14ac:dyDescent="0.35">
      <c r="A389"/>
      <c r="B389"/>
    </row>
    <row r="390" spans="1:2" ht="18" x14ac:dyDescent="0.35">
      <c r="A390"/>
      <c r="B390"/>
    </row>
    <row r="391" spans="1:2" ht="18" x14ac:dyDescent="0.35">
      <c r="A391"/>
      <c r="B391"/>
    </row>
    <row r="392" spans="1:2" ht="18" x14ac:dyDescent="0.35">
      <c r="A392"/>
      <c r="B392"/>
    </row>
    <row r="393" spans="1:2" ht="18" x14ac:dyDescent="0.35">
      <c r="A393"/>
      <c r="B393"/>
    </row>
    <row r="394" spans="1:2" ht="18" x14ac:dyDescent="0.35">
      <c r="A394"/>
      <c r="B394"/>
    </row>
    <row r="395" spans="1:2" ht="18" x14ac:dyDescent="0.35">
      <c r="A395"/>
      <c r="B395"/>
    </row>
    <row r="396" spans="1:2" ht="18" x14ac:dyDescent="0.35">
      <c r="A396"/>
      <c r="B396"/>
    </row>
    <row r="397" spans="1:2" ht="18" x14ac:dyDescent="0.35">
      <c r="A397"/>
      <c r="B397"/>
    </row>
    <row r="398" spans="1:2" ht="18" x14ac:dyDescent="0.35">
      <c r="A398"/>
      <c r="B398"/>
    </row>
    <row r="399" spans="1:2" ht="18" x14ac:dyDescent="0.35">
      <c r="A399"/>
      <c r="B399"/>
    </row>
    <row r="400" spans="1:2" ht="18" x14ac:dyDescent="0.35">
      <c r="A400"/>
      <c r="B400"/>
    </row>
    <row r="401" spans="1:2" ht="18" x14ac:dyDescent="0.35">
      <c r="A401"/>
      <c r="B401"/>
    </row>
    <row r="402" spans="1:2" ht="18" x14ac:dyDescent="0.35">
      <c r="A402"/>
      <c r="B402"/>
    </row>
    <row r="403" spans="1:2" ht="18" x14ac:dyDescent="0.35">
      <c r="A403"/>
      <c r="B403"/>
    </row>
    <row r="404" spans="1:2" ht="18" x14ac:dyDescent="0.35">
      <c r="A404"/>
      <c r="B404"/>
    </row>
    <row r="405" spans="1:2" ht="18" x14ac:dyDescent="0.35">
      <c r="A405"/>
      <c r="B405"/>
    </row>
    <row r="406" spans="1:2" ht="18" x14ac:dyDescent="0.35">
      <c r="A406"/>
      <c r="B406"/>
    </row>
    <row r="407" spans="1:2" ht="18" x14ac:dyDescent="0.35">
      <c r="A407"/>
      <c r="B407"/>
    </row>
    <row r="408" spans="1:2" ht="18" x14ac:dyDescent="0.35">
      <c r="A408"/>
      <c r="B408"/>
    </row>
    <row r="409" spans="1:2" ht="18" x14ac:dyDescent="0.35">
      <c r="A409"/>
      <c r="B409"/>
    </row>
    <row r="410" spans="1:2" ht="18" x14ac:dyDescent="0.35">
      <c r="A410"/>
      <c r="B410"/>
    </row>
    <row r="411" spans="1:2" ht="18" x14ac:dyDescent="0.35">
      <c r="A411"/>
      <c r="B411"/>
    </row>
    <row r="412" spans="1:2" ht="18" x14ac:dyDescent="0.35">
      <c r="A412"/>
      <c r="B412"/>
    </row>
    <row r="413" spans="1:2" ht="18" x14ac:dyDescent="0.35">
      <c r="A413"/>
      <c r="B413"/>
    </row>
    <row r="414" spans="1:2" ht="18" x14ac:dyDescent="0.35">
      <c r="A414"/>
      <c r="B414"/>
    </row>
    <row r="415" spans="1:2" ht="18" x14ac:dyDescent="0.35">
      <c r="A415"/>
      <c r="B415"/>
    </row>
    <row r="416" spans="1:2" ht="18" x14ac:dyDescent="0.35">
      <c r="A416"/>
      <c r="B416"/>
    </row>
    <row r="417" spans="1:2" ht="18" x14ac:dyDescent="0.35">
      <c r="A417"/>
      <c r="B417"/>
    </row>
    <row r="418" spans="1:2" ht="18" x14ac:dyDescent="0.35">
      <c r="A418"/>
      <c r="B418"/>
    </row>
    <row r="419" spans="1:2" ht="18" x14ac:dyDescent="0.35">
      <c r="A419"/>
      <c r="B419"/>
    </row>
    <row r="420" spans="1:2" ht="18" x14ac:dyDescent="0.35">
      <c r="A420"/>
      <c r="B420"/>
    </row>
    <row r="421" spans="1:2" ht="18" x14ac:dyDescent="0.35">
      <c r="A421"/>
      <c r="B421"/>
    </row>
    <row r="422" spans="1:2" ht="18" x14ac:dyDescent="0.35">
      <c r="A422"/>
      <c r="B422"/>
    </row>
    <row r="423" spans="1:2" ht="18" x14ac:dyDescent="0.35">
      <c r="A423"/>
      <c r="B423"/>
    </row>
    <row r="424" spans="1:2" ht="18" x14ac:dyDescent="0.35">
      <c r="A424"/>
      <c r="B424"/>
    </row>
    <row r="425" spans="1:2" ht="18" x14ac:dyDescent="0.35">
      <c r="A425"/>
      <c r="B425"/>
    </row>
    <row r="426" spans="1:2" ht="18" x14ac:dyDescent="0.35">
      <c r="A426"/>
      <c r="B426"/>
    </row>
    <row r="427" spans="1:2" ht="18" x14ac:dyDescent="0.35">
      <c r="A427"/>
      <c r="B427"/>
    </row>
    <row r="428" spans="1:2" ht="18" x14ac:dyDescent="0.35">
      <c r="A428"/>
      <c r="B428"/>
    </row>
    <row r="429" spans="1:2" ht="18" x14ac:dyDescent="0.35">
      <c r="A429"/>
      <c r="B429"/>
    </row>
    <row r="430" spans="1:2" ht="18" x14ac:dyDescent="0.35">
      <c r="A430"/>
      <c r="B430"/>
    </row>
    <row r="431" spans="1:2" ht="18" x14ac:dyDescent="0.35">
      <c r="A431"/>
      <c r="B431"/>
    </row>
    <row r="432" spans="1:2" ht="18" x14ac:dyDescent="0.35">
      <c r="A432"/>
      <c r="B432"/>
    </row>
    <row r="433" spans="1:2" ht="18" x14ac:dyDescent="0.35">
      <c r="A433"/>
      <c r="B433"/>
    </row>
    <row r="434" spans="1:2" ht="18" x14ac:dyDescent="0.35">
      <c r="A434"/>
      <c r="B434"/>
    </row>
    <row r="435" spans="1:2" ht="18" x14ac:dyDescent="0.35">
      <c r="A435"/>
      <c r="B435"/>
    </row>
    <row r="436" spans="1:2" ht="18" x14ac:dyDescent="0.35">
      <c r="A436"/>
      <c r="B436"/>
    </row>
    <row r="437" spans="1:2" ht="18" x14ac:dyDescent="0.35">
      <c r="A437"/>
      <c r="B437"/>
    </row>
    <row r="438" spans="1:2" ht="18" x14ac:dyDescent="0.35">
      <c r="A438"/>
      <c r="B438"/>
    </row>
    <row r="439" spans="1:2" ht="18" x14ac:dyDescent="0.35">
      <c r="A439"/>
      <c r="B439"/>
    </row>
    <row r="440" spans="1:2" ht="18" x14ac:dyDescent="0.35">
      <c r="A440"/>
      <c r="B440"/>
    </row>
    <row r="441" spans="1:2" ht="18" x14ac:dyDescent="0.35">
      <c r="A441"/>
      <c r="B441"/>
    </row>
    <row r="442" spans="1:2" ht="18" x14ac:dyDescent="0.35">
      <c r="A442"/>
      <c r="B442"/>
    </row>
    <row r="443" spans="1:2" ht="18" x14ac:dyDescent="0.35">
      <c r="A443"/>
      <c r="B443"/>
    </row>
    <row r="444" spans="1:2" ht="18" x14ac:dyDescent="0.35">
      <c r="A444"/>
      <c r="B444"/>
    </row>
    <row r="445" spans="1:2" ht="18" x14ac:dyDescent="0.35">
      <c r="A445"/>
      <c r="B445"/>
    </row>
    <row r="446" spans="1:2" ht="18" x14ac:dyDescent="0.35">
      <c r="A446"/>
      <c r="B446"/>
    </row>
    <row r="447" spans="1:2" ht="18" x14ac:dyDescent="0.35">
      <c r="A447"/>
      <c r="B447"/>
    </row>
    <row r="448" spans="1:2" ht="18" x14ac:dyDescent="0.35">
      <c r="A448"/>
      <c r="B448"/>
    </row>
    <row r="449" spans="1:2" ht="18" x14ac:dyDescent="0.35">
      <c r="A449"/>
      <c r="B449"/>
    </row>
    <row r="450" spans="1:2" ht="18" x14ac:dyDescent="0.35">
      <c r="A450"/>
      <c r="B450"/>
    </row>
    <row r="451" spans="1:2" ht="18" x14ac:dyDescent="0.35">
      <c r="A451"/>
      <c r="B451"/>
    </row>
    <row r="452" spans="1:2" ht="18" x14ac:dyDescent="0.35">
      <c r="A452"/>
      <c r="B452"/>
    </row>
    <row r="453" spans="1:2" ht="18" x14ac:dyDescent="0.35">
      <c r="A453"/>
      <c r="B453"/>
    </row>
    <row r="454" spans="1:2" ht="18" x14ac:dyDescent="0.35">
      <c r="A454"/>
      <c r="B454"/>
    </row>
    <row r="455" spans="1:2" ht="18" x14ac:dyDescent="0.35">
      <c r="A455"/>
      <c r="B455"/>
    </row>
    <row r="456" spans="1:2" ht="18" x14ac:dyDescent="0.35">
      <c r="A456"/>
      <c r="B456"/>
    </row>
    <row r="457" spans="1:2" ht="18" x14ac:dyDescent="0.35">
      <c r="A457"/>
      <c r="B457"/>
    </row>
    <row r="458" spans="1:2" ht="18" x14ac:dyDescent="0.35">
      <c r="A458"/>
      <c r="B458"/>
    </row>
    <row r="459" spans="1:2" ht="18" x14ac:dyDescent="0.35">
      <c r="A459"/>
      <c r="B459"/>
    </row>
    <row r="460" spans="1:2" ht="18" x14ac:dyDescent="0.35">
      <c r="A460"/>
      <c r="B460"/>
    </row>
    <row r="461" spans="1:2" ht="18" x14ac:dyDescent="0.35">
      <c r="A461"/>
      <c r="B461"/>
    </row>
    <row r="462" spans="1:2" ht="18" x14ac:dyDescent="0.35">
      <c r="A462"/>
      <c r="B462"/>
    </row>
    <row r="463" spans="1:2" ht="18" x14ac:dyDescent="0.35">
      <c r="A463"/>
      <c r="B463"/>
    </row>
    <row r="464" spans="1:2" ht="18" x14ac:dyDescent="0.35">
      <c r="A464"/>
      <c r="B464"/>
    </row>
    <row r="465" spans="1:2" ht="18" x14ac:dyDescent="0.35">
      <c r="A465"/>
      <c r="B465"/>
    </row>
    <row r="466" spans="1:2" ht="18" x14ac:dyDescent="0.35">
      <c r="A466"/>
      <c r="B466"/>
    </row>
    <row r="467" spans="1:2" ht="18" x14ac:dyDescent="0.35">
      <c r="A467"/>
      <c r="B467"/>
    </row>
    <row r="468" spans="1:2" ht="18" x14ac:dyDescent="0.35">
      <c r="A468"/>
      <c r="B468"/>
    </row>
    <row r="469" spans="1:2" ht="18" x14ac:dyDescent="0.35">
      <c r="A469"/>
      <c r="B469"/>
    </row>
    <row r="470" spans="1:2" ht="18" x14ac:dyDescent="0.35">
      <c r="A470"/>
      <c r="B470"/>
    </row>
    <row r="471" spans="1:2" ht="18" x14ac:dyDescent="0.35">
      <c r="A471"/>
      <c r="B471"/>
    </row>
    <row r="472" spans="1:2" ht="18" x14ac:dyDescent="0.35">
      <c r="A472"/>
      <c r="B472"/>
    </row>
    <row r="473" spans="1:2" ht="18" x14ac:dyDescent="0.35">
      <c r="A473"/>
      <c r="B473"/>
    </row>
    <row r="474" spans="1:2" ht="18" x14ac:dyDescent="0.35">
      <c r="A474"/>
      <c r="B474"/>
    </row>
    <row r="475" spans="1:2" ht="18" x14ac:dyDescent="0.35">
      <c r="A475"/>
      <c r="B475"/>
    </row>
    <row r="476" spans="1:2" ht="18" x14ac:dyDescent="0.35">
      <c r="A476"/>
      <c r="B476"/>
    </row>
    <row r="477" spans="1:2" ht="18" x14ac:dyDescent="0.35">
      <c r="A477"/>
      <c r="B477"/>
    </row>
    <row r="478" spans="1:2" ht="18" x14ac:dyDescent="0.35">
      <c r="A478"/>
      <c r="B478"/>
    </row>
    <row r="479" spans="1:2" ht="18" x14ac:dyDescent="0.35">
      <c r="A479"/>
      <c r="B479"/>
    </row>
    <row r="480" spans="1:2" ht="18" x14ac:dyDescent="0.35">
      <c r="A480"/>
      <c r="B480"/>
    </row>
    <row r="481" spans="1:2" ht="18" x14ac:dyDescent="0.35">
      <c r="A481"/>
      <c r="B481"/>
    </row>
    <row r="482" spans="1:2" ht="18" x14ac:dyDescent="0.35">
      <c r="A482"/>
      <c r="B482"/>
    </row>
    <row r="483" spans="1:2" ht="18" x14ac:dyDescent="0.35">
      <c r="A483"/>
      <c r="B483"/>
    </row>
    <row r="484" spans="1:2" ht="18" x14ac:dyDescent="0.35">
      <c r="A484"/>
      <c r="B484"/>
    </row>
    <row r="485" spans="1:2" ht="18" x14ac:dyDescent="0.35">
      <c r="A485"/>
      <c r="B485"/>
    </row>
    <row r="486" spans="1:2" ht="18" x14ac:dyDescent="0.35">
      <c r="A486"/>
      <c r="B486"/>
    </row>
    <row r="487" spans="1:2" ht="18" x14ac:dyDescent="0.35">
      <c r="A487"/>
      <c r="B487"/>
    </row>
    <row r="488" spans="1:2" ht="18" x14ac:dyDescent="0.35">
      <c r="A488"/>
      <c r="B488"/>
    </row>
    <row r="489" spans="1:2" ht="18" x14ac:dyDescent="0.35">
      <c r="A489"/>
      <c r="B489"/>
    </row>
    <row r="490" spans="1:2" ht="18" x14ac:dyDescent="0.35">
      <c r="A490"/>
      <c r="B490"/>
    </row>
    <row r="491" spans="1:2" ht="18" x14ac:dyDescent="0.35">
      <c r="A491"/>
      <c r="B491"/>
    </row>
    <row r="492" spans="1:2" ht="18" x14ac:dyDescent="0.35">
      <c r="A492"/>
      <c r="B492"/>
    </row>
    <row r="493" spans="1:2" ht="18" x14ac:dyDescent="0.35">
      <c r="A493"/>
      <c r="B493"/>
    </row>
    <row r="494" spans="1:2" ht="18" x14ac:dyDescent="0.35">
      <c r="A494"/>
      <c r="B494"/>
    </row>
    <row r="495" spans="1:2" ht="18" x14ac:dyDescent="0.35">
      <c r="A495"/>
      <c r="B495"/>
    </row>
    <row r="496" spans="1:2" ht="18" x14ac:dyDescent="0.35">
      <c r="A496"/>
      <c r="B496"/>
    </row>
    <row r="497" spans="1:2" ht="18" x14ac:dyDescent="0.35">
      <c r="A497"/>
      <c r="B497"/>
    </row>
    <row r="498" spans="1:2" ht="18" x14ac:dyDescent="0.35">
      <c r="A498"/>
      <c r="B498"/>
    </row>
    <row r="499" spans="1:2" ht="18" x14ac:dyDescent="0.35">
      <c r="A499"/>
      <c r="B499"/>
    </row>
    <row r="500" spans="1:2" ht="18" x14ac:dyDescent="0.35">
      <c r="A500"/>
      <c r="B500"/>
    </row>
    <row r="501" spans="1:2" ht="18" x14ac:dyDescent="0.35">
      <c r="A501"/>
      <c r="B501"/>
    </row>
    <row r="502" spans="1:2" ht="18" x14ac:dyDescent="0.35">
      <c r="A502"/>
      <c r="B502"/>
    </row>
    <row r="503" spans="1:2" ht="18" x14ac:dyDescent="0.35">
      <c r="A503"/>
      <c r="B503"/>
    </row>
    <row r="504" spans="1:2" ht="18" x14ac:dyDescent="0.35">
      <c r="A504"/>
      <c r="B504"/>
    </row>
    <row r="505" spans="1:2" ht="18" x14ac:dyDescent="0.35">
      <c r="A505"/>
      <c r="B505"/>
    </row>
    <row r="506" spans="1:2" ht="18" x14ac:dyDescent="0.35">
      <c r="A506"/>
      <c r="B506"/>
    </row>
    <row r="507" spans="1:2" ht="18" x14ac:dyDescent="0.35">
      <c r="A507"/>
      <c r="B507"/>
    </row>
    <row r="508" spans="1:2" ht="18" x14ac:dyDescent="0.35">
      <c r="A508"/>
      <c r="B508"/>
    </row>
    <row r="509" spans="1:2" ht="18" x14ac:dyDescent="0.35">
      <c r="A509"/>
      <c r="B509"/>
    </row>
    <row r="510" spans="1:2" ht="18" x14ac:dyDescent="0.35">
      <c r="A510"/>
      <c r="B510"/>
    </row>
    <row r="511" spans="1:2" ht="18" x14ac:dyDescent="0.35">
      <c r="A511"/>
      <c r="B511"/>
    </row>
    <row r="512" spans="1:2" ht="18" x14ac:dyDescent="0.35">
      <c r="A512"/>
      <c r="B512"/>
    </row>
    <row r="513" spans="1:2" ht="18" x14ac:dyDescent="0.35">
      <c r="A513"/>
      <c r="B513"/>
    </row>
    <row r="514" spans="1:2" ht="18" x14ac:dyDescent="0.35">
      <c r="A514"/>
      <c r="B514"/>
    </row>
    <row r="515" spans="1:2" ht="18" x14ac:dyDescent="0.35">
      <c r="A515"/>
      <c r="B515"/>
    </row>
    <row r="516" spans="1:2" ht="18" x14ac:dyDescent="0.35">
      <c r="A516"/>
      <c r="B516"/>
    </row>
    <row r="517" spans="1:2" ht="18" x14ac:dyDescent="0.35">
      <c r="A517"/>
      <c r="B517"/>
    </row>
    <row r="518" spans="1:2" ht="18" x14ac:dyDescent="0.35">
      <c r="A518"/>
      <c r="B518"/>
    </row>
    <row r="519" spans="1:2" ht="18" x14ac:dyDescent="0.35">
      <c r="A519"/>
      <c r="B519"/>
    </row>
    <row r="520" spans="1:2" ht="18" x14ac:dyDescent="0.35">
      <c r="A520"/>
      <c r="B520"/>
    </row>
    <row r="521" spans="1:2" ht="18" x14ac:dyDescent="0.35">
      <c r="A521"/>
      <c r="B521"/>
    </row>
    <row r="522" spans="1:2" ht="18" x14ac:dyDescent="0.35">
      <c r="A522"/>
      <c r="B522"/>
    </row>
    <row r="523" spans="1:2" ht="18" x14ac:dyDescent="0.35">
      <c r="A523"/>
      <c r="B523"/>
    </row>
    <row r="524" spans="1:2" ht="18" x14ac:dyDescent="0.35">
      <c r="A524"/>
      <c r="B524"/>
    </row>
    <row r="525" spans="1:2" ht="18" x14ac:dyDescent="0.35">
      <c r="A525"/>
      <c r="B525"/>
    </row>
    <row r="526" spans="1:2" ht="18" x14ac:dyDescent="0.35">
      <c r="A526"/>
      <c r="B526"/>
    </row>
    <row r="527" spans="1:2" ht="18" x14ac:dyDescent="0.35">
      <c r="A527"/>
      <c r="B527"/>
    </row>
    <row r="528" spans="1:2" ht="18" x14ac:dyDescent="0.35">
      <c r="A528"/>
      <c r="B528"/>
    </row>
    <row r="529" spans="1:2" ht="18" x14ac:dyDescent="0.35">
      <c r="A529"/>
      <c r="B529"/>
    </row>
    <row r="530" spans="1:2" ht="18" x14ac:dyDescent="0.35">
      <c r="A530"/>
      <c r="B530"/>
    </row>
    <row r="531" spans="1:2" ht="18" x14ac:dyDescent="0.35">
      <c r="A531"/>
      <c r="B531"/>
    </row>
    <row r="532" spans="1:2" ht="18" x14ac:dyDescent="0.35">
      <c r="A532"/>
      <c r="B532"/>
    </row>
    <row r="533" spans="1:2" ht="18" x14ac:dyDescent="0.35">
      <c r="A533"/>
      <c r="B533"/>
    </row>
    <row r="534" spans="1:2" ht="18" x14ac:dyDescent="0.35">
      <c r="A534"/>
      <c r="B534"/>
    </row>
    <row r="535" spans="1:2" ht="18" x14ac:dyDescent="0.35">
      <c r="A535"/>
      <c r="B535"/>
    </row>
    <row r="536" spans="1:2" ht="18" x14ac:dyDescent="0.35">
      <c r="A536"/>
      <c r="B536"/>
    </row>
    <row r="537" spans="1:2" ht="18" x14ac:dyDescent="0.35">
      <c r="A537"/>
      <c r="B537"/>
    </row>
    <row r="538" spans="1:2" ht="18" x14ac:dyDescent="0.35">
      <c r="A538"/>
      <c r="B538"/>
    </row>
    <row r="539" spans="1:2" ht="18" x14ac:dyDescent="0.35">
      <c r="A539"/>
      <c r="B539"/>
    </row>
    <row r="540" spans="1:2" ht="18" x14ac:dyDescent="0.35">
      <c r="A540"/>
      <c r="B540"/>
    </row>
    <row r="541" spans="1:2" ht="18" x14ac:dyDescent="0.35">
      <c r="A541"/>
      <c r="B541"/>
    </row>
    <row r="542" spans="1:2" ht="18" x14ac:dyDescent="0.35">
      <c r="A542"/>
      <c r="B542"/>
    </row>
    <row r="543" spans="1:2" ht="18" x14ac:dyDescent="0.35">
      <c r="A543"/>
      <c r="B543"/>
    </row>
    <row r="544" spans="1:2" ht="18" x14ac:dyDescent="0.35">
      <c r="A544"/>
      <c r="B544"/>
    </row>
    <row r="545" spans="1:2" ht="18" x14ac:dyDescent="0.35">
      <c r="A545"/>
      <c r="B545"/>
    </row>
    <row r="546" spans="1:2" ht="18" x14ac:dyDescent="0.35">
      <c r="A546"/>
      <c r="B546"/>
    </row>
    <row r="547" spans="1:2" ht="18" x14ac:dyDescent="0.35">
      <c r="A547"/>
      <c r="B547"/>
    </row>
    <row r="548" spans="1:2" ht="18" x14ac:dyDescent="0.35">
      <c r="A548"/>
      <c r="B548"/>
    </row>
    <row r="549" spans="1:2" ht="18" x14ac:dyDescent="0.35">
      <c r="A549"/>
      <c r="B549"/>
    </row>
    <row r="550" spans="1:2" ht="18" x14ac:dyDescent="0.35">
      <c r="A550"/>
      <c r="B550"/>
    </row>
    <row r="551" spans="1:2" ht="18" x14ac:dyDescent="0.35">
      <c r="A551"/>
      <c r="B551"/>
    </row>
    <row r="552" spans="1:2" ht="18" x14ac:dyDescent="0.35">
      <c r="A552"/>
      <c r="B552"/>
    </row>
    <row r="553" spans="1:2" ht="18" x14ac:dyDescent="0.35">
      <c r="A553"/>
      <c r="B553"/>
    </row>
    <row r="554" spans="1:2" ht="18" x14ac:dyDescent="0.35">
      <c r="A554"/>
      <c r="B554"/>
    </row>
    <row r="555" spans="1:2" ht="18" x14ac:dyDescent="0.35">
      <c r="A555"/>
      <c r="B555"/>
    </row>
    <row r="556" spans="1:2" ht="18" x14ac:dyDescent="0.35">
      <c r="A556"/>
      <c r="B556"/>
    </row>
    <row r="557" spans="1:2" ht="18" x14ac:dyDescent="0.35">
      <c r="A557"/>
      <c r="B557"/>
    </row>
    <row r="558" spans="1:2" ht="18" x14ac:dyDescent="0.35">
      <c r="A558"/>
      <c r="B558"/>
    </row>
    <row r="559" spans="1:2" ht="18" x14ac:dyDescent="0.35">
      <c r="A559"/>
      <c r="B559"/>
    </row>
    <row r="560" spans="1:2" ht="18" x14ac:dyDescent="0.35">
      <c r="A560"/>
      <c r="B560"/>
    </row>
    <row r="561" spans="1:2" ht="18" x14ac:dyDescent="0.35">
      <c r="A561"/>
      <c r="B561"/>
    </row>
    <row r="562" spans="1:2" ht="18" x14ac:dyDescent="0.35">
      <c r="A562"/>
      <c r="B562"/>
    </row>
    <row r="563" spans="1:2" ht="18" x14ac:dyDescent="0.35">
      <c r="A563"/>
      <c r="B563"/>
    </row>
    <row r="564" spans="1:2" ht="18" x14ac:dyDescent="0.35">
      <c r="A564"/>
      <c r="B564"/>
    </row>
    <row r="565" spans="1:2" ht="18" x14ac:dyDescent="0.35">
      <c r="A565"/>
      <c r="B565"/>
    </row>
    <row r="566" spans="1:2" ht="18" x14ac:dyDescent="0.35">
      <c r="A566"/>
      <c r="B566"/>
    </row>
    <row r="567" spans="1:2" ht="18" x14ac:dyDescent="0.35">
      <c r="A567"/>
      <c r="B567"/>
    </row>
    <row r="568" spans="1:2" ht="18" x14ac:dyDescent="0.35">
      <c r="A568"/>
      <c r="B568"/>
    </row>
    <row r="569" spans="1:2" ht="18" x14ac:dyDescent="0.35">
      <c r="A569"/>
      <c r="B569"/>
    </row>
    <row r="570" spans="1:2" ht="18" x14ac:dyDescent="0.35">
      <c r="A570"/>
      <c r="B570"/>
    </row>
    <row r="571" spans="1:2" ht="18" x14ac:dyDescent="0.35">
      <c r="A571"/>
      <c r="B571"/>
    </row>
    <row r="572" spans="1:2" ht="18" x14ac:dyDescent="0.35">
      <c r="A572"/>
      <c r="B572"/>
    </row>
    <row r="573" spans="1:2" ht="18" x14ac:dyDescent="0.35">
      <c r="A573"/>
      <c r="B573"/>
    </row>
    <row r="574" spans="1:2" ht="18" x14ac:dyDescent="0.35">
      <c r="A574"/>
      <c r="B574"/>
    </row>
    <row r="575" spans="1:2" ht="18" x14ac:dyDescent="0.35">
      <c r="A575"/>
      <c r="B575"/>
    </row>
    <row r="576" spans="1:2" ht="18" x14ac:dyDescent="0.35">
      <c r="A576"/>
      <c r="B576"/>
    </row>
    <row r="577" spans="1:2" ht="18" x14ac:dyDescent="0.35">
      <c r="A577"/>
      <c r="B577"/>
    </row>
    <row r="578" spans="1:2" ht="18" x14ac:dyDescent="0.35">
      <c r="A578"/>
      <c r="B578"/>
    </row>
    <row r="579" spans="1:2" ht="18" x14ac:dyDescent="0.35">
      <c r="A579"/>
      <c r="B579"/>
    </row>
    <row r="580" spans="1:2" ht="18" x14ac:dyDescent="0.35">
      <c r="A580"/>
      <c r="B580"/>
    </row>
    <row r="581" spans="1:2" ht="18" x14ac:dyDescent="0.35">
      <c r="A581"/>
      <c r="B581"/>
    </row>
    <row r="582" spans="1:2" ht="18" x14ac:dyDescent="0.35">
      <c r="A582"/>
      <c r="B582"/>
    </row>
    <row r="583" spans="1:2" ht="18" x14ac:dyDescent="0.35">
      <c r="A583"/>
      <c r="B583"/>
    </row>
    <row r="584" spans="1:2" ht="18" x14ac:dyDescent="0.35">
      <c r="A584"/>
      <c r="B584"/>
    </row>
    <row r="585" spans="1:2" ht="18" x14ac:dyDescent="0.35">
      <c r="A585"/>
      <c r="B585"/>
    </row>
    <row r="586" spans="1:2" ht="18" x14ac:dyDescent="0.35">
      <c r="A586"/>
      <c r="B586"/>
    </row>
    <row r="587" spans="1:2" ht="18" x14ac:dyDescent="0.35">
      <c r="A587"/>
      <c r="B587"/>
    </row>
    <row r="588" spans="1:2" ht="18" x14ac:dyDescent="0.35">
      <c r="A588"/>
      <c r="B588"/>
    </row>
    <row r="589" spans="1:2" ht="18" x14ac:dyDescent="0.35">
      <c r="A589"/>
      <c r="B589"/>
    </row>
    <row r="590" spans="1:2" ht="18" x14ac:dyDescent="0.35">
      <c r="A590"/>
      <c r="B590"/>
    </row>
    <row r="591" spans="1:2" ht="18" x14ac:dyDescent="0.35">
      <c r="A591"/>
      <c r="B591"/>
    </row>
    <row r="592" spans="1:2" ht="18" x14ac:dyDescent="0.35">
      <c r="A592"/>
      <c r="B592"/>
    </row>
    <row r="593" spans="1:2" ht="18" x14ac:dyDescent="0.35">
      <c r="A593"/>
      <c r="B593"/>
    </row>
    <row r="594" spans="1:2" ht="18" x14ac:dyDescent="0.35">
      <c r="A594"/>
      <c r="B594"/>
    </row>
    <row r="595" spans="1:2" ht="18" x14ac:dyDescent="0.35">
      <c r="A595"/>
      <c r="B595"/>
    </row>
    <row r="596" spans="1:2" ht="18" x14ac:dyDescent="0.35">
      <c r="A596"/>
      <c r="B596"/>
    </row>
    <row r="597" spans="1:2" ht="18" x14ac:dyDescent="0.35">
      <c r="A597"/>
      <c r="B597"/>
    </row>
    <row r="598" spans="1:2" ht="18" x14ac:dyDescent="0.35">
      <c r="A598"/>
      <c r="B598"/>
    </row>
    <row r="599" spans="1:2" ht="18" x14ac:dyDescent="0.35">
      <c r="A599"/>
      <c r="B599"/>
    </row>
    <row r="600" spans="1:2" ht="18" x14ac:dyDescent="0.35">
      <c r="A600"/>
      <c r="B600"/>
    </row>
    <row r="601" spans="1:2" ht="18" x14ac:dyDescent="0.35">
      <c r="A601"/>
      <c r="B601"/>
    </row>
    <row r="602" spans="1:2" ht="18" x14ac:dyDescent="0.35">
      <c r="A602"/>
      <c r="B602"/>
    </row>
    <row r="603" spans="1:2" ht="18" x14ac:dyDescent="0.35">
      <c r="A603"/>
      <c r="B603"/>
    </row>
    <row r="604" spans="1:2" ht="18" x14ac:dyDescent="0.35">
      <c r="A604"/>
      <c r="B604"/>
    </row>
    <row r="605" spans="1:2" ht="18" x14ac:dyDescent="0.35">
      <c r="A605"/>
      <c r="B605"/>
    </row>
    <row r="606" spans="1:2" ht="18" x14ac:dyDescent="0.35">
      <c r="A606"/>
      <c r="B606"/>
    </row>
    <row r="607" spans="1:2" ht="18" x14ac:dyDescent="0.35">
      <c r="A607"/>
      <c r="B607"/>
    </row>
    <row r="608" spans="1:2" ht="18" x14ac:dyDescent="0.35">
      <c r="A608"/>
      <c r="B608"/>
    </row>
    <row r="609" spans="1:2" ht="18" x14ac:dyDescent="0.35">
      <c r="A609"/>
      <c r="B609"/>
    </row>
    <row r="610" spans="1:2" ht="18" x14ac:dyDescent="0.35">
      <c r="A610"/>
      <c r="B610"/>
    </row>
    <row r="611" spans="1:2" ht="18" x14ac:dyDescent="0.35">
      <c r="A611"/>
      <c r="B611"/>
    </row>
    <row r="612" spans="1:2" ht="18" x14ac:dyDescent="0.35">
      <c r="A612"/>
      <c r="B612"/>
    </row>
    <row r="613" spans="1:2" ht="18" x14ac:dyDescent="0.35">
      <c r="A613"/>
      <c r="B613"/>
    </row>
    <row r="614" spans="1:2" ht="18" x14ac:dyDescent="0.35">
      <c r="A614"/>
      <c r="B614"/>
    </row>
    <row r="615" spans="1:2" ht="18" x14ac:dyDescent="0.35">
      <c r="A615"/>
      <c r="B615"/>
    </row>
    <row r="616" spans="1:2" ht="18" x14ac:dyDescent="0.35">
      <c r="A616"/>
      <c r="B616"/>
    </row>
    <row r="617" spans="1:2" ht="18" x14ac:dyDescent="0.35">
      <c r="A617"/>
      <c r="B617"/>
    </row>
    <row r="618" spans="1:2" ht="18" x14ac:dyDescent="0.35">
      <c r="A618"/>
      <c r="B618"/>
    </row>
    <row r="619" spans="1:2" ht="18" x14ac:dyDescent="0.35">
      <c r="A619"/>
      <c r="B619"/>
    </row>
    <row r="620" spans="1:2" ht="18" x14ac:dyDescent="0.35">
      <c r="A620"/>
      <c r="B620"/>
    </row>
    <row r="621" spans="1:2" ht="18" x14ac:dyDescent="0.35">
      <c r="A621"/>
      <c r="B621"/>
    </row>
    <row r="622" spans="1:2" ht="18" x14ac:dyDescent="0.35">
      <c r="A622"/>
      <c r="B622"/>
    </row>
    <row r="623" spans="1:2" ht="18" x14ac:dyDescent="0.35">
      <c r="A623"/>
      <c r="B623"/>
    </row>
    <row r="624" spans="1:2" ht="18" x14ac:dyDescent="0.35">
      <c r="A624"/>
      <c r="B624"/>
    </row>
    <row r="625" spans="1:2" ht="18" x14ac:dyDescent="0.35">
      <c r="A625"/>
      <c r="B625"/>
    </row>
    <row r="626" spans="1:2" ht="18" x14ac:dyDescent="0.35">
      <c r="A626"/>
      <c r="B626"/>
    </row>
    <row r="627" spans="1:2" ht="18" x14ac:dyDescent="0.35">
      <c r="A627"/>
      <c r="B627"/>
    </row>
    <row r="628" spans="1:2" ht="18" x14ac:dyDescent="0.35">
      <c r="A628"/>
      <c r="B628"/>
    </row>
    <row r="629" spans="1:2" ht="18" x14ac:dyDescent="0.35">
      <c r="A629"/>
      <c r="B629"/>
    </row>
    <row r="630" spans="1:2" ht="18" x14ac:dyDescent="0.35">
      <c r="A630"/>
      <c r="B630"/>
    </row>
    <row r="631" spans="1:2" ht="18" x14ac:dyDescent="0.35">
      <c r="A631"/>
      <c r="B631"/>
    </row>
    <row r="632" spans="1:2" ht="18" x14ac:dyDescent="0.35">
      <c r="A632"/>
      <c r="B632"/>
    </row>
    <row r="633" spans="1:2" ht="18" x14ac:dyDescent="0.35">
      <c r="A633"/>
      <c r="B633"/>
    </row>
    <row r="634" spans="1:2" ht="18" x14ac:dyDescent="0.35">
      <c r="A634"/>
      <c r="B634"/>
    </row>
    <row r="635" spans="1:2" ht="18" x14ac:dyDescent="0.35">
      <c r="A635"/>
      <c r="B635"/>
    </row>
    <row r="636" spans="1:2" ht="18" x14ac:dyDescent="0.35">
      <c r="A636"/>
      <c r="B636"/>
    </row>
    <row r="637" spans="1:2" ht="18" x14ac:dyDescent="0.35">
      <c r="A637"/>
      <c r="B637"/>
    </row>
    <row r="638" spans="1:2" ht="18" x14ac:dyDescent="0.35">
      <c r="A638"/>
      <c r="B638"/>
    </row>
    <row r="639" spans="1:2" ht="18" x14ac:dyDescent="0.35">
      <c r="A639"/>
      <c r="B639"/>
    </row>
    <row r="640" spans="1:2" ht="18" x14ac:dyDescent="0.35">
      <c r="A640"/>
      <c r="B640"/>
    </row>
    <row r="641" spans="1:2" ht="18" x14ac:dyDescent="0.35">
      <c r="A641"/>
      <c r="B641"/>
    </row>
    <row r="642" spans="1:2" ht="18" x14ac:dyDescent="0.35">
      <c r="A642"/>
      <c r="B642"/>
    </row>
    <row r="643" spans="1:2" ht="18" x14ac:dyDescent="0.35">
      <c r="A643"/>
      <c r="B643"/>
    </row>
    <row r="644" spans="1:2" ht="18" x14ac:dyDescent="0.35">
      <c r="A644"/>
      <c r="B644"/>
    </row>
    <row r="645" spans="1:2" ht="18" x14ac:dyDescent="0.35">
      <c r="A645"/>
      <c r="B645"/>
    </row>
    <row r="646" spans="1:2" ht="18" x14ac:dyDescent="0.35">
      <c r="A646"/>
      <c r="B646"/>
    </row>
    <row r="647" spans="1:2" ht="18" x14ac:dyDescent="0.35">
      <c r="A647"/>
      <c r="B647"/>
    </row>
    <row r="648" spans="1:2" ht="18" x14ac:dyDescent="0.35">
      <c r="A648"/>
      <c r="B648"/>
    </row>
    <row r="649" spans="1:2" ht="18" x14ac:dyDescent="0.35">
      <c r="A649"/>
      <c r="B649"/>
    </row>
    <row r="650" spans="1:2" ht="18" x14ac:dyDescent="0.35">
      <c r="A650"/>
      <c r="B650"/>
    </row>
    <row r="651" spans="1:2" ht="18" x14ac:dyDescent="0.35">
      <c r="A651"/>
      <c r="B651"/>
    </row>
    <row r="652" spans="1:2" ht="18" x14ac:dyDescent="0.35">
      <c r="A652"/>
      <c r="B652"/>
    </row>
    <row r="653" spans="1:2" ht="18" x14ac:dyDescent="0.35">
      <c r="A653"/>
      <c r="B653"/>
    </row>
    <row r="654" spans="1:2" ht="18" x14ac:dyDescent="0.35">
      <c r="A654"/>
      <c r="B654"/>
    </row>
    <row r="655" spans="1:2" ht="18" x14ac:dyDescent="0.35">
      <c r="A655"/>
      <c r="B655"/>
    </row>
    <row r="656" spans="1:2" ht="18" x14ac:dyDescent="0.35">
      <c r="A656"/>
      <c r="B656"/>
    </row>
    <row r="657" spans="1:2" ht="18" x14ac:dyDescent="0.35">
      <c r="A657"/>
      <c r="B657"/>
    </row>
    <row r="658" spans="1:2" ht="18" x14ac:dyDescent="0.35">
      <c r="A658"/>
      <c r="B658"/>
    </row>
    <row r="659" spans="1:2" ht="18" x14ac:dyDescent="0.35">
      <c r="A659"/>
      <c r="B659"/>
    </row>
    <row r="660" spans="1:2" ht="18" x14ac:dyDescent="0.35">
      <c r="A660"/>
      <c r="B660"/>
    </row>
    <row r="661" spans="1:2" ht="18" x14ac:dyDescent="0.35">
      <c r="A661"/>
      <c r="B661"/>
    </row>
    <row r="662" spans="1:2" ht="18" x14ac:dyDescent="0.35">
      <c r="A662"/>
      <c r="B662"/>
    </row>
    <row r="663" spans="1:2" ht="18" x14ac:dyDescent="0.35">
      <c r="A663"/>
      <c r="B663"/>
    </row>
    <row r="664" spans="1:2" ht="18" x14ac:dyDescent="0.35">
      <c r="A664"/>
      <c r="B664"/>
    </row>
    <row r="665" spans="1:2" ht="18" x14ac:dyDescent="0.35">
      <c r="A665"/>
      <c r="B665"/>
    </row>
    <row r="666" spans="1:2" ht="18" x14ac:dyDescent="0.35">
      <c r="A666"/>
      <c r="B666"/>
    </row>
    <row r="667" spans="1:2" ht="18" x14ac:dyDescent="0.35">
      <c r="A667"/>
      <c r="B667"/>
    </row>
    <row r="668" spans="1:2" ht="18" x14ac:dyDescent="0.35">
      <c r="A668"/>
      <c r="B668"/>
    </row>
    <row r="669" spans="1:2" ht="18" x14ac:dyDescent="0.35">
      <c r="A669"/>
      <c r="B669"/>
    </row>
    <row r="670" spans="1:2" ht="18" x14ac:dyDescent="0.35">
      <c r="A670"/>
      <c r="B670"/>
    </row>
    <row r="671" spans="1:2" ht="18" x14ac:dyDescent="0.35">
      <c r="A671"/>
      <c r="B671"/>
    </row>
    <row r="672" spans="1:2" ht="18" x14ac:dyDescent="0.35">
      <c r="A672"/>
      <c r="B672"/>
    </row>
    <row r="673" spans="1:2" ht="18" x14ac:dyDescent="0.35">
      <c r="A673"/>
      <c r="B673"/>
    </row>
    <row r="674" spans="1:2" ht="18" x14ac:dyDescent="0.35">
      <c r="A674"/>
      <c r="B674"/>
    </row>
    <row r="675" spans="1:2" ht="18" x14ac:dyDescent="0.35">
      <c r="A675"/>
      <c r="B675"/>
    </row>
    <row r="676" spans="1:2" ht="18" x14ac:dyDescent="0.35">
      <c r="A676"/>
      <c r="B676"/>
    </row>
    <row r="677" spans="1:2" ht="18" x14ac:dyDescent="0.35">
      <c r="A677"/>
      <c r="B677"/>
    </row>
    <row r="678" spans="1:2" ht="18" x14ac:dyDescent="0.35">
      <c r="A678"/>
      <c r="B678"/>
    </row>
    <row r="679" spans="1:2" ht="18" x14ac:dyDescent="0.35">
      <c r="A679"/>
      <c r="B679"/>
    </row>
    <row r="680" spans="1:2" ht="18" x14ac:dyDescent="0.35">
      <c r="A680"/>
      <c r="B680"/>
    </row>
    <row r="681" spans="1:2" ht="18" x14ac:dyDescent="0.35">
      <c r="A681"/>
      <c r="B681"/>
    </row>
    <row r="682" spans="1:2" ht="18" x14ac:dyDescent="0.35">
      <c r="A682"/>
      <c r="B682"/>
    </row>
    <row r="683" spans="1:2" ht="18" x14ac:dyDescent="0.35">
      <c r="A683"/>
      <c r="B683"/>
    </row>
    <row r="684" spans="1:2" ht="18" x14ac:dyDescent="0.35">
      <c r="A684"/>
      <c r="B684"/>
    </row>
    <row r="685" spans="1:2" ht="18" x14ac:dyDescent="0.35">
      <c r="A685"/>
      <c r="B685"/>
    </row>
    <row r="686" spans="1:2" ht="18" x14ac:dyDescent="0.35">
      <c r="A686"/>
      <c r="B686"/>
    </row>
    <row r="687" spans="1:2" ht="18" x14ac:dyDescent="0.35">
      <c r="A687"/>
      <c r="B687"/>
    </row>
    <row r="688" spans="1:2" ht="18" x14ac:dyDescent="0.35">
      <c r="A688"/>
      <c r="B688"/>
    </row>
    <row r="689" spans="1:2" ht="18" x14ac:dyDescent="0.35">
      <c r="A689"/>
      <c r="B689"/>
    </row>
    <row r="690" spans="1:2" ht="18" x14ac:dyDescent="0.35">
      <c r="A690"/>
      <c r="B690"/>
    </row>
    <row r="691" spans="1:2" ht="18" x14ac:dyDescent="0.35">
      <c r="A691"/>
      <c r="B691"/>
    </row>
    <row r="692" spans="1:2" ht="18" x14ac:dyDescent="0.35">
      <c r="A692"/>
      <c r="B692"/>
    </row>
    <row r="693" spans="1:2" ht="18" x14ac:dyDescent="0.35">
      <c r="A693"/>
      <c r="B693"/>
    </row>
    <row r="694" spans="1:2" ht="18" x14ac:dyDescent="0.35">
      <c r="A694"/>
      <c r="B694"/>
    </row>
    <row r="695" spans="1:2" ht="18" x14ac:dyDescent="0.35">
      <c r="A695"/>
      <c r="B695"/>
    </row>
    <row r="696" spans="1:2" ht="18" x14ac:dyDescent="0.35">
      <c r="A696"/>
      <c r="B696"/>
    </row>
    <row r="697" spans="1:2" ht="18" x14ac:dyDescent="0.35">
      <c r="A697"/>
      <c r="B697"/>
    </row>
    <row r="698" spans="1:2" ht="18" x14ac:dyDescent="0.35">
      <c r="A698"/>
      <c r="B698"/>
    </row>
    <row r="699" spans="1:2" ht="18" x14ac:dyDescent="0.35">
      <c r="A699"/>
      <c r="B699"/>
    </row>
    <row r="700" spans="1:2" ht="18" x14ac:dyDescent="0.35">
      <c r="A700"/>
      <c r="B700"/>
    </row>
    <row r="701" spans="1:2" ht="18" x14ac:dyDescent="0.35">
      <c r="A701"/>
      <c r="B701"/>
    </row>
    <row r="702" spans="1:2" ht="18" x14ac:dyDescent="0.35">
      <c r="A702"/>
      <c r="B702"/>
    </row>
    <row r="703" spans="1:2" ht="18" x14ac:dyDescent="0.35">
      <c r="A703"/>
      <c r="B703"/>
    </row>
    <row r="704" spans="1:2" ht="18" x14ac:dyDescent="0.35">
      <c r="A704"/>
      <c r="B704"/>
    </row>
    <row r="705" spans="1:2" ht="18" x14ac:dyDescent="0.35">
      <c r="A705"/>
      <c r="B705"/>
    </row>
    <row r="706" spans="1:2" ht="18" x14ac:dyDescent="0.35">
      <c r="A706"/>
      <c r="B706"/>
    </row>
    <row r="707" spans="1:2" ht="18" x14ac:dyDescent="0.35">
      <c r="A707"/>
      <c r="B707"/>
    </row>
    <row r="708" spans="1:2" ht="18" x14ac:dyDescent="0.35">
      <c r="A708"/>
      <c r="B708"/>
    </row>
    <row r="709" spans="1:2" ht="18" x14ac:dyDescent="0.35">
      <c r="A709"/>
      <c r="B709"/>
    </row>
    <row r="710" spans="1:2" ht="18" x14ac:dyDescent="0.35">
      <c r="A710"/>
      <c r="B710"/>
    </row>
    <row r="711" spans="1:2" ht="18" x14ac:dyDescent="0.35">
      <c r="A711"/>
      <c r="B711"/>
    </row>
    <row r="712" spans="1:2" ht="18" x14ac:dyDescent="0.35">
      <c r="A712"/>
      <c r="B712"/>
    </row>
    <row r="713" spans="1:2" ht="18" x14ac:dyDescent="0.35">
      <c r="A713"/>
      <c r="B713"/>
    </row>
    <row r="714" spans="1:2" ht="18" x14ac:dyDescent="0.35">
      <c r="A714"/>
      <c r="B714"/>
    </row>
    <row r="715" spans="1:2" ht="18" x14ac:dyDescent="0.35">
      <c r="A715"/>
      <c r="B715"/>
    </row>
    <row r="716" spans="1:2" ht="18" x14ac:dyDescent="0.35">
      <c r="A716"/>
      <c r="B716"/>
    </row>
    <row r="717" spans="1:2" ht="18" x14ac:dyDescent="0.35">
      <c r="A717"/>
      <c r="B717"/>
    </row>
    <row r="718" spans="1:2" ht="18" x14ac:dyDescent="0.35">
      <c r="A718"/>
      <c r="B718"/>
    </row>
    <row r="719" spans="1:2" ht="18" x14ac:dyDescent="0.35">
      <c r="A719"/>
      <c r="B719"/>
    </row>
    <row r="720" spans="1:2" ht="18" x14ac:dyDescent="0.35">
      <c r="A720"/>
      <c r="B720"/>
    </row>
    <row r="721" spans="1:2" ht="18" x14ac:dyDescent="0.35">
      <c r="A721"/>
      <c r="B721"/>
    </row>
    <row r="722" spans="1:2" ht="18" x14ac:dyDescent="0.35">
      <c r="A722"/>
      <c r="B722"/>
    </row>
    <row r="723" spans="1:2" ht="18" x14ac:dyDescent="0.35">
      <c r="A723"/>
      <c r="B723"/>
    </row>
    <row r="724" spans="1:2" ht="18" x14ac:dyDescent="0.35">
      <c r="A724"/>
      <c r="B724"/>
    </row>
    <row r="725" spans="1:2" ht="18" x14ac:dyDescent="0.35">
      <c r="A725"/>
      <c r="B725"/>
    </row>
    <row r="726" spans="1:2" ht="18" x14ac:dyDescent="0.35">
      <c r="A726"/>
      <c r="B726"/>
    </row>
    <row r="727" spans="1:2" ht="18" x14ac:dyDescent="0.35">
      <c r="A727"/>
      <c r="B727"/>
    </row>
    <row r="728" spans="1:2" ht="18" x14ac:dyDescent="0.35">
      <c r="A728"/>
      <c r="B728"/>
    </row>
    <row r="729" spans="1:2" ht="18" x14ac:dyDescent="0.35">
      <c r="A729"/>
      <c r="B729"/>
    </row>
    <row r="730" spans="1:2" ht="18" x14ac:dyDescent="0.35">
      <c r="A730"/>
      <c r="B730"/>
    </row>
    <row r="731" spans="1:2" ht="18" x14ac:dyDescent="0.35">
      <c r="A731"/>
      <c r="B731"/>
    </row>
    <row r="732" spans="1:2" ht="18" x14ac:dyDescent="0.35">
      <c r="A732"/>
      <c r="B732"/>
    </row>
    <row r="733" spans="1:2" ht="18" x14ac:dyDescent="0.35">
      <c r="A733"/>
      <c r="B733"/>
    </row>
    <row r="734" spans="1:2" ht="18" x14ac:dyDescent="0.35">
      <c r="A734"/>
      <c r="B734"/>
    </row>
    <row r="735" spans="1:2" ht="18" x14ac:dyDescent="0.35">
      <c r="A735"/>
      <c r="B735"/>
    </row>
    <row r="736" spans="1:2" ht="18" x14ac:dyDescent="0.35">
      <c r="A736"/>
      <c r="B736"/>
    </row>
    <row r="737" spans="1:2" ht="18" x14ac:dyDescent="0.35">
      <c r="A737"/>
      <c r="B737"/>
    </row>
    <row r="738" spans="1:2" ht="18" x14ac:dyDescent="0.35">
      <c r="A738"/>
      <c r="B738"/>
    </row>
    <row r="739" spans="1:2" ht="18" x14ac:dyDescent="0.35">
      <c r="A739"/>
      <c r="B739"/>
    </row>
    <row r="740" spans="1:2" ht="18" x14ac:dyDescent="0.35">
      <c r="A740"/>
      <c r="B740"/>
    </row>
    <row r="741" spans="1:2" ht="18" x14ac:dyDescent="0.35">
      <c r="A741"/>
      <c r="B741"/>
    </row>
    <row r="742" spans="1:2" ht="18" x14ac:dyDescent="0.35">
      <c r="A742"/>
      <c r="B742"/>
    </row>
    <row r="743" spans="1:2" ht="18" x14ac:dyDescent="0.35">
      <c r="A743"/>
      <c r="B743"/>
    </row>
    <row r="744" spans="1:2" ht="18" x14ac:dyDescent="0.35">
      <c r="A744"/>
      <c r="B744"/>
    </row>
    <row r="745" spans="1:2" ht="18" x14ac:dyDescent="0.35">
      <c r="A745"/>
      <c r="B745"/>
    </row>
    <row r="746" spans="1:2" ht="18" x14ac:dyDescent="0.35">
      <c r="A746"/>
      <c r="B746"/>
    </row>
    <row r="747" spans="1:2" ht="18" x14ac:dyDescent="0.35">
      <c r="A747"/>
      <c r="B747"/>
    </row>
    <row r="748" spans="1:2" ht="18" x14ac:dyDescent="0.35">
      <c r="A748"/>
      <c r="B748"/>
    </row>
    <row r="749" spans="1:2" ht="18" x14ac:dyDescent="0.35">
      <c r="A749"/>
      <c r="B749"/>
    </row>
    <row r="750" spans="1:2" ht="18" x14ac:dyDescent="0.35">
      <c r="A750"/>
      <c r="B750"/>
    </row>
    <row r="751" spans="1:2" ht="18" x14ac:dyDescent="0.35">
      <c r="A751"/>
      <c r="B751"/>
    </row>
    <row r="752" spans="1:2" ht="18" x14ac:dyDescent="0.35">
      <c r="A752"/>
      <c r="B752"/>
    </row>
    <row r="753" spans="1:2" ht="18" x14ac:dyDescent="0.35">
      <c r="A753"/>
      <c r="B753"/>
    </row>
    <row r="754" spans="1:2" ht="18" x14ac:dyDescent="0.35">
      <c r="A754"/>
      <c r="B754"/>
    </row>
    <row r="755" spans="1:2" ht="18" x14ac:dyDescent="0.35">
      <c r="A755"/>
      <c r="B755"/>
    </row>
    <row r="756" spans="1:2" ht="18" x14ac:dyDescent="0.35">
      <c r="A756"/>
      <c r="B756"/>
    </row>
    <row r="757" spans="1:2" ht="18" x14ac:dyDescent="0.35">
      <c r="A757"/>
      <c r="B757"/>
    </row>
    <row r="758" spans="1:2" ht="18" x14ac:dyDescent="0.35">
      <c r="A758"/>
      <c r="B758"/>
    </row>
    <row r="759" spans="1:2" ht="18" x14ac:dyDescent="0.35">
      <c r="A759"/>
      <c r="B759"/>
    </row>
    <row r="760" spans="1:2" ht="18" x14ac:dyDescent="0.35">
      <c r="A760"/>
      <c r="B760"/>
    </row>
    <row r="761" spans="1:2" ht="18" x14ac:dyDescent="0.35">
      <c r="A761"/>
      <c r="B761"/>
    </row>
    <row r="762" spans="1:2" ht="18" x14ac:dyDescent="0.35">
      <c r="A762"/>
      <c r="B762"/>
    </row>
    <row r="763" spans="1:2" ht="18" x14ac:dyDescent="0.35">
      <c r="A763"/>
      <c r="B763"/>
    </row>
    <row r="764" spans="1:2" ht="18" x14ac:dyDescent="0.35">
      <c r="A764"/>
      <c r="B764"/>
    </row>
    <row r="765" spans="1:2" ht="18" x14ac:dyDescent="0.35">
      <c r="A765"/>
      <c r="B765"/>
    </row>
    <row r="766" spans="1:2" ht="18" x14ac:dyDescent="0.35">
      <c r="A766"/>
      <c r="B766"/>
    </row>
    <row r="767" spans="1:2" ht="18" x14ac:dyDescent="0.35">
      <c r="A767"/>
      <c r="B767"/>
    </row>
    <row r="768" spans="1:2" ht="18" x14ac:dyDescent="0.35">
      <c r="A768"/>
      <c r="B768"/>
    </row>
    <row r="769" spans="1:2" ht="18" x14ac:dyDescent="0.35">
      <c r="A769"/>
      <c r="B769"/>
    </row>
    <row r="770" spans="1:2" ht="18" x14ac:dyDescent="0.35">
      <c r="A770"/>
      <c r="B770"/>
    </row>
    <row r="771" spans="1:2" ht="18" x14ac:dyDescent="0.35">
      <c r="A771"/>
      <c r="B771"/>
    </row>
    <row r="772" spans="1:2" ht="18" x14ac:dyDescent="0.35">
      <c r="A772"/>
      <c r="B772"/>
    </row>
    <row r="773" spans="1:2" ht="18" x14ac:dyDescent="0.35">
      <c r="A773"/>
      <c r="B773"/>
    </row>
    <row r="774" spans="1:2" ht="18" x14ac:dyDescent="0.35">
      <c r="A774"/>
      <c r="B774"/>
    </row>
    <row r="775" spans="1:2" ht="18" x14ac:dyDescent="0.35">
      <c r="A775"/>
      <c r="B775"/>
    </row>
    <row r="776" spans="1:2" ht="18" x14ac:dyDescent="0.35">
      <c r="A776"/>
      <c r="B776"/>
    </row>
    <row r="777" spans="1:2" ht="18" x14ac:dyDescent="0.35">
      <c r="A777"/>
      <c r="B777"/>
    </row>
    <row r="778" spans="1:2" ht="18" x14ac:dyDescent="0.35">
      <c r="A778"/>
      <c r="B778"/>
    </row>
    <row r="779" spans="1:2" ht="18" x14ac:dyDescent="0.35">
      <c r="A779"/>
      <c r="B779"/>
    </row>
    <row r="780" spans="1:2" ht="18" x14ac:dyDescent="0.35">
      <c r="A780"/>
      <c r="B780"/>
    </row>
    <row r="781" spans="1:2" ht="18" x14ac:dyDescent="0.35">
      <c r="A781"/>
      <c r="B781"/>
    </row>
    <row r="782" spans="1:2" ht="18" x14ac:dyDescent="0.35">
      <c r="A782"/>
      <c r="B782"/>
    </row>
    <row r="783" spans="1:2" ht="18" x14ac:dyDescent="0.35">
      <c r="A783"/>
      <c r="B783"/>
    </row>
    <row r="784" spans="1:2" ht="18" x14ac:dyDescent="0.35">
      <c r="A784"/>
      <c r="B784"/>
    </row>
    <row r="785" spans="1:2" ht="18" x14ac:dyDescent="0.35">
      <c r="A785"/>
      <c r="B785"/>
    </row>
    <row r="786" spans="1:2" ht="18" x14ac:dyDescent="0.35">
      <c r="A786"/>
      <c r="B786"/>
    </row>
    <row r="787" spans="1:2" ht="18" x14ac:dyDescent="0.35">
      <c r="A787"/>
      <c r="B787"/>
    </row>
    <row r="788" spans="1:2" ht="18" x14ac:dyDescent="0.35">
      <c r="A788"/>
      <c r="B788"/>
    </row>
    <row r="789" spans="1:2" ht="18" x14ac:dyDescent="0.35">
      <c r="A789"/>
      <c r="B789"/>
    </row>
    <row r="790" spans="1:2" ht="18" x14ac:dyDescent="0.35">
      <c r="A790"/>
      <c r="B790"/>
    </row>
    <row r="791" spans="1:2" ht="18" x14ac:dyDescent="0.35">
      <c r="A791"/>
      <c r="B791"/>
    </row>
    <row r="792" spans="1:2" ht="18" x14ac:dyDescent="0.35">
      <c r="A792"/>
      <c r="B792"/>
    </row>
    <row r="793" spans="1:2" ht="18" x14ac:dyDescent="0.35">
      <c r="A793"/>
      <c r="B793"/>
    </row>
    <row r="794" spans="1:2" ht="18" x14ac:dyDescent="0.35">
      <c r="A794"/>
      <c r="B794"/>
    </row>
    <row r="795" spans="1:2" ht="18" x14ac:dyDescent="0.35">
      <c r="A795"/>
      <c r="B795"/>
    </row>
    <row r="796" spans="1:2" ht="18" x14ac:dyDescent="0.35">
      <c r="A796"/>
      <c r="B796"/>
    </row>
    <row r="797" spans="1:2" ht="18" x14ac:dyDescent="0.35">
      <c r="A797"/>
      <c r="B797"/>
    </row>
    <row r="798" spans="1:2" ht="18" x14ac:dyDescent="0.35">
      <c r="A798"/>
      <c r="B798"/>
    </row>
    <row r="799" spans="1:2" ht="18" x14ac:dyDescent="0.35">
      <c r="A799"/>
      <c r="B799"/>
    </row>
    <row r="800" spans="1:2" ht="18" x14ac:dyDescent="0.35">
      <c r="A800"/>
      <c r="B800"/>
    </row>
    <row r="801" spans="1:2" ht="18" x14ac:dyDescent="0.35">
      <c r="A801"/>
      <c r="B801"/>
    </row>
    <row r="802" spans="1:2" ht="18" x14ac:dyDescent="0.35">
      <c r="A802"/>
      <c r="B802"/>
    </row>
    <row r="803" spans="1:2" ht="18" x14ac:dyDescent="0.35">
      <c r="A803"/>
      <c r="B803"/>
    </row>
    <row r="804" spans="1:2" ht="18" x14ac:dyDescent="0.35">
      <c r="A804"/>
      <c r="B804"/>
    </row>
    <row r="805" spans="1:2" ht="18" x14ac:dyDescent="0.35">
      <c r="A805"/>
      <c r="B805"/>
    </row>
    <row r="806" spans="1:2" ht="18" x14ac:dyDescent="0.35">
      <c r="A806"/>
      <c r="B806"/>
    </row>
    <row r="807" spans="1:2" ht="18" x14ac:dyDescent="0.35">
      <c r="A807"/>
      <c r="B807"/>
    </row>
    <row r="808" spans="1:2" ht="18" x14ac:dyDescent="0.35">
      <c r="A808"/>
      <c r="B808"/>
    </row>
    <row r="809" spans="1:2" ht="18" x14ac:dyDescent="0.35">
      <c r="A809"/>
      <c r="B809"/>
    </row>
    <row r="810" spans="1:2" ht="18" x14ac:dyDescent="0.35">
      <c r="A810"/>
      <c r="B810"/>
    </row>
    <row r="811" spans="1:2" ht="18" x14ac:dyDescent="0.35">
      <c r="A811"/>
      <c r="B811"/>
    </row>
    <row r="812" spans="1:2" ht="18" x14ac:dyDescent="0.35">
      <c r="A812"/>
      <c r="B812"/>
    </row>
    <row r="813" spans="1:2" ht="18" x14ac:dyDescent="0.35">
      <c r="A813"/>
      <c r="B813"/>
    </row>
    <row r="814" spans="1:2" ht="18" x14ac:dyDescent="0.35">
      <c r="A814"/>
      <c r="B814"/>
    </row>
    <row r="815" spans="1:2" ht="18" x14ac:dyDescent="0.35">
      <c r="A815"/>
      <c r="B815"/>
    </row>
    <row r="816" spans="1:2" ht="18" x14ac:dyDescent="0.35">
      <c r="A816"/>
      <c r="B816"/>
    </row>
    <row r="817" spans="1:2" ht="18" x14ac:dyDescent="0.35">
      <c r="A817"/>
      <c r="B817"/>
    </row>
    <row r="818" spans="1:2" ht="18" x14ac:dyDescent="0.35">
      <c r="A818"/>
      <c r="B818"/>
    </row>
    <row r="819" spans="1:2" ht="18" x14ac:dyDescent="0.35">
      <c r="A819"/>
      <c r="B819"/>
    </row>
    <row r="820" spans="1:2" ht="18" x14ac:dyDescent="0.35">
      <c r="A820"/>
      <c r="B820"/>
    </row>
    <row r="821" spans="1:2" ht="18" x14ac:dyDescent="0.35">
      <c r="A821"/>
      <c r="B821"/>
    </row>
    <row r="822" spans="1:2" ht="18" x14ac:dyDescent="0.35">
      <c r="A822"/>
      <c r="B822"/>
    </row>
    <row r="823" spans="1:2" ht="18" x14ac:dyDescent="0.35">
      <c r="A823"/>
      <c r="B823"/>
    </row>
    <row r="824" spans="1:2" ht="18" x14ac:dyDescent="0.35">
      <c r="A824"/>
      <c r="B824"/>
    </row>
    <row r="825" spans="1:2" ht="18" x14ac:dyDescent="0.35">
      <c r="A825"/>
      <c r="B825"/>
    </row>
    <row r="826" spans="1:2" ht="18" x14ac:dyDescent="0.35">
      <c r="A826"/>
      <c r="B826"/>
    </row>
    <row r="827" spans="1:2" ht="18" x14ac:dyDescent="0.35">
      <c r="A827"/>
      <c r="B827"/>
    </row>
    <row r="828" spans="1:2" ht="18" x14ac:dyDescent="0.35">
      <c r="A828"/>
      <c r="B828"/>
    </row>
    <row r="829" spans="1:2" ht="18" x14ac:dyDescent="0.35">
      <c r="A829"/>
      <c r="B829"/>
    </row>
    <row r="830" spans="1:2" ht="18" x14ac:dyDescent="0.35">
      <c r="A830"/>
      <c r="B830"/>
    </row>
    <row r="831" spans="1:2" ht="18" x14ac:dyDescent="0.35">
      <c r="A831"/>
      <c r="B831"/>
    </row>
    <row r="832" spans="1:2" ht="18" x14ac:dyDescent="0.35">
      <c r="A832"/>
      <c r="B832"/>
    </row>
    <row r="833" spans="1:2" ht="18" x14ac:dyDescent="0.35">
      <c r="A833"/>
      <c r="B833"/>
    </row>
    <row r="834" spans="1:2" ht="18" x14ac:dyDescent="0.35">
      <c r="A834"/>
      <c r="B834"/>
    </row>
    <row r="835" spans="1:2" ht="18" x14ac:dyDescent="0.35">
      <c r="A835"/>
      <c r="B835"/>
    </row>
    <row r="836" spans="1:2" ht="18" x14ac:dyDescent="0.35">
      <c r="A836"/>
      <c r="B836"/>
    </row>
    <row r="837" spans="1:2" ht="18" x14ac:dyDescent="0.35">
      <c r="A837"/>
      <c r="B837"/>
    </row>
    <row r="838" spans="1:2" ht="18" x14ac:dyDescent="0.35">
      <c r="A838"/>
      <c r="B838"/>
    </row>
    <row r="839" spans="1:2" ht="18" x14ac:dyDescent="0.35">
      <c r="A839"/>
      <c r="B839"/>
    </row>
    <row r="840" spans="1:2" ht="18" x14ac:dyDescent="0.35">
      <c r="A840"/>
      <c r="B840"/>
    </row>
    <row r="841" spans="1:2" ht="18" x14ac:dyDescent="0.35">
      <c r="A841"/>
      <c r="B841"/>
    </row>
    <row r="842" spans="1:2" ht="18" x14ac:dyDescent="0.35">
      <c r="A842"/>
      <c r="B842"/>
    </row>
    <row r="843" spans="1:2" ht="18" x14ac:dyDescent="0.35">
      <c r="A843"/>
      <c r="B843"/>
    </row>
    <row r="844" spans="1:2" ht="18" x14ac:dyDescent="0.35">
      <c r="A844"/>
      <c r="B844"/>
    </row>
    <row r="845" spans="1:2" ht="18" x14ac:dyDescent="0.35">
      <c r="A845"/>
      <c r="B845"/>
    </row>
    <row r="846" spans="1:2" ht="18" x14ac:dyDescent="0.35">
      <c r="A846"/>
      <c r="B846"/>
    </row>
    <row r="847" spans="1:2" ht="18" x14ac:dyDescent="0.35">
      <c r="A847"/>
      <c r="B847"/>
    </row>
    <row r="848" spans="1:2" ht="18" x14ac:dyDescent="0.35">
      <c r="A848"/>
      <c r="B848"/>
    </row>
    <row r="849" spans="1:2" ht="18" x14ac:dyDescent="0.35">
      <c r="A849"/>
      <c r="B849"/>
    </row>
    <row r="850" spans="1:2" ht="18" x14ac:dyDescent="0.35">
      <c r="A850"/>
      <c r="B850"/>
    </row>
    <row r="851" spans="1:2" ht="18" x14ac:dyDescent="0.35">
      <c r="A851"/>
      <c r="B851"/>
    </row>
    <row r="852" spans="1:2" ht="18" x14ac:dyDescent="0.35">
      <c r="A852"/>
      <c r="B852"/>
    </row>
    <row r="853" spans="1:2" ht="18" x14ac:dyDescent="0.35">
      <c r="A853"/>
      <c r="B853"/>
    </row>
    <row r="854" spans="1:2" ht="18" x14ac:dyDescent="0.35">
      <c r="A854"/>
      <c r="B854"/>
    </row>
    <row r="855" spans="1:2" ht="18" x14ac:dyDescent="0.35">
      <c r="A855"/>
      <c r="B855"/>
    </row>
    <row r="856" spans="1:2" ht="18" x14ac:dyDescent="0.35">
      <c r="A856"/>
      <c r="B856"/>
    </row>
    <row r="857" spans="1:2" ht="18" x14ac:dyDescent="0.35">
      <c r="A857"/>
      <c r="B857"/>
    </row>
    <row r="858" spans="1:2" ht="18" x14ac:dyDescent="0.35">
      <c r="A858"/>
      <c r="B858"/>
    </row>
    <row r="859" spans="1:2" ht="18" x14ac:dyDescent="0.35">
      <c r="A859"/>
      <c r="B859"/>
    </row>
    <row r="860" spans="1:2" ht="18" x14ac:dyDescent="0.35">
      <c r="A860"/>
      <c r="B860"/>
    </row>
    <row r="861" spans="1:2" ht="18" x14ac:dyDescent="0.35">
      <c r="A861"/>
      <c r="B861"/>
    </row>
    <row r="862" spans="1:2" ht="18" x14ac:dyDescent="0.35">
      <c r="A862"/>
      <c r="B862"/>
    </row>
    <row r="863" spans="1:2" ht="18" x14ac:dyDescent="0.35">
      <c r="A863"/>
      <c r="B863"/>
    </row>
    <row r="864" spans="1:2" ht="18" x14ac:dyDescent="0.35">
      <c r="A864"/>
      <c r="B864"/>
    </row>
    <row r="865" spans="1:2" ht="18" x14ac:dyDescent="0.35">
      <c r="A865"/>
      <c r="B865"/>
    </row>
    <row r="866" spans="1:2" ht="18" x14ac:dyDescent="0.35">
      <c r="A866"/>
      <c r="B866"/>
    </row>
    <row r="867" spans="1:2" ht="18" x14ac:dyDescent="0.35">
      <c r="A867"/>
      <c r="B867"/>
    </row>
    <row r="868" spans="1:2" ht="18" x14ac:dyDescent="0.35">
      <c r="A868"/>
      <c r="B868"/>
    </row>
    <row r="869" spans="1:2" ht="18" x14ac:dyDescent="0.35">
      <c r="A869"/>
      <c r="B869"/>
    </row>
    <row r="870" spans="1:2" ht="18" x14ac:dyDescent="0.35">
      <c r="A870"/>
      <c r="B870"/>
    </row>
    <row r="871" spans="1:2" ht="18" x14ac:dyDescent="0.35">
      <c r="A871"/>
      <c r="B871"/>
    </row>
    <row r="872" spans="1:2" ht="18" x14ac:dyDescent="0.35">
      <c r="A872"/>
      <c r="B872"/>
    </row>
    <row r="873" spans="1:2" ht="18" x14ac:dyDescent="0.35">
      <c r="A873"/>
      <c r="B873"/>
    </row>
    <row r="874" spans="1:2" ht="18" x14ac:dyDescent="0.35">
      <c r="A874"/>
      <c r="B874"/>
    </row>
    <row r="875" spans="1:2" ht="18" x14ac:dyDescent="0.35">
      <c r="A875"/>
      <c r="B875"/>
    </row>
    <row r="876" spans="1:2" ht="18" x14ac:dyDescent="0.35">
      <c r="A876"/>
      <c r="B876"/>
    </row>
    <row r="877" spans="1:2" ht="18" x14ac:dyDescent="0.35">
      <c r="A877"/>
      <c r="B877"/>
    </row>
    <row r="878" spans="1:2" ht="18" x14ac:dyDescent="0.35">
      <c r="A878"/>
      <c r="B878"/>
    </row>
    <row r="879" spans="1:2" ht="18" x14ac:dyDescent="0.35">
      <c r="A879"/>
      <c r="B879"/>
    </row>
    <row r="880" spans="1:2" ht="18" x14ac:dyDescent="0.35">
      <c r="A880"/>
      <c r="B880"/>
    </row>
    <row r="881" spans="1:2" ht="18" x14ac:dyDescent="0.35">
      <c r="A881"/>
      <c r="B881"/>
    </row>
    <row r="882" spans="1:2" ht="18" x14ac:dyDescent="0.35">
      <c r="A882"/>
      <c r="B882"/>
    </row>
    <row r="883" spans="1:2" ht="18" x14ac:dyDescent="0.35">
      <c r="A883"/>
      <c r="B883"/>
    </row>
    <row r="884" spans="1:2" ht="18" x14ac:dyDescent="0.35">
      <c r="A884"/>
      <c r="B884"/>
    </row>
    <row r="885" spans="1:2" ht="18" x14ac:dyDescent="0.35">
      <c r="A885"/>
      <c r="B885"/>
    </row>
    <row r="886" spans="1:2" ht="18" x14ac:dyDescent="0.35">
      <c r="A886"/>
      <c r="B886"/>
    </row>
    <row r="887" spans="1:2" ht="18" x14ac:dyDescent="0.35">
      <c r="A887"/>
      <c r="B887"/>
    </row>
    <row r="888" spans="1:2" ht="18" x14ac:dyDescent="0.35">
      <c r="A888"/>
      <c r="B888"/>
    </row>
    <row r="889" spans="1:2" ht="18" x14ac:dyDescent="0.35">
      <c r="A889"/>
      <c r="B889"/>
    </row>
    <row r="890" spans="1:2" ht="18" x14ac:dyDescent="0.35">
      <c r="A890"/>
      <c r="B890"/>
    </row>
    <row r="891" spans="1:2" ht="18" x14ac:dyDescent="0.35">
      <c r="A891"/>
      <c r="B891"/>
    </row>
    <row r="892" spans="1:2" ht="18" x14ac:dyDescent="0.35">
      <c r="A892"/>
      <c r="B892"/>
    </row>
    <row r="893" spans="1:2" ht="18" x14ac:dyDescent="0.35">
      <c r="A893"/>
      <c r="B893"/>
    </row>
    <row r="894" spans="1:2" ht="18" x14ac:dyDescent="0.35">
      <c r="A894"/>
      <c r="B894"/>
    </row>
    <row r="895" spans="1:2" ht="18" x14ac:dyDescent="0.35">
      <c r="A895"/>
      <c r="B895"/>
    </row>
    <row r="896" spans="1:2" ht="18" x14ac:dyDescent="0.35">
      <c r="A896"/>
      <c r="B896"/>
    </row>
    <row r="897" spans="1:2" ht="18" x14ac:dyDescent="0.35">
      <c r="A897"/>
      <c r="B897"/>
    </row>
    <row r="898" spans="1:2" ht="18" x14ac:dyDescent="0.35">
      <c r="A898"/>
      <c r="B898"/>
    </row>
    <row r="899" spans="1:2" ht="18" x14ac:dyDescent="0.35">
      <c r="A899"/>
      <c r="B899"/>
    </row>
    <row r="900" spans="1:2" ht="18" x14ac:dyDescent="0.35">
      <c r="A900"/>
      <c r="B900"/>
    </row>
    <row r="901" spans="1:2" ht="18" x14ac:dyDescent="0.35">
      <c r="A901"/>
      <c r="B901"/>
    </row>
    <row r="902" spans="1:2" ht="18" x14ac:dyDescent="0.35">
      <c r="A902"/>
      <c r="B902"/>
    </row>
    <row r="903" spans="1:2" ht="18" x14ac:dyDescent="0.35">
      <c r="A903"/>
      <c r="B903"/>
    </row>
    <row r="904" spans="1:2" ht="18" x14ac:dyDescent="0.35">
      <c r="A904"/>
      <c r="B904"/>
    </row>
    <row r="905" spans="1:2" ht="18" x14ac:dyDescent="0.35">
      <c r="A905"/>
      <c r="B905"/>
    </row>
    <row r="906" spans="1:2" ht="18" x14ac:dyDescent="0.35">
      <c r="A906"/>
      <c r="B906"/>
    </row>
    <row r="907" spans="1:2" ht="18" x14ac:dyDescent="0.35">
      <c r="A907"/>
      <c r="B907"/>
    </row>
    <row r="908" spans="1:2" ht="18" x14ac:dyDescent="0.35">
      <c r="A908"/>
      <c r="B908"/>
    </row>
    <row r="909" spans="1:2" ht="18" x14ac:dyDescent="0.35">
      <c r="A909"/>
      <c r="B909"/>
    </row>
    <row r="910" spans="1:2" ht="18" x14ac:dyDescent="0.35">
      <c r="A910"/>
      <c r="B910"/>
    </row>
    <row r="911" spans="1:2" ht="18" x14ac:dyDescent="0.35">
      <c r="A911"/>
      <c r="B911"/>
    </row>
    <row r="912" spans="1:2" ht="18" x14ac:dyDescent="0.35">
      <c r="A912"/>
      <c r="B912"/>
    </row>
    <row r="913" spans="1:2" ht="18" x14ac:dyDescent="0.35">
      <c r="A913"/>
      <c r="B913"/>
    </row>
    <row r="914" spans="1:2" ht="18" x14ac:dyDescent="0.35">
      <c r="A914"/>
      <c r="B914"/>
    </row>
    <row r="915" spans="1:2" ht="18" x14ac:dyDescent="0.35">
      <c r="A915"/>
      <c r="B915"/>
    </row>
    <row r="916" spans="1:2" ht="18" x14ac:dyDescent="0.35">
      <c r="A916"/>
      <c r="B916"/>
    </row>
    <row r="917" spans="1:2" ht="18" x14ac:dyDescent="0.35">
      <c r="A917"/>
      <c r="B917"/>
    </row>
    <row r="918" spans="1:2" ht="18" x14ac:dyDescent="0.35">
      <c r="A918"/>
      <c r="B918"/>
    </row>
    <row r="919" spans="1:2" ht="18" x14ac:dyDescent="0.35">
      <c r="A919"/>
      <c r="B919"/>
    </row>
    <row r="920" spans="1:2" ht="18" x14ac:dyDescent="0.35">
      <c r="A920"/>
      <c r="B920"/>
    </row>
    <row r="921" spans="1:2" ht="18" x14ac:dyDescent="0.35">
      <c r="A921"/>
      <c r="B921"/>
    </row>
    <row r="922" spans="1:2" ht="18" x14ac:dyDescent="0.35">
      <c r="A922"/>
      <c r="B922"/>
    </row>
    <row r="923" spans="1:2" ht="18" x14ac:dyDescent="0.35">
      <c r="A923"/>
      <c r="B923"/>
    </row>
    <row r="924" spans="1:2" ht="18" x14ac:dyDescent="0.35">
      <c r="A924"/>
      <c r="B924"/>
    </row>
    <row r="925" spans="1:2" ht="18" x14ac:dyDescent="0.35">
      <c r="A925"/>
      <c r="B925"/>
    </row>
    <row r="926" spans="1:2" ht="18" x14ac:dyDescent="0.35">
      <c r="A926"/>
      <c r="B926"/>
    </row>
    <row r="927" spans="1:2" ht="18" x14ac:dyDescent="0.35">
      <c r="A927"/>
      <c r="B927"/>
    </row>
    <row r="928" spans="1:2" ht="18" x14ac:dyDescent="0.35">
      <c r="A928"/>
      <c r="B928"/>
    </row>
    <row r="929" spans="1:2" ht="18" x14ac:dyDescent="0.35">
      <c r="A929"/>
      <c r="B929"/>
    </row>
    <row r="930" spans="1:2" ht="18" x14ac:dyDescent="0.35">
      <c r="A930"/>
      <c r="B930"/>
    </row>
    <row r="931" spans="1:2" ht="18" x14ac:dyDescent="0.35">
      <c r="A931"/>
      <c r="B931"/>
    </row>
    <row r="932" spans="1:2" ht="18" x14ac:dyDescent="0.35">
      <c r="A932"/>
      <c r="B932"/>
    </row>
    <row r="933" spans="1:2" ht="18" x14ac:dyDescent="0.35">
      <c r="A933"/>
      <c r="B933"/>
    </row>
    <row r="934" spans="1:2" ht="18" x14ac:dyDescent="0.35">
      <c r="A934"/>
      <c r="B934"/>
    </row>
    <row r="935" spans="1:2" ht="18" x14ac:dyDescent="0.35">
      <c r="A935"/>
      <c r="B935"/>
    </row>
    <row r="936" spans="1:2" ht="18" x14ac:dyDescent="0.35">
      <c r="A936"/>
      <c r="B936"/>
    </row>
    <row r="937" spans="1:2" ht="18" x14ac:dyDescent="0.35">
      <c r="A937"/>
      <c r="B937"/>
    </row>
    <row r="938" spans="1:2" ht="18" x14ac:dyDescent="0.35">
      <c r="A938"/>
      <c r="B938"/>
    </row>
    <row r="939" spans="1:2" ht="18" x14ac:dyDescent="0.35">
      <c r="A939"/>
      <c r="B939"/>
    </row>
    <row r="940" spans="1:2" ht="18" x14ac:dyDescent="0.35">
      <c r="A940"/>
      <c r="B940"/>
    </row>
    <row r="941" spans="1:2" ht="18" x14ac:dyDescent="0.35">
      <c r="A941"/>
      <c r="B941"/>
    </row>
    <row r="942" spans="1:2" ht="18" x14ac:dyDescent="0.35">
      <c r="A942"/>
      <c r="B942"/>
    </row>
    <row r="943" spans="1:2" ht="18" x14ac:dyDescent="0.35">
      <c r="A943"/>
      <c r="B943"/>
    </row>
    <row r="944" spans="1:2" ht="18" x14ac:dyDescent="0.35">
      <c r="A944"/>
      <c r="B944"/>
    </row>
    <row r="945" spans="1:2" ht="18" x14ac:dyDescent="0.35">
      <c r="A945"/>
      <c r="B945"/>
    </row>
    <row r="946" spans="1:2" ht="18" x14ac:dyDescent="0.35">
      <c r="A946"/>
      <c r="B946"/>
    </row>
    <row r="947" spans="1:2" ht="18" x14ac:dyDescent="0.35">
      <c r="A947"/>
      <c r="B947"/>
    </row>
    <row r="948" spans="1:2" ht="18" x14ac:dyDescent="0.35">
      <c r="A948"/>
      <c r="B948"/>
    </row>
    <row r="949" spans="1:2" ht="18" x14ac:dyDescent="0.35">
      <c r="A949"/>
      <c r="B949"/>
    </row>
    <row r="950" spans="1:2" ht="18" x14ac:dyDescent="0.35">
      <c r="A950"/>
      <c r="B950"/>
    </row>
    <row r="951" spans="1:2" ht="18" x14ac:dyDescent="0.35">
      <c r="A951"/>
      <c r="B951"/>
    </row>
    <row r="952" spans="1:2" ht="18" x14ac:dyDescent="0.35">
      <c r="A952"/>
      <c r="B952"/>
    </row>
    <row r="953" spans="1:2" ht="18" x14ac:dyDescent="0.35">
      <c r="A953"/>
      <c r="B953"/>
    </row>
    <row r="954" spans="1:2" ht="18" x14ac:dyDescent="0.35">
      <c r="A954"/>
      <c r="B954"/>
    </row>
    <row r="955" spans="1:2" ht="18" x14ac:dyDescent="0.35">
      <c r="A955"/>
      <c r="B955"/>
    </row>
    <row r="956" spans="1:2" ht="18" x14ac:dyDescent="0.35">
      <c r="A956"/>
      <c r="B956"/>
    </row>
    <row r="957" spans="1:2" ht="18" x14ac:dyDescent="0.35">
      <c r="A957"/>
      <c r="B957"/>
    </row>
    <row r="958" spans="1:2" ht="18" x14ac:dyDescent="0.35">
      <c r="A958"/>
      <c r="B958"/>
    </row>
    <row r="959" spans="1:2" ht="18" x14ac:dyDescent="0.35">
      <c r="A959"/>
      <c r="B959"/>
    </row>
    <row r="960" spans="1:2" ht="18" x14ac:dyDescent="0.35">
      <c r="A960"/>
      <c r="B960"/>
    </row>
    <row r="961" spans="1:2" ht="18" x14ac:dyDescent="0.35">
      <c r="A961"/>
      <c r="B961"/>
    </row>
    <row r="962" spans="1:2" ht="18" x14ac:dyDescent="0.35">
      <c r="A962"/>
      <c r="B962"/>
    </row>
    <row r="963" spans="1:2" ht="18" x14ac:dyDescent="0.35">
      <c r="A963"/>
      <c r="B963"/>
    </row>
    <row r="964" spans="1:2" ht="18" x14ac:dyDescent="0.35">
      <c r="A964"/>
      <c r="B964"/>
    </row>
    <row r="965" spans="1:2" ht="18" x14ac:dyDescent="0.35">
      <c r="A965"/>
      <c r="B965"/>
    </row>
    <row r="966" spans="1:2" ht="18" x14ac:dyDescent="0.35">
      <c r="A966"/>
      <c r="B966"/>
    </row>
    <row r="967" spans="1:2" ht="18" x14ac:dyDescent="0.35">
      <c r="A967"/>
      <c r="B967"/>
    </row>
    <row r="968" spans="1:2" ht="18" x14ac:dyDescent="0.35">
      <c r="A968"/>
      <c r="B968"/>
    </row>
    <row r="969" spans="1:2" ht="18" x14ac:dyDescent="0.35">
      <c r="A969"/>
      <c r="B969"/>
    </row>
    <row r="970" spans="1:2" ht="18" x14ac:dyDescent="0.35">
      <c r="A970"/>
      <c r="B970"/>
    </row>
    <row r="971" spans="1:2" ht="18" x14ac:dyDescent="0.35">
      <c r="A971"/>
      <c r="B971"/>
    </row>
    <row r="972" spans="1:2" ht="18" x14ac:dyDescent="0.35">
      <c r="A972"/>
      <c r="B972"/>
    </row>
    <row r="973" spans="1:2" ht="18" x14ac:dyDescent="0.35">
      <c r="A973"/>
      <c r="B973"/>
    </row>
    <row r="974" spans="1:2" ht="18" x14ac:dyDescent="0.35">
      <c r="A974"/>
      <c r="B974"/>
    </row>
    <row r="975" spans="1:2" ht="18" x14ac:dyDescent="0.35">
      <c r="A975"/>
      <c r="B975"/>
    </row>
    <row r="976" spans="1:2" ht="18" x14ac:dyDescent="0.35">
      <c r="A976"/>
      <c r="B976"/>
    </row>
    <row r="977" spans="1:2" ht="18" x14ac:dyDescent="0.35">
      <c r="A977"/>
      <c r="B977"/>
    </row>
    <row r="978" spans="1:2" ht="18" x14ac:dyDescent="0.35">
      <c r="A978"/>
      <c r="B978"/>
    </row>
    <row r="979" spans="1:2" ht="18" x14ac:dyDescent="0.35">
      <c r="A979"/>
      <c r="B979"/>
    </row>
    <row r="980" spans="1:2" ht="18" x14ac:dyDescent="0.35">
      <c r="A980"/>
      <c r="B980"/>
    </row>
    <row r="981" spans="1:2" ht="18" x14ac:dyDescent="0.35">
      <c r="A981"/>
      <c r="B981"/>
    </row>
    <row r="982" spans="1:2" ht="18" x14ac:dyDescent="0.35">
      <c r="A982"/>
      <c r="B982"/>
    </row>
    <row r="983" spans="1:2" ht="18" x14ac:dyDescent="0.35">
      <c r="A983"/>
      <c r="B983"/>
    </row>
    <row r="984" spans="1:2" ht="18" x14ac:dyDescent="0.35">
      <c r="A984"/>
      <c r="B984"/>
    </row>
    <row r="985" spans="1:2" ht="18" x14ac:dyDescent="0.35">
      <c r="A985"/>
      <c r="B985"/>
    </row>
    <row r="986" spans="1:2" ht="18" x14ac:dyDescent="0.35">
      <c r="A986"/>
      <c r="B986"/>
    </row>
    <row r="987" spans="1:2" ht="18" x14ac:dyDescent="0.35">
      <c r="A987"/>
      <c r="B987"/>
    </row>
    <row r="988" spans="1:2" ht="18" x14ac:dyDescent="0.35">
      <c r="A988"/>
      <c r="B988"/>
    </row>
    <row r="989" spans="1:2" ht="18" x14ac:dyDescent="0.35">
      <c r="A989"/>
      <c r="B989"/>
    </row>
    <row r="990" spans="1:2" ht="18" x14ac:dyDescent="0.35">
      <c r="A990"/>
      <c r="B990"/>
    </row>
    <row r="991" spans="1:2" ht="18" x14ac:dyDescent="0.35">
      <c r="A991"/>
      <c r="B991"/>
    </row>
    <row r="992" spans="1:2" ht="18" x14ac:dyDescent="0.35">
      <c r="A992"/>
      <c r="B992"/>
    </row>
    <row r="993" spans="1:2" ht="18" x14ac:dyDescent="0.35">
      <c r="A993"/>
      <c r="B993"/>
    </row>
    <row r="994" spans="1:2" ht="18" x14ac:dyDescent="0.35">
      <c r="A994"/>
      <c r="B994"/>
    </row>
    <row r="995" spans="1:2" ht="18" x14ac:dyDescent="0.35">
      <c r="A995"/>
      <c r="B995"/>
    </row>
    <row r="996" spans="1:2" ht="18" x14ac:dyDescent="0.35">
      <c r="A996"/>
      <c r="B996"/>
    </row>
    <row r="997" spans="1:2" ht="18" x14ac:dyDescent="0.35">
      <c r="A997"/>
      <c r="B997"/>
    </row>
    <row r="998" spans="1:2" ht="18" x14ac:dyDescent="0.35">
      <c r="A998"/>
      <c r="B998"/>
    </row>
    <row r="999" spans="1:2" ht="18" x14ac:dyDescent="0.35">
      <c r="A999"/>
      <c r="B999"/>
    </row>
    <row r="1000" spans="1:2" ht="18" x14ac:dyDescent="0.35">
      <c r="A1000"/>
      <c r="B1000"/>
    </row>
    <row r="1001" spans="1:2" ht="18" x14ac:dyDescent="0.35">
      <c r="A1001"/>
      <c r="B1001"/>
    </row>
    <row r="1002" spans="1:2" ht="18" x14ac:dyDescent="0.35">
      <c r="A1002"/>
      <c r="B1002"/>
    </row>
    <row r="1003" spans="1:2" ht="18" x14ac:dyDescent="0.35">
      <c r="A1003"/>
      <c r="B1003"/>
    </row>
    <row r="1004" spans="1:2" ht="18" x14ac:dyDescent="0.35">
      <c r="A1004"/>
      <c r="B1004"/>
    </row>
    <row r="1005" spans="1:2" ht="18" x14ac:dyDescent="0.35">
      <c r="A1005"/>
      <c r="B1005"/>
    </row>
    <row r="1006" spans="1:2" ht="18" x14ac:dyDescent="0.35">
      <c r="A1006"/>
      <c r="B1006"/>
    </row>
    <row r="1007" spans="1:2" ht="18" x14ac:dyDescent="0.35">
      <c r="A1007"/>
      <c r="B1007"/>
    </row>
    <row r="1008" spans="1:2" ht="18" x14ac:dyDescent="0.35">
      <c r="A1008"/>
      <c r="B1008"/>
    </row>
    <row r="1009" spans="1:2" ht="18" x14ac:dyDescent="0.35">
      <c r="A1009"/>
      <c r="B1009"/>
    </row>
    <row r="1010" spans="1:2" ht="18" x14ac:dyDescent="0.35">
      <c r="A1010"/>
      <c r="B1010"/>
    </row>
    <row r="1011" spans="1:2" ht="18" x14ac:dyDescent="0.35">
      <c r="A1011"/>
      <c r="B1011"/>
    </row>
    <row r="1012" spans="1:2" ht="18" x14ac:dyDescent="0.35">
      <c r="A1012"/>
      <c r="B1012"/>
    </row>
    <row r="1013" spans="1:2" ht="18" x14ac:dyDescent="0.35">
      <c r="A1013"/>
      <c r="B1013"/>
    </row>
    <row r="1014" spans="1:2" ht="18" x14ac:dyDescent="0.35">
      <c r="A1014"/>
      <c r="B1014"/>
    </row>
    <row r="1015" spans="1:2" ht="18" x14ac:dyDescent="0.35">
      <c r="A1015"/>
      <c r="B1015"/>
    </row>
    <row r="1016" spans="1:2" ht="18" x14ac:dyDescent="0.35">
      <c r="A1016"/>
      <c r="B1016"/>
    </row>
    <row r="1017" spans="1:2" ht="18" x14ac:dyDescent="0.35">
      <c r="A1017"/>
      <c r="B1017"/>
    </row>
    <row r="1018" spans="1:2" ht="18" x14ac:dyDescent="0.35">
      <c r="A1018"/>
      <c r="B1018"/>
    </row>
    <row r="1019" spans="1:2" ht="18" x14ac:dyDescent="0.35">
      <c r="A1019"/>
      <c r="B1019"/>
    </row>
    <row r="1020" spans="1:2" ht="18" x14ac:dyDescent="0.35">
      <c r="A1020"/>
      <c r="B1020"/>
    </row>
    <row r="1021" spans="1:2" ht="18" x14ac:dyDescent="0.35">
      <c r="A1021"/>
      <c r="B1021"/>
    </row>
    <row r="1022" spans="1:2" ht="18" x14ac:dyDescent="0.35">
      <c r="A1022"/>
      <c r="B1022"/>
    </row>
    <row r="1023" spans="1:2" ht="18" x14ac:dyDescent="0.35">
      <c r="A1023"/>
      <c r="B1023"/>
    </row>
    <row r="1024" spans="1:2" ht="18" x14ac:dyDescent="0.35">
      <c r="A1024"/>
      <c r="B1024"/>
    </row>
    <row r="1025" spans="1:2" ht="18" x14ac:dyDescent="0.35">
      <c r="A1025"/>
      <c r="B1025"/>
    </row>
    <row r="1026" spans="1:2" ht="18" x14ac:dyDescent="0.35">
      <c r="A1026"/>
      <c r="B1026"/>
    </row>
    <row r="1027" spans="1:2" ht="18" x14ac:dyDescent="0.35">
      <c r="A1027"/>
      <c r="B1027"/>
    </row>
    <row r="1028" spans="1:2" ht="18" x14ac:dyDescent="0.35">
      <c r="A1028"/>
      <c r="B1028"/>
    </row>
    <row r="1029" spans="1:2" ht="18" x14ac:dyDescent="0.35">
      <c r="A1029"/>
      <c r="B1029"/>
    </row>
    <row r="1030" spans="1:2" ht="18" x14ac:dyDescent="0.35">
      <c r="A1030"/>
      <c r="B1030"/>
    </row>
    <row r="1031" spans="1:2" ht="18" x14ac:dyDescent="0.35">
      <c r="A1031"/>
      <c r="B1031"/>
    </row>
    <row r="1032" spans="1:2" ht="18" x14ac:dyDescent="0.35">
      <c r="A1032"/>
      <c r="B1032"/>
    </row>
    <row r="1033" spans="1:2" ht="18" x14ac:dyDescent="0.35">
      <c r="A1033"/>
      <c r="B1033"/>
    </row>
    <row r="1034" spans="1:2" ht="18" x14ac:dyDescent="0.35">
      <c r="A1034"/>
      <c r="B1034"/>
    </row>
    <row r="1035" spans="1:2" ht="18" x14ac:dyDescent="0.35">
      <c r="A1035"/>
      <c r="B1035"/>
    </row>
    <row r="1036" spans="1:2" ht="18" x14ac:dyDescent="0.35">
      <c r="A1036"/>
      <c r="B1036"/>
    </row>
    <row r="1037" spans="1:2" ht="18" x14ac:dyDescent="0.35">
      <c r="A1037"/>
      <c r="B1037"/>
    </row>
    <row r="1038" spans="1:2" ht="18" x14ac:dyDescent="0.35">
      <c r="A1038"/>
      <c r="B1038"/>
    </row>
    <row r="1039" spans="1:2" ht="18" x14ac:dyDescent="0.35">
      <c r="A1039"/>
      <c r="B1039"/>
    </row>
    <row r="1040" spans="1:2" ht="18" x14ac:dyDescent="0.35">
      <c r="A1040"/>
      <c r="B1040"/>
    </row>
    <row r="1041" spans="1:2" ht="18" x14ac:dyDescent="0.35">
      <c r="A1041"/>
      <c r="B1041"/>
    </row>
    <row r="1042" spans="1:2" ht="18" x14ac:dyDescent="0.35">
      <c r="A1042"/>
      <c r="B1042"/>
    </row>
    <row r="1043" spans="1:2" ht="18" x14ac:dyDescent="0.35">
      <c r="A1043"/>
      <c r="B1043"/>
    </row>
    <row r="1044" spans="1:2" ht="18" x14ac:dyDescent="0.35">
      <c r="A1044"/>
      <c r="B1044"/>
    </row>
    <row r="1045" spans="1:2" ht="18" x14ac:dyDescent="0.35">
      <c r="A1045"/>
      <c r="B1045"/>
    </row>
    <row r="1046" spans="1:2" ht="18" x14ac:dyDescent="0.35">
      <c r="A1046"/>
      <c r="B1046"/>
    </row>
    <row r="1047" spans="1:2" ht="18" x14ac:dyDescent="0.35">
      <c r="A1047"/>
      <c r="B1047"/>
    </row>
    <row r="1048" spans="1:2" ht="18" x14ac:dyDescent="0.35">
      <c r="A1048"/>
      <c r="B1048"/>
    </row>
    <row r="1049" spans="1:2" ht="18" x14ac:dyDescent="0.35">
      <c r="A1049"/>
      <c r="B1049"/>
    </row>
    <row r="1050" spans="1:2" ht="18" x14ac:dyDescent="0.35">
      <c r="A1050"/>
      <c r="B1050"/>
    </row>
    <row r="1051" spans="1:2" ht="18" x14ac:dyDescent="0.35">
      <c r="A1051"/>
      <c r="B1051"/>
    </row>
    <row r="1052" spans="1:2" ht="18" x14ac:dyDescent="0.35">
      <c r="A1052"/>
      <c r="B1052"/>
    </row>
    <row r="1053" spans="1:2" ht="18" x14ac:dyDescent="0.35">
      <c r="A1053"/>
      <c r="B1053"/>
    </row>
    <row r="1054" spans="1:2" ht="18" x14ac:dyDescent="0.35">
      <c r="A1054"/>
      <c r="B1054"/>
    </row>
    <row r="1055" spans="1:2" ht="18" x14ac:dyDescent="0.35">
      <c r="A1055"/>
      <c r="B1055"/>
    </row>
    <row r="1056" spans="1:2" ht="18" x14ac:dyDescent="0.35">
      <c r="A1056"/>
      <c r="B1056"/>
    </row>
    <row r="1057" spans="1:2" ht="18" x14ac:dyDescent="0.35">
      <c r="A1057"/>
      <c r="B1057"/>
    </row>
    <row r="1058" spans="1:2" ht="18" x14ac:dyDescent="0.35">
      <c r="A1058"/>
      <c r="B1058"/>
    </row>
    <row r="1059" spans="1:2" ht="18" x14ac:dyDescent="0.35">
      <c r="A1059"/>
      <c r="B1059"/>
    </row>
    <row r="1060" spans="1:2" ht="18" x14ac:dyDescent="0.35">
      <c r="A1060"/>
      <c r="B1060"/>
    </row>
    <row r="1061" spans="1:2" ht="18" x14ac:dyDescent="0.35">
      <c r="A1061"/>
      <c r="B1061"/>
    </row>
    <row r="1062" spans="1:2" ht="18" x14ac:dyDescent="0.35">
      <c r="A1062"/>
      <c r="B1062"/>
    </row>
    <row r="1063" spans="1:2" ht="18" x14ac:dyDescent="0.35">
      <c r="A1063"/>
      <c r="B1063"/>
    </row>
    <row r="1064" spans="1:2" ht="18" x14ac:dyDescent="0.35">
      <c r="A1064"/>
      <c r="B1064"/>
    </row>
    <row r="1065" spans="1:2" ht="18" x14ac:dyDescent="0.35">
      <c r="A1065"/>
      <c r="B1065"/>
    </row>
    <row r="1066" spans="1:2" ht="18" x14ac:dyDescent="0.35">
      <c r="A1066"/>
      <c r="B1066"/>
    </row>
    <row r="1067" spans="1:2" ht="18" x14ac:dyDescent="0.35">
      <c r="A1067"/>
      <c r="B1067"/>
    </row>
    <row r="1068" spans="1:2" ht="18" x14ac:dyDescent="0.35">
      <c r="A1068"/>
      <c r="B1068"/>
    </row>
    <row r="1069" spans="1:2" ht="18" x14ac:dyDescent="0.35">
      <c r="A1069"/>
      <c r="B1069"/>
    </row>
    <row r="1070" spans="1:2" ht="18" x14ac:dyDescent="0.35">
      <c r="A1070"/>
      <c r="B1070"/>
    </row>
    <row r="1071" spans="1:2" ht="18" x14ac:dyDescent="0.35">
      <c r="A1071"/>
      <c r="B1071"/>
    </row>
    <row r="1072" spans="1:2" ht="18" x14ac:dyDescent="0.35">
      <c r="A1072"/>
      <c r="B1072"/>
    </row>
    <row r="1073" spans="1:2" ht="18" x14ac:dyDescent="0.35">
      <c r="A1073"/>
      <c r="B1073"/>
    </row>
    <row r="1074" spans="1:2" ht="18" x14ac:dyDescent="0.35">
      <c r="A1074"/>
      <c r="B1074"/>
    </row>
    <row r="1075" spans="1:2" ht="18" x14ac:dyDescent="0.35">
      <c r="A1075"/>
      <c r="B1075"/>
    </row>
    <row r="1076" spans="1:2" ht="18" x14ac:dyDescent="0.35">
      <c r="A1076"/>
      <c r="B1076"/>
    </row>
    <row r="1077" spans="1:2" ht="18" x14ac:dyDescent="0.35">
      <c r="A1077"/>
      <c r="B1077"/>
    </row>
    <row r="1078" spans="1:2" ht="18" x14ac:dyDescent="0.35">
      <c r="A1078"/>
      <c r="B1078"/>
    </row>
    <row r="1079" spans="1:2" ht="18" x14ac:dyDescent="0.35">
      <c r="A1079"/>
      <c r="B1079"/>
    </row>
    <row r="1080" spans="1:2" ht="18" x14ac:dyDescent="0.35">
      <c r="A1080"/>
      <c r="B1080"/>
    </row>
    <row r="1081" spans="1:2" ht="18" x14ac:dyDescent="0.35">
      <c r="A1081"/>
      <c r="B1081"/>
    </row>
    <row r="1082" spans="1:2" ht="18" x14ac:dyDescent="0.35">
      <c r="A1082"/>
      <c r="B1082"/>
    </row>
    <row r="1083" spans="1:2" ht="18" x14ac:dyDescent="0.35">
      <c r="A1083"/>
      <c r="B1083"/>
    </row>
    <row r="1084" spans="1:2" ht="18" x14ac:dyDescent="0.35">
      <c r="A1084"/>
      <c r="B1084"/>
    </row>
    <row r="1085" spans="1:2" ht="18" x14ac:dyDescent="0.35">
      <c r="A1085"/>
      <c r="B1085"/>
    </row>
    <row r="1086" spans="1:2" ht="18" x14ac:dyDescent="0.35">
      <c r="A1086"/>
      <c r="B1086"/>
    </row>
    <row r="1087" spans="1:2" ht="18" x14ac:dyDescent="0.35">
      <c r="A1087"/>
      <c r="B1087"/>
    </row>
    <row r="1088" spans="1:2" ht="18" x14ac:dyDescent="0.35">
      <c r="A1088"/>
      <c r="B1088"/>
    </row>
    <row r="1089" spans="1:2" ht="18" x14ac:dyDescent="0.35">
      <c r="A1089"/>
      <c r="B1089"/>
    </row>
    <row r="1090" spans="1:2" ht="18" x14ac:dyDescent="0.35">
      <c r="A1090"/>
      <c r="B1090"/>
    </row>
    <row r="1091" spans="1:2" ht="18" x14ac:dyDescent="0.35">
      <c r="A1091"/>
      <c r="B1091"/>
    </row>
    <row r="1092" spans="1:2" ht="18" x14ac:dyDescent="0.35">
      <c r="A1092"/>
      <c r="B1092"/>
    </row>
    <row r="1093" spans="1:2" ht="18" x14ac:dyDescent="0.35">
      <c r="A1093"/>
      <c r="B1093"/>
    </row>
    <row r="1094" spans="1:2" ht="18" x14ac:dyDescent="0.35">
      <c r="A1094"/>
      <c r="B1094"/>
    </row>
    <row r="1095" spans="1:2" ht="18" x14ac:dyDescent="0.35">
      <c r="A1095"/>
      <c r="B1095"/>
    </row>
    <row r="1096" spans="1:2" ht="18" x14ac:dyDescent="0.35">
      <c r="A1096"/>
      <c r="B1096"/>
    </row>
    <row r="1097" spans="1:2" ht="18" x14ac:dyDescent="0.35">
      <c r="A1097"/>
      <c r="B1097"/>
    </row>
    <row r="1098" spans="1:2" ht="18" x14ac:dyDescent="0.35">
      <c r="A1098"/>
      <c r="B1098"/>
    </row>
    <row r="1099" spans="1:2" ht="18" x14ac:dyDescent="0.35">
      <c r="A1099"/>
      <c r="B1099"/>
    </row>
    <row r="1100" spans="1:2" ht="18" x14ac:dyDescent="0.35">
      <c r="A1100"/>
      <c r="B1100"/>
    </row>
    <row r="1101" spans="1:2" ht="18" x14ac:dyDescent="0.35">
      <c r="A1101"/>
      <c r="B1101"/>
    </row>
    <row r="1102" spans="1:2" ht="18" x14ac:dyDescent="0.35">
      <c r="A1102"/>
      <c r="B1102"/>
    </row>
    <row r="1103" spans="1:2" ht="18" x14ac:dyDescent="0.35">
      <c r="A1103"/>
      <c r="B1103"/>
    </row>
    <row r="1104" spans="1:2" ht="18" x14ac:dyDescent="0.35">
      <c r="A1104"/>
      <c r="B1104"/>
    </row>
    <row r="1105" spans="1:2" ht="18" x14ac:dyDescent="0.35">
      <c r="A1105"/>
      <c r="B1105"/>
    </row>
    <row r="1106" spans="1:2" ht="18" x14ac:dyDescent="0.35">
      <c r="A1106"/>
      <c r="B1106"/>
    </row>
    <row r="1107" spans="1:2" ht="18" x14ac:dyDescent="0.35">
      <c r="A1107"/>
      <c r="B1107"/>
    </row>
    <row r="1108" spans="1:2" ht="18" x14ac:dyDescent="0.35">
      <c r="A1108"/>
      <c r="B1108"/>
    </row>
    <row r="1109" spans="1:2" ht="18" x14ac:dyDescent="0.35">
      <c r="A1109"/>
      <c r="B1109"/>
    </row>
    <row r="1110" spans="1:2" ht="18" x14ac:dyDescent="0.35">
      <c r="A1110"/>
      <c r="B1110"/>
    </row>
    <row r="1111" spans="1:2" ht="18" x14ac:dyDescent="0.35">
      <c r="A1111"/>
      <c r="B1111"/>
    </row>
    <row r="1112" spans="1:2" ht="18" x14ac:dyDescent="0.35">
      <c r="A1112"/>
      <c r="B1112"/>
    </row>
    <row r="1113" spans="1:2" ht="18" x14ac:dyDescent="0.35">
      <c r="A1113"/>
      <c r="B1113"/>
    </row>
    <row r="1114" spans="1:2" ht="18" x14ac:dyDescent="0.35">
      <c r="A1114"/>
      <c r="B1114"/>
    </row>
    <row r="1115" spans="1:2" ht="18" x14ac:dyDescent="0.35">
      <c r="A1115"/>
      <c r="B1115"/>
    </row>
    <row r="1116" spans="1:2" ht="18" x14ac:dyDescent="0.35">
      <c r="A1116"/>
      <c r="B1116"/>
    </row>
    <row r="1117" spans="1:2" ht="18" x14ac:dyDescent="0.35">
      <c r="A1117"/>
      <c r="B1117"/>
    </row>
    <row r="1118" spans="1:2" ht="18" x14ac:dyDescent="0.35">
      <c r="A1118"/>
      <c r="B1118"/>
    </row>
    <row r="1119" spans="1:2" ht="18" x14ac:dyDescent="0.35">
      <c r="A1119"/>
      <c r="B1119"/>
    </row>
    <row r="1120" spans="1:2" ht="18" x14ac:dyDescent="0.35">
      <c r="A1120"/>
      <c r="B1120"/>
    </row>
    <row r="1121" spans="1:2" ht="18" x14ac:dyDescent="0.35">
      <c r="A1121"/>
      <c r="B1121"/>
    </row>
    <row r="1122" spans="1:2" ht="18" x14ac:dyDescent="0.35">
      <c r="A1122"/>
      <c r="B1122"/>
    </row>
    <row r="1123" spans="1:2" ht="18" x14ac:dyDescent="0.35">
      <c r="A1123"/>
      <c r="B1123"/>
    </row>
    <row r="1124" spans="1:2" ht="18" x14ac:dyDescent="0.35">
      <c r="A1124"/>
      <c r="B1124"/>
    </row>
    <row r="1125" spans="1:2" ht="18" x14ac:dyDescent="0.35">
      <c r="A1125"/>
      <c r="B1125"/>
    </row>
    <row r="1126" spans="1:2" ht="18" x14ac:dyDescent="0.35">
      <c r="A1126"/>
      <c r="B1126"/>
    </row>
    <row r="1127" spans="1:2" ht="18" x14ac:dyDescent="0.35">
      <c r="A1127"/>
      <c r="B1127"/>
    </row>
    <row r="1128" spans="1:2" ht="18" x14ac:dyDescent="0.35">
      <c r="A1128"/>
      <c r="B1128"/>
    </row>
    <row r="1129" spans="1:2" ht="18" x14ac:dyDescent="0.35">
      <c r="A1129"/>
      <c r="B1129"/>
    </row>
    <row r="1130" spans="1:2" ht="18" x14ac:dyDescent="0.35">
      <c r="A1130"/>
      <c r="B1130"/>
    </row>
    <row r="1131" spans="1:2" ht="18" x14ac:dyDescent="0.35">
      <c r="A1131"/>
      <c r="B1131"/>
    </row>
    <row r="1132" spans="1:2" ht="18" x14ac:dyDescent="0.35">
      <c r="A1132"/>
      <c r="B1132"/>
    </row>
    <row r="1133" spans="1:2" ht="18" x14ac:dyDescent="0.35">
      <c r="A1133"/>
      <c r="B1133"/>
    </row>
    <row r="1134" spans="1:2" ht="18" x14ac:dyDescent="0.35">
      <c r="A1134"/>
      <c r="B1134"/>
    </row>
    <row r="1135" spans="1:2" ht="18" x14ac:dyDescent="0.35">
      <c r="A1135"/>
      <c r="B1135"/>
    </row>
    <row r="1136" spans="1:2" ht="18" x14ac:dyDescent="0.35">
      <c r="A1136"/>
      <c r="B1136"/>
    </row>
    <row r="1137" spans="1:2" ht="18" x14ac:dyDescent="0.35">
      <c r="A1137"/>
      <c r="B1137"/>
    </row>
    <row r="1138" spans="1:2" ht="18" x14ac:dyDescent="0.35">
      <c r="A1138"/>
      <c r="B1138"/>
    </row>
    <row r="1139" spans="1:2" ht="18" x14ac:dyDescent="0.35">
      <c r="A1139"/>
      <c r="B1139"/>
    </row>
    <row r="1140" spans="1:2" ht="18" x14ac:dyDescent="0.35">
      <c r="A1140"/>
      <c r="B1140"/>
    </row>
    <row r="1141" spans="1:2" ht="18" x14ac:dyDescent="0.35">
      <c r="A1141"/>
      <c r="B1141"/>
    </row>
    <row r="1142" spans="1:2" ht="18" x14ac:dyDescent="0.35">
      <c r="A1142"/>
      <c r="B1142"/>
    </row>
    <row r="1143" spans="1:2" ht="18" x14ac:dyDescent="0.35">
      <c r="A1143"/>
      <c r="B1143"/>
    </row>
    <row r="1144" spans="1:2" ht="18" x14ac:dyDescent="0.35">
      <c r="A1144"/>
      <c r="B1144"/>
    </row>
    <row r="1145" spans="1:2" ht="18" x14ac:dyDescent="0.35">
      <c r="A1145"/>
      <c r="B1145"/>
    </row>
    <row r="1146" spans="1:2" ht="18" x14ac:dyDescent="0.35">
      <c r="A1146"/>
      <c r="B1146"/>
    </row>
    <row r="1147" spans="1:2" ht="18" x14ac:dyDescent="0.35">
      <c r="A1147"/>
      <c r="B1147"/>
    </row>
    <row r="1148" spans="1:2" ht="18" x14ac:dyDescent="0.35">
      <c r="A1148"/>
      <c r="B1148"/>
    </row>
    <row r="1149" spans="1:2" ht="18" x14ac:dyDescent="0.35">
      <c r="A1149"/>
      <c r="B1149"/>
    </row>
    <row r="1150" spans="1:2" ht="18" x14ac:dyDescent="0.35">
      <c r="A1150"/>
      <c r="B1150"/>
    </row>
    <row r="1151" spans="1:2" ht="18" x14ac:dyDescent="0.35">
      <c r="A1151"/>
      <c r="B1151"/>
    </row>
    <row r="1152" spans="1:2" ht="18" x14ac:dyDescent="0.35">
      <c r="A1152"/>
      <c r="B1152"/>
    </row>
    <row r="1153" spans="1:2" ht="18" x14ac:dyDescent="0.35">
      <c r="A1153"/>
      <c r="B1153"/>
    </row>
    <row r="1154" spans="1:2" ht="18" x14ac:dyDescent="0.35">
      <c r="A1154"/>
      <c r="B1154"/>
    </row>
    <row r="1155" spans="1:2" ht="18" x14ac:dyDescent="0.35">
      <c r="A1155"/>
      <c r="B1155"/>
    </row>
    <row r="1156" spans="1:2" ht="18" x14ac:dyDescent="0.35">
      <c r="A1156"/>
      <c r="B1156"/>
    </row>
    <row r="1157" spans="1:2" ht="18" x14ac:dyDescent="0.35">
      <c r="A1157"/>
      <c r="B1157"/>
    </row>
    <row r="1158" spans="1:2" ht="18" x14ac:dyDescent="0.35">
      <c r="A1158"/>
      <c r="B1158"/>
    </row>
    <row r="1159" spans="1:2" ht="18" x14ac:dyDescent="0.35">
      <c r="A1159"/>
      <c r="B1159"/>
    </row>
    <row r="1160" spans="1:2" ht="18" x14ac:dyDescent="0.35">
      <c r="A1160"/>
      <c r="B1160"/>
    </row>
    <row r="1161" spans="1:2" ht="18" x14ac:dyDescent="0.35">
      <c r="A1161"/>
      <c r="B1161"/>
    </row>
    <row r="1162" spans="1:2" ht="18" x14ac:dyDescent="0.35">
      <c r="A1162"/>
      <c r="B1162"/>
    </row>
    <row r="1163" spans="1:2" ht="18" x14ac:dyDescent="0.35">
      <c r="A1163"/>
      <c r="B1163"/>
    </row>
    <row r="1164" spans="1:2" ht="18" x14ac:dyDescent="0.35">
      <c r="A1164"/>
      <c r="B1164"/>
    </row>
    <row r="1165" spans="1:2" ht="18" x14ac:dyDescent="0.35">
      <c r="A1165"/>
      <c r="B1165"/>
    </row>
    <row r="1166" spans="1:2" ht="18" x14ac:dyDescent="0.35">
      <c r="A1166"/>
      <c r="B1166"/>
    </row>
    <row r="1167" spans="1:2" ht="18" x14ac:dyDescent="0.35">
      <c r="A1167"/>
      <c r="B1167"/>
    </row>
    <row r="1168" spans="1:2" ht="18" x14ac:dyDescent="0.35">
      <c r="A1168"/>
      <c r="B1168"/>
    </row>
    <row r="1169" spans="1:2" ht="18" x14ac:dyDescent="0.35">
      <c r="A1169"/>
      <c r="B1169"/>
    </row>
    <row r="1170" spans="1:2" ht="18" x14ac:dyDescent="0.35">
      <c r="A1170"/>
      <c r="B1170"/>
    </row>
    <row r="1171" spans="1:2" ht="18" x14ac:dyDescent="0.35">
      <c r="A1171"/>
      <c r="B1171"/>
    </row>
    <row r="1172" spans="1:2" ht="18" x14ac:dyDescent="0.35">
      <c r="A1172"/>
      <c r="B1172"/>
    </row>
    <row r="1173" spans="1:2" ht="18" x14ac:dyDescent="0.35">
      <c r="A1173"/>
      <c r="B1173"/>
    </row>
    <row r="1174" spans="1:2" ht="18" x14ac:dyDescent="0.35">
      <c r="A1174"/>
      <c r="B1174"/>
    </row>
    <row r="1175" spans="1:2" ht="18" x14ac:dyDescent="0.35">
      <c r="A1175"/>
      <c r="B1175"/>
    </row>
    <row r="1176" spans="1:2" ht="18" x14ac:dyDescent="0.35">
      <c r="A1176"/>
      <c r="B1176"/>
    </row>
    <row r="1177" spans="1:2" ht="18" x14ac:dyDescent="0.35">
      <c r="A1177"/>
      <c r="B1177"/>
    </row>
    <row r="1178" spans="1:2" ht="18" x14ac:dyDescent="0.35">
      <c r="A1178"/>
      <c r="B1178"/>
    </row>
    <row r="1179" spans="1:2" ht="18" x14ac:dyDescent="0.35">
      <c r="A1179"/>
      <c r="B1179"/>
    </row>
    <row r="1180" spans="1:2" ht="18" x14ac:dyDescent="0.35">
      <c r="A1180"/>
      <c r="B1180"/>
    </row>
    <row r="1181" spans="1:2" ht="18" x14ac:dyDescent="0.35">
      <c r="A1181"/>
      <c r="B1181"/>
    </row>
    <row r="1182" spans="1:2" ht="18" x14ac:dyDescent="0.35">
      <c r="A1182"/>
      <c r="B1182"/>
    </row>
    <row r="1183" spans="1:2" ht="18" x14ac:dyDescent="0.35">
      <c r="A1183"/>
      <c r="B1183"/>
    </row>
    <row r="1184" spans="1:2" ht="18" x14ac:dyDescent="0.35">
      <c r="A1184"/>
      <c r="B1184"/>
    </row>
    <row r="1185" spans="1:2" ht="18" x14ac:dyDescent="0.35">
      <c r="A1185"/>
      <c r="B1185"/>
    </row>
    <row r="1186" spans="1:2" ht="18" x14ac:dyDescent="0.35">
      <c r="A1186"/>
      <c r="B1186"/>
    </row>
    <row r="1187" spans="1:2" ht="18" x14ac:dyDescent="0.35">
      <c r="A1187"/>
      <c r="B1187"/>
    </row>
    <row r="1188" spans="1:2" ht="18" x14ac:dyDescent="0.35">
      <c r="A1188"/>
      <c r="B1188"/>
    </row>
    <row r="1189" spans="1:2" ht="18" x14ac:dyDescent="0.35">
      <c r="A1189"/>
      <c r="B1189"/>
    </row>
    <row r="1190" spans="1:2" ht="18" x14ac:dyDescent="0.35">
      <c r="A1190"/>
      <c r="B1190"/>
    </row>
    <row r="1191" spans="1:2" ht="18" x14ac:dyDescent="0.35">
      <c r="A1191"/>
      <c r="B1191"/>
    </row>
    <row r="1192" spans="1:2" ht="18" x14ac:dyDescent="0.35">
      <c r="A1192"/>
      <c r="B1192"/>
    </row>
    <row r="1193" spans="1:2" ht="18" x14ac:dyDescent="0.35">
      <c r="A1193"/>
      <c r="B1193"/>
    </row>
    <row r="1194" spans="1:2" ht="18" x14ac:dyDescent="0.35">
      <c r="A1194"/>
      <c r="B1194"/>
    </row>
    <row r="1195" spans="1:2" ht="18" x14ac:dyDescent="0.35">
      <c r="A1195"/>
      <c r="B1195"/>
    </row>
    <row r="1196" spans="1:2" ht="18" x14ac:dyDescent="0.35">
      <c r="A1196"/>
      <c r="B1196"/>
    </row>
    <row r="1197" spans="1:2" ht="18" x14ac:dyDescent="0.35">
      <c r="A1197"/>
      <c r="B1197"/>
    </row>
    <row r="1198" spans="1:2" ht="18" x14ac:dyDescent="0.35">
      <c r="A1198"/>
      <c r="B1198"/>
    </row>
    <row r="1199" spans="1:2" ht="18" x14ac:dyDescent="0.35">
      <c r="A1199"/>
      <c r="B1199"/>
    </row>
    <row r="1200" spans="1:2" ht="18" x14ac:dyDescent="0.35">
      <c r="A1200"/>
      <c r="B1200"/>
    </row>
    <row r="1201" spans="1:2" ht="18" x14ac:dyDescent="0.35">
      <c r="A1201"/>
      <c r="B1201"/>
    </row>
    <row r="1202" spans="1:2" ht="18" x14ac:dyDescent="0.35">
      <c r="A1202"/>
      <c r="B1202"/>
    </row>
    <row r="1203" spans="1:2" ht="18" x14ac:dyDescent="0.35">
      <c r="A1203"/>
      <c r="B1203"/>
    </row>
    <row r="1204" spans="1:2" ht="18" x14ac:dyDescent="0.35">
      <c r="A1204"/>
      <c r="B1204"/>
    </row>
    <row r="1205" spans="1:2" ht="18" x14ac:dyDescent="0.35">
      <c r="A1205"/>
      <c r="B1205"/>
    </row>
    <row r="1206" spans="1:2" ht="18" x14ac:dyDescent="0.35">
      <c r="A1206"/>
      <c r="B1206"/>
    </row>
    <row r="1207" spans="1:2" ht="18" x14ac:dyDescent="0.35">
      <c r="A1207"/>
      <c r="B1207"/>
    </row>
    <row r="1208" spans="1:2" ht="18" x14ac:dyDescent="0.35">
      <c r="A1208"/>
      <c r="B1208"/>
    </row>
    <row r="1209" spans="1:2" ht="18" x14ac:dyDescent="0.35">
      <c r="A1209"/>
      <c r="B1209"/>
    </row>
    <row r="1210" spans="1:2" ht="18" x14ac:dyDescent="0.35">
      <c r="A1210"/>
      <c r="B1210"/>
    </row>
    <row r="1211" spans="1:2" ht="18" x14ac:dyDescent="0.35">
      <c r="A1211"/>
      <c r="B1211"/>
    </row>
    <row r="1212" spans="1:2" ht="18" x14ac:dyDescent="0.35">
      <c r="A1212"/>
      <c r="B1212"/>
    </row>
    <row r="1213" spans="1:2" ht="18" x14ac:dyDescent="0.35">
      <c r="A1213"/>
      <c r="B1213"/>
    </row>
    <row r="1214" spans="1:2" ht="18" x14ac:dyDescent="0.35">
      <c r="A1214"/>
      <c r="B1214"/>
    </row>
    <row r="1215" spans="1:2" ht="18" x14ac:dyDescent="0.35">
      <c r="A1215"/>
      <c r="B1215"/>
    </row>
    <row r="1216" spans="1:2" ht="18" x14ac:dyDescent="0.35">
      <c r="A1216"/>
      <c r="B1216"/>
    </row>
    <row r="1217" spans="1:2" ht="18" x14ac:dyDescent="0.35">
      <c r="A1217"/>
      <c r="B1217"/>
    </row>
    <row r="1218" spans="1:2" ht="18" x14ac:dyDescent="0.35">
      <c r="A1218"/>
      <c r="B1218"/>
    </row>
    <row r="1219" spans="1:2" ht="18" x14ac:dyDescent="0.35">
      <c r="A1219"/>
      <c r="B1219"/>
    </row>
    <row r="1220" spans="1:2" ht="18" x14ac:dyDescent="0.35">
      <c r="A1220"/>
      <c r="B1220"/>
    </row>
    <row r="1221" spans="1:2" ht="18" x14ac:dyDescent="0.35">
      <c r="A1221"/>
      <c r="B1221"/>
    </row>
    <row r="1222" spans="1:2" ht="18" x14ac:dyDescent="0.35">
      <c r="A1222"/>
      <c r="B1222"/>
    </row>
    <row r="1223" spans="1:2" ht="18" x14ac:dyDescent="0.35">
      <c r="A1223"/>
      <c r="B1223"/>
    </row>
    <row r="1224" spans="1:2" ht="18" x14ac:dyDescent="0.35">
      <c r="A1224"/>
      <c r="B1224"/>
    </row>
    <row r="1225" spans="1:2" ht="18" x14ac:dyDescent="0.35">
      <c r="A1225"/>
      <c r="B1225"/>
    </row>
    <row r="1226" spans="1:2" ht="18" x14ac:dyDescent="0.35">
      <c r="A1226"/>
      <c r="B1226"/>
    </row>
    <row r="1227" spans="1:2" ht="18" x14ac:dyDescent="0.35">
      <c r="A1227"/>
      <c r="B1227"/>
    </row>
    <row r="1228" spans="1:2" ht="18" x14ac:dyDescent="0.35">
      <c r="A1228"/>
      <c r="B1228"/>
    </row>
    <row r="1229" spans="1:2" ht="18" x14ac:dyDescent="0.35">
      <c r="A1229"/>
      <c r="B1229"/>
    </row>
    <row r="1230" spans="1:2" ht="18" x14ac:dyDescent="0.35">
      <c r="A1230"/>
      <c r="B1230"/>
    </row>
    <row r="1231" spans="1:2" ht="18" x14ac:dyDescent="0.35">
      <c r="A1231"/>
      <c r="B1231"/>
    </row>
    <row r="1232" spans="1:2" ht="18" x14ac:dyDescent="0.35">
      <c r="A1232"/>
      <c r="B1232"/>
    </row>
    <row r="1233" spans="1:2" ht="18" x14ac:dyDescent="0.35">
      <c r="A1233"/>
      <c r="B1233"/>
    </row>
    <row r="1234" spans="1:2" ht="18" x14ac:dyDescent="0.35">
      <c r="A1234"/>
      <c r="B1234"/>
    </row>
    <row r="1235" spans="1:2" ht="18" x14ac:dyDescent="0.35">
      <c r="A1235"/>
      <c r="B1235"/>
    </row>
    <row r="1236" spans="1:2" ht="18" x14ac:dyDescent="0.35">
      <c r="A1236"/>
      <c r="B1236"/>
    </row>
    <row r="1237" spans="1:2" ht="18" x14ac:dyDescent="0.35">
      <c r="A1237"/>
      <c r="B1237"/>
    </row>
    <row r="1238" spans="1:2" ht="18" x14ac:dyDescent="0.35">
      <c r="A1238"/>
      <c r="B1238"/>
    </row>
    <row r="1239" spans="1:2" ht="18" x14ac:dyDescent="0.35">
      <c r="A1239"/>
      <c r="B1239"/>
    </row>
    <row r="1240" spans="1:2" ht="18" x14ac:dyDescent="0.35">
      <c r="A1240"/>
      <c r="B1240"/>
    </row>
    <row r="1241" spans="1:2" ht="18" x14ac:dyDescent="0.35">
      <c r="A1241"/>
      <c r="B1241"/>
    </row>
    <row r="1242" spans="1:2" ht="18" x14ac:dyDescent="0.35">
      <c r="A1242"/>
      <c r="B1242"/>
    </row>
    <row r="1243" spans="1:2" ht="18" x14ac:dyDescent="0.35">
      <c r="A1243"/>
      <c r="B1243"/>
    </row>
    <row r="1244" spans="1:2" ht="18" x14ac:dyDescent="0.35">
      <c r="A1244"/>
      <c r="B1244"/>
    </row>
    <row r="1245" spans="1:2" ht="18" x14ac:dyDescent="0.35">
      <c r="A1245"/>
      <c r="B1245"/>
    </row>
    <row r="1246" spans="1:2" ht="18" x14ac:dyDescent="0.35">
      <c r="A1246"/>
      <c r="B1246"/>
    </row>
    <row r="1247" spans="1:2" ht="18" x14ac:dyDescent="0.35">
      <c r="A1247"/>
      <c r="B1247"/>
    </row>
    <row r="1248" spans="1:2" ht="18" x14ac:dyDescent="0.35">
      <c r="A1248"/>
      <c r="B1248"/>
    </row>
    <row r="1249" spans="1:2" ht="18" x14ac:dyDescent="0.35">
      <c r="A1249"/>
      <c r="B1249"/>
    </row>
    <row r="1250" spans="1:2" ht="18" x14ac:dyDescent="0.35">
      <c r="A1250"/>
      <c r="B1250"/>
    </row>
    <row r="1251" spans="1:2" ht="18" x14ac:dyDescent="0.35">
      <c r="A1251"/>
      <c r="B1251"/>
    </row>
    <row r="1252" spans="1:2" ht="18" x14ac:dyDescent="0.35">
      <c r="A1252"/>
      <c r="B1252"/>
    </row>
    <row r="1253" spans="1:2" ht="18" x14ac:dyDescent="0.35">
      <c r="A1253"/>
      <c r="B1253"/>
    </row>
    <row r="1254" spans="1:2" ht="18" x14ac:dyDescent="0.35">
      <c r="A1254"/>
      <c r="B1254"/>
    </row>
    <row r="1255" spans="1:2" ht="18" x14ac:dyDescent="0.35">
      <c r="A1255"/>
      <c r="B1255"/>
    </row>
    <row r="1256" spans="1:2" ht="18" x14ac:dyDescent="0.35">
      <c r="A1256"/>
      <c r="B1256"/>
    </row>
    <row r="1257" spans="1:2" ht="18" x14ac:dyDescent="0.35">
      <c r="A1257"/>
      <c r="B1257"/>
    </row>
    <row r="1258" spans="1:2" ht="18" x14ac:dyDescent="0.35">
      <c r="A1258"/>
      <c r="B1258"/>
    </row>
    <row r="1259" spans="1:2" ht="18" x14ac:dyDescent="0.35">
      <c r="A1259"/>
      <c r="B1259"/>
    </row>
    <row r="1260" spans="1:2" ht="18" x14ac:dyDescent="0.35">
      <c r="A1260"/>
      <c r="B1260"/>
    </row>
    <row r="1261" spans="1:2" ht="18" x14ac:dyDescent="0.35">
      <c r="A1261"/>
      <c r="B1261"/>
    </row>
    <row r="1262" spans="1:2" ht="18" x14ac:dyDescent="0.35">
      <c r="A1262"/>
      <c r="B1262"/>
    </row>
    <row r="1263" spans="1:2" ht="18" x14ac:dyDescent="0.35">
      <c r="A1263"/>
      <c r="B1263"/>
    </row>
    <row r="1264" spans="1:2" ht="18" x14ac:dyDescent="0.35">
      <c r="A1264"/>
      <c r="B1264"/>
    </row>
    <row r="1265" spans="1:2" ht="18" x14ac:dyDescent="0.35">
      <c r="A1265"/>
      <c r="B1265"/>
    </row>
    <row r="1266" spans="1:2" ht="18" x14ac:dyDescent="0.35">
      <c r="A1266"/>
      <c r="B1266"/>
    </row>
    <row r="1267" spans="1:2" ht="18" x14ac:dyDescent="0.35">
      <c r="A1267"/>
      <c r="B1267"/>
    </row>
    <row r="1268" spans="1:2" ht="18" x14ac:dyDescent="0.35">
      <c r="A1268"/>
      <c r="B1268"/>
    </row>
    <row r="1269" spans="1:2" ht="18" x14ac:dyDescent="0.35">
      <c r="A1269"/>
      <c r="B1269"/>
    </row>
    <row r="1270" spans="1:2" ht="18" x14ac:dyDescent="0.35">
      <c r="A1270"/>
      <c r="B1270"/>
    </row>
    <row r="1271" spans="1:2" ht="18" x14ac:dyDescent="0.35">
      <c r="A1271"/>
      <c r="B1271"/>
    </row>
    <row r="1272" spans="1:2" ht="18" x14ac:dyDescent="0.35">
      <c r="A1272"/>
      <c r="B1272"/>
    </row>
    <row r="1273" spans="1:2" ht="18" x14ac:dyDescent="0.35">
      <c r="A1273"/>
      <c r="B1273"/>
    </row>
    <row r="1274" spans="1:2" ht="18" x14ac:dyDescent="0.35">
      <c r="A1274"/>
      <c r="B1274"/>
    </row>
    <row r="1275" spans="1:2" ht="18" x14ac:dyDescent="0.35">
      <c r="A1275"/>
      <c r="B1275"/>
    </row>
    <row r="1276" spans="1:2" ht="18" x14ac:dyDescent="0.35">
      <c r="A1276"/>
      <c r="B1276"/>
    </row>
    <row r="1277" spans="1:2" ht="18" x14ac:dyDescent="0.35">
      <c r="A1277"/>
      <c r="B1277"/>
    </row>
    <row r="1278" spans="1:2" ht="18" x14ac:dyDescent="0.35">
      <c r="A1278"/>
      <c r="B1278"/>
    </row>
    <row r="1279" spans="1:2" ht="18" x14ac:dyDescent="0.35">
      <c r="A1279"/>
      <c r="B1279"/>
    </row>
    <row r="1280" spans="1:2" ht="18" x14ac:dyDescent="0.35">
      <c r="A1280"/>
      <c r="B1280"/>
    </row>
    <row r="1281" spans="1:2" ht="18" x14ac:dyDescent="0.35">
      <c r="A1281"/>
      <c r="B1281"/>
    </row>
    <row r="1282" spans="1:2" ht="18" x14ac:dyDescent="0.35">
      <c r="A1282"/>
      <c r="B1282"/>
    </row>
    <row r="1283" spans="1:2" ht="18" x14ac:dyDescent="0.35">
      <c r="A1283"/>
      <c r="B1283"/>
    </row>
    <row r="1284" spans="1:2" ht="18" x14ac:dyDescent="0.35">
      <c r="A1284"/>
      <c r="B1284"/>
    </row>
    <row r="1285" spans="1:2" ht="18" x14ac:dyDescent="0.35">
      <c r="A1285"/>
      <c r="B1285"/>
    </row>
    <row r="1286" spans="1:2" ht="18" x14ac:dyDescent="0.35">
      <c r="A1286"/>
      <c r="B1286"/>
    </row>
    <row r="1287" spans="1:2" ht="18" x14ac:dyDescent="0.35">
      <c r="A1287"/>
      <c r="B1287"/>
    </row>
    <row r="1288" spans="1:2" ht="18" x14ac:dyDescent="0.35">
      <c r="A1288"/>
      <c r="B1288"/>
    </row>
    <row r="1289" spans="1:2" ht="18" x14ac:dyDescent="0.35">
      <c r="A1289"/>
      <c r="B1289"/>
    </row>
    <row r="1290" spans="1:2" ht="18" x14ac:dyDescent="0.35">
      <c r="A1290"/>
      <c r="B1290"/>
    </row>
    <row r="1291" spans="1:2" ht="18" x14ac:dyDescent="0.35">
      <c r="A1291"/>
      <c r="B1291"/>
    </row>
    <row r="1292" spans="1:2" ht="18" x14ac:dyDescent="0.35">
      <c r="A1292"/>
      <c r="B1292"/>
    </row>
    <row r="1293" spans="1:2" ht="18" x14ac:dyDescent="0.35">
      <c r="A1293"/>
      <c r="B1293"/>
    </row>
    <row r="1294" spans="1:2" ht="18" x14ac:dyDescent="0.35">
      <c r="A1294"/>
      <c r="B1294"/>
    </row>
    <row r="1295" spans="1:2" ht="18" x14ac:dyDescent="0.35">
      <c r="A1295"/>
      <c r="B1295"/>
    </row>
    <row r="1296" spans="1:2" ht="18" x14ac:dyDescent="0.35">
      <c r="A1296"/>
      <c r="B1296"/>
    </row>
    <row r="1297" spans="1:2" ht="18" x14ac:dyDescent="0.35">
      <c r="A1297"/>
      <c r="B1297"/>
    </row>
    <row r="1298" spans="1:2" ht="18" x14ac:dyDescent="0.35">
      <c r="A1298"/>
      <c r="B1298"/>
    </row>
    <row r="1299" spans="1:2" ht="18" x14ac:dyDescent="0.35">
      <c r="A1299"/>
      <c r="B1299"/>
    </row>
    <row r="1300" spans="1:2" ht="18" x14ac:dyDescent="0.35">
      <c r="A1300"/>
      <c r="B1300"/>
    </row>
    <row r="1301" spans="1:2" ht="18" x14ac:dyDescent="0.35">
      <c r="A1301"/>
      <c r="B1301"/>
    </row>
    <row r="1302" spans="1:2" ht="18" x14ac:dyDescent="0.35">
      <c r="A1302"/>
      <c r="B1302"/>
    </row>
    <row r="1303" spans="1:2" ht="18" x14ac:dyDescent="0.35">
      <c r="A1303"/>
      <c r="B1303"/>
    </row>
    <row r="1304" spans="1:2" ht="18" x14ac:dyDescent="0.35">
      <c r="A1304"/>
      <c r="B1304"/>
    </row>
    <row r="1305" spans="1:2" ht="18" x14ac:dyDescent="0.35">
      <c r="A1305"/>
      <c r="B1305"/>
    </row>
    <row r="1306" spans="1:2" ht="18" x14ac:dyDescent="0.35">
      <c r="A1306"/>
      <c r="B1306"/>
    </row>
    <row r="1307" spans="1:2" ht="18" x14ac:dyDescent="0.35">
      <c r="A1307"/>
      <c r="B1307"/>
    </row>
    <row r="1308" spans="1:2" ht="18" x14ac:dyDescent="0.35">
      <c r="A1308"/>
      <c r="B1308"/>
    </row>
    <row r="1309" spans="1:2" ht="18" x14ac:dyDescent="0.35">
      <c r="A1309"/>
      <c r="B1309"/>
    </row>
    <row r="1310" spans="1:2" ht="18" x14ac:dyDescent="0.35">
      <c r="A1310"/>
      <c r="B1310"/>
    </row>
    <row r="1311" spans="1:2" ht="18" x14ac:dyDescent="0.35">
      <c r="A1311"/>
      <c r="B1311"/>
    </row>
    <row r="1312" spans="1:2" ht="18" x14ac:dyDescent="0.35">
      <c r="A1312"/>
      <c r="B1312"/>
    </row>
    <row r="1313" spans="1:2" ht="18" x14ac:dyDescent="0.35">
      <c r="A1313"/>
      <c r="B1313"/>
    </row>
    <row r="1314" spans="1:2" ht="18" x14ac:dyDescent="0.35">
      <c r="A1314"/>
      <c r="B1314"/>
    </row>
    <row r="1315" spans="1:2" ht="18" x14ac:dyDescent="0.35">
      <c r="A1315"/>
      <c r="B1315"/>
    </row>
    <row r="1316" spans="1:2" ht="18" x14ac:dyDescent="0.35">
      <c r="A1316"/>
      <c r="B1316"/>
    </row>
    <row r="1317" spans="1:2" ht="18" x14ac:dyDescent="0.35">
      <c r="A1317"/>
      <c r="B1317"/>
    </row>
    <row r="1318" spans="1:2" ht="18" x14ac:dyDescent="0.35">
      <c r="A1318"/>
      <c r="B1318"/>
    </row>
    <row r="1319" spans="1:2" ht="18" x14ac:dyDescent="0.35">
      <c r="A1319"/>
      <c r="B1319"/>
    </row>
    <row r="1320" spans="1:2" ht="18" x14ac:dyDescent="0.35">
      <c r="A1320"/>
      <c r="B1320"/>
    </row>
    <row r="1321" spans="1:2" ht="18" x14ac:dyDescent="0.35">
      <c r="A1321"/>
      <c r="B1321"/>
    </row>
    <row r="1322" spans="1:2" ht="18" x14ac:dyDescent="0.35">
      <c r="A1322"/>
      <c r="B1322"/>
    </row>
    <row r="1323" spans="1:2" ht="18" x14ac:dyDescent="0.35">
      <c r="A1323"/>
      <c r="B1323"/>
    </row>
    <row r="1324" spans="1:2" ht="18" x14ac:dyDescent="0.35">
      <c r="A1324"/>
      <c r="B1324"/>
    </row>
    <row r="1325" spans="1:2" ht="18" x14ac:dyDescent="0.35">
      <c r="A1325"/>
      <c r="B1325"/>
    </row>
    <row r="1326" spans="1:2" ht="18" x14ac:dyDescent="0.35">
      <c r="A1326"/>
      <c r="B1326"/>
    </row>
    <row r="1327" spans="1:2" ht="18" x14ac:dyDescent="0.35">
      <c r="A1327"/>
      <c r="B1327"/>
    </row>
    <row r="1328" spans="1:2" ht="18" x14ac:dyDescent="0.35">
      <c r="A1328"/>
      <c r="B1328"/>
    </row>
    <row r="1329" spans="1:2" ht="18" x14ac:dyDescent="0.35">
      <c r="A1329"/>
      <c r="B1329"/>
    </row>
    <row r="1330" spans="1:2" ht="18" x14ac:dyDescent="0.35">
      <c r="A1330"/>
      <c r="B1330"/>
    </row>
    <row r="1331" spans="1:2" ht="18" x14ac:dyDescent="0.35">
      <c r="A1331"/>
      <c r="B1331"/>
    </row>
    <row r="1332" spans="1:2" ht="18" x14ac:dyDescent="0.35">
      <c r="A1332"/>
      <c r="B1332"/>
    </row>
    <row r="1333" spans="1:2" ht="18" x14ac:dyDescent="0.35">
      <c r="A1333"/>
      <c r="B1333"/>
    </row>
    <row r="1334" spans="1:2" ht="18" x14ac:dyDescent="0.35">
      <c r="A1334"/>
      <c r="B1334"/>
    </row>
    <row r="1335" spans="1:2" ht="18" x14ac:dyDescent="0.35">
      <c r="A1335"/>
      <c r="B1335"/>
    </row>
    <row r="1336" spans="1:2" ht="18" x14ac:dyDescent="0.35">
      <c r="A1336"/>
      <c r="B1336"/>
    </row>
    <row r="1337" spans="1:2" ht="18" x14ac:dyDescent="0.35">
      <c r="A1337"/>
      <c r="B1337"/>
    </row>
    <row r="1338" spans="1:2" ht="18" x14ac:dyDescent="0.35">
      <c r="A1338"/>
      <c r="B1338"/>
    </row>
    <row r="1339" spans="1:2" ht="18" x14ac:dyDescent="0.35">
      <c r="A1339"/>
      <c r="B1339"/>
    </row>
    <row r="1340" spans="1:2" ht="18" x14ac:dyDescent="0.35">
      <c r="A1340"/>
      <c r="B1340"/>
    </row>
    <row r="1341" spans="1:2" ht="18" x14ac:dyDescent="0.35">
      <c r="A1341"/>
      <c r="B1341"/>
    </row>
    <row r="1342" spans="1:2" ht="18" x14ac:dyDescent="0.35">
      <c r="A1342"/>
      <c r="B1342"/>
    </row>
    <row r="1343" spans="1:2" ht="18" x14ac:dyDescent="0.35">
      <c r="A1343"/>
      <c r="B1343"/>
    </row>
    <row r="1344" spans="1:2" ht="18" x14ac:dyDescent="0.35">
      <c r="A1344"/>
      <c r="B1344"/>
    </row>
    <row r="1345" spans="1:2" ht="18" x14ac:dyDescent="0.35">
      <c r="A1345"/>
      <c r="B1345"/>
    </row>
    <row r="1346" spans="1:2" ht="18" x14ac:dyDescent="0.35">
      <c r="A1346"/>
      <c r="B1346"/>
    </row>
    <row r="1347" spans="1:2" ht="18" x14ac:dyDescent="0.35">
      <c r="A1347"/>
      <c r="B1347"/>
    </row>
    <row r="1348" spans="1:2" ht="18" x14ac:dyDescent="0.35">
      <c r="A1348"/>
      <c r="B1348"/>
    </row>
    <row r="1349" spans="1:2" ht="18" x14ac:dyDescent="0.35">
      <c r="A1349"/>
      <c r="B1349"/>
    </row>
    <row r="1350" spans="1:2" ht="18" x14ac:dyDescent="0.35">
      <c r="A1350"/>
      <c r="B1350"/>
    </row>
    <row r="1351" spans="1:2" ht="18" x14ac:dyDescent="0.35">
      <c r="A1351"/>
      <c r="B1351"/>
    </row>
    <row r="1352" spans="1:2" ht="18" x14ac:dyDescent="0.35">
      <c r="A1352"/>
      <c r="B1352"/>
    </row>
    <row r="1353" spans="1:2" ht="18" x14ac:dyDescent="0.35">
      <c r="A1353"/>
      <c r="B1353"/>
    </row>
    <row r="1354" spans="1:2" ht="18" x14ac:dyDescent="0.35">
      <c r="A1354"/>
      <c r="B1354"/>
    </row>
    <row r="1355" spans="1:2" ht="18" x14ac:dyDescent="0.35">
      <c r="A1355"/>
      <c r="B1355"/>
    </row>
    <row r="1356" spans="1:2" ht="18" x14ac:dyDescent="0.35">
      <c r="A1356"/>
      <c r="B1356"/>
    </row>
    <row r="1357" spans="1:2" ht="18" x14ac:dyDescent="0.35">
      <c r="A1357"/>
      <c r="B1357"/>
    </row>
    <row r="1358" spans="1:2" ht="18" x14ac:dyDescent="0.35">
      <c r="A1358"/>
      <c r="B1358"/>
    </row>
    <row r="1359" spans="1:2" ht="18" x14ac:dyDescent="0.35">
      <c r="A1359"/>
      <c r="B1359"/>
    </row>
    <row r="1360" spans="1:2" ht="18" x14ac:dyDescent="0.35">
      <c r="A1360"/>
      <c r="B1360"/>
    </row>
    <row r="1361" spans="1:2" ht="18" x14ac:dyDescent="0.35">
      <c r="A1361"/>
      <c r="B1361"/>
    </row>
    <row r="1362" spans="1:2" ht="18" x14ac:dyDescent="0.35">
      <c r="A1362"/>
      <c r="B1362"/>
    </row>
    <row r="1363" spans="1:2" ht="18" x14ac:dyDescent="0.35">
      <c r="A1363"/>
      <c r="B1363"/>
    </row>
    <row r="1364" spans="1:2" ht="18" x14ac:dyDescent="0.35">
      <c r="A1364"/>
      <c r="B1364"/>
    </row>
    <row r="1365" spans="1:2" ht="18" x14ac:dyDescent="0.35">
      <c r="A1365"/>
      <c r="B1365"/>
    </row>
    <row r="1366" spans="1:2" ht="18" x14ac:dyDescent="0.35">
      <c r="A1366"/>
      <c r="B1366"/>
    </row>
    <row r="1367" spans="1:2" ht="18" x14ac:dyDescent="0.35">
      <c r="A1367"/>
      <c r="B1367"/>
    </row>
    <row r="1368" spans="1:2" ht="18" x14ac:dyDescent="0.35">
      <c r="A1368"/>
      <c r="B1368"/>
    </row>
    <row r="1369" spans="1:2" ht="18" x14ac:dyDescent="0.35">
      <c r="A1369"/>
      <c r="B1369"/>
    </row>
    <row r="1370" spans="1:2" ht="18" x14ac:dyDescent="0.35">
      <c r="A1370"/>
      <c r="B1370"/>
    </row>
    <row r="1371" spans="1:2" ht="18" x14ac:dyDescent="0.35">
      <c r="A1371"/>
      <c r="B1371"/>
    </row>
    <row r="1372" spans="1:2" ht="18" x14ac:dyDescent="0.35">
      <c r="A1372"/>
      <c r="B1372"/>
    </row>
    <row r="1373" spans="1:2" ht="18" x14ac:dyDescent="0.35">
      <c r="A1373"/>
      <c r="B1373"/>
    </row>
    <row r="1374" spans="1:2" ht="18" x14ac:dyDescent="0.35">
      <c r="A1374"/>
      <c r="B1374"/>
    </row>
    <row r="1375" spans="1:2" ht="18" x14ac:dyDescent="0.35">
      <c r="A1375"/>
      <c r="B1375"/>
    </row>
    <row r="1376" spans="1:2" ht="18" x14ac:dyDescent="0.35">
      <c r="A1376"/>
      <c r="B1376"/>
    </row>
    <row r="1377" spans="1:2" ht="18" x14ac:dyDescent="0.35">
      <c r="A1377"/>
      <c r="B1377"/>
    </row>
    <row r="1378" spans="1:2" ht="18" x14ac:dyDescent="0.35">
      <c r="A1378"/>
      <c r="B1378"/>
    </row>
    <row r="1379" spans="1:2" ht="18" x14ac:dyDescent="0.35">
      <c r="A1379"/>
      <c r="B1379"/>
    </row>
    <row r="1380" spans="1:2" ht="18" x14ac:dyDescent="0.35">
      <c r="A1380"/>
      <c r="B1380"/>
    </row>
    <row r="1381" spans="1:2" ht="18" x14ac:dyDescent="0.35">
      <c r="A1381"/>
      <c r="B1381"/>
    </row>
    <row r="1382" spans="1:2" ht="18" x14ac:dyDescent="0.35">
      <c r="A1382"/>
      <c r="B1382"/>
    </row>
    <row r="1383" spans="1:2" ht="18" x14ac:dyDescent="0.35">
      <c r="A1383"/>
      <c r="B1383"/>
    </row>
    <row r="1384" spans="1:2" ht="18" x14ac:dyDescent="0.35">
      <c r="A1384"/>
      <c r="B1384"/>
    </row>
    <row r="1385" spans="1:2" ht="18" x14ac:dyDescent="0.35">
      <c r="A1385"/>
      <c r="B1385"/>
    </row>
    <row r="1386" spans="1:2" ht="18" x14ac:dyDescent="0.35">
      <c r="A1386"/>
      <c r="B1386"/>
    </row>
    <row r="1387" spans="1:2" ht="18" x14ac:dyDescent="0.35">
      <c r="A1387"/>
      <c r="B1387"/>
    </row>
    <row r="1388" spans="1:2" ht="18" x14ac:dyDescent="0.35">
      <c r="A1388"/>
      <c r="B1388"/>
    </row>
    <row r="1389" spans="1:2" ht="18" x14ac:dyDescent="0.35">
      <c r="A1389"/>
      <c r="B1389"/>
    </row>
    <row r="1390" spans="1:2" ht="18" x14ac:dyDescent="0.35">
      <c r="A1390"/>
      <c r="B1390"/>
    </row>
    <row r="1391" spans="1:2" ht="18" x14ac:dyDescent="0.35">
      <c r="A1391"/>
      <c r="B1391"/>
    </row>
    <row r="1392" spans="1:2" ht="18" x14ac:dyDescent="0.35">
      <c r="A1392"/>
      <c r="B1392"/>
    </row>
    <row r="1393" spans="1:2" ht="18" x14ac:dyDescent="0.35">
      <c r="A1393"/>
      <c r="B1393"/>
    </row>
    <row r="1394" spans="1:2" ht="18" x14ac:dyDescent="0.35">
      <c r="A1394"/>
      <c r="B1394"/>
    </row>
    <row r="1395" spans="1:2" ht="18" x14ac:dyDescent="0.35">
      <c r="A1395"/>
      <c r="B1395"/>
    </row>
    <row r="1396" spans="1:2" ht="18" x14ac:dyDescent="0.35">
      <c r="A1396"/>
      <c r="B1396"/>
    </row>
    <row r="1397" spans="1:2" ht="18" x14ac:dyDescent="0.35">
      <c r="A1397"/>
      <c r="B1397"/>
    </row>
    <row r="1398" spans="1:2" ht="18" x14ac:dyDescent="0.35">
      <c r="A1398"/>
      <c r="B1398"/>
    </row>
    <row r="1399" spans="1:2" ht="18" x14ac:dyDescent="0.35">
      <c r="A1399"/>
      <c r="B1399"/>
    </row>
    <row r="1400" spans="1:2" ht="18" x14ac:dyDescent="0.35">
      <c r="A1400"/>
      <c r="B1400"/>
    </row>
    <row r="1401" spans="1:2" ht="18" x14ac:dyDescent="0.35">
      <c r="A1401"/>
      <c r="B1401"/>
    </row>
    <row r="1402" spans="1:2" ht="18" x14ac:dyDescent="0.35">
      <c r="A1402"/>
      <c r="B1402"/>
    </row>
    <row r="1403" spans="1:2" ht="18" x14ac:dyDescent="0.35">
      <c r="A1403"/>
      <c r="B1403"/>
    </row>
    <row r="1404" spans="1:2" ht="18" x14ac:dyDescent="0.35">
      <c r="A1404"/>
      <c r="B1404"/>
    </row>
    <row r="1405" spans="1:2" ht="18" x14ac:dyDescent="0.35">
      <c r="A1405"/>
      <c r="B1405"/>
    </row>
    <row r="1406" spans="1:2" ht="18" x14ac:dyDescent="0.35">
      <c r="A1406"/>
      <c r="B1406"/>
    </row>
    <row r="1407" spans="1:2" ht="18" x14ac:dyDescent="0.35">
      <c r="A1407"/>
      <c r="B1407"/>
    </row>
    <row r="1408" spans="1:2" ht="18" x14ac:dyDescent="0.35">
      <c r="A1408"/>
      <c r="B1408"/>
    </row>
    <row r="1409" spans="1:2" ht="18" x14ac:dyDescent="0.35">
      <c r="A1409"/>
      <c r="B1409"/>
    </row>
    <row r="1410" spans="1:2" ht="18" x14ac:dyDescent="0.35">
      <c r="A1410"/>
      <c r="B1410"/>
    </row>
    <row r="1411" spans="1:2" ht="18" x14ac:dyDescent="0.35">
      <c r="A1411"/>
      <c r="B1411"/>
    </row>
    <row r="1412" spans="1:2" ht="18" x14ac:dyDescent="0.35">
      <c r="A1412"/>
      <c r="B1412"/>
    </row>
    <row r="1413" spans="1:2" ht="18" x14ac:dyDescent="0.35">
      <c r="A1413"/>
      <c r="B1413"/>
    </row>
    <row r="1414" spans="1:2" ht="18" x14ac:dyDescent="0.35">
      <c r="A1414"/>
      <c r="B1414"/>
    </row>
    <row r="1415" spans="1:2" ht="18" x14ac:dyDescent="0.35">
      <c r="A1415"/>
      <c r="B1415"/>
    </row>
    <row r="1416" spans="1:2" ht="18" x14ac:dyDescent="0.35">
      <c r="A1416"/>
      <c r="B1416"/>
    </row>
    <row r="1417" spans="1:2" ht="18" x14ac:dyDescent="0.35">
      <c r="A1417"/>
      <c r="B1417"/>
    </row>
    <row r="1418" spans="1:2" ht="18" x14ac:dyDescent="0.35">
      <c r="A1418"/>
      <c r="B1418"/>
    </row>
    <row r="1419" spans="1:2" ht="18" x14ac:dyDescent="0.35">
      <c r="A1419"/>
      <c r="B1419"/>
    </row>
    <row r="1420" spans="1:2" ht="18" x14ac:dyDescent="0.35">
      <c r="A1420"/>
      <c r="B1420"/>
    </row>
    <row r="1421" spans="1:2" ht="18" x14ac:dyDescent="0.35">
      <c r="A1421"/>
      <c r="B1421"/>
    </row>
    <row r="1422" spans="1:2" ht="18" x14ac:dyDescent="0.35">
      <c r="A1422"/>
      <c r="B1422"/>
    </row>
    <row r="1423" spans="1:2" ht="18" x14ac:dyDescent="0.35">
      <c r="A1423"/>
      <c r="B1423"/>
    </row>
    <row r="1424" spans="1:2" ht="18" x14ac:dyDescent="0.35">
      <c r="A1424"/>
      <c r="B1424"/>
    </row>
    <row r="1425" spans="1:2" ht="18" x14ac:dyDescent="0.35">
      <c r="A1425"/>
      <c r="B1425"/>
    </row>
    <row r="1426" spans="1:2" ht="18" x14ac:dyDescent="0.35">
      <c r="A1426"/>
      <c r="B1426"/>
    </row>
    <row r="1427" spans="1:2" ht="18" x14ac:dyDescent="0.35">
      <c r="A1427"/>
      <c r="B1427"/>
    </row>
    <row r="1428" spans="1:2" ht="18" x14ac:dyDescent="0.35">
      <c r="A1428"/>
      <c r="B1428"/>
    </row>
    <row r="1429" spans="1:2" ht="18" x14ac:dyDescent="0.35">
      <c r="A1429"/>
      <c r="B1429"/>
    </row>
    <row r="1430" spans="1:2" ht="18" x14ac:dyDescent="0.35">
      <c r="A1430"/>
      <c r="B1430"/>
    </row>
    <row r="1431" spans="1:2" ht="18" x14ac:dyDescent="0.35">
      <c r="A1431"/>
      <c r="B1431"/>
    </row>
    <row r="1432" spans="1:2" ht="18" x14ac:dyDescent="0.35">
      <c r="A1432"/>
      <c r="B1432"/>
    </row>
    <row r="1433" spans="1:2" ht="18" x14ac:dyDescent="0.35">
      <c r="A1433"/>
      <c r="B1433"/>
    </row>
    <row r="1434" spans="1:2" ht="18" x14ac:dyDescent="0.35">
      <c r="A1434"/>
      <c r="B1434"/>
    </row>
    <row r="1435" spans="1:2" ht="18" x14ac:dyDescent="0.35">
      <c r="A1435"/>
      <c r="B1435"/>
    </row>
    <row r="1436" spans="1:2" ht="18" x14ac:dyDescent="0.35">
      <c r="A1436"/>
      <c r="B1436"/>
    </row>
    <row r="1437" spans="1:2" ht="18" x14ac:dyDescent="0.35">
      <c r="A1437"/>
      <c r="B1437"/>
    </row>
    <row r="1438" spans="1:2" ht="18" x14ac:dyDescent="0.35">
      <c r="A1438"/>
      <c r="B1438"/>
    </row>
    <row r="1439" spans="1:2" ht="18" x14ac:dyDescent="0.35">
      <c r="A1439"/>
      <c r="B1439"/>
    </row>
    <row r="1440" spans="1:2" ht="18" x14ac:dyDescent="0.35">
      <c r="A1440"/>
      <c r="B1440"/>
    </row>
    <row r="1441" spans="1:2" ht="18" x14ac:dyDescent="0.35">
      <c r="A1441"/>
      <c r="B1441"/>
    </row>
    <row r="1442" spans="1:2" ht="18" x14ac:dyDescent="0.35">
      <c r="A1442"/>
      <c r="B1442"/>
    </row>
    <row r="1443" spans="1:2" ht="18" x14ac:dyDescent="0.35">
      <c r="A1443"/>
      <c r="B1443"/>
    </row>
    <row r="1444" spans="1:2" ht="18" x14ac:dyDescent="0.35">
      <c r="A1444"/>
      <c r="B1444"/>
    </row>
    <row r="1445" spans="1:2" ht="18" x14ac:dyDescent="0.35">
      <c r="A1445"/>
      <c r="B1445"/>
    </row>
    <row r="1446" spans="1:2" ht="18" x14ac:dyDescent="0.35">
      <c r="A1446"/>
      <c r="B1446"/>
    </row>
    <row r="1447" spans="1:2" ht="18" x14ac:dyDescent="0.35">
      <c r="A1447"/>
      <c r="B1447"/>
    </row>
    <row r="1448" spans="1:2" ht="18" x14ac:dyDescent="0.35">
      <c r="A1448"/>
      <c r="B1448"/>
    </row>
    <row r="1449" spans="1:2" ht="18" x14ac:dyDescent="0.35">
      <c r="A1449"/>
      <c r="B1449"/>
    </row>
    <row r="1450" spans="1:2" ht="18" x14ac:dyDescent="0.35">
      <c r="A1450"/>
      <c r="B1450"/>
    </row>
    <row r="1451" spans="1:2" ht="18" x14ac:dyDescent="0.35">
      <c r="A1451"/>
      <c r="B1451"/>
    </row>
    <row r="1452" spans="1:2" ht="18" x14ac:dyDescent="0.35">
      <c r="A1452"/>
      <c r="B1452"/>
    </row>
    <row r="1453" spans="1:2" ht="18" x14ac:dyDescent="0.35">
      <c r="A1453"/>
      <c r="B1453"/>
    </row>
    <row r="1454" spans="1:2" ht="18" x14ac:dyDescent="0.35">
      <c r="A1454"/>
      <c r="B1454"/>
    </row>
    <row r="1455" spans="1:2" ht="18" x14ac:dyDescent="0.35">
      <c r="A1455"/>
      <c r="B1455"/>
    </row>
    <row r="1456" spans="1:2" ht="18" x14ac:dyDescent="0.35">
      <c r="A1456"/>
      <c r="B1456"/>
    </row>
    <row r="1457" spans="1:2" ht="18" x14ac:dyDescent="0.35">
      <c r="A1457"/>
      <c r="B1457"/>
    </row>
    <row r="1458" spans="1:2" ht="18" x14ac:dyDescent="0.35">
      <c r="A1458"/>
      <c r="B1458"/>
    </row>
    <row r="1459" spans="1:2" ht="18" x14ac:dyDescent="0.35">
      <c r="A1459"/>
      <c r="B1459"/>
    </row>
    <row r="1460" spans="1:2" ht="18" x14ac:dyDescent="0.35">
      <c r="A1460"/>
      <c r="B1460"/>
    </row>
    <row r="1461" spans="1:2" ht="18" x14ac:dyDescent="0.35">
      <c r="A1461"/>
      <c r="B1461"/>
    </row>
    <row r="1462" spans="1:2" ht="18" x14ac:dyDescent="0.35">
      <c r="A1462"/>
      <c r="B1462"/>
    </row>
    <row r="1463" spans="1:2" ht="18" x14ac:dyDescent="0.35">
      <c r="A1463"/>
      <c r="B1463"/>
    </row>
    <row r="1464" spans="1:2" ht="18" x14ac:dyDescent="0.35">
      <c r="A1464"/>
      <c r="B1464"/>
    </row>
    <row r="1465" spans="1:2" ht="18" x14ac:dyDescent="0.35">
      <c r="A1465"/>
      <c r="B1465"/>
    </row>
    <row r="1466" spans="1:2" ht="18" x14ac:dyDescent="0.35">
      <c r="A1466"/>
      <c r="B1466"/>
    </row>
    <row r="1467" spans="1:2" ht="18" x14ac:dyDescent="0.35">
      <c r="A1467"/>
      <c r="B1467"/>
    </row>
    <row r="1468" spans="1:2" ht="18" x14ac:dyDescent="0.35">
      <c r="A1468"/>
      <c r="B1468"/>
    </row>
    <row r="1469" spans="1:2" ht="18" x14ac:dyDescent="0.35">
      <c r="A1469"/>
      <c r="B1469"/>
    </row>
    <row r="1470" spans="1:2" ht="18" x14ac:dyDescent="0.35">
      <c r="A1470"/>
      <c r="B1470"/>
    </row>
    <row r="1471" spans="1:2" ht="18" x14ac:dyDescent="0.35">
      <c r="A1471"/>
      <c r="B1471"/>
    </row>
    <row r="1472" spans="1:2" ht="18" x14ac:dyDescent="0.35">
      <c r="A1472"/>
      <c r="B1472"/>
    </row>
    <row r="1473" spans="1:2" ht="18" x14ac:dyDescent="0.35">
      <c r="A1473"/>
      <c r="B1473"/>
    </row>
    <row r="1474" spans="1:2" ht="18" x14ac:dyDescent="0.35">
      <c r="A1474"/>
      <c r="B1474"/>
    </row>
    <row r="1475" spans="1:2" ht="18" x14ac:dyDescent="0.35">
      <c r="A1475"/>
      <c r="B1475"/>
    </row>
    <row r="1476" spans="1:2" ht="18" x14ac:dyDescent="0.35">
      <c r="A1476"/>
      <c r="B1476"/>
    </row>
    <row r="1477" spans="1:2" ht="18" x14ac:dyDescent="0.35">
      <c r="A1477"/>
      <c r="B1477"/>
    </row>
    <row r="1478" spans="1:2" ht="18" x14ac:dyDescent="0.35">
      <c r="A1478"/>
      <c r="B1478"/>
    </row>
    <row r="1479" spans="1:2" ht="18" x14ac:dyDescent="0.35">
      <c r="A1479"/>
      <c r="B1479"/>
    </row>
    <row r="1480" spans="1:2" ht="18" x14ac:dyDescent="0.35">
      <c r="A1480"/>
      <c r="B1480"/>
    </row>
    <row r="1481" spans="1:2" ht="18" x14ac:dyDescent="0.35">
      <c r="A1481"/>
      <c r="B1481"/>
    </row>
    <row r="1482" spans="1:2" ht="18" x14ac:dyDescent="0.35">
      <c r="A1482"/>
      <c r="B1482"/>
    </row>
    <row r="1483" spans="1:2" ht="18" x14ac:dyDescent="0.35">
      <c r="A1483"/>
      <c r="B1483"/>
    </row>
    <row r="1484" spans="1:2" ht="18" x14ac:dyDescent="0.35">
      <c r="A1484"/>
      <c r="B1484"/>
    </row>
    <row r="1485" spans="1:2" ht="18" x14ac:dyDescent="0.35">
      <c r="A1485"/>
      <c r="B1485"/>
    </row>
    <row r="1486" spans="1:2" ht="18" x14ac:dyDescent="0.35">
      <c r="A1486"/>
      <c r="B1486"/>
    </row>
    <row r="1487" spans="1:2" ht="18" x14ac:dyDescent="0.35">
      <c r="A1487"/>
      <c r="B1487"/>
    </row>
    <row r="1488" spans="1:2" ht="18" x14ac:dyDescent="0.35">
      <c r="A1488"/>
      <c r="B1488"/>
    </row>
    <row r="1489" spans="1:2" ht="18" x14ac:dyDescent="0.35">
      <c r="A1489"/>
      <c r="B1489"/>
    </row>
    <row r="1490" spans="1:2" ht="18" x14ac:dyDescent="0.35">
      <c r="A1490"/>
      <c r="B1490"/>
    </row>
    <row r="1491" spans="1:2" ht="18" x14ac:dyDescent="0.35">
      <c r="A1491"/>
      <c r="B1491"/>
    </row>
    <row r="1492" spans="1:2" ht="18" x14ac:dyDescent="0.35">
      <c r="A1492"/>
      <c r="B1492"/>
    </row>
    <row r="1493" spans="1:2" ht="18" x14ac:dyDescent="0.35">
      <c r="A1493"/>
      <c r="B1493"/>
    </row>
    <row r="1494" spans="1:2" ht="18" x14ac:dyDescent="0.35">
      <c r="A1494"/>
      <c r="B1494"/>
    </row>
    <row r="1495" spans="1:2" ht="18" x14ac:dyDescent="0.35">
      <c r="A1495"/>
      <c r="B1495"/>
    </row>
    <row r="1496" spans="1:2" ht="18" x14ac:dyDescent="0.35">
      <c r="A1496"/>
      <c r="B1496"/>
    </row>
    <row r="1497" spans="1:2" ht="18" x14ac:dyDescent="0.35">
      <c r="A1497"/>
      <c r="B1497"/>
    </row>
    <row r="1498" spans="1:2" ht="18" x14ac:dyDescent="0.35">
      <c r="A1498"/>
      <c r="B1498"/>
    </row>
    <row r="1499" spans="1:2" ht="18" x14ac:dyDescent="0.35">
      <c r="A1499"/>
      <c r="B1499"/>
    </row>
    <row r="1500" spans="1:2" ht="18" x14ac:dyDescent="0.35">
      <c r="A1500"/>
      <c r="B1500"/>
    </row>
    <row r="1501" spans="1:2" ht="18" x14ac:dyDescent="0.35">
      <c r="A1501"/>
      <c r="B1501"/>
    </row>
    <row r="1502" spans="1:2" ht="18" x14ac:dyDescent="0.35">
      <c r="A1502"/>
      <c r="B1502"/>
    </row>
    <row r="1503" spans="1:2" ht="18" x14ac:dyDescent="0.35">
      <c r="A1503"/>
      <c r="B1503"/>
    </row>
    <row r="1504" spans="1:2" ht="18" x14ac:dyDescent="0.35">
      <c r="A1504"/>
      <c r="B1504"/>
    </row>
    <row r="1505" spans="1:2" ht="18" x14ac:dyDescent="0.35">
      <c r="A1505"/>
      <c r="B1505"/>
    </row>
    <row r="1506" spans="1:2" ht="18" x14ac:dyDescent="0.35">
      <c r="A1506"/>
      <c r="B1506"/>
    </row>
    <row r="1507" spans="1:2" ht="18" x14ac:dyDescent="0.35">
      <c r="A1507"/>
      <c r="B1507"/>
    </row>
    <row r="1508" spans="1:2" ht="18" x14ac:dyDescent="0.35">
      <c r="A1508"/>
      <c r="B1508"/>
    </row>
    <row r="1509" spans="1:2" ht="18" x14ac:dyDescent="0.35">
      <c r="A1509"/>
      <c r="B1509"/>
    </row>
    <row r="1510" spans="1:2" ht="18" x14ac:dyDescent="0.35">
      <c r="A1510"/>
      <c r="B1510"/>
    </row>
    <row r="1511" spans="1:2" ht="18" x14ac:dyDescent="0.35">
      <c r="A1511"/>
      <c r="B1511"/>
    </row>
    <row r="1512" spans="1:2" ht="18" x14ac:dyDescent="0.35">
      <c r="A1512"/>
      <c r="B1512"/>
    </row>
    <row r="1513" spans="1:2" ht="18" x14ac:dyDescent="0.35">
      <c r="A1513"/>
      <c r="B1513"/>
    </row>
    <row r="1514" spans="1:2" ht="18" x14ac:dyDescent="0.35">
      <c r="A1514"/>
      <c r="B1514"/>
    </row>
    <row r="1515" spans="1:2" ht="18" x14ac:dyDescent="0.35">
      <c r="A1515"/>
      <c r="B1515"/>
    </row>
    <row r="1516" spans="1:2" ht="18" x14ac:dyDescent="0.35">
      <c r="A1516"/>
      <c r="B1516"/>
    </row>
    <row r="1517" spans="1:2" ht="18" x14ac:dyDescent="0.35">
      <c r="A1517"/>
      <c r="B1517"/>
    </row>
    <row r="1518" spans="1:2" ht="18" x14ac:dyDescent="0.35">
      <c r="A1518"/>
      <c r="B1518"/>
    </row>
    <row r="1519" spans="1:2" ht="18" x14ac:dyDescent="0.35">
      <c r="A1519"/>
      <c r="B1519"/>
    </row>
    <row r="1520" spans="1:2" ht="18" x14ac:dyDescent="0.35">
      <c r="A1520"/>
      <c r="B1520"/>
    </row>
    <row r="1521" spans="1:2" ht="18" x14ac:dyDescent="0.35">
      <c r="A1521"/>
      <c r="B1521"/>
    </row>
    <row r="1522" spans="1:2" ht="18" x14ac:dyDescent="0.35">
      <c r="A1522"/>
      <c r="B1522"/>
    </row>
    <row r="1523" spans="1:2" ht="18" x14ac:dyDescent="0.35">
      <c r="A1523"/>
      <c r="B1523"/>
    </row>
    <row r="1524" spans="1:2" ht="18" x14ac:dyDescent="0.35">
      <c r="A1524"/>
      <c r="B1524"/>
    </row>
    <row r="1525" spans="1:2" ht="18" x14ac:dyDescent="0.35">
      <c r="A1525"/>
      <c r="B1525"/>
    </row>
    <row r="1526" spans="1:2" ht="18" x14ac:dyDescent="0.35">
      <c r="A1526"/>
      <c r="B1526"/>
    </row>
    <row r="1527" spans="1:2" ht="18" x14ac:dyDescent="0.35">
      <c r="A1527"/>
      <c r="B1527"/>
    </row>
    <row r="1528" spans="1:2" ht="18" x14ac:dyDescent="0.35">
      <c r="A1528"/>
      <c r="B1528"/>
    </row>
    <row r="1529" spans="1:2" ht="18" x14ac:dyDescent="0.35">
      <c r="A1529"/>
      <c r="B1529"/>
    </row>
    <row r="1530" spans="1:2" ht="18" x14ac:dyDescent="0.35">
      <c r="A1530"/>
      <c r="B1530"/>
    </row>
    <row r="1531" spans="1:2" ht="18" x14ac:dyDescent="0.35">
      <c r="A1531"/>
      <c r="B1531"/>
    </row>
    <row r="1532" spans="1:2" ht="18" x14ac:dyDescent="0.35">
      <c r="A1532"/>
      <c r="B1532"/>
    </row>
    <row r="1533" spans="1:2" ht="18" x14ac:dyDescent="0.35">
      <c r="A1533"/>
      <c r="B1533"/>
    </row>
    <row r="1534" spans="1:2" ht="18" x14ac:dyDescent="0.35">
      <c r="A1534"/>
      <c r="B1534"/>
    </row>
    <row r="1535" spans="1:2" ht="18" x14ac:dyDescent="0.35">
      <c r="A1535"/>
      <c r="B1535"/>
    </row>
    <row r="1536" spans="1:2" ht="18" x14ac:dyDescent="0.35">
      <c r="A1536"/>
      <c r="B1536"/>
    </row>
    <row r="1537" spans="1:2" ht="18" x14ac:dyDescent="0.35">
      <c r="A1537"/>
      <c r="B1537"/>
    </row>
    <row r="1538" spans="1:2" ht="18" x14ac:dyDescent="0.35">
      <c r="A1538"/>
      <c r="B1538"/>
    </row>
    <row r="1539" spans="1:2" ht="18" x14ac:dyDescent="0.35">
      <c r="A1539"/>
      <c r="B1539"/>
    </row>
    <row r="1540" spans="1:2" ht="18" x14ac:dyDescent="0.35">
      <c r="A1540"/>
      <c r="B1540"/>
    </row>
    <row r="1541" spans="1:2" ht="18" x14ac:dyDescent="0.35">
      <c r="A1541"/>
      <c r="B1541"/>
    </row>
    <row r="1542" spans="1:2" ht="18" x14ac:dyDescent="0.35">
      <c r="A1542"/>
      <c r="B1542"/>
    </row>
    <row r="1543" spans="1:2" ht="18" x14ac:dyDescent="0.35">
      <c r="A1543"/>
      <c r="B1543"/>
    </row>
    <row r="1544" spans="1:2" ht="18" x14ac:dyDescent="0.35">
      <c r="A1544"/>
      <c r="B1544"/>
    </row>
    <row r="1545" spans="1:2" ht="18" x14ac:dyDescent="0.35">
      <c r="A1545"/>
      <c r="B1545"/>
    </row>
    <row r="1546" spans="1:2" ht="18" x14ac:dyDescent="0.35">
      <c r="A1546"/>
      <c r="B1546"/>
    </row>
    <row r="1547" spans="1:2" ht="18" x14ac:dyDescent="0.35">
      <c r="A1547"/>
      <c r="B1547"/>
    </row>
    <row r="1548" spans="1:2" ht="18" x14ac:dyDescent="0.35">
      <c r="A1548"/>
      <c r="B1548"/>
    </row>
    <row r="1549" spans="1:2" ht="18" x14ac:dyDescent="0.35">
      <c r="A1549"/>
      <c r="B1549"/>
    </row>
    <row r="1550" spans="1:2" ht="18" x14ac:dyDescent="0.35">
      <c r="A1550"/>
      <c r="B1550"/>
    </row>
    <row r="1551" spans="1:2" ht="18" x14ac:dyDescent="0.35">
      <c r="A1551"/>
      <c r="B1551"/>
    </row>
    <row r="1552" spans="1:2" ht="18" x14ac:dyDescent="0.35">
      <c r="A1552"/>
      <c r="B1552"/>
    </row>
    <row r="1553" spans="1:2" ht="18" x14ac:dyDescent="0.35">
      <c r="A1553"/>
      <c r="B1553"/>
    </row>
    <row r="1554" spans="1:2" ht="18" x14ac:dyDescent="0.35">
      <c r="A1554"/>
      <c r="B1554"/>
    </row>
    <row r="1555" spans="1:2" ht="18" x14ac:dyDescent="0.35">
      <c r="A1555"/>
      <c r="B1555"/>
    </row>
    <row r="1556" spans="1:2" ht="18" x14ac:dyDescent="0.35">
      <c r="A1556"/>
      <c r="B1556"/>
    </row>
    <row r="1557" spans="1:2" ht="18" x14ac:dyDescent="0.35">
      <c r="A1557"/>
      <c r="B1557"/>
    </row>
    <row r="1558" spans="1:2" ht="18" x14ac:dyDescent="0.35">
      <c r="A1558"/>
      <c r="B1558"/>
    </row>
    <row r="1559" spans="1:2" ht="18" x14ac:dyDescent="0.35">
      <c r="A1559"/>
      <c r="B1559"/>
    </row>
    <row r="1560" spans="1:2" ht="18" x14ac:dyDescent="0.35">
      <c r="A1560"/>
      <c r="B1560"/>
    </row>
    <row r="1561" spans="1:2" ht="18" x14ac:dyDescent="0.35">
      <c r="A1561"/>
      <c r="B1561"/>
    </row>
    <row r="1562" spans="1:2" ht="18" x14ac:dyDescent="0.35">
      <c r="A1562"/>
      <c r="B1562"/>
    </row>
    <row r="1563" spans="1:2" ht="18" x14ac:dyDescent="0.35">
      <c r="A1563"/>
      <c r="B1563"/>
    </row>
    <row r="1564" spans="1:2" ht="18" x14ac:dyDescent="0.35">
      <c r="A1564"/>
      <c r="B1564"/>
    </row>
    <row r="1565" spans="1:2" ht="18" x14ac:dyDescent="0.35">
      <c r="A1565"/>
      <c r="B1565"/>
    </row>
    <row r="1566" spans="1:2" ht="18" x14ac:dyDescent="0.35">
      <c r="A1566"/>
      <c r="B1566"/>
    </row>
    <row r="1567" spans="1:2" ht="18" x14ac:dyDescent="0.35">
      <c r="A1567"/>
      <c r="B1567"/>
    </row>
    <row r="1568" spans="1:2" ht="18" x14ac:dyDescent="0.35">
      <c r="A1568"/>
      <c r="B1568"/>
    </row>
    <row r="1569" spans="1:2" ht="18" x14ac:dyDescent="0.35">
      <c r="A1569"/>
      <c r="B1569"/>
    </row>
    <row r="1570" spans="1:2" ht="18" x14ac:dyDescent="0.35">
      <c r="A1570"/>
      <c r="B1570"/>
    </row>
    <row r="1571" spans="1:2" ht="18" x14ac:dyDescent="0.35">
      <c r="A1571"/>
      <c r="B1571"/>
    </row>
    <row r="1572" spans="1:2" ht="18" x14ac:dyDescent="0.35">
      <c r="A1572"/>
      <c r="B1572"/>
    </row>
    <row r="1573" spans="1:2" ht="18" x14ac:dyDescent="0.35">
      <c r="A1573"/>
      <c r="B1573"/>
    </row>
    <row r="1574" spans="1:2" ht="18" x14ac:dyDescent="0.35">
      <c r="A1574"/>
      <c r="B1574"/>
    </row>
    <row r="1575" spans="1:2" ht="18" x14ac:dyDescent="0.35">
      <c r="A1575"/>
      <c r="B1575"/>
    </row>
    <row r="1576" spans="1:2" ht="18" x14ac:dyDescent="0.35">
      <c r="A1576"/>
      <c r="B1576"/>
    </row>
    <row r="1577" spans="1:2" ht="18" x14ac:dyDescent="0.35">
      <c r="A1577"/>
      <c r="B1577"/>
    </row>
    <row r="1578" spans="1:2" ht="18" x14ac:dyDescent="0.35">
      <c r="A1578"/>
      <c r="B1578"/>
    </row>
    <row r="1579" spans="1:2" ht="18" x14ac:dyDescent="0.35">
      <c r="A1579"/>
      <c r="B1579"/>
    </row>
    <row r="1580" spans="1:2" ht="18" x14ac:dyDescent="0.35">
      <c r="A1580"/>
      <c r="B1580"/>
    </row>
    <row r="1581" spans="1:2" ht="18" x14ac:dyDescent="0.35">
      <c r="A1581"/>
      <c r="B1581"/>
    </row>
    <row r="1582" spans="1:2" ht="18" x14ac:dyDescent="0.35">
      <c r="A1582"/>
      <c r="B1582"/>
    </row>
    <row r="1583" spans="1:2" ht="18" x14ac:dyDescent="0.35">
      <c r="A1583"/>
      <c r="B1583"/>
    </row>
    <row r="1584" spans="1:2" ht="18" x14ac:dyDescent="0.35">
      <c r="A1584"/>
      <c r="B1584"/>
    </row>
    <row r="1585" spans="1:2" ht="18" x14ac:dyDescent="0.35">
      <c r="A1585"/>
      <c r="B1585"/>
    </row>
    <row r="1586" spans="1:2" ht="18" x14ac:dyDescent="0.35">
      <c r="A1586"/>
      <c r="B1586"/>
    </row>
    <row r="1587" spans="1:2" ht="18" x14ac:dyDescent="0.35">
      <c r="A1587"/>
      <c r="B1587"/>
    </row>
    <row r="1588" spans="1:2" ht="18" x14ac:dyDescent="0.35">
      <c r="A1588"/>
      <c r="B1588"/>
    </row>
    <row r="1589" spans="1:2" ht="18" x14ac:dyDescent="0.35">
      <c r="A1589"/>
      <c r="B1589"/>
    </row>
    <row r="1590" spans="1:2" ht="18" x14ac:dyDescent="0.35">
      <c r="A1590"/>
      <c r="B1590"/>
    </row>
    <row r="1591" spans="1:2" ht="18" x14ac:dyDescent="0.35">
      <c r="A1591"/>
      <c r="B1591"/>
    </row>
    <row r="1592" spans="1:2" ht="18" x14ac:dyDescent="0.35">
      <c r="A1592"/>
      <c r="B1592"/>
    </row>
    <row r="1593" spans="1:2" ht="18" x14ac:dyDescent="0.35">
      <c r="A1593"/>
      <c r="B1593"/>
    </row>
    <row r="1594" spans="1:2" ht="18" x14ac:dyDescent="0.35">
      <c r="A1594"/>
      <c r="B1594"/>
    </row>
    <row r="1595" spans="1:2" ht="18" x14ac:dyDescent="0.35">
      <c r="A1595"/>
      <c r="B1595"/>
    </row>
    <row r="1596" spans="1:2" ht="18" x14ac:dyDescent="0.35">
      <c r="A1596"/>
      <c r="B1596"/>
    </row>
    <row r="1597" spans="1:2" ht="18" x14ac:dyDescent="0.35">
      <c r="A1597"/>
      <c r="B1597"/>
    </row>
    <row r="1598" spans="1:2" ht="18" x14ac:dyDescent="0.35">
      <c r="A1598"/>
      <c r="B1598"/>
    </row>
    <row r="1599" spans="1:2" ht="18" x14ac:dyDescent="0.35">
      <c r="A1599"/>
      <c r="B1599"/>
    </row>
    <row r="1600" spans="1:2" ht="18" x14ac:dyDescent="0.35">
      <c r="A1600"/>
      <c r="B1600"/>
    </row>
    <row r="1601" spans="1:2" ht="18" x14ac:dyDescent="0.35">
      <c r="A1601"/>
      <c r="B1601"/>
    </row>
    <row r="1602" spans="1:2" ht="18" x14ac:dyDescent="0.35">
      <c r="A1602"/>
      <c r="B1602"/>
    </row>
    <row r="1603" spans="1:2" ht="18" x14ac:dyDescent="0.35">
      <c r="A1603"/>
      <c r="B1603"/>
    </row>
    <row r="1604" spans="1:2" ht="18" x14ac:dyDescent="0.35">
      <c r="A1604"/>
      <c r="B1604"/>
    </row>
    <row r="1605" spans="1:2" ht="18" x14ac:dyDescent="0.35">
      <c r="A1605"/>
      <c r="B1605"/>
    </row>
    <row r="1606" spans="1:2" ht="18" x14ac:dyDescent="0.35">
      <c r="A1606"/>
      <c r="B1606"/>
    </row>
    <row r="1607" spans="1:2" ht="18" x14ac:dyDescent="0.35">
      <c r="A1607"/>
      <c r="B1607"/>
    </row>
    <row r="1608" spans="1:2" ht="18" x14ac:dyDescent="0.35">
      <c r="A1608"/>
      <c r="B1608"/>
    </row>
    <row r="1609" spans="1:2" ht="18" x14ac:dyDescent="0.35">
      <c r="A1609"/>
      <c r="B1609"/>
    </row>
    <row r="1610" spans="1:2" ht="18" x14ac:dyDescent="0.35">
      <c r="A1610"/>
      <c r="B1610"/>
    </row>
    <row r="1611" spans="1:2" ht="18" x14ac:dyDescent="0.35">
      <c r="A1611"/>
      <c r="B1611"/>
    </row>
    <row r="1612" spans="1:2" ht="18" x14ac:dyDescent="0.35">
      <c r="A1612"/>
      <c r="B1612"/>
    </row>
    <row r="1613" spans="1:2" ht="18" x14ac:dyDescent="0.35">
      <c r="A1613"/>
      <c r="B1613"/>
    </row>
    <row r="1614" spans="1:2" ht="18" x14ac:dyDescent="0.35">
      <c r="A1614"/>
      <c r="B1614"/>
    </row>
    <row r="1615" spans="1:2" ht="18" x14ac:dyDescent="0.35">
      <c r="A1615"/>
      <c r="B1615"/>
    </row>
    <row r="1616" spans="1:2" ht="18" x14ac:dyDescent="0.35">
      <c r="A1616"/>
      <c r="B1616"/>
    </row>
    <row r="1617" spans="1:2" ht="18" x14ac:dyDescent="0.35">
      <c r="A1617"/>
      <c r="B1617"/>
    </row>
    <row r="1618" spans="1:2" ht="18" x14ac:dyDescent="0.35">
      <c r="A1618"/>
      <c r="B1618"/>
    </row>
    <row r="1619" spans="1:2" ht="18" x14ac:dyDescent="0.35">
      <c r="A1619"/>
      <c r="B1619"/>
    </row>
    <row r="1620" spans="1:2" ht="18" x14ac:dyDescent="0.35">
      <c r="A1620"/>
      <c r="B1620"/>
    </row>
    <row r="1621" spans="1:2" ht="18" x14ac:dyDescent="0.35">
      <c r="A1621"/>
      <c r="B1621"/>
    </row>
    <row r="1622" spans="1:2" ht="18" x14ac:dyDescent="0.35">
      <c r="A1622"/>
      <c r="B1622"/>
    </row>
    <row r="1623" spans="1:2" ht="18" x14ac:dyDescent="0.35">
      <c r="A1623"/>
      <c r="B1623"/>
    </row>
    <row r="1624" spans="1:2" ht="18" x14ac:dyDescent="0.35">
      <c r="A1624"/>
      <c r="B1624"/>
    </row>
    <row r="1625" spans="1:2" ht="18" x14ac:dyDescent="0.35">
      <c r="A1625"/>
      <c r="B1625"/>
    </row>
    <row r="1626" spans="1:2" ht="18" x14ac:dyDescent="0.35">
      <c r="A1626"/>
      <c r="B1626"/>
    </row>
    <row r="1627" spans="1:2" ht="18" x14ac:dyDescent="0.35">
      <c r="A1627"/>
      <c r="B1627"/>
    </row>
    <row r="1628" spans="1:2" ht="18" x14ac:dyDescent="0.35">
      <c r="A1628"/>
      <c r="B1628"/>
    </row>
    <row r="1629" spans="1:2" ht="18" x14ac:dyDescent="0.35">
      <c r="A1629"/>
      <c r="B1629"/>
    </row>
    <row r="1630" spans="1:2" ht="18" x14ac:dyDescent="0.35">
      <c r="A1630"/>
      <c r="B1630"/>
    </row>
    <row r="1631" spans="1:2" ht="18" x14ac:dyDescent="0.35">
      <c r="A1631"/>
      <c r="B1631"/>
    </row>
    <row r="1632" spans="1:2" ht="18" x14ac:dyDescent="0.35">
      <c r="A1632"/>
      <c r="B1632"/>
    </row>
    <row r="1633" spans="1:2" ht="18" x14ac:dyDescent="0.35">
      <c r="A1633"/>
      <c r="B1633"/>
    </row>
    <row r="1634" spans="1:2" ht="18" x14ac:dyDescent="0.35">
      <c r="A1634"/>
      <c r="B1634"/>
    </row>
    <row r="1635" spans="1:2" ht="18" x14ac:dyDescent="0.35">
      <c r="A1635"/>
      <c r="B1635"/>
    </row>
    <row r="1636" spans="1:2" ht="18" x14ac:dyDescent="0.35">
      <c r="A1636"/>
      <c r="B1636"/>
    </row>
    <row r="1637" spans="1:2" ht="18" x14ac:dyDescent="0.35">
      <c r="A1637"/>
      <c r="B1637"/>
    </row>
    <row r="1638" spans="1:2" ht="18" x14ac:dyDescent="0.35">
      <c r="A1638"/>
      <c r="B1638"/>
    </row>
    <row r="1639" spans="1:2" ht="18" x14ac:dyDescent="0.35">
      <c r="A1639"/>
      <c r="B1639"/>
    </row>
    <row r="1640" spans="1:2" ht="18" x14ac:dyDescent="0.35">
      <c r="A1640"/>
      <c r="B1640"/>
    </row>
    <row r="1641" spans="1:2" ht="18" x14ac:dyDescent="0.35">
      <c r="A1641"/>
      <c r="B1641"/>
    </row>
    <row r="1642" spans="1:2" ht="18" x14ac:dyDescent="0.35">
      <c r="A1642"/>
      <c r="B1642"/>
    </row>
    <row r="1643" spans="1:2" ht="18" x14ac:dyDescent="0.35">
      <c r="A1643"/>
      <c r="B1643"/>
    </row>
    <row r="1644" spans="1:2" ht="18" x14ac:dyDescent="0.35">
      <c r="A1644"/>
      <c r="B1644"/>
    </row>
    <row r="1645" spans="1:2" ht="18" x14ac:dyDescent="0.35">
      <c r="A1645"/>
      <c r="B1645"/>
    </row>
    <row r="1646" spans="1:2" ht="18" x14ac:dyDescent="0.35">
      <c r="A1646"/>
      <c r="B1646"/>
    </row>
    <row r="1647" spans="1:2" ht="18" x14ac:dyDescent="0.35">
      <c r="A1647"/>
      <c r="B1647"/>
    </row>
    <row r="1648" spans="1:2" ht="18" x14ac:dyDescent="0.35">
      <c r="A1648"/>
      <c r="B1648"/>
    </row>
    <row r="1649" spans="1:2" ht="18" x14ac:dyDescent="0.35">
      <c r="A1649"/>
      <c r="B1649"/>
    </row>
    <row r="1650" spans="1:2" ht="18" x14ac:dyDescent="0.35">
      <c r="A1650"/>
      <c r="B1650"/>
    </row>
    <row r="1651" spans="1:2" ht="18" x14ac:dyDescent="0.35">
      <c r="A1651"/>
      <c r="B1651"/>
    </row>
    <row r="1652" spans="1:2" ht="18" x14ac:dyDescent="0.35">
      <c r="A1652"/>
      <c r="B1652"/>
    </row>
    <row r="1653" spans="1:2" ht="18" x14ac:dyDescent="0.35">
      <c r="A1653"/>
      <c r="B1653"/>
    </row>
    <row r="1654" spans="1:2" ht="18" x14ac:dyDescent="0.35">
      <c r="A1654"/>
      <c r="B1654"/>
    </row>
    <row r="1655" spans="1:2" ht="18" x14ac:dyDescent="0.35">
      <c r="A1655"/>
      <c r="B1655"/>
    </row>
    <row r="1656" spans="1:2" ht="18" x14ac:dyDescent="0.35">
      <c r="A1656"/>
      <c r="B1656"/>
    </row>
    <row r="1657" spans="1:2" ht="18" x14ac:dyDescent="0.35">
      <c r="A1657"/>
      <c r="B1657"/>
    </row>
    <row r="1658" spans="1:2" ht="18" x14ac:dyDescent="0.35">
      <c r="A1658"/>
      <c r="B1658"/>
    </row>
    <row r="1659" spans="1:2" ht="18" x14ac:dyDescent="0.35">
      <c r="A1659"/>
      <c r="B1659"/>
    </row>
    <row r="1660" spans="1:2" ht="18" x14ac:dyDescent="0.35">
      <c r="A1660"/>
      <c r="B1660"/>
    </row>
    <row r="1661" spans="1:2" ht="18" x14ac:dyDescent="0.35">
      <c r="A1661"/>
      <c r="B1661"/>
    </row>
    <row r="1662" spans="1:2" ht="18" x14ac:dyDescent="0.35">
      <c r="A1662"/>
      <c r="B1662"/>
    </row>
    <row r="1663" spans="1:2" ht="18" x14ac:dyDescent="0.35">
      <c r="A1663"/>
      <c r="B1663"/>
    </row>
    <row r="1664" spans="1:2" ht="18" x14ac:dyDescent="0.35">
      <c r="A1664"/>
      <c r="B1664"/>
    </row>
    <row r="1665" spans="1:2" ht="18" x14ac:dyDescent="0.35">
      <c r="A1665"/>
      <c r="B1665"/>
    </row>
    <row r="1666" spans="1:2" ht="18" x14ac:dyDescent="0.35">
      <c r="A1666"/>
      <c r="B1666"/>
    </row>
    <row r="1667" spans="1:2" ht="18" x14ac:dyDescent="0.35">
      <c r="A1667"/>
      <c r="B1667"/>
    </row>
    <row r="1668" spans="1:2" ht="18" x14ac:dyDescent="0.35">
      <c r="A1668"/>
      <c r="B1668"/>
    </row>
    <row r="1669" spans="1:2" ht="18" x14ac:dyDescent="0.35">
      <c r="A1669"/>
      <c r="B1669"/>
    </row>
    <row r="1670" spans="1:2" ht="18" x14ac:dyDescent="0.35">
      <c r="A1670"/>
      <c r="B1670"/>
    </row>
    <row r="1671" spans="1:2" ht="18" x14ac:dyDescent="0.35">
      <c r="A1671"/>
      <c r="B1671"/>
    </row>
    <row r="1672" spans="1:2" ht="18" x14ac:dyDescent="0.35">
      <c r="A1672"/>
      <c r="B1672"/>
    </row>
    <row r="1673" spans="1:2" ht="18" x14ac:dyDescent="0.35">
      <c r="A1673"/>
      <c r="B1673"/>
    </row>
    <row r="1674" spans="1:2" ht="18" x14ac:dyDescent="0.35">
      <c r="A1674"/>
      <c r="B1674"/>
    </row>
    <row r="1675" spans="1:2" ht="18" x14ac:dyDescent="0.35">
      <c r="A1675"/>
      <c r="B1675"/>
    </row>
    <row r="1676" spans="1:2" ht="18" x14ac:dyDescent="0.35">
      <c r="A1676"/>
      <c r="B1676"/>
    </row>
    <row r="1677" spans="1:2" ht="18" x14ac:dyDescent="0.35">
      <c r="A1677"/>
      <c r="B1677"/>
    </row>
    <row r="1678" spans="1:2" ht="18" x14ac:dyDescent="0.35">
      <c r="A1678"/>
      <c r="B1678"/>
    </row>
    <row r="1679" spans="1:2" ht="18" x14ac:dyDescent="0.35">
      <c r="A1679"/>
      <c r="B1679"/>
    </row>
    <row r="1680" spans="1:2" ht="18" x14ac:dyDescent="0.35">
      <c r="A1680"/>
      <c r="B1680"/>
    </row>
    <row r="1681" spans="1:2" ht="18" x14ac:dyDescent="0.35">
      <c r="A1681"/>
      <c r="B1681"/>
    </row>
    <row r="1682" spans="1:2" ht="18" x14ac:dyDescent="0.35">
      <c r="A1682"/>
      <c r="B1682"/>
    </row>
    <row r="1683" spans="1:2" ht="18" x14ac:dyDescent="0.35">
      <c r="A1683"/>
      <c r="B1683"/>
    </row>
    <row r="1684" spans="1:2" ht="18" x14ac:dyDescent="0.35">
      <c r="A1684"/>
      <c r="B1684"/>
    </row>
    <row r="1685" spans="1:2" ht="18" x14ac:dyDescent="0.35">
      <c r="A1685"/>
      <c r="B1685"/>
    </row>
    <row r="1686" spans="1:2" ht="18" x14ac:dyDescent="0.35">
      <c r="A1686"/>
      <c r="B1686"/>
    </row>
    <row r="1687" spans="1:2" ht="18" x14ac:dyDescent="0.35">
      <c r="A1687"/>
      <c r="B1687"/>
    </row>
    <row r="1688" spans="1:2" ht="18" x14ac:dyDescent="0.35">
      <c r="A1688"/>
      <c r="B1688"/>
    </row>
    <row r="1689" spans="1:2" ht="18" x14ac:dyDescent="0.35">
      <c r="A1689"/>
      <c r="B1689"/>
    </row>
    <row r="1690" spans="1:2" ht="18" x14ac:dyDescent="0.35">
      <c r="A1690"/>
      <c r="B1690"/>
    </row>
    <row r="1691" spans="1:2" ht="18" x14ac:dyDescent="0.35">
      <c r="A1691"/>
      <c r="B1691"/>
    </row>
    <row r="1692" spans="1:2" ht="18" x14ac:dyDescent="0.35">
      <c r="A1692"/>
      <c r="B1692"/>
    </row>
    <row r="1693" spans="1:2" ht="18" x14ac:dyDescent="0.35">
      <c r="A1693"/>
      <c r="B1693"/>
    </row>
    <row r="1694" spans="1:2" ht="18" x14ac:dyDescent="0.35">
      <c r="A1694"/>
      <c r="B1694"/>
    </row>
    <row r="1695" spans="1:2" ht="18" x14ac:dyDescent="0.35">
      <c r="A1695"/>
      <c r="B1695"/>
    </row>
    <row r="1696" spans="1:2" ht="18" x14ac:dyDescent="0.35">
      <c r="A1696"/>
      <c r="B1696"/>
    </row>
    <row r="1697" spans="1:2" ht="18" x14ac:dyDescent="0.35">
      <c r="A1697"/>
      <c r="B1697"/>
    </row>
    <row r="1698" spans="1:2" ht="18" x14ac:dyDescent="0.35">
      <c r="A1698"/>
      <c r="B1698"/>
    </row>
    <row r="1699" spans="1:2" ht="18" x14ac:dyDescent="0.35">
      <c r="A1699"/>
      <c r="B1699"/>
    </row>
    <row r="1700" spans="1:2" ht="18" x14ac:dyDescent="0.35">
      <c r="A1700"/>
      <c r="B1700"/>
    </row>
    <row r="1701" spans="1:2" ht="18" x14ac:dyDescent="0.35">
      <c r="A1701"/>
      <c r="B1701"/>
    </row>
    <row r="1702" spans="1:2" ht="18" x14ac:dyDescent="0.35">
      <c r="A1702"/>
      <c r="B1702"/>
    </row>
    <row r="1703" spans="1:2" ht="18" x14ac:dyDescent="0.35">
      <c r="A1703"/>
      <c r="B1703"/>
    </row>
    <row r="1704" spans="1:2" ht="18" x14ac:dyDescent="0.35">
      <c r="A1704"/>
      <c r="B1704"/>
    </row>
    <row r="1705" spans="1:2" ht="18" x14ac:dyDescent="0.35">
      <c r="A1705"/>
      <c r="B1705"/>
    </row>
    <row r="1706" spans="1:2" ht="18" x14ac:dyDescent="0.35">
      <c r="A1706"/>
      <c r="B1706"/>
    </row>
    <row r="1707" spans="1:2" ht="18" x14ac:dyDescent="0.35">
      <c r="A1707"/>
      <c r="B1707"/>
    </row>
    <row r="1708" spans="1:2" ht="18" x14ac:dyDescent="0.35">
      <c r="A1708"/>
      <c r="B1708"/>
    </row>
    <row r="1709" spans="1:2" ht="18" x14ac:dyDescent="0.35">
      <c r="A1709"/>
      <c r="B1709"/>
    </row>
    <row r="1710" spans="1:2" ht="18" x14ac:dyDescent="0.35">
      <c r="A1710"/>
      <c r="B1710"/>
    </row>
    <row r="1711" spans="1:2" ht="18" x14ac:dyDescent="0.35">
      <c r="A1711"/>
      <c r="B1711"/>
    </row>
    <row r="1712" spans="1:2" ht="18" x14ac:dyDescent="0.35">
      <c r="A1712"/>
      <c r="B1712"/>
    </row>
    <row r="1713" spans="1:2" ht="18" x14ac:dyDescent="0.35">
      <c r="A1713"/>
      <c r="B1713"/>
    </row>
    <row r="1714" spans="1:2" ht="18" x14ac:dyDescent="0.35">
      <c r="A1714"/>
      <c r="B1714"/>
    </row>
    <row r="1715" spans="1:2" ht="18" x14ac:dyDescent="0.35">
      <c r="A1715"/>
      <c r="B1715"/>
    </row>
    <row r="1716" spans="1:2" ht="18" x14ac:dyDescent="0.35">
      <c r="A1716"/>
      <c r="B1716"/>
    </row>
    <row r="1717" spans="1:2" ht="18" x14ac:dyDescent="0.35">
      <c r="A1717"/>
      <c r="B1717"/>
    </row>
    <row r="1718" spans="1:2" ht="18" x14ac:dyDescent="0.35">
      <c r="A1718"/>
      <c r="B1718"/>
    </row>
    <row r="1719" spans="1:2" ht="18" x14ac:dyDescent="0.35">
      <c r="A1719"/>
      <c r="B1719"/>
    </row>
    <row r="1720" spans="1:2" ht="18" x14ac:dyDescent="0.35">
      <c r="A1720"/>
      <c r="B1720"/>
    </row>
    <row r="1721" spans="1:2" ht="18" x14ac:dyDescent="0.35">
      <c r="A1721"/>
      <c r="B1721"/>
    </row>
    <row r="1722" spans="1:2" ht="18" x14ac:dyDescent="0.35">
      <c r="A1722"/>
      <c r="B1722"/>
    </row>
    <row r="1723" spans="1:2" ht="18" x14ac:dyDescent="0.35">
      <c r="A1723"/>
      <c r="B1723"/>
    </row>
    <row r="1724" spans="1:2" ht="18" x14ac:dyDescent="0.35">
      <c r="A1724"/>
      <c r="B1724"/>
    </row>
    <row r="1725" spans="1:2" ht="18" x14ac:dyDescent="0.35">
      <c r="A1725"/>
      <c r="B1725"/>
    </row>
    <row r="1726" spans="1:2" ht="18" x14ac:dyDescent="0.35">
      <c r="A1726"/>
      <c r="B1726"/>
    </row>
    <row r="1727" spans="1:2" ht="18" x14ac:dyDescent="0.35">
      <c r="A1727"/>
      <c r="B1727"/>
    </row>
    <row r="1728" spans="1:2" ht="18" x14ac:dyDescent="0.35">
      <c r="A1728"/>
      <c r="B1728"/>
    </row>
    <row r="1729" spans="1:2" ht="18" x14ac:dyDescent="0.35">
      <c r="A1729"/>
      <c r="B1729"/>
    </row>
    <row r="1730" spans="1:2" ht="18" x14ac:dyDescent="0.35">
      <c r="A1730"/>
      <c r="B1730"/>
    </row>
    <row r="1731" spans="1:2" ht="18" x14ac:dyDescent="0.35">
      <c r="A1731"/>
      <c r="B1731"/>
    </row>
    <row r="1732" spans="1:2" ht="18" x14ac:dyDescent="0.35">
      <c r="A1732"/>
      <c r="B1732"/>
    </row>
    <row r="1733" spans="1:2" ht="18" x14ac:dyDescent="0.35">
      <c r="A1733"/>
      <c r="B1733"/>
    </row>
    <row r="1734" spans="1:2" ht="18" x14ac:dyDescent="0.35">
      <c r="A1734"/>
      <c r="B1734"/>
    </row>
    <row r="1735" spans="1:2" ht="18" x14ac:dyDescent="0.35">
      <c r="A1735"/>
      <c r="B1735"/>
    </row>
    <row r="1736" spans="1:2" ht="18" x14ac:dyDescent="0.35">
      <c r="A1736"/>
      <c r="B1736"/>
    </row>
    <row r="1737" spans="1:2" ht="18" x14ac:dyDescent="0.35">
      <c r="A1737"/>
      <c r="B1737"/>
    </row>
    <row r="1738" spans="1:2" ht="18" x14ac:dyDescent="0.35">
      <c r="A1738"/>
      <c r="B1738"/>
    </row>
    <row r="1739" spans="1:2" ht="18" x14ac:dyDescent="0.35">
      <c r="A1739"/>
      <c r="B1739"/>
    </row>
    <row r="1740" spans="1:2" ht="18" x14ac:dyDescent="0.35">
      <c r="A1740"/>
      <c r="B1740"/>
    </row>
    <row r="1741" spans="1:2" ht="18" x14ac:dyDescent="0.35">
      <c r="A1741"/>
      <c r="B1741"/>
    </row>
    <row r="1742" spans="1:2" ht="18" x14ac:dyDescent="0.35">
      <c r="A1742"/>
      <c r="B1742"/>
    </row>
    <row r="1743" spans="1:2" ht="18" x14ac:dyDescent="0.35">
      <c r="A1743"/>
      <c r="B1743"/>
    </row>
    <row r="1744" spans="1:2" ht="18" x14ac:dyDescent="0.35">
      <c r="A1744"/>
      <c r="B1744"/>
    </row>
    <row r="1745" spans="1:2" ht="18" x14ac:dyDescent="0.35">
      <c r="A1745"/>
      <c r="B1745"/>
    </row>
    <row r="1746" spans="1:2" ht="18" x14ac:dyDescent="0.35">
      <c r="A1746"/>
      <c r="B1746"/>
    </row>
    <row r="1747" spans="1:2" ht="18" x14ac:dyDescent="0.35">
      <c r="A1747"/>
      <c r="B1747"/>
    </row>
    <row r="1748" spans="1:2" ht="18" x14ac:dyDescent="0.35">
      <c r="A1748"/>
      <c r="B1748"/>
    </row>
    <row r="1749" spans="1:2" ht="18" x14ac:dyDescent="0.35">
      <c r="A1749"/>
      <c r="B1749"/>
    </row>
    <row r="1750" spans="1:2" ht="18" x14ac:dyDescent="0.35">
      <c r="A1750"/>
      <c r="B1750"/>
    </row>
    <row r="1751" spans="1:2" ht="18" x14ac:dyDescent="0.35">
      <c r="A1751"/>
      <c r="B1751"/>
    </row>
    <row r="1752" spans="1:2" ht="18" x14ac:dyDescent="0.35">
      <c r="A1752"/>
      <c r="B1752"/>
    </row>
    <row r="1753" spans="1:2" ht="18" x14ac:dyDescent="0.35">
      <c r="A1753"/>
      <c r="B1753"/>
    </row>
    <row r="1754" spans="1:2" ht="18" x14ac:dyDescent="0.35">
      <c r="A1754"/>
      <c r="B1754"/>
    </row>
    <row r="1755" spans="1:2" ht="18" x14ac:dyDescent="0.35">
      <c r="A1755"/>
      <c r="B1755"/>
    </row>
    <row r="1756" spans="1:2" ht="18" x14ac:dyDescent="0.35">
      <c r="A1756"/>
      <c r="B1756"/>
    </row>
    <row r="1757" spans="1:2" ht="18" x14ac:dyDescent="0.35">
      <c r="A1757"/>
      <c r="B1757"/>
    </row>
    <row r="1758" spans="1:2" ht="18" x14ac:dyDescent="0.35">
      <c r="A1758"/>
      <c r="B1758"/>
    </row>
    <row r="1759" spans="1:2" ht="18" x14ac:dyDescent="0.35">
      <c r="A1759"/>
      <c r="B1759"/>
    </row>
    <row r="1760" spans="1:2" ht="18" x14ac:dyDescent="0.35">
      <c r="A1760"/>
      <c r="B1760"/>
    </row>
    <row r="1761" spans="1:2" ht="18" x14ac:dyDescent="0.35">
      <c r="A1761"/>
      <c r="B1761"/>
    </row>
    <row r="1762" spans="1:2" ht="18" x14ac:dyDescent="0.35">
      <c r="A1762"/>
      <c r="B1762"/>
    </row>
    <row r="1763" spans="1:2" ht="18" x14ac:dyDescent="0.35">
      <c r="A1763"/>
      <c r="B1763"/>
    </row>
    <row r="1764" spans="1:2" ht="18" x14ac:dyDescent="0.35">
      <c r="A1764"/>
      <c r="B1764"/>
    </row>
    <row r="1765" spans="1:2" ht="18" x14ac:dyDescent="0.35">
      <c r="A1765"/>
      <c r="B1765"/>
    </row>
    <row r="1766" spans="1:2" ht="18" x14ac:dyDescent="0.35">
      <c r="A1766"/>
      <c r="B1766"/>
    </row>
    <row r="1767" spans="1:2" ht="18" x14ac:dyDescent="0.35">
      <c r="A1767"/>
      <c r="B1767"/>
    </row>
    <row r="1768" spans="1:2" ht="18" x14ac:dyDescent="0.35">
      <c r="A1768"/>
      <c r="B1768"/>
    </row>
    <row r="1769" spans="1:2" ht="18" x14ac:dyDescent="0.35">
      <c r="A1769"/>
      <c r="B1769"/>
    </row>
    <row r="1770" spans="1:2" ht="18" x14ac:dyDescent="0.35">
      <c r="A1770"/>
      <c r="B1770"/>
    </row>
    <row r="1771" spans="1:2" ht="18" x14ac:dyDescent="0.35">
      <c r="A1771"/>
      <c r="B1771"/>
    </row>
    <row r="1772" spans="1:2" ht="18" x14ac:dyDescent="0.35">
      <c r="A1772"/>
      <c r="B1772"/>
    </row>
    <row r="1773" spans="1:2" ht="18" x14ac:dyDescent="0.35">
      <c r="A1773"/>
      <c r="B1773"/>
    </row>
    <row r="1774" spans="1:2" ht="18" x14ac:dyDescent="0.35">
      <c r="A1774"/>
      <c r="B1774"/>
    </row>
    <row r="1775" spans="1:2" ht="18" x14ac:dyDescent="0.35">
      <c r="A1775"/>
      <c r="B1775"/>
    </row>
    <row r="1776" spans="1:2" ht="18" x14ac:dyDescent="0.35">
      <c r="A1776"/>
      <c r="B1776"/>
    </row>
    <row r="1777" spans="1:2" ht="18" x14ac:dyDescent="0.35">
      <c r="A1777"/>
      <c r="B1777"/>
    </row>
    <row r="1778" spans="1:2" ht="18" x14ac:dyDescent="0.35">
      <c r="A1778"/>
      <c r="B1778"/>
    </row>
    <row r="1779" spans="1:2" ht="18" x14ac:dyDescent="0.35">
      <c r="A1779"/>
      <c r="B1779"/>
    </row>
    <row r="1780" spans="1:2" ht="18" x14ac:dyDescent="0.35">
      <c r="A1780"/>
      <c r="B1780"/>
    </row>
    <row r="1781" spans="1:2" ht="18" x14ac:dyDescent="0.35">
      <c r="A1781"/>
      <c r="B1781"/>
    </row>
    <row r="1782" spans="1:2" ht="18" x14ac:dyDescent="0.35">
      <c r="A1782"/>
      <c r="B1782"/>
    </row>
    <row r="1783" spans="1:2" ht="18" x14ac:dyDescent="0.35">
      <c r="A1783"/>
      <c r="B1783"/>
    </row>
    <row r="1784" spans="1:2" ht="18" x14ac:dyDescent="0.35">
      <c r="A1784"/>
      <c r="B1784"/>
    </row>
    <row r="1785" spans="1:2" ht="18" x14ac:dyDescent="0.35">
      <c r="A1785"/>
      <c r="B1785"/>
    </row>
    <row r="1786" spans="1:2" ht="18" x14ac:dyDescent="0.35">
      <c r="A1786"/>
      <c r="B1786"/>
    </row>
    <row r="1787" spans="1:2" ht="18" x14ac:dyDescent="0.35">
      <c r="A1787"/>
      <c r="B1787"/>
    </row>
    <row r="1788" spans="1:2" ht="18" x14ac:dyDescent="0.35">
      <c r="A1788"/>
      <c r="B1788"/>
    </row>
    <row r="1789" spans="1:2" ht="18" x14ac:dyDescent="0.35">
      <c r="A1789"/>
      <c r="B1789"/>
    </row>
    <row r="1790" spans="1:2" ht="18" x14ac:dyDescent="0.35">
      <c r="A1790"/>
      <c r="B1790"/>
    </row>
    <row r="1791" spans="1:2" ht="18" x14ac:dyDescent="0.35">
      <c r="A1791"/>
      <c r="B1791"/>
    </row>
    <row r="1792" spans="1:2" ht="18" x14ac:dyDescent="0.35">
      <c r="A1792"/>
      <c r="B1792"/>
    </row>
    <row r="1793" spans="1:2" ht="18" x14ac:dyDescent="0.35">
      <c r="A1793"/>
      <c r="B1793"/>
    </row>
    <row r="1794" spans="1:2" ht="18" x14ac:dyDescent="0.35">
      <c r="A1794"/>
      <c r="B1794"/>
    </row>
    <row r="1795" spans="1:2" ht="18" x14ac:dyDescent="0.35">
      <c r="A1795"/>
      <c r="B1795"/>
    </row>
    <row r="1796" spans="1:2" ht="18" x14ac:dyDescent="0.35">
      <c r="A1796"/>
      <c r="B1796"/>
    </row>
    <row r="1797" spans="1:2" ht="18" x14ac:dyDescent="0.35">
      <c r="A1797"/>
      <c r="B1797"/>
    </row>
    <row r="1798" spans="1:2" ht="18" x14ac:dyDescent="0.35">
      <c r="A1798"/>
      <c r="B1798"/>
    </row>
    <row r="1799" spans="1:2" ht="18" x14ac:dyDescent="0.35">
      <c r="A1799"/>
      <c r="B1799"/>
    </row>
    <row r="1800" spans="1:2" ht="18" x14ac:dyDescent="0.35">
      <c r="A1800"/>
      <c r="B1800"/>
    </row>
    <row r="1801" spans="1:2" ht="18" x14ac:dyDescent="0.35">
      <c r="A1801"/>
      <c r="B1801"/>
    </row>
    <row r="1802" spans="1:2" ht="18" x14ac:dyDescent="0.35">
      <c r="A1802"/>
      <c r="B1802"/>
    </row>
    <row r="1803" spans="1:2" ht="18" x14ac:dyDescent="0.35">
      <c r="A1803"/>
      <c r="B1803"/>
    </row>
    <row r="1804" spans="1:2" ht="18" x14ac:dyDescent="0.35">
      <c r="A1804"/>
      <c r="B1804"/>
    </row>
    <row r="1805" spans="1:2" ht="18" x14ac:dyDescent="0.35">
      <c r="A1805"/>
      <c r="B1805"/>
    </row>
    <row r="1806" spans="1:2" ht="18" x14ac:dyDescent="0.35">
      <c r="A1806"/>
      <c r="B1806"/>
    </row>
    <row r="1807" spans="1:2" ht="18" x14ac:dyDescent="0.35">
      <c r="A1807"/>
      <c r="B1807"/>
    </row>
    <row r="1808" spans="1:2" ht="18" x14ac:dyDescent="0.35">
      <c r="A1808"/>
      <c r="B1808"/>
    </row>
    <row r="1809" spans="1:2" ht="18" x14ac:dyDescent="0.35">
      <c r="A1809"/>
      <c r="B1809"/>
    </row>
    <row r="1810" spans="1:2" ht="18" x14ac:dyDescent="0.35">
      <c r="A1810"/>
      <c r="B1810"/>
    </row>
    <row r="1811" spans="1:2" ht="18" x14ac:dyDescent="0.35">
      <c r="A1811"/>
      <c r="B1811"/>
    </row>
    <row r="1812" spans="1:2" ht="18" x14ac:dyDescent="0.35">
      <c r="A1812"/>
      <c r="B1812"/>
    </row>
    <row r="1813" spans="1:2" ht="18" x14ac:dyDescent="0.35">
      <c r="A1813"/>
      <c r="B1813"/>
    </row>
    <row r="1814" spans="1:2" ht="18" x14ac:dyDescent="0.35">
      <c r="A1814"/>
      <c r="B1814"/>
    </row>
    <row r="1815" spans="1:2" ht="18" x14ac:dyDescent="0.35">
      <c r="A1815"/>
      <c r="B1815"/>
    </row>
    <row r="1816" spans="1:2" ht="18" x14ac:dyDescent="0.35">
      <c r="A1816"/>
      <c r="B1816"/>
    </row>
    <row r="1817" spans="1:2" ht="18" x14ac:dyDescent="0.35">
      <c r="A1817"/>
      <c r="B1817"/>
    </row>
    <row r="1818" spans="1:2" ht="18" x14ac:dyDescent="0.35">
      <c r="A1818"/>
      <c r="B1818"/>
    </row>
    <row r="1819" spans="1:2" ht="18" x14ac:dyDescent="0.35">
      <c r="A1819"/>
      <c r="B1819"/>
    </row>
    <row r="1820" spans="1:2" ht="18" x14ac:dyDescent="0.35">
      <c r="A1820"/>
      <c r="B1820"/>
    </row>
    <row r="1821" spans="1:2" ht="18" x14ac:dyDescent="0.35">
      <c r="A1821"/>
      <c r="B1821"/>
    </row>
    <row r="1822" spans="1:2" ht="18" x14ac:dyDescent="0.35">
      <c r="A1822"/>
      <c r="B1822"/>
    </row>
    <row r="1823" spans="1:2" ht="18" x14ac:dyDescent="0.35">
      <c r="A1823"/>
      <c r="B1823"/>
    </row>
    <row r="1824" spans="1:2" ht="18" x14ac:dyDescent="0.35">
      <c r="A1824"/>
      <c r="B1824"/>
    </row>
    <row r="1825" spans="1:2" ht="18" x14ac:dyDescent="0.35">
      <c r="A1825"/>
      <c r="B1825"/>
    </row>
    <row r="1826" spans="1:2" ht="18" x14ac:dyDescent="0.35">
      <c r="A1826"/>
      <c r="B1826"/>
    </row>
    <row r="1827" spans="1:2" ht="18" x14ac:dyDescent="0.35">
      <c r="A1827"/>
      <c r="B1827"/>
    </row>
    <row r="1828" spans="1:2" ht="18" x14ac:dyDescent="0.35">
      <c r="A1828"/>
      <c r="B1828"/>
    </row>
    <row r="1829" spans="1:2" ht="18" x14ac:dyDescent="0.35">
      <c r="A1829"/>
      <c r="B1829"/>
    </row>
    <row r="1830" spans="1:2" ht="18" x14ac:dyDescent="0.35">
      <c r="A1830"/>
      <c r="B1830"/>
    </row>
    <row r="1831" spans="1:2" ht="18" x14ac:dyDescent="0.35">
      <c r="A1831"/>
      <c r="B1831"/>
    </row>
    <row r="1832" spans="1:2" ht="18" x14ac:dyDescent="0.35">
      <c r="A1832"/>
      <c r="B1832"/>
    </row>
    <row r="1833" spans="1:2" ht="18" x14ac:dyDescent="0.35">
      <c r="A1833"/>
      <c r="B1833"/>
    </row>
    <row r="1834" spans="1:2" ht="18" x14ac:dyDescent="0.35">
      <c r="A1834"/>
      <c r="B1834"/>
    </row>
    <row r="1835" spans="1:2" ht="18" x14ac:dyDescent="0.35">
      <c r="A1835"/>
      <c r="B1835"/>
    </row>
    <row r="1836" spans="1:2" ht="18" x14ac:dyDescent="0.35">
      <c r="A1836"/>
      <c r="B1836"/>
    </row>
    <row r="1837" spans="1:2" ht="18" x14ac:dyDescent="0.35">
      <c r="A1837"/>
      <c r="B1837"/>
    </row>
    <row r="1838" spans="1:2" ht="18" x14ac:dyDescent="0.35">
      <c r="A1838"/>
      <c r="B1838"/>
    </row>
    <row r="1839" spans="1:2" ht="18" x14ac:dyDescent="0.35">
      <c r="A1839"/>
      <c r="B1839"/>
    </row>
    <row r="1840" spans="1:2" ht="18" x14ac:dyDescent="0.35">
      <c r="A1840"/>
      <c r="B1840"/>
    </row>
    <row r="1841" spans="1:2" ht="18" x14ac:dyDescent="0.35">
      <c r="A1841"/>
      <c r="B1841"/>
    </row>
    <row r="1842" spans="1:2" ht="18" x14ac:dyDescent="0.35">
      <c r="A1842"/>
      <c r="B1842"/>
    </row>
    <row r="1843" spans="1:2" ht="18" x14ac:dyDescent="0.35">
      <c r="A1843"/>
      <c r="B1843"/>
    </row>
    <row r="1844" spans="1:2" ht="18" x14ac:dyDescent="0.35">
      <c r="A1844"/>
      <c r="B1844"/>
    </row>
    <row r="1845" spans="1:2" ht="18" x14ac:dyDescent="0.35">
      <c r="A1845"/>
      <c r="B1845"/>
    </row>
    <row r="1846" spans="1:2" ht="18" x14ac:dyDescent="0.35">
      <c r="A1846"/>
      <c r="B1846"/>
    </row>
    <row r="1847" spans="1:2" ht="18" x14ac:dyDescent="0.35">
      <c r="A1847"/>
      <c r="B1847"/>
    </row>
    <row r="1848" spans="1:2" ht="18" x14ac:dyDescent="0.35">
      <c r="A1848"/>
      <c r="B1848"/>
    </row>
    <row r="1849" spans="1:2" ht="18" x14ac:dyDescent="0.35">
      <c r="A1849"/>
      <c r="B1849"/>
    </row>
    <row r="1850" spans="1:2" ht="18" x14ac:dyDescent="0.35">
      <c r="A1850"/>
      <c r="B1850"/>
    </row>
    <row r="1851" spans="1:2" ht="18" x14ac:dyDescent="0.35">
      <c r="A1851"/>
      <c r="B1851"/>
    </row>
    <row r="1852" spans="1:2" ht="18" x14ac:dyDescent="0.35">
      <c r="A1852"/>
      <c r="B1852"/>
    </row>
    <row r="1853" spans="1:2" ht="18" x14ac:dyDescent="0.35">
      <c r="A1853"/>
      <c r="B1853"/>
    </row>
    <row r="1854" spans="1:2" ht="18" x14ac:dyDescent="0.35">
      <c r="A1854"/>
      <c r="B1854"/>
    </row>
    <row r="1855" spans="1:2" ht="18" x14ac:dyDescent="0.35">
      <c r="A1855"/>
      <c r="B1855"/>
    </row>
    <row r="1856" spans="1:2" ht="18" x14ac:dyDescent="0.35">
      <c r="A1856"/>
      <c r="B1856"/>
    </row>
    <row r="1857" spans="1:2" ht="18" x14ac:dyDescent="0.35">
      <c r="A1857"/>
      <c r="B1857"/>
    </row>
    <row r="1858" spans="1:2" ht="18" x14ac:dyDescent="0.35">
      <c r="A1858"/>
      <c r="B1858"/>
    </row>
    <row r="1859" spans="1:2" ht="18" x14ac:dyDescent="0.35">
      <c r="A1859"/>
      <c r="B1859"/>
    </row>
    <row r="1860" spans="1:2" ht="18" x14ac:dyDescent="0.35">
      <c r="A1860"/>
      <c r="B1860"/>
    </row>
    <row r="1861" spans="1:2" ht="18" x14ac:dyDescent="0.35">
      <c r="A1861"/>
      <c r="B1861"/>
    </row>
    <row r="1862" spans="1:2" ht="18" x14ac:dyDescent="0.35">
      <c r="A1862"/>
      <c r="B1862"/>
    </row>
    <row r="1863" spans="1:2" ht="18" x14ac:dyDescent="0.35">
      <c r="A1863"/>
      <c r="B1863"/>
    </row>
    <row r="1864" spans="1:2" ht="18" x14ac:dyDescent="0.35">
      <c r="A1864"/>
      <c r="B1864"/>
    </row>
    <row r="1865" spans="1:2" ht="18" x14ac:dyDescent="0.35">
      <c r="A1865"/>
      <c r="B1865"/>
    </row>
    <row r="1866" spans="1:2" ht="18" x14ac:dyDescent="0.35">
      <c r="A1866"/>
      <c r="B1866"/>
    </row>
    <row r="1867" spans="1:2" ht="18" x14ac:dyDescent="0.35">
      <c r="A1867"/>
      <c r="B1867"/>
    </row>
    <row r="1868" spans="1:2" ht="18" x14ac:dyDescent="0.35">
      <c r="A1868"/>
      <c r="B1868"/>
    </row>
    <row r="1869" spans="1:2" ht="18" x14ac:dyDescent="0.35">
      <c r="A1869"/>
      <c r="B1869"/>
    </row>
    <row r="1870" spans="1:2" ht="18" x14ac:dyDescent="0.35">
      <c r="A1870"/>
      <c r="B1870"/>
    </row>
    <row r="1871" spans="1:2" ht="18" x14ac:dyDescent="0.35">
      <c r="A1871"/>
      <c r="B1871"/>
    </row>
    <row r="1872" spans="1:2" ht="18" x14ac:dyDescent="0.35">
      <c r="A1872"/>
      <c r="B1872"/>
    </row>
    <row r="1873" spans="1:2" ht="18" x14ac:dyDescent="0.35">
      <c r="A1873"/>
      <c r="B1873"/>
    </row>
    <row r="1874" spans="1:2" ht="18" x14ac:dyDescent="0.35">
      <c r="A1874"/>
      <c r="B1874"/>
    </row>
    <row r="1875" spans="1:2" ht="18" x14ac:dyDescent="0.35">
      <c r="A1875"/>
      <c r="B1875"/>
    </row>
    <row r="1876" spans="1:2" ht="18" x14ac:dyDescent="0.35">
      <c r="A1876"/>
      <c r="B1876"/>
    </row>
    <row r="1877" spans="1:2" ht="18" x14ac:dyDescent="0.35">
      <c r="A1877"/>
      <c r="B1877"/>
    </row>
    <row r="1878" spans="1:2" ht="18" x14ac:dyDescent="0.35">
      <c r="A1878"/>
      <c r="B1878"/>
    </row>
    <row r="1879" spans="1:2" ht="18" x14ac:dyDescent="0.35">
      <c r="A1879"/>
      <c r="B1879"/>
    </row>
    <row r="1880" spans="1:2" ht="18" x14ac:dyDescent="0.35">
      <c r="A1880"/>
      <c r="B1880"/>
    </row>
    <row r="1881" spans="1:2" ht="18" x14ac:dyDescent="0.35">
      <c r="A1881"/>
      <c r="B1881"/>
    </row>
    <row r="1882" spans="1:2" ht="18" x14ac:dyDescent="0.35">
      <c r="A1882"/>
      <c r="B1882"/>
    </row>
    <row r="1883" spans="1:2" ht="18" x14ac:dyDescent="0.35">
      <c r="A1883"/>
      <c r="B1883"/>
    </row>
    <row r="1884" spans="1:2" ht="18" x14ac:dyDescent="0.35">
      <c r="A1884"/>
      <c r="B1884"/>
    </row>
    <row r="1885" spans="1:2" ht="18" x14ac:dyDescent="0.35">
      <c r="A1885"/>
      <c r="B1885"/>
    </row>
    <row r="1886" spans="1:2" ht="18" x14ac:dyDescent="0.35">
      <c r="A1886"/>
      <c r="B1886"/>
    </row>
    <row r="1887" spans="1:2" ht="18" x14ac:dyDescent="0.35">
      <c r="A1887"/>
      <c r="B1887"/>
    </row>
    <row r="1888" spans="1:2" ht="18" x14ac:dyDescent="0.35">
      <c r="A1888"/>
      <c r="B1888"/>
    </row>
    <row r="1889" spans="1:2" ht="18" x14ac:dyDescent="0.35">
      <c r="A1889"/>
      <c r="B1889"/>
    </row>
    <row r="1890" spans="1:2" ht="18" x14ac:dyDescent="0.35">
      <c r="A1890"/>
      <c r="B1890"/>
    </row>
    <row r="1891" spans="1:2" ht="18" x14ac:dyDescent="0.35">
      <c r="A1891"/>
      <c r="B1891"/>
    </row>
    <row r="1892" spans="1:2" ht="18" x14ac:dyDescent="0.35">
      <c r="A1892"/>
      <c r="B1892"/>
    </row>
    <row r="1893" spans="1:2" ht="18" x14ac:dyDescent="0.35">
      <c r="A1893"/>
      <c r="B1893"/>
    </row>
    <row r="1894" spans="1:2" ht="18" x14ac:dyDescent="0.35">
      <c r="A1894"/>
      <c r="B1894"/>
    </row>
    <row r="1895" spans="1:2" ht="18" x14ac:dyDescent="0.35">
      <c r="A1895"/>
      <c r="B1895"/>
    </row>
    <row r="1896" spans="1:2" ht="18" x14ac:dyDescent="0.35">
      <c r="A1896"/>
      <c r="B1896"/>
    </row>
    <row r="1897" spans="1:2" ht="18" x14ac:dyDescent="0.35">
      <c r="A1897"/>
      <c r="B1897"/>
    </row>
    <row r="1898" spans="1:2" ht="18" x14ac:dyDescent="0.35">
      <c r="A1898"/>
      <c r="B1898"/>
    </row>
    <row r="1899" spans="1:2" ht="18" x14ac:dyDescent="0.35">
      <c r="A1899"/>
      <c r="B1899"/>
    </row>
    <row r="1900" spans="1:2" ht="18" x14ac:dyDescent="0.35">
      <c r="A1900"/>
      <c r="B1900"/>
    </row>
    <row r="1901" spans="1:2" ht="18" x14ac:dyDescent="0.35">
      <c r="A1901"/>
      <c r="B1901"/>
    </row>
    <row r="1902" spans="1:2" ht="18" x14ac:dyDescent="0.35">
      <c r="A1902"/>
      <c r="B1902"/>
    </row>
    <row r="1903" spans="1:2" ht="18" x14ac:dyDescent="0.35">
      <c r="A1903"/>
      <c r="B1903"/>
    </row>
    <row r="1904" spans="1:2" ht="18" x14ac:dyDescent="0.35">
      <c r="A1904"/>
      <c r="B1904"/>
    </row>
    <row r="1905" spans="1:2" ht="18" x14ac:dyDescent="0.35">
      <c r="A1905"/>
      <c r="B1905"/>
    </row>
    <row r="1906" spans="1:2" ht="18" x14ac:dyDescent="0.35">
      <c r="A1906"/>
      <c r="B1906"/>
    </row>
    <row r="1907" spans="1:2" ht="18" x14ac:dyDescent="0.35">
      <c r="A1907"/>
      <c r="B1907"/>
    </row>
    <row r="1908" spans="1:2" ht="18" x14ac:dyDescent="0.35">
      <c r="A1908"/>
      <c r="B1908"/>
    </row>
    <row r="1909" spans="1:2" ht="18" x14ac:dyDescent="0.35">
      <c r="A1909"/>
      <c r="B1909"/>
    </row>
    <row r="1910" spans="1:2" ht="18" x14ac:dyDescent="0.35">
      <c r="A1910"/>
      <c r="B1910"/>
    </row>
    <row r="1911" spans="1:2" ht="18" x14ac:dyDescent="0.35">
      <c r="A1911"/>
      <c r="B1911"/>
    </row>
    <row r="1912" spans="1:2" ht="18" x14ac:dyDescent="0.35">
      <c r="A1912"/>
      <c r="B1912"/>
    </row>
    <row r="1913" spans="1:2" ht="18" x14ac:dyDescent="0.35">
      <c r="A1913"/>
      <c r="B1913"/>
    </row>
    <row r="1914" spans="1:2" ht="18" x14ac:dyDescent="0.35">
      <c r="A1914"/>
      <c r="B1914"/>
    </row>
    <row r="1915" spans="1:2" ht="18" x14ac:dyDescent="0.35">
      <c r="A1915"/>
      <c r="B1915"/>
    </row>
    <row r="1916" spans="1:2" ht="18" x14ac:dyDescent="0.35">
      <c r="A1916"/>
      <c r="B1916"/>
    </row>
    <row r="1917" spans="1:2" ht="18" x14ac:dyDescent="0.35">
      <c r="A1917"/>
      <c r="B1917"/>
    </row>
    <row r="1918" spans="1:2" ht="18" x14ac:dyDescent="0.35">
      <c r="A1918"/>
      <c r="B1918"/>
    </row>
    <row r="1919" spans="1:2" ht="18" x14ac:dyDescent="0.35">
      <c r="A1919"/>
      <c r="B1919"/>
    </row>
    <row r="1920" spans="1:2" ht="18" x14ac:dyDescent="0.35">
      <c r="A1920"/>
      <c r="B1920"/>
    </row>
    <row r="1921" spans="1:2" ht="18" x14ac:dyDescent="0.35">
      <c r="A1921"/>
      <c r="B1921"/>
    </row>
    <row r="1922" spans="1:2" ht="18" x14ac:dyDescent="0.35">
      <c r="A1922"/>
      <c r="B1922"/>
    </row>
    <row r="1923" spans="1:2" ht="18" x14ac:dyDescent="0.35">
      <c r="A1923"/>
      <c r="B1923"/>
    </row>
    <row r="1924" spans="1:2" ht="18" x14ac:dyDescent="0.35">
      <c r="A1924"/>
      <c r="B1924"/>
    </row>
    <row r="1925" spans="1:2" ht="18" x14ac:dyDescent="0.35">
      <c r="A1925"/>
      <c r="B1925"/>
    </row>
    <row r="1926" spans="1:2" ht="18" x14ac:dyDescent="0.35">
      <c r="A1926"/>
      <c r="B1926"/>
    </row>
    <row r="1927" spans="1:2" ht="18" x14ac:dyDescent="0.35">
      <c r="A1927"/>
      <c r="B1927"/>
    </row>
    <row r="1928" spans="1:2" ht="18" x14ac:dyDescent="0.35">
      <c r="A1928"/>
      <c r="B1928"/>
    </row>
    <row r="1929" spans="1:2" ht="18" x14ac:dyDescent="0.35">
      <c r="A1929"/>
      <c r="B1929"/>
    </row>
    <row r="1930" spans="1:2" ht="18" x14ac:dyDescent="0.35">
      <c r="A1930"/>
      <c r="B1930"/>
    </row>
    <row r="1931" spans="1:2" ht="18" x14ac:dyDescent="0.35">
      <c r="A1931"/>
      <c r="B1931"/>
    </row>
    <row r="1932" spans="1:2" ht="18" x14ac:dyDescent="0.35">
      <c r="A1932"/>
      <c r="B1932"/>
    </row>
    <row r="1933" spans="1:2" ht="18" x14ac:dyDescent="0.35">
      <c r="A1933"/>
      <c r="B1933"/>
    </row>
    <row r="1934" spans="1:2" ht="18" x14ac:dyDescent="0.35">
      <c r="A1934"/>
      <c r="B1934"/>
    </row>
    <row r="1935" spans="1:2" ht="18" x14ac:dyDescent="0.35">
      <c r="A1935"/>
      <c r="B1935"/>
    </row>
    <row r="1936" spans="1:2" ht="18" x14ac:dyDescent="0.35">
      <c r="A1936"/>
      <c r="B1936"/>
    </row>
    <row r="1937" spans="1:2" ht="18" x14ac:dyDescent="0.35">
      <c r="A1937"/>
      <c r="B1937"/>
    </row>
    <row r="1938" spans="1:2" ht="18" x14ac:dyDescent="0.35">
      <c r="A1938"/>
      <c r="B1938"/>
    </row>
    <row r="1939" spans="1:2" ht="18" x14ac:dyDescent="0.35">
      <c r="A1939"/>
      <c r="B1939"/>
    </row>
    <row r="1940" spans="1:2" ht="18" x14ac:dyDescent="0.35">
      <c r="A1940"/>
      <c r="B1940"/>
    </row>
    <row r="1941" spans="1:2" ht="18" x14ac:dyDescent="0.35">
      <c r="A1941"/>
      <c r="B1941"/>
    </row>
    <row r="1942" spans="1:2" ht="18" x14ac:dyDescent="0.35">
      <c r="A1942"/>
      <c r="B1942"/>
    </row>
    <row r="1943" spans="1:2" ht="18" x14ac:dyDescent="0.35">
      <c r="A1943"/>
      <c r="B1943"/>
    </row>
    <row r="1944" spans="1:2" ht="18" x14ac:dyDescent="0.35">
      <c r="A1944"/>
      <c r="B1944"/>
    </row>
    <row r="1945" spans="1:2" ht="18" x14ac:dyDescent="0.35">
      <c r="A1945"/>
      <c r="B1945"/>
    </row>
    <row r="1946" spans="1:2" ht="18" x14ac:dyDescent="0.35">
      <c r="A1946"/>
      <c r="B1946"/>
    </row>
    <row r="1947" spans="1:2" ht="18" x14ac:dyDescent="0.35">
      <c r="A1947"/>
      <c r="B1947"/>
    </row>
    <row r="1948" spans="1:2" ht="18" x14ac:dyDescent="0.35">
      <c r="A1948"/>
      <c r="B1948"/>
    </row>
    <row r="1949" spans="1:2" ht="18" x14ac:dyDescent="0.35">
      <c r="A1949"/>
      <c r="B1949"/>
    </row>
    <row r="1950" spans="1:2" ht="18" x14ac:dyDescent="0.35">
      <c r="A1950"/>
      <c r="B1950"/>
    </row>
    <row r="1951" spans="1:2" ht="18" x14ac:dyDescent="0.35">
      <c r="A1951"/>
      <c r="B1951"/>
    </row>
    <row r="1952" spans="1:2" ht="18" x14ac:dyDescent="0.35">
      <c r="A1952"/>
      <c r="B1952"/>
    </row>
    <row r="1953" spans="1:2" ht="18" x14ac:dyDescent="0.35">
      <c r="A1953"/>
      <c r="B1953"/>
    </row>
    <row r="1954" spans="1:2" ht="18" x14ac:dyDescent="0.35">
      <c r="A1954"/>
      <c r="B1954"/>
    </row>
    <row r="1955" spans="1:2" ht="18" x14ac:dyDescent="0.35">
      <c r="A1955"/>
      <c r="B1955"/>
    </row>
    <row r="1956" spans="1:2" ht="18" x14ac:dyDescent="0.35">
      <c r="A1956"/>
      <c r="B1956"/>
    </row>
    <row r="1957" spans="1:2" ht="18" x14ac:dyDescent="0.35">
      <c r="A1957"/>
      <c r="B1957"/>
    </row>
    <row r="1958" spans="1:2" ht="18" x14ac:dyDescent="0.35">
      <c r="A1958"/>
      <c r="B1958"/>
    </row>
    <row r="1959" spans="1:2" ht="18" x14ac:dyDescent="0.35">
      <c r="A1959"/>
      <c r="B1959"/>
    </row>
    <row r="1960" spans="1:2" ht="18" x14ac:dyDescent="0.35">
      <c r="A1960"/>
      <c r="B1960"/>
    </row>
    <row r="1961" spans="1:2" ht="18" x14ac:dyDescent="0.35">
      <c r="A1961"/>
      <c r="B1961"/>
    </row>
    <row r="1962" spans="1:2" ht="18" x14ac:dyDescent="0.35">
      <c r="A1962"/>
      <c r="B1962"/>
    </row>
    <row r="1963" spans="1:2" ht="18" x14ac:dyDescent="0.35">
      <c r="A1963"/>
      <c r="B1963"/>
    </row>
    <row r="1964" spans="1:2" ht="18" x14ac:dyDescent="0.35">
      <c r="A1964"/>
      <c r="B1964"/>
    </row>
    <row r="1965" spans="1:2" ht="18" x14ac:dyDescent="0.35">
      <c r="A1965"/>
      <c r="B1965"/>
    </row>
    <row r="1966" spans="1:2" ht="18" x14ac:dyDescent="0.35">
      <c r="A1966"/>
      <c r="B1966"/>
    </row>
    <row r="1967" spans="1:2" ht="18" x14ac:dyDescent="0.35">
      <c r="A1967"/>
      <c r="B1967"/>
    </row>
    <row r="1968" spans="1:2" ht="18" x14ac:dyDescent="0.35">
      <c r="A1968"/>
      <c r="B1968"/>
    </row>
    <row r="1969" spans="1:2" ht="18" x14ac:dyDescent="0.35">
      <c r="A1969"/>
      <c r="B1969"/>
    </row>
    <row r="1970" spans="1:2" ht="18" x14ac:dyDescent="0.35">
      <c r="A1970"/>
      <c r="B1970"/>
    </row>
    <row r="1971" spans="1:2" ht="18" x14ac:dyDescent="0.35">
      <c r="A1971"/>
      <c r="B1971"/>
    </row>
    <row r="1972" spans="1:2" ht="18" x14ac:dyDescent="0.35">
      <c r="A1972"/>
      <c r="B1972"/>
    </row>
    <row r="1973" spans="1:2" ht="18" x14ac:dyDescent="0.35">
      <c r="A1973"/>
      <c r="B1973"/>
    </row>
    <row r="1974" spans="1:2" ht="18" x14ac:dyDescent="0.35">
      <c r="A1974"/>
      <c r="B1974"/>
    </row>
    <row r="1975" spans="1:2" ht="18" x14ac:dyDescent="0.35">
      <c r="A1975"/>
      <c r="B1975"/>
    </row>
    <row r="1976" spans="1:2" ht="18" x14ac:dyDescent="0.35">
      <c r="A1976"/>
      <c r="B1976"/>
    </row>
    <row r="1977" spans="1:2" ht="18" x14ac:dyDescent="0.35">
      <c r="A1977"/>
      <c r="B1977"/>
    </row>
    <row r="1978" spans="1:2" ht="18" x14ac:dyDescent="0.35">
      <c r="A1978"/>
      <c r="B1978"/>
    </row>
    <row r="1979" spans="1:2" ht="18" x14ac:dyDescent="0.35">
      <c r="A1979"/>
      <c r="B1979"/>
    </row>
    <row r="1980" spans="1:2" ht="18" x14ac:dyDescent="0.35">
      <c r="A1980"/>
      <c r="B1980"/>
    </row>
    <row r="1981" spans="1:2" ht="18" x14ac:dyDescent="0.35">
      <c r="A1981"/>
      <c r="B1981"/>
    </row>
    <row r="1982" spans="1:2" ht="18" x14ac:dyDescent="0.35">
      <c r="A1982"/>
      <c r="B1982"/>
    </row>
    <row r="1983" spans="1:2" ht="18" x14ac:dyDescent="0.35">
      <c r="A1983"/>
      <c r="B1983"/>
    </row>
    <row r="1984" spans="1:2" ht="18" x14ac:dyDescent="0.35">
      <c r="A1984"/>
      <c r="B1984"/>
    </row>
    <row r="1985" spans="1:2" ht="18" x14ac:dyDescent="0.35">
      <c r="A1985"/>
      <c r="B1985"/>
    </row>
    <row r="1986" spans="1:2" ht="18" x14ac:dyDescent="0.35">
      <c r="A1986"/>
      <c r="B1986"/>
    </row>
    <row r="1987" spans="1:2" ht="18" x14ac:dyDescent="0.35">
      <c r="A1987"/>
      <c r="B1987"/>
    </row>
    <row r="1988" spans="1:2" ht="18" x14ac:dyDescent="0.35">
      <c r="A1988"/>
      <c r="B1988"/>
    </row>
    <row r="1989" spans="1:2" ht="18" x14ac:dyDescent="0.35">
      <c r="A1989"/>
      <c r="B1989"/>
    </row>
    <row r="1990" spans="1:2" ht="18" x14ac:dyDescent="0.35">
      <c r="A1990"/>
      <c r="B1990"/>
    </row>
    <row r="1991" spans="1:2" ht="18" x14ac:dyDescent="0.35">
      <c r="A1991"/>
      <c r="B1991"/>
    </row>
    <row r="1992" spans="1:2" ht="18" x14ac:dyDescent="0.35">
      <c r="A1992"/>
      <c r="B1992"/>
    </row>
    <row r="1993" spans="1:2" ht="18" x14ac:dyDescent="0.35">
      <c r="A1993"/>
      <c r="B1993"/>
    </row>
    <row r="1994" spans="1:2" ht="18" x14ac:dyDescent="0.35">
      <c r="A1994"/>
      <c r="B1994"/>
    </row>
    <row r="1995" spans="1:2" ht="18" x14ac:dyDescent="0.35">
      <c r="A1995"/>
      <c r="B1995"/>
    </row>
    <row r="1996" spans="1:2" ht="18" x14ac:dyDescent="0.35">
      <c r="A1996"/>
      <c r="B1996"/>
    </row>
    <row r="1997" spans="1:2" ht="18" x14ac:dyDescent="0.35">
      <c r="A1997"/>
      <c r="B1997"/>
    </row>
    <row r="1998" spans="1:2" ht="18" x14ac:dyDescent="0.35">
      <c r="A1998"/>
      <c r="B1998"/>
    </row>
    <row r="1999" spans="1:2" ht="18" x14ac:dyDescent="0.35">
      <c r="A1999"/>
      <c r="B1999"/>
    </row>
    <row r="2000" spans="1:2" ht="18" x14ac:dyDescent="0.35">
      <c r="A2000"/>
      <c r="B2000"/>
    </row>
    <row r="2001" spans="1:2" ht="18" x14ac:dyDescent="0.35">
      <c r="A2001"/>
      <c r="B2001"/>
    </row>
    <row r="2002" spans="1:2" ht="18" x14ac:dyDescent="0.35">
      <c r="A2002"/>
      <c r="B2002"/>
    </row>
    <row r="2003" spans="1:2" ht="18" x14ac:dyDescent="0.35">
      <c r="A2003"/>
      <c r="B2003"/>
    </row>
    <row r="2004" spans="1:2" ht="18" x14ac:dyDescent="0.35">
      <c r="A2004"/>
      <c r="B2004"/>
    </row>
    <row r="2005" spans="1:2" ht="18" x14ac:dyDescent="0.35">
      <c r="A2005"/>
      <c r="B2005"/>
    </row>
    <row r="2006" spans="1:2" ht="18" x14ac:dyDescent="0.35">
      <c r="A2006"/>
      <c r="B2006"/>
    </row>
    <row r="2007" spans="1:2" ht="18" x14ac:dyDescent="0.35">
      <c r="A2007"/>
      <c r="B2007"/>
    </row>
    <row r="2008" spans="1:2" ht="18" x14ac:dyDescent="0.35">
      <c r="A2008"/>
      <c r="B2008"/>
    </row>
    <row r="2009" spans="1:2" ht="18" x14ac:dyDescent="0.35">
      <c r="A2009"/>
      <c r="B2009"/>
    </row>
    <row r="2010" spans="1:2" ht="18" x14ac:dyDescent="0.35">
      <c r="A2010"/>
      <c r="B2010"/>
    </row>
    <row r="2011" spans="1:2" ht="18" x14ac:dyDescent="0.35">
      <c r="A2011"/>
      <c r="B2011"/>
    </row>
    <row r="2012" spans="1:2" ht="18" x14ac:dyDescent="0.35">
      <c r="A2012"/>
      <c r="B2012"/>
    </row>
    <row r="2013" spans="1:2" ht="18" x14ac:dyDescent="0.35">
      <c r="A2013"/>
      <c r="B2013"/>
    </row>
    <row r="2014" spans="1:2" ht="18" x14ac:dyDescent="0.35">
      <c r="A2014"/>
      <c r="B2014"/>
    </row>
    <row r="2015" spans="1:2" ht="18" x14ac:dyDescent="0.35">
      <c r="A2015"/>
      <c r="B2015"/>
    </row>
    <row r="2016" spans="1:2" ht="18" x14ac:dyDescent="0.35">
      <c r="A2016"/>
      <c r="B2016"/>
    </row>
    <row r="2017" spans="1:2" ht="18" x14ac:dyDescent="0.35">
      <c r="A2017"/>
      <c r="B2017"/>
    </row>
    <row r="2018" spans="1:2" ht="18" x14ac:dyDescent="0.35">
      <c r="A2018"/>
      <c r="B2018"/>
    </row>
    <row r="2019" spans="1:2" ht="18" x14ac:dyDescent="0.35">
      <c r="A2019"/>
      <c r="B2019"/>
    </row>
    <row r="2020" spans="1:2" ht="18" x14ac:dyDescent="0.35">
      <c r="A2020"/>
      <c r="B2020"/>
    </row>
    <row r="2021" spans="1:2" ht="18" x14ac:dyDescent="0.35">
      <c r="A2021"/>
      <c r="B2021"/>
    </row>
    <row r="2022" spans="1:2" ht="18" x14ac:dyDescent="0.35">
      <c r="A2022"/>
      <c r="B2022"/>
    </row>
    <row r="2023" spans="1:2" ht="18" x14ac:dyDescent="0.35">
      <c r="A2023"/>
      <c r="B2023"/>
    </row>
    <row r="2024" spans="1:2" ht="18" x14ac:dyDescent="0.35">
      <c r="A2024"/>
      <c r="B2024"/>
    </row>
    <row r="2025" spans="1:2" ht="18" x14ac:dyDescent="0.35">
      <c r="A2025"/>
      <c r="B2025"/>
    </row>
    <row r="2026" spans="1:2" ht="18" x14ac:dyDescent="0.35">
      <c r="A2026"/>
      <c r="B2026"/>
    </row>
    <row r="2027" spans="1:2" ht="18" x14ac:dyDescent="0.35">
      <c r="A2027"/>
      <c r="B2027"/>
    </row>
    <row r="2028" spans="1:2" ht="18" x14ac:dyDescent="0.35">
      <c r="A2028"/>
      <c r="B2028"/>
    </row>
    <row r="2029" spans="1:2" ht="18" x14ac:dyDescent="0.35">
      <c r="A2029"/>
      <c r="B2029"/>
    </row>
    <row r="2030" spans="1:2" ht="18" x14ac:dyDescent="0.35">
      <c r="A2030"/>
      <c r="B2030"/>
    </row>
    <row r="2031" spans="1:2" ht="18" x14ac:dyDescent="0.35">
      <c r="A2031"/>
      <c r="B2031"/>
    </row>
    <row r="2032" spans="1:2" ht="18" x14ac:dyDescent="0.35">
      <c r="A2032"/>
      <c r="B2032"/>
    </row>
    <row r="2033" spans="1:2" ht="18" x14ac:dyDescent="0.35">
      <c r="A2033"/>
      <c r="B2033"/>
    </row>
    <row r="2034" spans="1:2" ht="18" x14ac:dyDescent="0.35">
      <c r="A2034"/>
      <c r="B2034"/>
    </row>
    <row r="2035" spans="1:2" ht="18" x14ac:dyDescent="0.35">
      <c r="A2035"/>
      <c r="B2035"/>
    </row>
    <row r="2036" spans="1:2" ht="18" x14ac:dyDescent="0.35">
      <c r="A2036"/>
      <c r="B2036"/>
    </row>
    <row r="2037" spans="1:2" ht="18" x14ac:dyDescent="0.35">
      <c r="A2037"/>
      <c r="B2037"/>
    </row>
    <row r="2038" spans="1:2" ht="18" x14ac:dyDescent="0.35">
      <c r="A2038"/>
      <c r="B2038"/>
    </row>
    <row r="2039" spans="1:2" ht="18" x14ac:dyDescent="0.35">
      <c r="A2039"/>
      <c r="B2039"/>
    </row>
    <row r="2040" spans="1:2" ht="18" x14ac:dyDescent="0.35">
      <c r="A2040"/>
      <c r="B2040"/>
    </row>
    <row r="2041" spans="1:2" ht="18" x14ac:dyDescent="0.35">
      <c r="A2041"/>
      <c r="B2041"/>
    </row>
    <row r="2042" spans="1:2" ht="18" x14ac:dyDescent="0.35">
      <c r="A2042"/>
      <c r="B2042"/>
    </row>
    <row r="2043" spans="1:2" ht="18" x14ac:dyDescent="0.35">
      <c r="A2043"/>
      <c r="B2043"/>
    </row>
    <row r="2044" spans="1:2" ht="18" x14ac:dyDescent="0.35">
      <c r="A2044"/>
      <c r="B2044"/>
    </row>
    <row r="2045" spans="1:2" ht="18" x14ac:dyDescent="0.35">
      <c r="A2045"/>
      <c r="B2045"/>
    </row>
    <row r="2046" spans="1:2" ht="18" x14ac:dyDescent="0.35">
      <c r="A2046"/>
      <c r="B2046"/>
    </row>
    <row r="2047" spans="1:2" ht="18" x14ac:dyDescent="0.35">
      <c r="A2047"/>
      <c r="B2047"/>
    </row>
    <row r="2048" spans="1:2" ht="18" x14ac:dyDescent="0.35">
      <c r="A2048"/>
      <c r="B2048"/>
    </row>
    <row r="2049" spans="1:2" ht="18" x14ac:dyDescent="0.35">
      <c r="A2049"/>
      <c r="B2049"/>
    </row>
    <row r="2050" spans="1:2" ht="18" x14ac:dyDescent="0.35">
      <c r="A2050"/>
      <c r="B2050"/>
    </row>
    <row r="2051" spans="1:2" ht="18" x14ac:dyDescent="0.35">
      <c r="A2051"/>
      <c r="B2051"/>
    </row>
    <row r="2052" spans="1:2" ht="18" x14ac:dyDescent="0.35">
      <c r="A2052"/>
      <c r="B2052"/>
    </row>
    <row r="2053" spans="1:2" ht="18" x14ac:dyDescent="0.35">
      <c r="A2053"/>
      <c r="B2053"/>
    </row>
    <row r="2054" spans="1:2" ht="18" x14ac:dyDescent="0.35">
      <c r="A2054"/>
      <c r="B2054"/>
    </row>
    <row r="2055" spans="1:2" ht="18" x14ac:dyDescent="0.35">
      <c r="A2055"/>
      <c r="B2055"/>
    </row>
    <row r="2056" spans="1:2" ht="18" x14ac:dyDescent="0.35">
      <c r="A2056"/>
      <c r="B2056"/>
    </row>
    <row r="2057" spans="1:2" ht="18" x14ac:dyDescent="0.35">
      <c r="A2057"/>
      <c r="B2057"/>
    </row>
    <row r="2058" spans="1:2" ht="18" x14ac:dyDescent="0.35">
      <c r="A2058"/>
      <c r="B2058"/>
    </row>
    <row r="2059" spans="1:2" ht="18" x14ac:dyDescent="0.35">
      <c r="A2059"/>
      <c r="B2059"/>
    </row>
    <row r="2060" spans="1:2" ht="18" x14ac:dyDescent="0.35">
      <c r="A2060"/>
      <c r="B2060"/>
    </row>
    <row r="2061" spans="1:2" ht="18" x14ac:dyDescent="0.35">
      <c r="A2061"/>
      <c r="B2061"/>
    </row>
    <row r="2062" spans="1:2" ht="18" x14ac:dyDescent="0.35">
      <c r="A2062"/>
      <c r="B2062"/>
    </row>
    <row r="2063" spans="1:2" ht="18" x14ac:dyDescent="0.35">
      <c r="A2063"/>
      <c r="B2063"/>
    </row>
    <row r="2064" spans="1:2" ht="18" x14ac:dyDescent="0.35">
      <c r="A2064"/>
      <c r="B2064"/>
    </row>
    <row r="2065" spans="1:2" ht="18" x14ac:dyDescent="0.35">
      <c r="A2065"/>
      <c r="B2065"/>
    </row>
    <row r="2066" spans="1:2" ht="18" x14ac:dyDescent="0.35">
      <c r="A2066"/>
      <c r="B2066"/>
    </row>
    <row r="2067" spans="1:2" ht="18" x14ac:dyDescent="0.35">
      <c r="A2067"/>
      <c r="B2067"/>
    </row>
    <row r="2068" spans="1:2" ht="18" x14ac:dyDescent="0.35">
      <c r="A2068"/>
      <c r="B2068"/>
    </row>
    <row r="2069" spans="1:2" ht="18" x14ac:dyDescent="0.35">
      <c r="A2069"/>
      <c r="B2069"/>
    </row>
    <row r="2070" spans="1:2" ht="18" x14ac:dyDescent="0.35">
      <c r="A2070"/>
      <c r="B2070"/>
    </row>
    <row r="2071" spans="1:2" ht="18" x14ac:dyDescent="0.35">
      <c r="A2071"/>
      <c r="B2071"/>
    </row>
    <row r="2072" spans="1:2" ht="18" x14ac:dyDescent="0.35">
      <c r="A2072"/>
      <c r="B2072"/>
    </row>
    <row r="2073" spans="1:2" ht="18" x14ac:dyDescent="0.35">
      <c r="A2073"/>
      <c r="B2073"/>
    </row>
    <row r="2074" spans="1:2" ht="18" x14ac:dyDescent="0.35">
      <c r="A2074"/>
      <c r="B2074"/>
    </row>
    <row r="2075" spans="1:2" ht="18" x14ac:dyDescent="0.35">
      <c r="A2075"/>
      <c r="B2075"/>
    </row>
    <row r="2076" spans="1:2" ht="18" x14ac:dyDescent="0.35">
      <c r="A2076"/>
      <c r="B2076"/>
    </row>
    <row r="2077" spans="1:2" ht="18" x14ac:dyDescent="0.35">
      <c r="A2077"/>
      <c r="B2077"/>
    </row>
    <row r="2078" spans="1:2" ht="18" x14ac:dyDescent="0.35">
      <c r="A2078"/>
      <c r="B2078"/>
    </row>
    <row r="2079" spans="1:2" ht="18" x14ac:dyDescent="0.35">
      <c r="A2079"/>
      <c r="B2079"/>
    </row>
    <row r="2080" spans="1:2" ht="18" x14ac:dyDescent="0.35">
      <c r="A2080"/>
      <c r="B2080"/>
    </row>
    <row r="2081" spans="1:2" ht="18" x14ac:dyDescent="0.35">
      <c r="A2081"/>
      <c r="B2081"/>
    </row>
    <row r="2082" spans="1:2" ht="18" x14ac:dyDescent="0.35">
      <c r="A2082"/>
      <c r="B2082"/>
    </row>
    <row r="2083" spans="1:2" ht="18" x14ac:dyDescent="0.35">
      <c r="A2083"/>
      <c r="B2083"/>
    </row>
    <row r="2084" spans="1:2" ht="18" x14ac:dyDescent="0.35">
      <c r="A2084"/>
      <c r="B2084"/>
    </row>
    <row r="2085" spans="1:2" ht="18" x14ac:dyDescent="0.35">
      <c r="A2085"/>
      <c r="B2085"/>
    </row>
    <row r="2086" spans="1:2" ht="18" x14ac:dyDescent="0.35">
      <c r="A2086"/>
      <c r="B2086"/>
    </row>
    <row r="2087" spans="1:2" ht="18" x14ac:dyDescent="0.35">
      <c r="A2087"/>
      <c r="B2087"/>
    </row>
    <row r="2088" spans="1:2" ht="18" x14ac:dyDescent="0.35">
      <c r="A2088"/>
      <c r="B2088"/>
    </row>
    <row r="2089" spans="1:2" ht="18" x14ac:dyDescent="0.35">
      <c r="A2089"/>
      <c r="B2089"/>
    </row>
    <row r="2090" spans="1:2" ht="18" x14ac:dyDescent="0.35">
      <c r="A2090"/>
      <c r="B2090"/>
    </row>
    <row r="2091" spans="1:2" ht="18" x14ac:dyDescent="0.35">
      <c r="A2091"/>
      <c r="B2091"/>
    </row>
    <row r="2092" spans="1:2" ht="18" x14ac:dyDescent="0.35">
      <c r="A2092"/>
      <c r="B2092"/>
    </row>
    <row r="2093" spans="1:2" ht="18" x14ac:dyDescent="0.35">
      <c r="A2093"/>
      <c r="B2093"/>
    </row>
    <row r="2094" spans="1:2" ht="18" x14ac:dyDescent="0.35">
      <c r="A2094"/>
      <c r="B2094"/>
    </row>
    <row r="2095" spans="1:2" ht="18" x14ac:dyDescent="0.35">
      <c r="A2095"/>
      <c r="B2095"/>
    </row>
    <row r="2096" spans="1:2" ht="18" x14ac:dyDescent="0.35">
      <c r="A2096"/>
      <c r="B2096"/>
    </row>
    <row r="2097" spans="1:2" ht="18" x14ac:dyDescent="0.35">
      <c r="A2097"/>
      <c r="B2097"/>
    </row>
    <row r="2098" spans="1:2" ht="18" x14ac:dyDescent="0.35">
      <c r="A2098"/>
      <c r="B2098"/>
    </row>
    <row r="2099" spans="1:2" ht="18" x14ac:dyDescent="0.35">
      <c r="A2099"/>
      <c r="B2099"/>
    </row>
    <row r="2100" spans="1:2" ht="18" x14ac:dyDescent="0.35">
      <c r="A2100"/>
      <c r="B2100"/>
    </row>
    <row r="2101" spans="1:2" ht="18" x14ac:dyDescent="0.35">
      <c r="A2101"/>
      <c r="B2101"/>
    </row>
    <row r="2102" spans="1:2" ht="18" x14ac:dyDescent="0.35">
      <c r="A2102"/>
      <c r="B2102"/>
    </row>
    <row r="2103" spans="1:2" ht="18" x14ac:dyDescent="0.35">
      <c r="A2103"/>
      <c r="B2103"/>
    </row>
    <row r="2104" spans="1:2" ht="18" x14ac:dyDescent="0.35">
      <c r="A2104"/>
      <c r="B2104"/>
    </row>
    <row r="2105" spans="1:2" ht="18" x14ac:dyDescent="0.35">
      <c r="A2105"/>
      <c r="B2105"/>
    </row>
    <row r="2106" spans="1:2" ht="18" x14ac:dyDescent="0.35">
      <c r="A2106"/>
      <c r="B2106"/>
    </row>
    <row r="2107" spans="1:2" ht="18" x14ac:dyDescent="0.35">
      <c r="A2107"/>
      <c r="B2107"/>
    </row>
    <row r="2108" spans="1:2" ht="18" x14ac:dyDescent="0.35">
      <c r="A2108"/>
      <c r="B2108"/>
    </row>
    <row r="2109" spans="1:2" ht="18" x14ac:dyDescent="0.35">
      <c r="A2109"/>
      <c r="B2109"/>
    </row>
    <row r="2110" spans="1:2" ht="18" x14ac:dyDescent="0.35">
      <c r="A2110"/>
      <c r="B2110"/>
    </row>
    <row r="2111" spans="1:2" ht="18" x14ac:dyDescent="0.35">
      <c r="A2111"/>
      <c r="B2111"/>
    </row>
    <row r="2112" spans="1:2" ht="18" x14ac:dyDescent="0.35">
      <c r="A2112"/>
      <c r="B2112"/>
    </row>
    <row r="2113" spans="1:2" ht="18" x14ac:dyDescent="0.35">
      <c r="A2113"/>
      <c r="B2113"/>
    </row>
    <row r="2114" spans="1:2" ht="18" x14ac:dyDescent="0.35">
      <c r="A2114"/>
      <c r="B2114"/>
    </row>
    <row r="2115" spans="1:2" ht="18" x14ac:dyDescent="0.35">
      <c r="A2115"/>
      <c r="B2115"/>
    </row>
    <row r="2116" spans="1:2" ht="18" x14ac:dyDescent="0.35">
      <c r="A2116"/>
      <c r="B2116"/>
    </row>
    <row r="2117" spans="1:2" ht="18" x14ac:dyDescent="0.35">
      <c r="A2117"/>
      <c r="B2117"/>
    </row>
    <row r="2118" spans="1:2" ht="18" x14ac:dyDescent="0.35">
      <c r="A2118"/>
      <c r="B2118"/>
    </row>
    <row r="2119" spans="1:2" ht="18" x14ac:dyDescent="0.35">
      <c r="A2119"/>
      <c r="B2119"/>
    </row>
    <row r="2120" spans="1:2" ht="18" x14ac:dyDescent="0.35">
      <c r="A2120"/>
      <c r="B2120"/>
    </row>
    <row r="2121" spans="1:2" ht="18" x14ac:dyDescent="0.35">
      <c r="A2121"/>
      <c r="B2121"/>
    </row>
    <row r="2122" spans="1:2" ht="18" x14ac:dyDescent="0.35">
      <c r="A2122"/>
      <c r="B2122"/>
    </row>
    <row r="2123" spans="1:2" ht="18" x14ac:dyDescent="0.35">
      <c r="A2123"/>
      <c r="B2123"/>
    </row>
    <row r="2124" spans="1:2" ht="18" x14ac:dyDescent="0.35">
      <c r="A2124"/>
      <c r="B2124"/>
    </row>
    <row r="2125" spans="1:2" ht="18" x14ac:dyDescent="0.35">
      <c r="A2125"/>
      <c r="B2125"/>
    </row>
    <row r="2126" spans="1:2" ht="18" x14ac:dyDescent="0.35">
      <c r="A2126"/>
      <c r="B2126"/>
    </row>
    <row r="2127" spans="1:2" ht="18" x14ac:dyDescent="0.35">
      <c r="A2127"/>
      <c r="B2127"/>
    </row>
    <row r="2128" spans="1:2" ht="18" x14ac:dyDescent="0.35">
      <c r="A2128"/>
      <c r="B2128"/>
    </row>
    <row r="2129" spans="1:2" ht="18" x14ac:dyDescent="0.35">
      <c r="A2129"/>
      <c r="B2129"/>
    </row>
    <row r="2130" spans="1:2" ht="18" x14ac:dyDescent="0.35">
      <c r="A2130"/>
      <c r="B2130"/>
    </row>
    <row r="2131" spans="1:2" ht="18" x14ac:dyDescent="0.35">
      <c r="A2131"/>
      <c r="B2131"/>
    </row>
    <row r="2132" spans="1:2" ht="18" x14ac:dyDescent="0.35">
      <c r="A2132"/>
      <c r="B2132"/>
    </row>
    <row r="2133" spans="1:2" ht="18" x14ac:dyDescent="0.35">
      <c r="A2133"/>
      <c r="B2133"/>
    </row>
    <row r="2134" spans="1:2" ht="18" x14ac:dyDescent="0.35">
      <c r="A2134"/>
      <c r="B2134"/>
    </row>
    <row r="2135" spans="1:2" ht="18" x14ac:dyDescent="0.35">
      <c r="A2135"/>
      <c r="B2135"/>
    </row>
    <row r="2136" spans="1:2" ht="18" x14ac:dyDescent="0.35">
      <c r="A2136"/>
      <c r="B2136"/>
    </row>
    <row r="2137" spans="1:2" ht="18" x14ac:dyDescent="0.35">
      <c r="A2137"/>
      <c r="B2137"/>
    </row>
    <row r="2138" spans="1:2" ht="18" x14ac:dyDescent="0.35">
      <c r="A2138"/>
      <c r="B2138"/>
    </row>
    <row r="2139" spans="1:2" ht="18" x14ac:dyDescent="0.35">
      <c r="A2139"/>
      <c r="B2139"/>
    </row>
    <row r="2140" spans="1:2" ht="18" x14ac:dyDescent="0.35">
      <c r="A2140"/>
      <c r="B2140"/>
    </row>
    <row r="2141" spans="1:2" ht="18" x14ac:dyDescent="0.35">
      <c r="A2141"/>
      <c r="B2141"/>
    </row>
    <row r="2142" spans="1:2" ht="18" x14ac:dyDescent="0.35">
      <c r="A2142"/>
      <c r="B2142"/>
    </row>
    <row r="2143" spans="1:2" ht="18" x14ac:dyDescent="0.35">
      <c r="A2143"/>
      <c r="B2143"/>
    </row>
    <row r="2144" spans="1:2" ht="18" x14ac:dyDescent="0.35">
      <c r="A2144"/>
      <c r="B2144"/>
    </row>
    <row r="2145" spans="1:2" ht="18" x14ac:dyDescent="0.35">
      <c r="A2145"/>
      <c r="B2145"/>
    </row>
    <row r="2146" spans="1:2" ht="18" x14ac:dyDescent="0.35">
      <c r="A2146"/>
      <c r="B2146"/>
    </row>
    <row r="2147" spans="1:2" ht="18" x14ac:dyDescent="0.35">
      <c r="A2147"/>
      <c r="B2147"/>
    </row>
    <row r="2148" spans="1:2" ht="18" x14ac:dyDescent="0.35">
      <c r="A2148"/>
      <c r="B2148"/>
    </row>
    <row r="2149" spans="1:2" ht="18" x14ac:dyDescent="0.35">
      <c r="A2149"/>
      <c r="B2149"/>
    </row>
    <row r="2150" spans="1:2" ht="18" x14ac:dyDescent="0.35">
      <c r="A2150"/>
      <c r="B2150"/>
    </row>
    <row r="2151" spans="1:2" ht="18" x14ac:dyDescent="0.35">
      <c r="A2151"/>
      <c r="B2151"/>
    </row>
    <row r="2152" spans="1:2" ht="18" x14ac:dyDescent="0.35">
      <c r="A2152"/>
      <c r="B2152"/>
    </row>
    <row r="2153" spans="1:2" ht="18" x14ac:dyDescent="0.35">
      <c r="A2153"/>
      <c r="B2153"/>
    </row>
    <row r="2154" spans="1:2" ht="18" x14ac:dyDescent="0.35">
      <c r="A2154"/>
      <c r="B2154"/>
    </row>
    <row r="2155" spans="1:2" ht="18" x14ac:dyDescent="0.35">
      <c r="A2155"/>
      <c r="B2155"/>
    </row>
    <row r="2156" spans="1:2" ht="18" x14ac:dyDescent="0.35">
      <c r="A2156"/>
      <c r="B2156"/>
    </row>
    <row r="2157" spans="1:2" ht="18" x14ac:dyDescent="0.35">
      <c r="A2157"/>
      <c r="B2157"/>
    </row>
    <row r="2158" spans="1:2" ht="18" x14ac:dyDescent="0.35">
      <c r="A2158"/>
      <c r="B2158"/>
    </row>
    <row r="2159" spans="1:2" ht="18" x14ac:dyDescent="0.35">
      <c r="A2159"/>
      <c r="B2159"/>
    </row>
    <row r="2160" spans="1:2" ht="18" x14ac:dyDescent="0.35">
      <c r="A2160"/>
      <c r="B2160"/>
    </row>
    <row r="2161" spans="1:2" ht="18" x14ac:dyDescent="0.35">
      <c r="A2161"/>
      <c r="B2161"/>
    </row>
    <row r="2162" spans="1:2" ht="18" x14ac:dyDescent="0.35">
      <c r="A2162"/>
      <c r="B2162"/>
    </row>
    <row r="2163" spans="1:2" ht="18" x14ac:dyDescent="0.35">
      <c r="A2163"/>
      <c r="B2163"/>
    </row>
    <row r="2164" spans="1:2" ht="18" x14ac:dyDescent="0.35">
      <c r="A2164"/>
      <c r="B2164"/>
    </row>
    <row r="2165" spans="1:2" ht="18" x14ac:dyDescent="0.35">
      <c r="A2165"/>
      <c r="B2165"/>
    </row>
    <row r="2166" spans="1:2" ht="18" x14ac:dyDescent="0.35">
      <c r="A2166"/>
      <c r="B2166"/>
    </row>
    <row r="2167" spans="1:2" ht="18" x14ac:dyDescent="0.35">
      <c r="A2167"/>
      <c r="B2167"/>
    </row>
    <row r="2168" spans="1:2" ht="18" x14ac:dyDescent="0.35">
      <c r="A2168"/>
      <c r="B2168"/>
    </row>
    <row r="2169" spans="1:2" ht="18" x14ac:dyDescent="0.35">
      <c r="A2169"/>
      <c r="B2169"/>
    </row>
    <row r="2170" spans="1:2" ht="18" x14ac:dyDescent="0.35">
      <c r="A2170"/>
      <c r="B2170"/>
    </row>
    <row r="2171" spans="1:2" ht="18" x14ac:dyDescent="0.35">
      <c r="A2171"/>
      <c r="B2171"/>
    </row>
    <row r="2172" spans="1:2" ht="18" x14ac:dyDescent="0.35">
      <c r="A2172"/>
      <c r="B2172"/>
    </row>
    <row r="2173" spans="1:2" ht="18" x14ac:dyDescent="0.35">
      <c r="A2173"/>
      <c r="B2173"/>
    </row>
    <row r="2174" spans="1:2" ht="18" x14ac:dyDescent="0.35">
      <c r="A2174"/>
      <c r="B2174"/>
    </row>
    <row r="2175" spans="1:2" ht="18" x14ac:dyDescent="0.35">
      <c r="A2175"/>
      <c r="B2175"/>
    </row>
    <row r="2176" spans="1:2" ht="18" x14ac:dyDescent="0.35">
      <c r="A2176"/>
      <c r="B2176"/>
    </row>
    <row r="2177" spans="1:2" ht="18" x14ac:dyDescent="0.35">
      <c r="A2177"/>
      <c r="B2177"/>
    </row>
    <row r="2178" spans="1:2" ht="18" x14ac:dyDescent="0.35">
      <c r="A2178"/>
      <c r="B2178"/>
    </row>
    <row r="2179" spans="1:2" ht="18" x14ac:dyDescent="0.35">
      <c r="A2179"/>
      <c r="B2179"/>
    </row>
    <row r="2180" spans="1:2" ht="18" x14ac:dyDescent="0.35">
      <c r="A2180"/>
      <c r="B2180"/>
    </row>
    <row r="2181" spans="1:2" ht="18" x14ac:dyDescent="0.35">
      <c r="A2181"/>
      <c r="B2181"/>
    </row>
    <row r="2182" spans="1:2" ht="18" x14ac:dyDescent="0.35">
      <c r="A2182"/>
      <c r="B2182"/>
    </row>
    <row r="2183" spans="1:2" ht="18" x14ac:dyDescent="0.35">
      <c r="A2183"/>
      <c r="B2183"/>
    </row>
    <row r="2184" spans="1:2" ht="18" x14ac:dyDescent="0.35">
      <c r="A2184"/>
      <c r="B2184"/>
    </row>
    <row r="2185" spans="1:2" ht="18" x14ac:dyDescent="0.35">
      <c r="A2185"/>
      <c r="B2185"/>
    </row>
    <row r="2186" spans="1:2" ht="18" x14ac:dyDescent="0.35">
      <c r="A2186"/>
      <c r="B2186"/>
    </row>
    <row r="2187" spans="1:2" ht="18" x14ac:dyDescent="0.35">
      <c r="A2187"/>
      <c r="B2187"/>
    </row>
    <row r="2188" spans="1:2" ht="18" x14ac:dyDescent="0.35">
      <c r="A2188"/>
      <c r="B2188"/>
    </row>
    <row r="2189" spans="1:2" ht="18" x14ac:dyDescent="0.35">
      <c r="A2189"/>
      <c r="B2189"/>
    </row>
    <row r="2190" spans="1:2" ht="18" x14ac:dyDescent="0.35">
      <c r="A2190"/>
      <c r="B2190"/>
    </row>
    <row r="2191" spans="1:2" ht="18" x14ac:dyDescent="0.35">
      <c r="A2191"/>
      <c r="B2191"/>
    </row>
    <row r="2192" spans="1:2" ht="18" x14ac:dyDescent="0.35">
      <c r="A2192"/>
      <c r="B2192"/>
    </row>
    <row r="2193" spans="1:2" ht="18" x14ac:dyDescent="0.35">
      <c r="A2193"/>
      <c r="B2193"/>
    </row>
    <row r="2194" spans="1:2" ht="18" x14ac:dyDescent="0.35">
      <c r="A2194"/>
      <c r="B2194"/>
    </row>
    <row r="2195" spans="1:2" ht="18" x14ac:dyDescent="0.35">
      <c r="A2195"/>
      <c r="B2195"/>
    </row>
    <row r="2196" spans="1:2" ht="18" x14ac:dyDescent="0.35">
      <c r="A2196"/>
      <c r="B2196"/>
    </row>
    <row r="2197" spans="1:2" ht="18" x14ac:dyDescent="0.35">
      <c r="A2197"/>
      <c r="B2197"/>
    </row>
    <row r="2198" spans="1:2" ht="18" x14ac:dyDescent="0.35">
      <c r="A2198"/>
      <c r="B2198"/>
    </row>
    <row r="2199" spans="1:2" ht="18" x14ac:dyDescent="0.35">
      <c r="A2199"/>
      <c r="B2199"/>
    </row>
    <row r="2200" spans="1:2" ht="18" x14ac:dyDescent="0.35">
      <c r="A2200"/>
      <c r="B2200"/>
    </row>
    <row r="2201" spans="1:2" ht="18" x14ac:dyDescent="0.35">
      <c r="A2201"/>
      <c r="B2201"/>
    </row>
    <row r="2202" spans="1:2" ht="18" x14ac:dyDescent="0.35">
      <c r="A2202"/>
      <c r="B2202"/>
    </row>
    <row r="2203" spans="1:2" ht="18" x14ac:dyDescent="0.35">
      <c r="A2203"/>
      <c r="B2203"/>
    </row>
    <row r="2204" spans="1:2" ht="18" x14ac:dyDescent="0.35">
      <c r="A2204"/>
      <c r="B2204"/>
    </row>
    <row r="2205" spans="1:2" ht="18" x14ac:dyDescent="0.35">
      <c r="A2205"/>
      <c r="B2205"/>
    </row>
    <row r="2206" spans="1:2" ht="18" x14ac:dyDescent="0.35">
      <c r="A2206"/>
      <c r="B2206"/>
    </row>
    <row r="2207" spans="1:2" ht="18" x14ac:dyDescent="0.35">
      <c r="A2207"/>
      <c r="B2207"/>
    </row>
    <row r="2208" spans="1:2" ht="18" x14ac:dyDescent="0.35">
      <c r="A2208"/>
      <c r="B2208"/>
    </row>
    <row r="2209" spans="1:2" ht="18" x14ac:dyDescent="0.35">
      <c r="A2209"/>
      <c r="B2209"/>
    </row>
    <row r="2210" spans="1:2" ht="18" x14ac:dyDescent="0.35">
      <c r="A2210"/>
      <c r="B2210"/>
    </row>
    <row r="2211" spans="1:2" ht="18" x14ac:dyDescent="0.35">
      <c r="A2211"/>
      <c r="B2211"/>
    </row>
    <row r="2212" spans="1:2" ht="18" x14ac:dyDescent="0.35">
      <c r="A2212"/>
      <c r="B2212"/>
    </row>
    <row r="2213" spans="1:2" ht="18" x14ac:dyDescent="0.35">
      <c r="A2213"/>
      <c r="B2213"/>
    </row>
    <row r="2214" spans="1:2" ht="18" x14ac:dyDescent="0.35">
      <c r="A2214"/>
      <c r="B2214"/>
    </row>
    <row r="2215" spans="1:2" ht="18" x14ac:dyDescent="0.35">
      <c r="A2215"/>
      <c r="B2215"/>
    </row>
    <row r="2216" spans="1:2" ht="18" x14ac:dyDescent="0.35">
      <c r="A2216"/>
      <c r="B2216"/>
    </row>
    <row r="2217" spans="1:2" ht="18" x14ac:dyDescent="0.35">
      <c r="A2217"/>
      <c r="B2217"/>
    </row>
    <row r="2218" spans="1:2" ht="18" x14ac:dyDescent="0.35">
      <c r="A2218"/>
      <c r="B2218"/>
    </row>
    <row r="2219" spans="1:2" ht="18" x14ac:dyDescent="0.35">
      <c r="A2219"/>
      <c r="B2219"/>
    </row>
    <row r="2220" spans="1:2" ht="18" x14ac:dyDescent="0.35">
      <c r="A2220"/>
      <c r="B2220"/>
    </row>
    <row r="2221" spans="1:2" ht="18" x14ac:dyDescent="0.35">
      <c r="A2221"/>
      <c r="B2221"/>
    </row>
    <row r="2222" spans="1:2" ht="18" x14ac:dyDescent="0.35">
      <c r="A2222"/>
      <c r="B2222"/>
    </row>
    <row r="2223" spans="1:2" ht="18" x14ac:dyDescent="0.35">
      <c r="A2223"/>
      <c r="B2223"/>
    </row>
    <row r="2224" spans="1:2" ht="18" x14ac:dyDescent="0.35">
      <c r="A2224"/>
      <c r="B2224"/>
    </row>
    <row r="2225" spans="1:2" ht="18" x14ac:dyDescent="0.35">
      <c r="A2225"/>
      <c r="B2225"/>
    </row>
    <row r="2226" spans="1:2" ht="18" x14ac:dyDescent="0.35">
      <c r="A2226"/>
      <c r="B2226"/>
    </row>
    <row r="2227" spans="1:2" ht="18" x14ac:dyDescent="0.35">
      <c r="A2227"/>
      <c r="B2227"/>
    </row>
    <row r="2228" spans="1:2" ht="18" x14ac:dyDescent="0.35">
      <c r="A2228"/>
      <c r="B2228"/>
    </row>
    <row r="2229" spans="1:2" ht="18" x14ac:dyDescent="0.35">
      <c r="A2229"/>
      <c r="B2229"/>
    </row>
    <row r="2230" spans="1:2" ht="18" x14ac:dyDescent="0.35">
      <c r="A2230"/>
      <c r="B2230"/>
    </row>
    <row r="2231" spans="1:2" ht="18" x14ac:dyDescent="0.35">
      <c r="A2231"/>
      <c r="B2231"/>
    </row>
    <row r="2232" spans="1:2" ht="18" x14ac:dyDescent="0.35">
      <c r="A2232"/>
      <c r="B2232"/>
    </row>
    <row r="2233" spans="1:2" ht="18" x14ac:dyDescent="0.35">
      <c r="A2233"/>
      <c r="B2233"/>
    </row>
    <row r="2234" spans="1:2" ht="18" x14ac:dyDescent="0.35">
      <c r="A2234"/>
      <c r="B2234"/>
    </row>
    <row r="2235" spans="1:2" ht="18" x14ac:dyDescent="0.35">
      <c r="A2235"/>
      <c r="B2235"/>
    </row>
    <row r="2236" spans="1:2" ht="18" x14ac:dyDescent="0.35">
      <c r="A2236"/>
      <c r="B2236"/>
    </row>
    <row r="2237" spans="1:2" ht="18" x14ac:dyDescent="0.35">
      <c r="A2237"/>
      <c r="B2237"/>
    </row>
    <row r="2238" spans="1:2" ht="18" x14ac:dyDescent="0.35">
      <c r="A2238"/>
      <c r="B2238"/>
    </row>
    <row r="2239" spans="1:2" ht="18" x14ac:dyDescent="0.35">
      <c r="A2239"/>
      <c r="B2239"/>
    </row>
    <row r="2240" spans="1:2" ht="18" x14ac:dyDescent="0.35">
      <c r="A2240"/>
      <c r="B2240"/>
    </row>
    <row r="2241" spans="1:2" ht="18" x14ac:dyDescent="0.35">
      <c r="A2241"/>
      <c r="B2241"/>
    </row>
    <row r="2242" spans="1:2" ht="18" x14ac:dyDescent="0.35">
      <c r="A2242"/>
      <c r="B2242"/>
    </row>
    <row r="2243" spans="1:2" ht="18" x14ac:dyDescent="0.35">
      <c r="A2243"/>
      <c r="B2243"/>
    </row>
    <row r="2244" spans="1:2" ht="18" x14ac:dyDescent="0.35">
      <c r="A2244"/>
      <c r="B2244"/>
    </row>
    <row r="2245" spans="1:2" ht="18" x14ac:dyDescent="0.35">
      <c r="A2245"/>
      <c r="B2245"/>
    </row>
    <row r="2246" spans="1:2" ht="18" x14ac:dyDescent="0.35">
      <c r="A2246"/>
      <c r="B2246"/>
    </row>
    <row r="2247" spans="1:2" ht="18" x14ac:dyDescent="0.35">
      <c r="A2247"/>
      <c r="B2247"/>
    </row>
    <row r="2248" spans="1:2" ht="18" x14ac:dyDescent="0.35">
      <c r="A2248"/>
      <c r="B2248"/>
    </row>
    <row r="2249" spans="1:2" ht="18" x14ac:dyDescent="0.35">
      <c r="A2249"/>
      <c r="B2249"/>
    </row>
    <row r="2250" spans="1:2" ht="18" x14ac:dyDescent="0.35">
      <c r="A2250"/>
      <c r="B2250"/>
    </row>
    <row r="2251" spans="1:2" ht="18" x14ac:dyDescent="0.35">
      <c r="A2251"/>
      <c r="B2251"/>
    </row>
    <row r="2252" spans="1:2" ht="18" x14ac:dyDescent="0.35">
      <c r="A2252"/>
      <c r="B2252"/>
    </row>
    <row r="2253" spans="1:2" ht="18" x14ac:dyDescent="0.35">
      <c r="A2253"/>
      <c r="B2253"/>
    </row>
    <row r="2254" spans="1:2" ht="18" x14ac:dyDescent="0.35">
      <c r="A2254"/>
      <c r="B2254"/>
    </row>
    <row r="2255" spans="1:2" ht="18" x14ac:dyDescent="0.35">
      <c r="A2255"/>
      <c r="B2255"/>
    </row>
    <row r="2256" spans="1:2" ht="18" x14ac:dyDescent="0.35">
      <c r="A2256"/>
      <c r="B2256"/>
    </row>
    <row r="2257" spans="1:2" ht="18" x14ac:dyDescent="0.35">
      <c r="A2257"/>
      <c r="B2257"/>
    </row>
    <row r="2258" spans="1:2" ht="18" x14ac:dyDescent="0.35">
      <c r="A2258"/>
      <c r="B2258"/>
    </row>
    <row r="2259" spans="1:2" ht="18" x14ac:dyDescent="0.35">
      <c r="A2259"/>
      <c r="B2259"/>
    </row>
    <row r="2260" spans="1:2" ht="18" x14ac:dyDescent="0.35">
      <c r="A2260"/>
      <c r="B2260"/>
    </row>
    <row r="2261" spans="1:2" ht="18" x14ac:dyDescent="0.35">
      <c r="A2261"/>
      <c r="B2261"/>
    </row>
    <row r="2262" spans="1:2" ht="18" x14ac:dyDescent="0.35">
      <c r="A2262"/>
      <c r="B2262"/>
    </row>
    <row r="2263" spans="1:2" ht="18" x14ac:dyDescent="0.35">
      <c r="A2263"/>
      <c r="B2263"/>
    </row>
    <row r="2264" spans="1:2" ht="18" x14ac:dyDescent="0.35">
      <c r="A2264"/>
      <c r="B2264"/>
    </row>
    <row r="2265" spans="1:2" ht="18" x14ac:dyDescent="0.35">
      <c r="A2265"/>
      <c r="B2265"/>
    </row>
    <row r="2266" spans="1:2" ht="18" x14ac:dyDescent="0.35">
      <c r="A2266"/>
      <c r="B2266"/>
    </row>
    <row r="2267" spans="1:2" ht="18" x14ac:dyDescent="0.35">
      <c r="A2267"/>
      <c r="B2267"/>
    </row>
    <row r="2268" spans="1:2" ht="18" x14ac:dyDescent="0.35">
      <c r="A2268"/>
      <c r="B2268"/>
    </row>
    <row r="2269" spans="1:2" ht="18" x14ac:dyDescent="0.35">
      <c r="A2269"/>
      <c r="B2269"/>
    </row>
    <row r="2270" spans="1:2" ht="18" x14ac:dyDescent="0.35">
      <c r="A2270"/>
      <c r="B2270"/>
    </row>
    <row r="2271" spans="1:2" ht="18" x14ac:dyDescent="0.35">
      <c r="A2271"/>
      <c r="B2271"/>
    </row>
    <row r="2272" spans="1:2" ht="18" x14ac:dyDescent="0.35">
      <c r="A2272"/>
      <c r="B2272"/>
    </row>
    <row r="2273" spans="1:2" ht="18" x14ac:dyDescent="0.35">
      <c r="A2273"/>
      <c r="B2273"/>
    </row>
    <row r="2274" spans="1:2" ht="18" x14ac:dyDescent="0.35">
      <c r="A2274"/>
      <c r="B2274"/>
    </row>
    <row r="2275" spans="1:2" ht="18" x14ac:dyDescent="0.35">
      <c r="A2275"/>
      <c r="B2275"/>
    </row>
    <row r="2276" spans="1:2" ht="18" x14ac:dyDescent="0.35">
      <c r="A2276"/>
      <c r="B2276"/>
    </row>
    <row r="2277" spans="1:2" ht="18" x14ac:dyDescent="0.35">
      <c r="A2277"/>
      <c r="B2277"/>
    </row>
    <row r="2278" spans="1:2" ht="18" x14ac:dyDescent="0.35">
      <c r="A2278"/>
      <c r="B2278"/>
    </row>
    <row r="2279" spans="1:2" ht="18" x14ac:dyDescent="0.35">
      <c r="A2279"/>
      <c r="B2279"/>
    </row>
    <row r="2280" spans="1:2" ht="18" x14ac:dyDescent="0.35">
      <c r="A2280"/>
      <c r="B2280"/>
    </row>
    <row r="2281" spans="1:2" ht="18" x14ac:dyDescent="0.35">
      <c r="A2281"/>
      <c r="B2281"/>
    </row>
    <row r="2282" spans="1:2" ht="18" x14ac:dyDescent="0.35">
      <c r="A2282"/>
      <c r="B2282"/>
    </row>
    <row r="2283" spans="1:2" ht="18" x14ac:dyDescent="0.35">
      <c r="A2283"/>
      <c r="B2283"/>
    </row>
    <row r="2284" spans="1:2" ht="18" x14ac:dyDescent="0.35">
      <c r="A2284"/>
      <c r="B2284"/>
    </row>
    <row r="2285" spans="1:2" ht="18" x14ac:dyDescent="0.35">
      <c r="A2285"/>
      <c r="B2285"/>
    </row>
    <row r="2286" spans="1:2" ht="18" x14ac:dyDescent="0.35">
      <c r="A2286"/>
      <c r="B2286"/>
    </row>
    <row r="2287" spans="1:2" ht="18" x14ac:dyDescent="0.35">
      <c r="A2287"/>
      <c r="B2287"/>
    </row>
    <row r="2288" spans="1:2" ht="18" x14ac:dyDescent="0.35">
      <c r="A2288"/>
      <c r="B2288"/>
    </row>
    <row r="2289" spans="1:2" ht="18" x14ac:dyDescent="0.35">
      <c r="A2289"/>
      <c r="B2289"/>
    </row>
    <row r="2290" spans="1:2" ht="18" x14ac:dyDescent="0.35">
      <c r="A2290"/>
      <c r="B2290"/>
    </row>
    <row r="2291" spans="1:2" ht="18" x14ac:dyDescent="0.35">
      <c r="A2291"/>
      <c r="B2291"/>
    </row>
    <row r="2292" spans="1:2" ht="18" x14ac:dyDescent="0.35">
      <c r="A2292"/>
      <c r="B2292"/>
    </row>
    <row r="2293" spans="1:2" ht="18" x14ac:dyDescent="0.35">
      <c r="A2293"/>
      <c r="B2293"/>
    </row>
    <row r="2294" spans="1:2" ht="18" x14ac:dyDescent="0.35">
      <c r="A2294"/>
      <c r="B2294"/>
    </row>
    <row r="2295" spans="1:2" ht="18" x14ac:dyDescent="0.35">
      <c r="A2295"/>
      <c r="B2295"/>
    </row>
    <row r="2296" spans="1:2" ht="18" x14ac:dyDescent="0.35">
      <c r="A2296"/>
      <c r="B2296"/>
    </row>
    <row r="2297" spans="1:2" ht="18" x14ac:dyDescent="0.35">
      <c r="A2297"/>
      <c r="B2297"/>
    </row>
    <row r="2298" spans="1:2" ht="18" x14ac:dyDescent="0.35">
      <c r="A2298"/>
      <c r="B2298"/>
    </row>
    <row r="2299" spans="1:2" ht="18" x14ac:dyDescent="0.35">
      <c r="A2299"/>
      <c r="B2299"/>
    </row>
    <row r="2300" spans="1:2" ht="18" x14ac:dyDescent="0.35">
      <c r="A2300"/>
      <c r="B2300"/>
    </row>
    <row r="2301" spans="1:2" ht="18" x14ac:dyDescent="0.35">
      <c r="A2301"/>
      <c r="B2301"/>
    </row>
    <row r="2302" spans="1:2" ht="18" x14ac:dyDescent="0.35">
      <c r="A2302"/>
      <c r="B2302"/>
    </row>
    <row r="2303" spans="1:2" ht="18" x14ac:dyDescent="0.35">
      <c r="A2303"/>
      <c r="B2303"/>
    </row>
    <row r="2304" spans="1:2" ht="18" x14ac:dyDescent="0.35">
      <c r="A2304"/>
      <c r="B2304"/>
    </row>
    <row r="2305" spans="1:2" ht="18" x14ac:dyDescent="0.35">
      <c r="A2305"/>
      <c r="B2305"/>
    </row>
    <row r="2306" spans="1:2" ht="18" x14ac:dyDescent="0.35">
      <c r="A2306"/>
      <c r="B2306"/>
    </row>
    <row r="2307" spans="1:2" ht="18" x14ac:dyDescent="0.35">
      <c r="A2307"/>
      <c r="B2307"/>
    </row>
    <row r="2308" spans="1:2" ht="18" x14ac:dyDescent="0.35">
      <c r="A2308"/>
      <c r="B2308"/>
    </row>
    <row r="2309" spans="1:2" ht="18" x14ac:dyDescent="0.35">
      <c r="A2309"/>
      <c r="B2309"/>
    </row>
    <row r="2310" spans="1:2" ht="18" x14ac:dyDescent="0.35">
      <c r="A2310"/>
      <c r="B2310"/>
    </row>
    <row r="2311" spans="1:2" ht="18" x14ac:dyDescent="0.35">
      <c r="A2311"/>
      <c r="B2311"/>
    </row>
    <row r="2312" spans="1:2" ht="18" x14ac:dyDescent="0.35">
      <c r="A2312"/>
      <c r="B2312"/>
    </row>
    <row r="2313" spans="1:2" ht="18" x14ac:dyDescent="0.35">
      <c r="A2313"/>
      <c r="B2313"/>
    </row>
    <row r="2314" spans="1:2" ht="18" x14ac:dyDescent="0.35">
      <c r="A2314"/>
      <c r="B2314"/>
    </row>
    <row r="2315" spans="1:2" ht="18" x14ac:dyDescent="0.35">
      <c r="A2315"/>
      <c r="B2315"/>
    </row>
    <row r="2316" spans="1:2" ht="18" x14ac:dyDescent="0.35">
      <c r="A2316"/>
      <c r="B2316"/>
    </row>
    <row r="2317" spans="1:2" ht="18" x14ac:dyDescent="0.35">
      <c r="A2317"/>
      <c r="B2317"/>
    </row>
    <row r="2318" spans="1:2" ht="18" x14ac:dyDescent="0.35">
      <c r="A2318"/>
      <c r="B2318"/>
    </row>
    <row r="2319" spans="1:2" ht="18" x14ac:dyDescent="0.35">
      <c r="A2319"/>
      <c r="B2319"/>
    </row>
    <row r="2320" spans="1:2" ht="18" x14ac:dyDescent="0.35">
      <c r="A2320"/>
      <c r="B2320"/>
    </row>
    <row r="2321" spans="1:2" ht="18" x14ac:dyDescent="0.35">
      <c r="A2321"/>
      <c r="B2321"/>
    </row>
    <row r="2322" spans="1:2" ht="18" x14ac:dyDescent="0.35">
      <c r="A2322"/>
      <c r="B2322"/>
    </row>
    <row r="2323" spans="1:2" ht="18" x14ac:dyDescent="0.35">
      <c r="A2323"/>
      <c r="B2323"/>
    </row>
    <row r="2324" spans="1:2" ht="18" x14ac:dyDescent="0.35">
      <c r="A2324"/>
      <c r="B2324"/>
    </row>
    <row r="2325" spans="1:2" ht="18" x14ac:dyDescent="0.35">
      <c r="A2325"/>
      <c r="B2325"/>
    </row>
    <row r="2326" spans="1:2" ht="18" x14ac:dyDescent="0.35">
      <c r="A2326"/>
      <c r="B2326"/>
    </row>
    <row r="2327" spans="1:2" ht="18" x14ac:dyDescent="0.35">
      <c r="A2327"/>
      <c r="B2327"/>
    </row>
    <row r="2328" spans="1:2" ht="18" x14ac:dyDescent="0.35">
      <c r="A2328"/>
      <c r="B2328"/>
    </row>
    <row r="2329" spans="1:2" ht="18" x14ac:dyDescent="0.35">
      <c r="A2329"/>
      <c r="B2329"/>
    </row>
    <row r="2330" spans="1:2" ht="18" x14ac:dyDescent="0.35">
      <c r="A2330"/>
      <c r="B2330"/>
    </row>
    <row r="2331" spans="1:2" ht="18" x14ac:dyDescent="0.35">
      <c r="A2331"/>
      <c r="B2331"/>
    </row>
    <row r="2332" spans="1:2" ht="18" x14ac:dyDescent="0.35">
      <c r="A2332"/>
      <c r="B2332"/>
    </row>
    <row r="2333" spans="1:2" ht="18" x14ac:dyDescent="0.35">
      <c r="A2333"/>
      <c r="B2333"/>
    </row>
    <row r="2334" spans="1:2" ht="18" x14ac:dyDescent="0.35">
      <c r="A2334"/>
      <c r="B2334"/>
    </row>
    <row r="2335" spans="1:2" ht="18" x14ac:dyDescent="0.35">
      <c r="A2335"/>
      <c r="B2335"/>
    </row>
    <row r="2336" spans="1:2" ht="18" x14ac:dyDescent="0.35">
      <c r="A2336"/>
      <c r="B2336"/>
    </row>
    <row r="2337" spans="1:2" ht="18" x14ac:dyDescent="0.35">
      <c r="A2337"/>
      <c r="B2337"/>
    </row>
    <row r="2338" spans="1:2" ht="18" x14ac:dyDescent="0.35">
      <c r="A2338"/>
      <c r="B2338"/>
    </row>
    <row r="2339" spans="1:2" ht="18" x14ac:dyDescent="0.35">
      <c r="A2339"/>
      <c r="B2339"/>
    </row>
    <row r="2340" spans="1:2" ht="18" x14ac:dyDescent="0.35">
      <c r="A2340"/>
      <c r="B2340"/>
    </row>
    <row r="2341" spans="1:2" ht="18" x14ac:dyDescent="0.35">
      <c r="A2341"/>
      <c r="B2341"/>
    </row>
    <row r="2342" spans="1:2" ht="18" x14ac:dyDescent="0.35">
      <c r="A2342"/>
      <c r="B2342"/>
    </row>
    <row r="2343" spans="1:2" ht="18" x14ac:dyDescent="0.35">
      <c r="A2343"/>
      <c r="B2343"/>
    </row>
    <row r="2344" spans="1:2" ht="18" x14ac:dyDescent="0.35">
      <c r="A2344"/>
      <c r="B2344"/>
    </row>
    <row r="2345" spans="1:2" ht="18" x14ac:dyDescent="0.35">
      <c r="A2345"/>
      <c r="B2345"/>
    </row>
    <row r="2346" spans="1:2" ht="18" x14ac:dyDescent="0.35">
      <c r="A2346"/>
      <c r="B2346"/>
    </row>
    <row r="2347" spans="1:2" ht="18" x14ac:dyDescent="0.35">
      <c r="A2347"/>
      <c r="B2347"/>
    </row>
    <row r="2348" spans="1:2" ht="18" x14ac:dyDescent="0.35">
      <c r="A2348"/>
      <c r="B2348"/>
    </row>
    <row r="2349" spans="1:2" ht="18" x14ac:dyDescent="0.35">
      <c r="A2349"/>
      <c r="B2349"/>
    </row>
    <row r="2350" spans="1:2" ht="18" x14ac:dyDescent="0.35">
      <c r="A2350"/>
      <c r="B2350"/>
    </row>
    <row r="2351" spans="1:2" ht="18" x14ac:dyDescent="0.35">
      <c r="A2351"/>
      <c r="B2351"/>
    </row>
    <row r="2352" spans="1:2" ht="18" x14ac:dyDescent="0.35">
      <c r="A2352"/>
      <c r="B2352"/>
    </row>
    <row r="2353" spans="1:2" ht="18" x14ac:dyDescent="0.35">
      <c r="A2353"/>
      <c r="B2353"/>
    </row>
    <row r="2354" spans="1:2" ht="18" x14ac:dyDescent="0.35">
      <c r="A2354"/>
      <c r="B2354"/>
    </row>
    <row r="2355" spans="1:2" ht="18" x14ac:dyDescent="0.35">
      <c r="A2355"/>
      <c r="B2355"/>
    </row>
    <row r="2356" spans="1:2" ht="18" x14ac:dyDescent="0.35">
      <c r="A2356"/>
      <c r="B2356"/>
    </row>
    <row r="2357" spans="1:2" ht="18" x14ac:dyDescent="0.35">
      <c r="A2357"/>
      <c r="B2357"/>
    </row>
    <row r="2358" spans="1:2" ht="18" x14ac:dyDescent="0.35">
      <c r="A2358"/>
      <c r="B2358"/>
    </row>
    <row r="2359" spans="1:2" ht="18" x14ac:dyDescent="0.35">
      <c r="A2359"/>
      <c r="B2359"/>
    </row>
    <row r="2360" spans="1:2" ht="18" x14ac:dyDescent="0.35">
      <c r="A2360"/>
      <c r="B2360"/>
    </row>
    <row r="2361" spans="1:2" ht="18" x14ac:dyDescent="0.35">
      <c r="A2361"/>
      <c r="B2361"/>
    </row>
    <row r="2362" spans="1:2" ht="18" x14ac:dyDescent="0.35">
      <c r="A2362"/>
      <c r="B2362"/>
    </row>
    <row r="2363" spans="1:2" ht="18" x14ac:dyDescent="0.35">
      <c r="A2363"/>
      <c r="B2363"/>
    </row>
    <row r="2364" spans="1:2" ht="18" x14ac:dyDescent="0.35">
      <c r="A2364"/>
      <c r="B2364"/>
    </row>
    <row r="2365" spans="1:2" ht="18" x14ac:dyDescent="0.35">
      <c r="A2365"/>
      <c r="B2365"/>
    </row>
    <row r="2366" spans="1:2" ht="18" x14ac:dyDescent="0.35">
      <c r="A2366"/>
      <c r="B2366"/>
    </row>
    <row r="2367" spans="1:2" ht="18" x14ac:dyDescent="0.35">
      <c r="A2367"/>
      <c r="B2367"/>
    </row>
    <row r="2368" spans="1:2" ht="18" x14ac:dyDescent="0.35">
      <c r="A2368"/>
      <c r="B2368"/>
    </row>
    <row r="2369" spans="1:2" ht="18" x14ac:dyDescent="0.35">
      <c r="A2369"/>
      <c r="B2369"/>
    </row>
    <row r="2370" spans="1:2" ht="18" x14ac:dyDescent="0.35">
      <c r="A2370"/>
      <c r="B2370"/>
    </row>
    <row r="2371" spans="1:2" ht="18" x14ac:dyDescent="0.35">
      <c r="A2371"/>
      <c r="B2371"/>
    </row>
    <row r="2372" spans="1:2" ht="18" x14ac:dyDescent="0.35">
      <c r="A2372"/>
      <c r="B2372"/>
    </row>
    <row r="2373" spans="1:2" ht="18" x14ac:dyDescent="0.35">
      <c r="A2373"/>
      <c r="B2373"/>
    </row>
    <row r="2374" spans="1:2" ht="18" x14ac:dyDescent="0.35">
      <c r="A2374"/>
      <c r="B2374"/>
    </row>
    <row r="2375" spans="1:2" ht="18" x14ac:dyDescent="0.35">
      <c r="A2375"/>
      <c r="B2375"/>
    </row>
    <row r="2376" spans="1:2" ht="18" x14ac:dyDescent="0.35">
      <c r="A2376"/>
      <c r="B2376"/>
    </row>
    <row r="2377" spans="1:2" ht="18" x14ac:dyDescent="0.35">
      <c r="A2377"/>
      <c r="B2377"/>
    </row>
    <row r="2378" spans="1:2" ht="18" x14ac:dyDescent="0.35">
      <c r="A2378"/>
      <c r="B2378"/>
    </row>
    <row r="2379" spans="1:2" ht="18" x14ac:dyDescent="0.35">
      <c r="A2379"/>
      <c r="B2379"/>
    </row>
    <row r="2380" spans="1:2" ht="18" x14ac:dyDescent="0.35">
      <c r="A2380"/>
      <c r="B2380"/>
    </row>
    <row r="2381" spans="1:2" ht="18" x14ac:dyDescent="0.35">
      <c r="A2381"/>
      <c r="B2381"/>
    </row>
    <row r="2382" spans="1:2" ht="18" x14ac:dyDescent="0.35">
      <c r="A2382"/>
      <c r="B2382"/>
    </row>
    <row r="2383" spans="1:2" ht="18" x14ac:dyDescent="0.35">
      <c r="A2383"/>
      <c r="B2383"/>
    </row>
    <row r="2384" spans="1:2" ht="18" x14ac:dyDescent="0.35">
      <c r="A2384"/>
      <c r="B2384"/>
    </row>
    <row r="2385" spans="1:2" ht="18" x14ac:dyDescent="0.35">
      <c r="A2385"/>
      <c r="B2385"/>
    </row>
    <row r="2386" spans="1:2" ht="18" x14ac:dyDescent="0.35">
      <c r="A2386"/>
      <c r="B2386"/>
    </row>
    <row r="2387" spans="1:2" ht="18" x14ac:dyDescent="0.35">
      <c r="A2387"/>
      <c r="B2387"/>
    </row>
    <row r="2388" spans="1:2" ht="18" x14ac:dyDescent="0.35">
      <c r="A2388"/>
      <c r="B2388"/>
    </row>
    <row r="2389" spans="1:2" ht="18" x14ac:dyDescent="0.35">
      <c r="A2389"/>
      <c r="B2389"/>
    </row>
    <row r="2390" spans="1:2" ht="18" x14ac:dyDescent="0.35">
      <c r="A2390"/>
      <c r="B2390"/>
    </row>
    <row r="2391" spans="1:2" ht="18" x14ac:dyDescent="0.35">
      <c r="A2391"/>
      <c r="B2391"/>
    </row>
    <row r="2392" spans="1:2" ht="18" x14ac:dyDescent="0.35">
      <c r="A2392"/>
      <c r="B2392"/>
    </row>
    <row r="2393" spans="1:2" ht="18" x14ac:dyDescent="0.35">
      <c r="A2393"/>
      <c r="B2393"/>
    </row>
    <row r="2394" spans="1:2" ht="18" x14ac:dyDescent="0.35">
      <c r="A2394"/>
      <c r="B2394"/>
    </row>
    <row r="2395" spans="1:2" ht="18" x14ac:dyDescent="0.35">
      <c r="A2395"/>
      <c r="B2395"/>
    </row>
    <row r="2396" spans="1:2" ht="18" x14ac:dyDescent="0.35">
      <c r="A2396"/>
      <c r="B2396"/>
    </row>
    <row r="2397" spans="1:2" ht="18" x14ac:dyDescent="0.35">
      <c r="A2397"/>
      <c r="B2397"/>
    </row>
    <row r="2398" spans="1:2" ht="18" x14ac:dyDescent="0.35">
      <c r="A2398"/>
      <c r="B2398"/>
    </row>
    <row r="2399" spans="1:2" ht="18" x14ac:dyDescent="0.35">
      <c r="A2399"/>
      <c r="B2399"/>
    </row>
    <row r="2400" spans="1:2" ht="18" x14ac:dyDescent="0.35">
      <c r="A2400"/>
      <c r="B2400"/>
    </row>
    <row r="2401" spans="1:2" ht="18" x14ac:dyDescent="0.35">
      <c r="A2401"/>
      <c r="B2401"/>
    </row>
    <row r="2402" spans="1:2" ht="18" x14ac:dyDescent="0.35">
      <c r="A2402"/>
      <c r="B2402"/>
    </row>
    <row r="2403" spans="1:2" ht="18" x14ac:dyDescent="0.35">
      <c r="A2403"/>
      <c r="B2403"/>
    </row>
    <row r="2404" spans="1:2" ht="18" x14ac:dyDescent="0.35">
      <c r="A2404"/>
      <c r="B2404"/>
    </row>
    <row r="2405" spans="1:2" ht="18" x14ac:dyDescent="0.35">
      <c r="A2405"/>
      <c r="B2405"/>
    </row>
    <row r="2406" spans="1:2" ht="18" x14ac:dyDescent="0.35">
      <c r="A2406"/>
      <c r="B2406"/>
    </row>
    <row r="2407" spans="1:2" ht="18" x14ac:dyDescent="0.35">
      <c r="A2407"/>
      <c r="B2407"/>
    </row>
    <row r="2408" spans="1:2" ht="18" x14ac:dyDescent="0.35">
      <c r="A2408"/>
      <c r="B2408"/>
    </row>
    <row r="2409" spans="1:2" ht="18" x14ac:dyDescent="0.35">
      <c r="A2409"/>
      <c r="B2409"/>
    </row>
    <row r="2410" spans="1:2" ht="18" x14ac:dyDescent="0.35">
      <c r="A2410"/>
      <c r="B2410"/>
    </row>
    <row r="2411" spans="1:2" ht="18" x14ac:dyDescent="0.35">
      <c r="A2411"/>
      <c r="B2411"/>
    </row>
    <row r="2412" spans="1:2" ht="18" x14ac:dyDescent="0.35">
      <c r="A2412"/>
      <c r="B2412"/>
    </row>
    <row r="2413" spans="1:2" ht="18" x14ac:dyDescent="0.35">
      <c r="A2413"/>
      <c r="B2413"/>
    </row>
    <row r="2414" spans="1:2" ht="18" x14ac:dyDescent="0.35">
      <c r="A2414"/>
      <c r="B2414"/>
    </row>
    <row r="2415" spans="1:2" ht="18" x14ac:dyDescent="0.35">
      <c r="A2415"/>
      <c r="B2415"/>
    </row>
    <row r="2416" spans="1:2" ht="18" x14ac:dyDescent="0.35">
      <c r="A2416"/>
      <c r="B2416"/>
    </row>
    <row r="2417" spans="1:2" ht="18" x14ac:dyDescent="0.35">
      <c r="A2417"/>
      <c r="B2417"/>
    </row>
    <row r="2418" spans="1:2" ht="18" x14ac:dyDescent="0.35">
      <c r="A2418"/>
      <c r="B2418"/>
    </row>
    <row r="2419" spans="1:2" ht="18" x14ac:dyDescent="0.35">
      <c r="A2419"/>
      <c r="B2419"/>
    </row>
    <row r="2420" spans="1:2" ht="18" x14ac:dyDescent="0.35">
      <c r="A2420"/>
      <c r="B2420"/>
    </row>
    <row r="2421" spans="1:2" ht="18" x14ac:dyDescent="0.35">
      <c r="A2421"/>
      <c r="B2421"/>
    </row>
    <row r="2422" spans="1:2" ht="18" x14ac:dyDescent="0.35">
      <c r="A2422"/>
      <c r="B2422"/>
    </row>
    <row r="2423" spans="1:2" ht="18" x14ac:dyDescent="0.35">
      <c r="A2423"/>
      <c r="B2423"/>
    </row>
    <row r="2424" spans="1:2" ht="18" x14ac:dyDescent="0.35">
      <c r="A2424"/>
      <c r="B2424"/>
    </row>
    <row r="2425" spans="1:2" ht="18" x14ac:dyDescent="0.35">
      <c r="A2425"/>
      <c r="B2425"/>
    </row>
    <row r="2426" spans="1:2" ht="18" x14ac:dyDescent="0.35">
      <c r="A2426"/>
      <c r="B2426"/>
    </row>
    <row r="2427" spans="1:2" ht="18" x14ac:dyDescent="0.35">
      <c r="A2427"/>
      <c r="B2427"/>
    </row>
    <row r="2428" spans="1:2" ht="18" x14ac:dyDescent="0.35">
      <c r="A2428"/>
      <c r="B2428"/>
    </row>
    <row r="2429" spans="1:2" ht="18" x14ac:dyDescent="0.35">
      <c r="A2429"/>
      <c r="B2429"/>
    </row>
    <row r="2430" spans="1:2" ht="18" x14ac:dyDescent="0.35">
      <c r="A2430"/>
      <c r="B2430"/>
    </row>
    <row r="2431" spans="1:2" ht="18" x14ac:dyDescent="0.35">
      <c r="A2431"/>
      <c r="B2431"/>
    </row>
    <row r="2432" spans="1:2" ht="18" x14ac:dyDescent="0.35">
      <c r="A2432"/>
      <c r="B2432"/>
    </row>
    <row r="2433" spans="1:2" ht="18" x14ac:dyDescent="0.35">
      <c r="A2433"/>
      <c r="B2433"/>
    </row>
    <row r="2434" spans="1:2" ht="18" x14ac:dyDescent="0.35">
      <c r="A2434"/>
      <c r="B2434"/>
    </row>
    <row r="2435" spans="1:2" ht="18" x14ac:dyDescent="0.35">
      <c r="A2435"/>
      <c r="B2435"/>
    </row>
    <row r="2436" spans="1:2" ht="18" x14ac:dyDescent="0.35">
      <c r="A2436"/>
      <c r="B2436"/>
    </row>
    <row r="2437" spans="1:2" ht="18" x14ac:dyDescent="0.35">
      <c r="A2437"/>
      <c r="B2437"/>
    </row>
    <row r="2438" spans="1:2" ht="18" x14ac:dyDescent="0.35">
      <c r="A2438"/>
      <c r="B2438"/>
    </row>
    <row r="2439" spans="1:2" ht="18" x14ac:dyDescent="0.35">
      <c r="A2439"/>
      <c r="B2439"/>
    </row>
    <row r="2440" spans="1:2" ht="18" x14ac:dyDescent="0.35">
      <c r="A2440"/>
      <c r="B2440"/>
    </row>
    <row r="2441" spans="1:2" ht="18" x14ac:dyDescent="0.35">
      <c r="A2441"/>
      <c r="B2441"/>
    </row>
    <row r="2442" spans="1:2" ht="18" x14ac:dyDescent="0.35">
      <c r="A2442"/>
      <c r="B2442"/>
    </row>
    <row r="2443" spans="1:2" ht="18" x14ac:dyDescent="0.35">
      <c r="A2443"/>
      <c r="B2443"/>
    </row>
    <row r="2444" spans="1:2" ht="18" x14ac:dyDescent="0.35">
      <c r="A2444"/>
      <c r="B2444"/>
    </row>
    <row r="2445" spans="1:2" ht="18" x14ac:dyDescent="0.35">
      <c r="A2445"/>
      <c r="B2445"/>
    </row>
    <row r="2446" spans="1:2" ht="18" x14ac:dyDescent="0.35">
      <c r="A2446"/>
      <c r="B2446"/>
    </row>
    <row r="2447" spans="1:2" ht="18" x14ac:dyDescent="0.35">
      <c r="A2447"/>
      <c r="B2447"/>
    </row>
    <row r="2448" spans="1:2" ht="18" x14ac:dyDescent="0.35">
      <c r="A2448"/>
      <c r="B2448"/>
    </row>
    <row r="2449" spans="1:2" ht="18" x14ac:dyDescent="0.35">
      <c r="A2449"/>
      <c r="B2449"/>
    </row>
    <row r="2450" spans="1:2" ht="18" x14ac:dyDescent="0.35">
      <c r="A2450"/>
      <c r="B2450"/>
    </row>
    <row r="2451" spans="1:2" ht="18" x14ac:dyDescent="0.35">
      <c r="A2451"/>
      <c r="B2451"/>
    </row>
    <row r="2452" spans="1:2" ht="18" x14ac:dyDescent="0.35">
      <c r="A2452"/>
      <c r="B2452"/>
    </row>
    <row r="2453" spans="1:2" ht="18" x14ac:dyDescent="0.35">
      <c r="A2453"/>
      <c r="B2453"/>
    </row>
    <row r="2454" spans="1:2" ht="18" x14ac:dyDescent="0.35">
      <c r="A2454"/>
      <c r="B2454"/>
    </row>
    <row r="2455" spans="1:2" ht="18" x14ac:dyDescent="0.35">
      <c r="A2455"/>
      <c r="B2455"/>
    </row>
    <row r="2456" spans="1:2" ht="18" x14ac:dyDescent="0.35">
      <c r="A2456"/>
      <c r="B2456"/>
    </row>
    <row r="2457" spans="1:2" ht="18" x14ac:dyDescent="0.35">
      <c r="A2457"/>
      <c r="B2457"/>
    </row>
    <row r="2458" spans="1:2" ht="18" x14ac:dyDescent="0.35">
      <c r="A2458"/>
      <c r="B2458"/>
    </row>
    <row r="2459" spans="1:2" ht="18" x14ac:dyDescent="0.35">
      <c r="A2459"/>
      <c r="B2459"/>
    </row>
    <row r="2460" spans="1:2" ht="18" x14ac:dyDescent="0.35">
      <c r="A2460"/>
      <c r="B2460"/>
    </row>
    <row r="2461" spans="1:2" ht="18" x14ac:dyDescent="0.35">
      <c r="A2461"/>
      <c r="B2461"/>
    </row>
    <row r="2462" spans="1:2" ht="18" x14ac:dyDescent="0.35">
      <c r="A2462"/>
      <c r="B2462"/>
    </row>
    <row r="2463" spans="1:2" ht="18" x14ac:dyDescent="0.35">
      <c r="A2463"/>
      <c r="B2463"/>
    </row>
    <row r="2464" spans="1:2" ht="18" x14ac:dyDescent="0.35">
      <c r="A2464"/>
      <c r="B2464"/>
    </row>
    <row r="2465" spans="1:2" ht="18" x14ac:dyDescent="0.35">
      <c r="A2465"/>
      <c r="B2465"/>
    </row>
    <row r="2466" spans="1:2" ht="18" x14ac:dyDescent="0.35">
      <c r="A2466"/>
      <c r="B2466"/>
    </row>
    <row r="2467" spans="1:2" ht="18" x14ac:dyDescent="0.35">
      <c r="A2467"/>
      <c r="B2467"/>
    </row>
    <row r="2468" spans="1:2" ht="18" x14ac:dyDescent="0.35">
      <c r="A2468"/>
      <c r="B2468"/>
    </row>
    <row r="2469" spans="1:2" ht="18" x14ac:dyDescent="0.35">
      <c r="A2469"/>
      <c r="B2469"/>
    </row>
    <row r="2470" spans="1:2" ht="18" x14ac:dyDescent="0.35">
      <c r="A2470"/>
      <c r="B2470"/>
    </row>
    <row r="2471" spans="1:2" ht="18" x14ac:dyDescent="0.35">
      <c r="A2471"/>
      <c r="B2471"/>
    </row>
    <row r="2472" spans="1:2" ht="18" x14ac:dyDescent="0.35">
      <c r="A2472"/>
      <c r="B2472"/>
    </row>
    <row r="2473" spans="1:2" ht="18" x14ac:dyDescent="0.35">
      <c r="A2473"/>
      <c r="B2473"/>
    </row>
    <row r="2474" spans="1:2" ht="18" x14ac:dyDescent="0.35">
      <c r="A2474"/>
      <c r="B2474"/>
    </row>
    <row r="2475" spans="1:2" ht="18" x14ac:dyDescent="0.35">
      <c r="A2475"/>
      <c r="B2475"/>
    </row>
    <row r="2476" spans="1:2" ht="18" x14ac:dyDescent="0.35">
      <c r="A2476"/>
      <c r="B2476"/>
    </row>
    <row r="2477" spans="1:2" ht="18" x14ac:dyDescent="0.35">
      <c r="A2477"/>
      <c r="B2477"/>
    </row>
    <row r="2478" spans="1:2" ht="18" x14ac:dyDescent="0.35">
      <c r="A2478"/>
      <c r="B2478"/>
    </row>
    <row r="2479" spans="1:2" ht="18" x14ac:dyDescent="0.35">
      <c r="A2479"/>
      <c r="B2479"/>
    </row>
    <row r="2480" spans="1:2" ht="18" x14ac:dyDescent="0.35">
      <c r="A2480"/>
      <c r="B2480"/>
    </row>
    <row r="2481" spans="1:2" ht="18" x14ac:dyDescent="0.35">
      <c r="A2481"/>
      <c r="B2481"/>
    </row>
    <row r="2482" spans="1:2" ht="18" x14ac:dyDescent="0.35">
      <c r="A2482"/>
      <c r="B2482"/>
    </row>
    <row r="2483" spans="1:2" ht="18" x14ac:dyDescent="0.35">
      <c r="A2483"/>
      <c r="B2483"/>
    </row>
    <row r="2484" spans="1:2" ht="18" x14ac:dyDescent="0.35">
      <c r="A2484"/>
      <c r="B2484"/>
    </row>
    <row r="2485" spans="1:2" ht="18" x14ac:dyDescent="0.35">
      <c r="A2485"/>
      <c r="B2485"/>
    </row>
    <row r="2486" spans="1:2" ht="18" x14ac:dyDescent="0.35">
      <c r="A2486"/>
      <c r="B2486"/>
    </row>
    <row r="2487" spans="1:2" ht="18" x14ac:dyDescent="0.35">
      <c r="A2487"/>
      <c r="B2487"/>
    </row>
    <row r="2488" spans="1:2" ht="18" x14ac:dyDescent="0.35">
      <c r="A2488"/>
      <c r="B2488"/>
    </row>
    <row r="2489" spans="1:2" ht="18" x14ac:dyDescent="0.35">
      <c r="A2489"/>
      <c r="B2489"/>
    </row>
    <row r="2490" spans="1:2" ht="18" x14ac:dyDescent="0.35">
      <c r="A2490"/>
      <c r="B2490"/>
    </row>
    <row r="2491" spans="1:2" ht="18" x14ac:dyDescent="0.35">
      <c r="A2491"/>
      <c r="B2491"/>
    </row>
    <row r="2492" spans="1:2" ht="18" x14ac:dyDescent="0.35">
      <c r="A2492"/>
      <c r="B2492"/>
    </row>
    <row r="2493" spans="1:2" ht="18" x14ac:dyDescent="0.35">
      <c r="A2493"/>
      <c r="B2493"/>
    </row>
    <row r="2494" spans="1:2" ht="18" x14ac:dyDescent="0.35">
      <c r="A2494"/>
      <c r="B2494"/>
    </row>
    <row r="2495" spans="1:2" ht="18" x14ac:dyDescent="0.35">
      <c r="A2495"/>
      <c r="B2495"/>
    </row>
    <row r="2496" spans="1:2" ht="18" x14ac:dyDescent="0.35">
      <c r="A2496"/>
      <c r="B2496"/>
    </row>
    <row r="2497" spans="1:2" ht="18" x14ac:dyDescent="0.35">
      <c r="A2497"/>
      <c r="B2497"/>
    </row>
    <row r="2498" spans="1:2" ht="18" x14ac:dyDescent="0.35">
      <c r="A2498"/>
      <c r="B2498"/>
    </row>
    <row r="2499" spans="1:2" ht="18" x14ac:dyDescent="0.35">
      <c r="A2499"/>
      <c r="B2499"/>
    </row>
    <row r="2500" spans="1:2" ht="18" x14ac:dyDescent="0.35">
      <c r="A2500"/>
      <c r="B2500"/>
    </row>
    <row r="2501" spans="1:2" ht="18" x14ac:dyDescent="0.35">
      <c r="A2501"/>
      <c r="B2501"/>
    </row>
    <row r="2502" spans="1:2" ht="18" x14ac:dyDescent="0.35">
      <c r="A2502"/>
      <c r="B2502"/>
    </row>
    <row r="2503" spans="1:2" ht="18" x14ac:dyDescent="0.35">
      <c r="A2503"/>
      <c r="B2503"/>
    </row>
    <row r="2504" spans="1:2" ht="18" x14ac:dyDescent="0.35">
      <c r="A2504"/>
      <c r="B2504"/>
    </row>
    <row r="2505" spans="1:2" ht="18" x14ac:dyDescent="0.35">
      <c r="A2505"/>
      <c r="B2505"/>
    </row>
    <row r="2506" spans="1:2" ht="18" x14ac:dyDescent="0.35">
      <c r="A2506"/>
      <c r="B2506"/>
    </row>
    <row r="2507" spans="1:2" ht="18" x14ac:dyDescent="0.35">
      <c r="A2507"/>
      <c r="B2507"/>
    </row>
    <row r="2508" spans="1:2" ht="18" x14ac:dyDescent="0.35">
      <c r="A2508"/>
      <c r="B2508"/>
    </row>
    <row r="2509" spans="1:2" ht="18" x14ac:dyDescent="0.35">
      <c r="A2509"/>
      <c r="B2509"/>
    </row>
    <row r="2510" spans="1:2" ht="18" x14ac:dyDescent="0.35">
      <c r="A2510"/>
      <c r="B2510"/>
    </row>
    <row r="2511" spans="1:2" ht="18" x14ac:dyDescent="0.35">
      <c r="A2511"/>
      <c r="B2511"/>
    </row>
    <row r="2512" spans="1:2" ht="18" x14ac:dyDescent="0.35">
      <c r="A2512"/>
      <c r="B2512"/>
    </row>
    <row r="2513" spans="1:2" ht="18" x14ac:dyDescent="0.35">
      <c r="A2513"/>
      <c r="B2513"/>
    </row>
    <row r="2514" spans="1:2" ht="18" x14ac:dyDescent="0.35">
      <c r="A2514"/>
      <c r="B2514"/>
    </row>
    <row r="2515" spans="1:2" ht="18" x14ac:dyDescent="0.35">
      <c r="A2515"/>
      <c r="B2515"/>
    </row>
    <row r="2516" spans="1:2" ht="18" x14ac:dyDescent="0.35">
      <c r="A2516"/>
      <c r="B2516"/>
    </row>
    <row r="2517" spans="1:2" ht="18" x14ac:dyDescent="0.35">
      <c r="A2517"/>
      <c r="B2517"/>
    </row>
    <row r="2518" spans="1:2" ht="18" x14ac:dyDescent="0.35">
      <c r="A2518"/>
      <c r="B2518"/>
    </row>
    <row r="2519" spans="1:2" ht="18" x14ac:dyDescent="0.35">
      <c r="A2519"/>
      <c r="B2519"/>
    </row>
    <row r="2520" spans="1:2" ht="18" x14ac:dyDescent="0.35">
      <c r="A2520"/>
      <c r="B2520"/>
    </row>
    <row r="2521" spans="1:2" ht="18" x14ac:dyDescent="0.35">
      <c r="A2521"/>
      <c r="B2521"/>
    </row>
    <row r="2522" spans="1:2" ht="18" x14ac:dyDescent="0.35">
      <c r="A2522"/>
      <c r="B2522"/>
    </row>
    <row r="2523" spans="1:2" ht="18" x14ac:dyDescent="0.35">
      <c r="A2523"/>
      <c r="B2523"/>
    </row>
    <row r="2524" spans="1:2" ht="18" x14ac:dyDescent="0.35">
      <c r="A2524"/>
      <c r="B2524"/>
    </row>
    <row r="2525" spans="1:2" ht="18" x14ac:dyDescent="0.35">
      <c r="A2525"/>
      <c r="B2525"/>
    </row>
    <row r="2526" spans="1:2" ht="18" x14ac:dyDescent="0.35">
      <c r="A2526"/>
      <c r="B2526"/>
    </row>
    <row r="2527" spans="1:2" ht="18" x14ac:dyDescent="0.35">
      <c r="A2527"/>
      <c r="B2527"/>
    </row>
    <row r="2528" spans="1:2" ht="18" x14ac:dyDescent="0.35">
      <c r="A2528"/>
      <c r="B2528"/>
    </row>
    <row r="2529" spans="1:2" ht="18" x14ac:dyDescent="0.35">
      <c r="A2529"/>
      <c r="B2529"/>
    </row>
    <row r="2530" spans="1:2" ht="18" x14ac:dyDescent="0.35">
      <c r="A2530"/>
      <c r="B2530"/>
    </row>
    <row r="2531" spans="1:2" ht="18" x14ac:dyDescent="0.35">
      <c r="A2531"/>
      <c r="B2531"/>
    </row>
    <row r="2532" spans="1:2" ht="18" x14ac:dyDescent="0.35">
      <c r="A2532"/>
      <c r="B2532"/>
    </row>
    <row r="2533" spans="1:2" ht="18" x14ac:dyDescent="0.35">
      <c r="A2533"/>
      <c r="B2533"/>
    </row>
    <row r="2534" spans="1:2" ht="18" x14ac:dyDescent="0.35">
      <c r="A2534"/>
      <c r="B2534"/>
    </row>
    <row r="2535" spans="1:2" ht="18" x14ac:dyDescent="0.35">
      <c r="A2535"/>
      <c r="B2535"/>
    </row>
    <row r="2536" spans="1:2" ht="18" x14ac:dyDescent="0.35">
      <c r="A2536"/>
      <c r="B2536"/>
    </row>
    <row r="2537" spans="1:2" ht="18" x14ac:dyDescent="0.35">
      <c r="A2537"/>
      <c r="B2537"/>
    </row>
    <row r="2538" spans="1:2" ht="18" x14ac:dyDescent="0.35">
      <c r="A2538"/>
      <c r="B2538"/>
    </row>
    <row r="2539" spans="1:2" ht="18" x14ac:dyDescent="0.35">
      <c r="A2539"/>
      <c r="B2539"/>
    </row>
    <row r="2540" spans="1:2" ht="18" x14ac:dyDescent="0.35">
      <c r="A2540"/>
      <c r="B2540"/>
    </row>
    <row r="2541" spans="1:2" ht="18" x14ac:dyDescent="0.35">
      <c r="A2541"/>
      <c r="B2541"/>
    </row>
    <row r="2542" spans="1:2" ht="18" x14ac:dyDescent="0.35">
      <c r="A2542"/>
      <c r="B2542"/>
    </row>
    <row r="2543" spans="1:2" ht="18" x14ac:dyDescent="0.35">
      <c r="A2543"/>
      <c r="B2543"/>
    </row>
    <row r="2544" spans="1:2" ht="18" x14ac:dyDescent="0.35">
      <c r="A2544"/>
      <c r="B2544"/>
    </row>
    <row r="2545" spans="1:2" ht="18" x14ac:dyDescent="0.35">
      <c r="A2545"/>
      <c r="B2545"/>
    </row>
    <row r="2546" spans="1:2" ht="18" x14ac:dyDescent="0.35">
      <c r="A2546"/>
      <c r="B2546"/>
    </row>
    <row r="2547" spans="1:2" ht="18" x14ac:dyDescent="0.35">
      <c r="A2547"/>
      <c r="B2547"/>
    </row>
    <row r="2548" spans="1:2" ht="18" x14ac:dyDescent="0.35">
      <c r="A2548"/>
      <c r="B2548"/>
    </row>
    <row r="2549" spans="1:2" ht="18" x14ac:dyDescent="0.35">
      <c r="A2549"/>
      <c r="B2549"/>
    </row>
    <row r="2550" spans="1:2" ht="18" x14ac:dyDescent="0.35">
      <c r="A2550"/>
      <c r="B2550"/>
    </row>
    <row r="2551" spans="1:2" ht="18" x14ac:dyDescent="0.35">
      <c r="A2551"/>
      <c r="B2551"/>
    </row>
    <row r="2552" spans="1:2" ht="18" x14ac:dyDescent="0.35">
      <c r="A2552"/>
      <c r="B2552"/>
    </row>
    <row r="2553" spans="1:2" ht="18" x14ac:dyDescent="0.35">
      <c r="A2553"/>
      <c r="B2553"/>
    </row>
    <row r="2554" spans="1:2" ht="18" x14ac:dyDescent="0.35">
      <c r="A2554"/>
      <c r="B2554"/>
    </row>
    <row r="2555" spans="1:2" ht="18" x14ac:dyDescent="0.35">
      <c r="A2555"/>
      <c r="B2555"/>
    </row>
    <row r="2556" spans="1:2" ht="18" x14ac:dyDescent="0.35">
      <c r="A2556"/>
      <c r="B2556"/>
    </row>
    <row r="2557" spans="1:2" ht="18" x14ac:dyDescent="0.35">
      <c r="A2557"/>
      <c r="B2557"/>
    </row>
    <row r="2558" spans="1:2" ht="18" x14ac:dyDescent="0.35">
      <c r="A2558"/>
      <c r="B2558"/>
    </row>
    <row r="2559" spans="1:2" ht="18" x14ac:dyDescent="0.35">
      <c r="A2559"/>
      <c r="B2559"/>
    </row>
    <row r="2560" spans="1:2" ht="18" x14ac:dyDescent="0.35">
      <c r="A2560"/>
      <c r="B2560"/>
    </row>
    <row r="2561" spans="1:2" ht="18" x14ac:dyDescent="0.35">
      <c r="A2561"/>
      <c r="B2561"/>
    </row>
    <row r="2562" spans="1:2" ht="18" x14ac:dyDescent="0.35">
      <c r="A2562"/>
      <c r="B2562"/>
    </row>
    <row r="2563" spans="1:2" ht="18" x14ac:dyDescent="0.35">
      <c r="A2563"/>
      <c r="B2563"/>
    </row>
    <row r="2564" spans="1:2" ht="18" x14ac:dyDescent="0.35">
      <c r="A2564"/>
      <c r="B2564"/>
    </row>
    <row r="2565" spans="1:2" ht="18" x14ac:dyDescent="0.35">
      <c r="A2565"/>
      <c r="B2565"/>
    </row>
    <row r="2566" spans="1:2" ht="18" x14ac:dyDescent="0.35">
      <c r="A2566"/>
      <c r="B2566"/>
    </row>
    <row r="2567" spans="1:2" ht="18" x14ac:dyDescent="0.35">
      <c r="A2567"/>
      <c r="B2567"/>
    </row>
    <row r="2568" spans="1:2" ht="18" x14ac:dyDescent="0.35">
      <c r="A2568"/>
      <c r="B2568"/>
    </row>
    <row r="2569" spans="1:2" ht="18" x14ac:dyDescent="0.35">
      <c r="A2569"/>
      <c r="B2569"/>
    </row>
    <row r="2570" spans="1:2" ht="18" x14ac:dyDescent="0.35">
      <c r="A2570"/>
      <c r="B2570"/>
    </row>
    <row r="2571" spans="1:2" ht="18" x14ac:dyDescent="0.35">
      <c r="A2571"/>
      <c r="B2571"/>
    </row>
    <row r="2572" spans="1:2" ht="18" x14ac:dyDescent="0.35">
      <c r="A2572"/>
      <c r="B2572"/>
    </row>
    <row r="2573" spans="1:2" ht="18" x14ac:dyDescent="0.35">
      <c r="A2573"/>
      <c r="B2573"/>
    </row>
    <row r="2574" spans="1:2" ht="18" x14ac:dyDescent="0.35">
      <c r="A2574"/>
      <c r="B2574"/>
    </row>
    <row r="2575" spans="1:2" ht="18" x14ac:dyDescent="0.35">
      <c r="A2575"/>
      <c r="B2575"/>
    </row>
    <row r="2576" spans="1:2" ht="18" x14ac:dyDescent="0.35">
      <c r="A2576"/>
      <c r="B2576"/>
    </row>
    <row r="2577" spans="1:2" ht="18" x14ac:dyDescent="0.35">
      <c r="A2577"/>
      <c r="B2577"/>
    </row>
    <row r="2578" spans="1:2" ht="18" x14ac:dyDescent="0.35">
      <c r="A2578"/>
      <c r="B2578"/>
    </row>
    <row r="2579" spans="1:2" ht="18" x14ac:dyDescent="0.35">
      <c r="A2579"/>
      <c r="B2579"/>
    </row>
    <row r="2580" spans="1:2" ht="18" x14ac:dyDescent="0.35">
      <c r="A2580"/>
      <c r="B2580"/>
    </row>
    <row r="2581" spans="1:2" ht="18" x14ac:dyDescent="0.35">
      <c r="A2581"/>
      <c r="B2581"/>
    </row>
    <row r="2582" spans="1:2" ht="18" x14ac:dyDescent="0.35">
      <c r="A2582"/>
      <c r="B2582"/>
    </row>
    <row r="2583" spans="1:2" ht="18" x14ac:dyDescent="0.35">
      <c r="A2583"/>
      <c r="B2583"/>
    </row>
    <row r="2584" spans="1:2" ht="18" x14ac:dyDescent="0.35">
      <c r="A2584"/>
      <c r="B2584"/>
    </row>
    <row r="2585" spans="1:2" ht="18" x14ac:dyDescent="0.35">
      <c r="A2585"/>
      <c r="B2585"/>
    </row>
    <row r="2586" spans="1:2" ht="18" x14ac:dyDescent="0.35">
      <c r="A2586"/>
      <c r="B2586"/>
    </row>
    <row r="2587" spans="1:2" ht="18" x14ac:dyDescent="0.35">
      <c r="A2587"/>
      <c r="B2587"/>
    </row>
    <row r="2588" spans="1:2" ht="18" x14ac:dyDescent="0.35">
      <c r="A2588"/>
      <c r="B2588"/>
    </row>
    <row r="2589" spans="1:2" ht="18" x14ac:dyDescent="0.35">
      <c r="A2589"/>
      <c r="B2589"/>
    </row>
    <row r="2590" spans="1:2" ht="18" x14ac:dyDescent="0.35">
      <c r="A2590"/>
      <c r="B2590"/>
    </row>
    <row r="2591" spans="1:2" ht="18" x14ac:dyDescent="0.35">
      <c r="A2591"/>
      <c r="B2591"/>
    </row>
    <row r="2592" spans="1:2" ht="18" x14ac:dyDescent="0.35">
      <c r="A2592"/>
      <c r="B2592"/>
    </row>
    <row r="2593" spans="1:2" ht="18" x14ac:dyDescent="0.35">
      <c r="A2593"/>
      <c r="B2593"/>
    </row>
    <row r="2594" spans="1:2" ht="18" x14ac:dyDescent="0.35">
      <c r="A2594"/>
      <c r="B2594"/>
    </row>
    <row r="2595" spans="1:2" ht="18" x14ac:dyDescent="0.35">
      <c r="A2595"/>
      <c r="B2595"/>
    </row>
    <row r="2596" spans="1:2" ht="18" x14ac:dyDescent="0.35">
      <c r="A2596"/>
      <c r="B2596"/>
    </row>
    <row r="2597" spans="1:2" ht="18" x14ac:dyDescent="0.35">
      <c r="A2597"/>
      <c r="B2597"/>
    </row>
    <row r="2598" spans="1:2" ht="18" x14ac:dyDescent="0.35">
      <c r="A2598"/>
      <c r="B2598"/>
    </row>
    <row r="2599" spans="1:2" ht="18" x14ac:dyDescent="0.35">
      <c r="A2599"/>
      <c r="B2599"/>
    </row>
    <row r="2600" spans="1:2" ht="18" x14ac:dyDescent="0.35">
      <c r="A2600"/>
      <c r="B2600"/>
    </row>
    <row r="2601" spans="1:2" ht="18" x14ac:dyDescent="0.35">
      <c r="A2601"/>
      <c r="B2601"/>
    </row>
    <row r="2602" spans="1:2" ht="18" x14ac:dyDescent="0.35">
      <c r="A2602"/>
      <c r="B2602"/>
    </row>
    <row r="2603" spans="1:2" ht="18" x14ac:dyDescent="0.35">
      <c r="A2603"/>
      <c r="B2603"/>
    </row>
    <row r="2604" spans="1:2" ht="18" x14ac:dyDescent="0.35">
      <c r="A2604"/>
      <c r="B2604"/>
    </row>
    <row r="2605" spans="1:2" ht="18" x14ac:dyDescent="0.35">
      <c r="A2605"/>
      <c r="B2605"/>
    </row>
    <row r="2606" spans="1:2" ht="18" x14ac:dyDescent="0.35">
      <c r="A2606"/>
      <c r="B2606"/>
    </row>
    <row r="2607" spans="1:2" ht="18" x14ac:dyDescent="0.35">
      <c r="A2607"/>
      <c r="B2607"/>
    </row>
    <row r="2608" spans="1:2" ht="18" x14ac:dyDescent="0.35">
      <c r="A2608"/>
      <c r="B2608"/>
    </row>
    <row r="2609" spans="1:2" ht="18" x14ac:dyDescent="0.35">
      <c r="A2609"/>
      <c r="B2609"/>
    </row>
    <row r="2610" spans="1:2" ht="18" x14ac:dyDescent="0.35">
      <c r="A2610"/>
      <c r="B2610"/>
    </row>
    <row r="2611" spans="1:2" ht="18" x14ac:dyDescent="0.35">
      <c r="A2611"/>
      <c r="B2611"/>
    </row>
    <row r="2612" spans="1:2" ht="18" x14ac:dyDescent="0.35">
      <c r="A2612"/>
      <c r="B2612"/>
    </row>
    <row r="2613" spans="1:2" ht="18" x14ac:dyDescent="0.35">
      <c r="A2613"/>
      <c r="B2613"/>
    </row>
    <row r="2614" spans="1:2" ht="18" x14ac:dyDescent="0.35">
      <c r="A2614"/>
      <c r="B2614"/>
    </row>
    <row r="2615" spans="1:2" ht="18" x14ac:dyDescent="0.35">
      <c r="A2615"/>
      <c r="B2615"/>
    </row>
    <row r="2616" spans="1:2" ht="18" x14ac:dyDescent="0.35">
      <c r="A2616"/>
      <c r="B2616"/>
    </row>
    <row r="2617" spans="1:2" ht="18" x14ac:dyDescent="0.35">
      <c r="A2617"/>
      <c r="B2617"/>
    </row>
    <row r="2618" spans="1:2" ht="18" x14ac:dyDescent="0.35">
      <c r="A2618"/>
      <c r="B2618"/>
    </row>
    <row r="2619" spans="1:2" ht="18" x14ac:dyDescent="0.35">
      <c r="A2619"/>
      <c r="B2619"/>
    </row>
    <row r="2620" spans="1:2" ht="18" x14ac:dyDescent="0.35">
      <c r="A2620"/>
      <c r="B2620"/>
    </row>
    <row r="2621" spans="1:2" ht="18" x14ac:dyDescent="0.35">
      <c r="A2621"/>
      <c r="B2621"/>
    </row>
    <row r="2622" spans="1:2" ht="18" x14ac:dyDescent="0.35">
      <c r="A2622"/>
      <c r="B2622"/>
    </row>
    <row r="2623" spans="1:2" ht="18" x14ac:dyDescent="0.35">
      <c r="A2623"/>
      <c r="B2623"/>
    </row>
    <row r="2624" spans="1:2" ht="18" x14ac:dyDescent="0.35">
      <c r="A2624"/>
      <c r="B2624"/>
    </row>
    <row r="2625" spans="1:2" ht="18" x14ac:dyDescent="0.35">
      <c r="A2625"/>
      <c r="B2625"/>
    </row>
    <row r="2626" spans="1:2" ht="18" x14ac:dyDescent="0.35">
      <c r="A2626"/>
      <c r="B2626"/>
    </row>
    <row r="2627" spans="1:2" ht="18" x14ac:dyDescent="0.35">
      <c r="A2627"/>
      <c r="B2627"/>
    </row>
    <row r="2628" spans="1:2" ht="18" x14ac:dyDescent="0.35">
      <c r="A2628"/>
      <c r="B2628"/>
    </row>
    <row r="2629" spans="1:2" ht="18" x14ac:dyDescent="0.35">
      <c r="A2629"/>
      <c r="B2629"/>
    </row>
    <row r="2630" spans="1:2" ht="18" x14ac:dyDescent="0.35">
      <c r="A2630"/>
      <c r="B2630"/>
    </row>
    <row r="2631" spans="1:2" ht="18" x14ac:dyDescent="0.35">
      <c r="A2631"/>
      <c r="B2631"/>
    </row>
    <row r="2632" spans="1:2" ht="18" x14ac:dyDescent="0.35">
      <c r="A2632"/>
      <c r="B2632"/>
    </row>
    <row r="2633" spans="1:2" ht="18" x14ac:dyDescent="0.35">
      <c r="A2633"/>
      <c r="B2633"/>
    </row>
    <row r="2634" spans="1:2" ht="18" x14ac:dyDescent="0.35">
      <c r="A2634"/>
      <c r="B2634"/>
    </row>
    <row r="2635" spans="1:2" ht="18" x14ac:dyDescent="0.35">
      <c r="A2635"/>
      <c r="B2635"/>
    </row>
    <row r="2636" spans="1:2" ht="18" x14ac:dyDescent="0.35">
      <c r="A2636"/>
      <c r="B2636"/>
    </row>
    <row r="2637" spans="1:2" ht="18" x14ac:dyDescent="0.35">
      <c r="A2637"/>
      <c r="B2637"/>
    </row>
    <row r="2638" spans="1:2" ht="18" x14ac:dyDescent="0.35">
      <c r="A2638"/>
      <c r="B2638"/>
    </row>
    <row r="2639" spans="1:2" ht="18" x14ac:dyDescent="0.35">
      <c r="A2639"/>
      <c r="B2639"/>
    </row>
    <row r="2640" spans="1:2" ht="18" x14ac:dyDescent="0.35">
      <c r="A2640"/>
      <c r="B2640"/>
    </row>
    <row r="2641" spans="1:2" ht="18" x14ac:dyDescent="0.35">
      <c r="A2641"/>
      <c r="B2641"/>
    </row>
    <row r="2642" spans="1:2" ht="18" x14ac:dyDescent="0.35">
      <c r="A2642"/>
      <c r="B2642"/>
    </row>
    <row r="2643" spans="1:2" ht="18" x14ac:dyDescent="0.35">
      <c r="A2643"/>
      <c r="B2643"/>
    </row>
    <row r="2644" spans="1:2" ht="18" x14ac:dyDescent="0.35">
      <c r="A2644"/>
      <c r="B2644"/>
    </row>
    <row r="2645" spans="1:2" ht="18" x14ac:dyDescent="0.35">
      <c r="A2645"/>
      <c r="B2645"/>
    </row>
    <row r="2646" spans="1:2" ht="18" x14ac:dyDescent="0.35">
      <c r="A2646"/>
      <c r="B2646"/>
    </row>
    <row r="2647" spans="1:2" ht="18" x14ac:dyDescent="0.35">
      <c r="A2647"/>
      <c r="B2647"/>
    </row>
    <row r="2648" spans="1:2" ht="18" x14ac:dyDescent="0.35">
      <c r="A2648"/>
      <c r="B2648"/>
    </row>
    <row r="2649" spans="1:2" ht="18" x14ac:dyDescent="0.35">
      <c r="A2649"/>
      <c r="B2649"/>
    </row>
    <row r="2650" spans="1:2" ht="18" x14ac:dyDescent="0.35">
      <c r="A2650"/>
      <c r="B2650"/>
    </row>
    <row r="2651" spans="1:2" ht="18" x14ac:dyDescent="0.35">
      <c r="A2651"/>
      <c r="B2651"/>
    </row>
    <row r="2652" spans="1:2" ht="18" x14ac:dyDescent="0.35">
      <c r="A2652"/>
      <c r="B2652"/>
    </row>
    <row r="2653" spans="1:2" ht="18" x14ac:dyDescent="0.35">
      <c r="A2653"/>
      <c r="B2653"/>
    </row>
    <row r="2654" spans="1:2" ht="18" x14ac:dyDescent="0.35">
      <c r="A2654"/>
      <c r="B2654"/>
    </row>
    <row r="2655" spans="1:2" ht="18" x14ac:dyDescent="0.35">
      <c r="A2655"/>
      <c r="B2655"/>
    </row>
    <row r="2656" spans="1:2" ht="18" x14ac:dyDescent="0.35">
      <c r="A2656"/>
      <c r="B2656"/>
    </row>
    <row r="2657" spans="1:2" ht="18" x14ac:dyDescent="0.35">
      <c r="A2657"/>
      <c r="B2657"/>
    </row>
    <row r="2658" spans="1:2" ht="18" x14ac:dyDescent="0.35">
      <c r="A2658"/>
      <c r="B2658"/>
    </row>
    <row r="2659" spans="1:2" ht="18" x14ac:dyDescent="0.35">
      <c r="A2659"/>
      <c r="B2659"/>
    </row>
    <row r="2660" spans="1:2" ht="18" x14ac:dyDescent="0.35">
      <c r="A2660"/>
      <c r="B2660"/>
    </row>
    <row r="2661" spans="1:2" ht="18" x14ac:dyDescent="0.35">
      <c r="A2661"/>
      <c r="B2661"/>
    </row>
    <row r="2662" spans="1:2" ht="18" x14ac:dyDescent="0.35">
      <c r="A2662"/>
      <c r="B2662"/>
    </row>
    <row r="2663" spans="1:2" ht="18" x14ac:dyDescent="0.35">
      <c r="A2663"/>
      <c r="B2663"/>
    </row>
    <row r="2664" spans="1:2" ht="18" x14ac:dyDescent="0.35">
      <c r="A2664"/>
      <c r="B2664"/>
    </row>
    <row r="2665" spans="1:2" ht="18" x14ac:dyDescent="0.35">
      <c r="A2665"/>
      <c r="B2665"/>
    </row>
    <row r="2666" spans="1:2" ht="18" x14ac:dyDescent="0.35">
      <c r="A2666"/>
      <c r="B2666"/>
    </row>
    <row r="2667" spans="1:2" ht="18" x14ac:dyDescent="0.35">
      <c r="A2667"/>
      <c r="B2667"/>
    </row>
    <row r="2668" spans="1:2" ht="18" x14ac:dyDescent="0.35">
      <c r="A2668"/>
      <c r="B2668"/>
    </row>
    <row r="2669" spans="1:2" ht="18" x14ac:dyDescent="0.35">
      <c r="A2669"/>
      <c r="B2669"/>
    </row>
    <row r="2670" spans="1:2" ht="18" x14ac:dyDescent="0.35">
      <c r="A2670"/>
      <c r="B2670"/>
    </row>
    <row r="2671" spans="1:2" ht="18" x14ac:dyDescent="0.35">
      <c r="A2671"/>
      <c r="B2671"/>
    </row>
    <row r="2672" spans="1:2" ht="18" x14ac:dyDescent="0.35">
      <c r="A2672"/>
      <c r="B2672"/>
    </row>
    <row r="2673" spans="1:2" ht="18" x14ac:dyDescent="0.35">
      <c r="A2673"/>
      <c r="B2673"/>
    </row>
    <row r="2674" spans="1:2" ht="18" x14ac:dyDescent="0.35">
      <c r="A2674"/>
      <c r="B2674"/>
    </row>
    <row r="2675" spans="1:2" ht="18" x14ac:dyDescent="0.35">
      <c r="A2675"/>
      <c r="B2675"/>
    </row>
    <row r="2676" spans="1:2" ht="18" x14ac:dyDescent="0.35">
      <c r="A2676"/>
      <c r="B2676"/>
    </row>
    <row r="2677" spans="1:2" ht="18" x14ac:dyDescent="0.35">
      <c r="A2677"/>
      <c r="B2677"/>
    </row>
    <row r="2678" spans="1:2" ht="18" x14ac:dyDescent="0.35">
      <c r="A2678"/>
      <c r="B2678"/>
    </row>
    <row r="2679" spans="1:2" ht="18" x14ac:dyDescent="0.35">
      <c r="A2679"/>
      <c r="B2679"/>
    </row>
    <row r="2680" spans="1:2" ht="18" x14ac:dyDescent="0.35">
      <c r="A2680"/>
      <c r="B2680"/>
    </row>
    <row r="2681" spans="1:2" ht="18" x14ac:dyDescent="0.35">
      <c r="A2681"/>
      <c r="B2681"/>
    </row>
    <row r="2682" spans="1:2" ht="18" x14ac:dyDescent="0.35">
      <c r="A2682"/>
      <c r="B2682"/>
    </row>
    <row r="2683" spans="1:2" ht="18" x14ac:dyDescent="0.35">
      <c r="A2683"/>
      <c r="B2683"/>
    </row>
    <row r="2684" spans="1:2" ht="18" x14ac:dyDescent="0.35">
      <c r="A2684"/>
      <c r="B2684"/>
    </row>
    <row r="2685" spans="1:2" ht="18" x14ac:dyDescent="0.35">
      <c r="A2685"/>
      <c r="B2685"/>
    </row>
    <row r="2686" spans="1:2" ht="18" x14ac:dyDescent="0.35">
      <c r="A2686"/>
      <c r="B2686"/>
    </row>
    <row r="2687" spans="1:2" ht="18" x14ac:dyDescent="0.35">
      <c r="A2687"/>
      <c r="B2687"/>
    </row>
    <row r="2688" spans="1:2" ht="18" x14ac:dyDescent="0.35">
      <c r="A2688"/>
      <c r="B2688"/>
    </row>
    <row r="2689" spans="1:2" ht="18" x14ac:dyDescent="0.35">
      <c r="A2689"/>
      <c r="B2689"/>
    </row>
    <row r="2690" spans="1:2" ht="18" x14ac:dyDescent="0.35">
      <c r="A2690"/>
      <c r="B2690"/>
    </row>
    <row r="2691" spans="1:2" ht="18" x14ac:dyDescent="0.35">
      <c r="A2691"/>
      <c r="B2691"/>
    </row>
    <row r="2692" spans="1:2" ht="18" x14ac:dyDescent="0.35">
      <c r="A2692"/>
      <c r="B2692"/>
    </row>
    <row r="2693" spans="1:2" ht="18" x14ac:dyDescent="0.35">
      <c r="A2693"/>
      <c r="B2693"/>
    </row>
    <row r="2694" spans="1:2" ht="18" x14ac:dyDescent="0.35">
      <c r="A2694"/>
      <c r="B2694"/>
    </row>
    <row r="2695" spans="1:2" ht="18" x14ac:dyDescent="0.35">
      <c r="A2695"/>
      <c r="B2695"/>
    </row>
    <row r="2696" spans="1:2" ht="18" x14ac:dyDescent="0.35">
      <c r="A2696"/>
      <c r="B2696"/>
    </row>
    <row r="2697" spans="1:2" ht="18" x14ac:dyDescent="0.35">
      <c r="A2697"/>
      <c r="B2697"/>
    </row>
    <row r="2698" spans="1:2" ht="18" x14ac:dyDescent="0.35">
      <c r="A2698"/>
      <c r="B2698"/>
    </row>
    <row r="2699" spans="1:2" ht="18" x14ac:dyDescent="0.35">
      <c r="A2699"/>
      <c r="B2699"/>
    </row>
    <row r="2700" spans="1:2" ht="18" x14ac:dyDescent="0.35">
      <c r="A2700"/>
      <c r="B2700"/>
    </row>
    <row r="2701" spans="1:2" ht="18" x14ac:dyDescent="0.35">
      <c r="A2701"/>
      <c r="B2701"/>
    </row>
    <row r="2702" spans="1:2" ht="18" x14ac:dyDescent="0.35">
      <c r="A2702"/>
      <c r="B2702"/>
    </row>
    <row r="2703" spans="1:2" ht="18" x14ac:dyDescent="0.35">
      <c r="A2703"/>
      <c r="B2703"/>
    </row>
    <row r="2704" spans="1:2" ht="18" x14ac:dyDescent="0.35">
      <c r="A2704"/>
      <c r="B2704"/>
    </row>
    <row r="2705" spans="1:2" ht="18" x14ac:dyDescent="0.35">
      <c r="A2705"/>
      <c r="B2705"/>
    </row>
    <row r="2706" spans="1:2" ht="18" x14ac:dyDescent="0.35">
      <c r="A2706"/>
      <c r="B2706"/>
    </row>
    <row r="2707" spans="1:2" ht="18" x14ac:dyDescent="0.35">
      <c r="A2707"/>
      <c r="B2707"/>
    </row>
    <row r="2708" spans="1:2" ht="18" x14ac:dyDescent="0.35">
      <c r="A2708"/>
      <c r="B2708"/>
    </row>
    <row r="2709" spans="1:2" ht="18" x14ac:dyDescent="0.35">
      <c r="A2709"/>
      <c r="B2709"/>
    </row>
    <row r="2710" spans="1:2" ht="18" x14ac:dyDescent="0.35">
      <c r="A2710"/>
      <c r="B2710"/>
    </row>
    <row r="2711" spans="1:2" ht="18" x14ac:dyDescent="0.35">
      <c r="A2711"/>
      <c r="B2711"/>
    </row>
    <row r="2712" spans="1:2" ht="18" x14ac:dyDescent="0.35">
      <c r="A2712"/>
      <c r="B2712"/>
    </row>
    <row r="2713" spans="1:2" ht="18" x14ac:dyDescent="0.35">
      <c r="A2713"/>
      <c r="B2713"/>
    </row>
    <row r="2714" spans="1:2" ht="18" x14ac:dyDescent="0.35">
      <c r="A2714"/>
      <c r="B2714"/>
    </row>
    <row r="2715" spans="1:2" ht="18" x14ac:dyDescent="0.35">
      <c r="A2715"/>
      <c r="B2715"/>
    </row>
    <row r="2716" spans="1:2" ht="18" x14ac:dyDescent="0.35">
      <c r="A2716"/>
      <c r="B2716"/>
    </row>
    <row r="2717" spans="1:2" ht="18" x14ac:dyDescent="0.35">
      <c r="A2717"/>
      <c r="B2717"/>
    </row>
    <row r="2718" spans="1:2" ht="18" x14ac:dyDescent="0.35">
      <c r="A2718"/>
      <c r="B2718"/>
    </row>
    <row r="2719" spans="1:2" ht="18" x14ac:dyDescent="0.35">
      <c r="A2719"/>
      <c r="B2719"/>
    </row>
    <row r="2720" spans="1:2" ht="18" x14ac:dyDescent="0.35">
      <c r="A2720"/>
      <c r="B2720"/>
    </row>
    <row r="2721" spans="1:2" ht="18" x14ac:dyDescent="0.35">
      <c r="A2721"/>
      <c r="B2721"/>
    </row>
    <row r="2722" spans="1:2" ht="18" x14ac:dyDescent="0.35">
      <c r="A2722"/>
      <c r="B2722"/>
    </row>
    <row r="2723" spans="1:2" ht="18" x14ac:dyDescent="0.35">
      <c r="A2723"/>
      <c r="B2723"/>
    </row>
    <row r="2724" spans="1:2" ht="18" x14ac:dyDescent="0.35">
      <c r="A2724"/>
      <c r="B2724"/>
    </row>
    <row r="2725" spans="1:2" ht="18" x14ac:dyDescent="0.35">
      <c r="A2725"/>
      <c r="B2725"/>
    </row>
    <row r="2726" spans="1:2" ht="18" x14ac:dyDescent="0.35">
      <c r="A2726"/>
      <c r="B2726"/>
    </row>
    <row r="2727" spans="1:2" ht="18" x14ac:dyDescent="0.35">
      <c r="A2727"/>
      <c r="B2727"/>
    </row>
    <row r="2728" spans="1:2" ht="18" x14ac:dyDescent="0.35">
      <c r="A2728"/>
      <c r="B2728"/>
    </row>
    <row r="2729" spans="1:2" ht="18" x14ac:dyDescent="0.35">
      <c r="A2729"/>
      <c r="B2729"/>
    </row>
    <row r="2730" spans="1:2" ht="18" x14ac:dyDescent="0.35">
      <c r="A2730"/>
      <c r="B2730"/>
    </row>
    <row r="2731" spans="1:2" ht="18" x14ac:dyDescent="0.35">
      <c r="A2731"/>
      <c r="B2731"/>
    </row>
    <row r="2732" spans="1:2" ht="18" x14ac:dyDescent="0.35">
      <c r="A2732"/>
      <c r="B2732"/>
    </row>
    <row r="2733" spans="1:2" ht="18" x14ac:dyDescent="0.35">
      <c r="A2733"/>
      <c r="B2733"/>
    </row>
    <row r="2734" spans="1:2" ht="18" x14ac:dyDescent="0.35">
      <c r="A2734"/>
      <c r="B2734"/>
    </row>
    <row r="2735" spans="1:2" ht="18" x14ac:dyDescent="0.35">
      <c r="A2735"/>
      <c r="B2735"/>
    </row>
    <row r="2736" spans="1:2" ht="18" x14ac:dyDescent="0.35">
      <c r="A2736"/>
      <c r="B2736"/>
    </row>
    <row r="2737" spans="1:2" ht="18" x14ac:dyDescent="0.35">
      <c r="A2737"/>
      <c r="B2737"/>
    </row>
    <row r="2738" spans="1:2" ht="18" x14ac:dyDescent="0.35">
      <c r="A2738"/>
      <c r="B2738"/>
    </row>
    <row r="2739" spans="1:2" ht="18" x14ac:dyDescent="0.35">
      <c r="A2739"/>
      <c r="B2739"/>
    </row>
    <row r="2740" spans="1:2" ht="18" x14ac:dyDescent="0.35">
      <c r="A2740"/>
      <c r="B2740"/>
    </row>
    <row r="2741" spans="1:2" ht="18" x14ac:dyDescent="0.35">
      <c r="A2741"/>
      <c r="B2741"/>
    </row>
    <row r="2742" spans="1:2" ht="18" x14ac:dyDescent="0.35">
      <c r="A2742"/>
      <c r="B2742"/>
    </row>
    <row r="2743" spans="1:2" ht="18" x14ac:dyDescent="0.35">
      <c r="A2743"/>
      <c r="B2743"/>
    </row>
    <row r="2744" spans="1:2" ht="18" x14ac:dyDescent="0.35">
      <c r="A2744"/>
      <c r="B2744"/>
    </row>
    <row r="2745" spans="1:2" ht="18" x14ac:dyDescent="0.35">
      <c r="A2745"/>
      <c r="B2745"/>
    </row>
    <row r="2746" spans="1:2" ht="18" x14ac:dyDescent="0.35">
      <c r="A2746"/>
      <c r="B2746"/>
    </row>
    <row r="2747" spans="1:2" ht="18" x14ac:dyDescent="0.35">
      <c r="A2747"/>
      <c r="B2747"/>
    </row>
    <row r="2748" spans="1:2" ht="18" x14ac:dyDescent="0.35">
      <c r="A2748"/>
      <c r="B2748"/>
    </row>
    <row r="2749" spans="1:2" ht="18" x14ac:dyDescent="0.35">
      <c r="A2749"/>
      <c r="B2749"/>
    </row>
    <row r="2750" spans="1:2" ht="18" x14ac:dyDescent="0.35">
      <c r="A2750"/>
      <c r="B2750"/>
    </row>
    <row r="2751" spans="1:2" ht="18" x14ac:dyDescent="0.35">
      <c r="A2751"/>
      <c r="B2751"/>
    </row>
    <row r="2752" spans="1:2" ht="18" x14ac:dyDescent="0.35">
      <c r="A2752"/>
      <c r="B2752"/>
    </row>
    <row r="2753" spans="1:2" ht="18" x14ac:dyDescent="0.35">
      <c r="A2753"/>
      <c r="B2753"/>
    </row>
    <row r="2754" spans="1:2" ht="18" x14ac:dyDescent="0.35">
      <c r="A2754"/>
      <c r="B2754"/>
    </row>
    <row r="2755" spans="1:2" ht="18" x14ac:dyDescent="0.35">
      <c r="A2755"/>
      <c r="B2755"/>
    </row>
    <row r="2756" spans="1:2" ht="18" x14ac:dyDescent="0.35">
      <c r="A2756"/>
      <c r="B2756"/>
    </row>
    <row r="2757" spans="1:2" ht="18" x14ac:dyDescent="0.35">
      <c r="A2757"/>
      <c r="B2757"/>
    </row>
    <row r="2758" spans="1:2" ht="18" x14ac:dyDescent="0.35">
      <c r="A2758"/>
      <c r="B2758"/>
    </row>
    <row r="2759" spans="1:2" ht="18" x14ac:dyDescent="0.35">
      <c r="A2759"/>
      <c r="B2759"/>
    </row>
    <row r="2760" spans="1:2" ht="18" x14ac:dyDescent="0.35">
      <c r="A2760"/>
      <c r="B2760"/>
    </row>
    <row r="2761" spans="1:2" ht="18" x14ac:dyDescent="0.35">
      <c r="A2761"/>
      <c r="B2761"/>
    </row>
    <row r="2762" spans="1:2" ht="18" x14ac:dyDescent="0.35">
      <c r="A2762"/>
      <c r="B2762"/>
    </row>
    <row r="2763" spans="1:2" ht="18" x14ac:dyDescent="0.35">
      <c r="A2763"/>
      <c r="B2763"/>
    </row>
    <row r="2764" spans="1:2" ht="18" x14ac:dyDescent="0.35">
      <c r="A2764"/>
      <c r="B2764"/>
    </row>
    <row r="2765" spans="1:2" ht="18" x14ac:dyDescent="0.35">
      <c r="A2765"/>
      <c r="B2765"/>
    </row>
    <row r="2766" spans="1:2" ht="18" x14ac:dyDescent="0.35">
      <c r="A2766"/>
      <c r="B2766"/>
    </row>
    <row r="2767" spans="1:2" ht="18" x14ac:dyDescent="0.35">
      <c r="A2767"/>
      <c r="B2767"/>
    </row>
    <row r="2768" spans="1:2" ht="18" x14ac:dyDescent="0.35">
      <c r="A2768"/>
      <c r="B2768"/>
    </row>
    <row r="2769" spans="1:2" ht="18" x14ac:dyDescent="0.35">
      <c r="A2769"/>
      <c r="B2769"/>
    </row>
    <row r="2770" spans="1:2" ht="18" x14ac:dyDescent="0.35">
      <c r="A2770"/>
      <c r="B2770"/>
    </row>
    <row r="2771" spans="1:2" ht="18" x14ac:dyDescent="0.35">
      <c r="A2771"/>
      <c r="B2771"/>
    </row>
    <row r="2772" spans="1:2" ht="18" x14ac:dyDescent="0.35">
      <c r="A2772"/>
      <c r="B2772"/>
    </row>
    <row r="2773" spans="1:2" ht="18" x14ac:dyDescent="0.35">
      <c r="A2773"/>
      <c r="B2773"/>
    </row>
    <row r="2774" spans="1:2" ht="18" x14ac:dyDescent="0.35">
      <c r="A2774"/>
      <c r="B2774"/>
    </row>
    <row r="2775" spans="1:2" ht="18" x14ac:dyDescent="0.35">
      <c r="A2775"/>
      <c r="B2775"/>
    </row>
    <row r="2776" spans="1:2" ht="18" x14ac:dyDescent="0.35">
      <c r="A2776"/>
      <c r="B2776"/>
    </row>
    <row r="2777" spans="1:2" ht="18" x14ac:dyDescent="0.35">
      <c r="A2777"/>
      <c r="B2777"/>
    </row>
    <row r="2778" spans="1:2" ht="18" x14ac:dyDescent="0.35">
      <c r="A2778"/>
      <c r="B2778"/>
    </row>
    <row r="2779" spans="1:2" ht="18" x14ac:dyDescent="0.35">
      <c r="A2779"/>
      <c r="B2779"/>
    </row>
    <row r="2780" spans="1:2" ht="18" x14ac:dyDescent="0.35">
      <c r="A2780"/>
      <c r="B2780"/>
    </row>
    <row r="2781" spans="1:2" ht="18" x14ac:dyDescent="0.35">
      <c r="A2781"/>
      <c r="B2781"/>
    </row>
    <row r="2782" spans="1:2" ht="18" x14ac:dyDescent="0.35">
      <c r="A2782"/>
      <c r="B2782"/>
    </row>
    <row r="2783" spans="1:2" ht="18" x14ac:dyDescent="0.35">
      <c r="A2783"/>
      <c r="B2783"/>
    </row>
    <row r="2784" spans="1:2" ht="18" x14ac:dyDescent="0.35">
      <c r="A2784"/>
      <c r="B2784"/>
    </row>
    <row r="2785" spans="1:2" ht="18" x14ac:dyDescent="0.35">
      <c r="A2785"/>
      <c r="B2785"/>
    </row>
    <row r="2786" spans="1:2" ht="18" x14ac:dyDescent="0.35">
      <c r="A2786"/>
      <c r="B2786"/>
    </row>
    <row r="2787" spans="1:2" ht="18" x14ac:dyDescent="0.35">
      <c r="A2787"/>
      <c r="B2787"/>
    </row>
    <row r="2788" spans="1:2" ht="18" x14ac:dyDescent="0.35">
      <c r="A2788"/>
      <c r="B2788"/>
    </row>
    <row r="2789" spans="1:2" ht="18" x14ac:dyDescent="0.35">
      <c r="A2789"/>
      <c r="B2789"/>
    </row>
    <row r="2790" spans="1:2" ht="18" x14ac:dyDescent="0.35">
      <c r="A2790"/>
      <c r="B2790"/>
    </row>
    <row r="2791" spans="1:2" ht="18" x14ac:dyDescent="0.35">
      <c r="A2791"/>
      <c r="B2791"/>
    </row>
    <row r="2792" spans="1:2" ht="18" x14ac:dyDescent="0.35">
      <c r="A2792"/>
      <c r="B2792"/>
    </row>
    <row r="2793" spans="1:2" ht="18" x14ac:dyDescent="0.35">
      <c r="A2793"/>
      <c r="B2793"/>
    </row>
    <row r="2794" spans="1:2" ht="18" x14ac:dyDescent="0.35">
      <c r="A2794"/>
      <c r="B2794"/>
    </row>
    <row r="2795" spans="1:2" ht="18" x14ac:dyDescent="0.35">
      <c r="A2795"/>
      <c r="B2795"/>
    </row>
    <row r="2796" spans="1:2" ht="18" x14ac:dyDescent="0.35">
      <c r="A2796"/>
      <c r="B2796"/>
    </row>
    <row r="2797" spans="1:2" ht="18" x14ac:dyDescent="0.35">
      <c r="A2797"/>
      <c r="B2797"/>
    </row>
    <row r="2798" spans="1:2" ht="18" x14ac:dyDescent="0.35">
      <c r="A2798"/>
      <c r="B2798"/>
    </row>
    <row r="2799" spans="1:2" ht="18" x14ac:dyDescent="0.35">
      <c r="A2799"/>
      <c r="B2799"/>
    </row>
    <row r="2800" spans="1:2" ht="18" x14ac:dyDescent="0.35">
      <c r="A2800"/>
      <c r="B2800"/>
    </row>
    <row r="2801" spans="1:2" ht="18" x14ac:dyDescent="0.35">
      <c r="A2801"/>
      <c r="B2801"/>
    </row>
    <row r="2802" spans="1:2" ht="18" x14ac:dyDescent="0.35">
      <c r="A2802"/>
      <c r="B2802"/>
    </row>
    <row r="2803" spans="1:2" ht="18" x14ac:dyDescent="0.35">
      <c r="A2803"/>
      <c r="B2803"/>
    </row>
    <row r="2804" spans="1:2" ht="18" x14ac:dyDescent="0.35">
      <c r="A2804"/>
      <c r="B2804"/>
    </row>
    <row r="2805" spans="1:2" ht="18" x14ac:dyDescent="0.35">
      <c r="A2805"/>
      <c r="B2805"/>
    </row>
    <row r="2806" spans="1:2" ht="18" x14ac:dyDescent="0.35">
      <c r="A2806"/>
      <c r="B2806"/>
    </row>
    <row r="2807" spans="1:2" ht="18" x14ac:dyDescent="0.35">
      <c r="A2807"/>
      <c r="B2807"/>
    </row>
    <row r="2808" spans="1:2" ht="18" x14ac:dyDescent="0.35">
      <c r="A2808"/>
      <c r="B2808"/>
    </row>
    <row r="2809" spans="1:2" ht="18" x14ac:dyDescent="0.35">
      <c r="A2809"/>
      <c r="B2809"/>
    </row>
    <row r="2810" spans="1:2" ht="18" x14ac:dyDescent="0.35">
      <c r="A2810"/>
      <c r="B2810"/>
    </row>
    <row r="2811" spans="1:2" ht="18" x14ac:dyDescent="0.35">
      <c r="A2811"/>
      <c r="B2811"/>
    </row>
    <row r="2812" spans="1:2" ht="18" x14ac:dyDescent="0.35">
      <c r="A2812"/>
      <c r="B2812"/>
    </row>
    <row r="2813" spans="1:2" ht="18" x14ac:dyDescent="0.35">
      <c r="A2813"/>
      <c r="B2813"/>
    </row>
    <row r="2814" spans="1:2" ht="18" x14ac:dyDescent="0.35">
      <c r="A2814"/>
      <c r="B2814"/>
    </row>
    <row r="2815" spans="1:2" ht="18" x14ac:dyDescent="0.35">
      <c r="A2815"/>
      <c r="B2815"/>
    </row>
    <row r="2816" spans="1:2" ht="18" x14ac:dyDescent="0.35">
      <c r="A2816"/>
      <c r="B2816"/>
    </row>
    <row r="2817" spans="1:2" ht="18" x14ac:dyDescent="0.35">
      <c r="A2817"/>
      <c r="B2817"/>
    </row>
    <row r="2818" spans="1:2" ht="18" x14ac:dyDescent="0.35">
      <c r="A2818"/>
      <c r="B2818"/>
    </row>
    <row r="2819" spans="1:2" ht="18" x14ac:dyDescent="0.35">
      <c r="A2819"/>
      <c r="B2819"/>
    </row>
    <row r="2820" spans="1:2" ht="18" x14ac:dyDescent="0.35">
      <c r="A2820"/>
      <c r="B2820"/>
    </row>
    <row r="2821" spans="1:2" ht="18" x14ac:dyDescent="0.35">
      <c r="A2821"/>
      <c r="B2821"/>
    </row>
    <row r="2822" spans="1:2" ht="18" x14ac:dyDescent="0.35">
      <c r="A2822"/>
      <c r="B2822"/>
    </row>
    <row r="2823" spans="1:2" ht="18" x14ac:dyDescent="0.35">
      <c r="A2823"/>
      <c r="B2823"/>
    </row>
    <row r="2824" spans="1:2" ht="18" x14ac:dyDescent="0.35">
      <c r="A2824"/>
      <c r="B2824"/>
    </row>
    <row r="2825" spans="1:2" ht="18" x14ac:dyDescent="0.35">
      <c r="A2825"/>
      <c r="B2825"/>
    </row>
    <row r="2826" spans="1:2" ht="18" x14ac:dyDescent="0.35">
      <c r="A2826"/>
      <c r="B2826"/>
    </row>
    <row r="2827" spans="1:2" ht="18" x14ac:dyDescent="0.35">
      <c r="A2827"/>
      <c r="B2827"/>
    </row>
    <row r="2828" spans="1:2" ht="18" x14ac:dyDescent="0.35">
      <c r="A2828"/>
      <c r="B2828"/>
    </row>
    <row r="2829" spans="1:2" ht="18" x14ac:dyDescent="0.35">
      <c r="A2829"/>
      <c r="B2829"/>
    </row>
    <row r="2830" spans="1:2" ht="18" x14ac:dyDescent="0.35">
      <c r="A2830"/>
      <c r="B2830"/>
    </row>
    <row r="2831" spans="1:2" ht="18" x14ac:dyDescent="0.35">
      <c r="A2831"/>
      <c r="B2831"/>
    </row>
    <row r="2832" spans="1:2" ht="18" x14ac:dyDescent="0.35">
      <c r="A2832"/>
      <c r="B2832"/>
    </row>
    <row r="2833" spans="1:2" ht="18" x14ac:dyDescent="0.35">
      <c r="A2833"/>
      <c r="B2833"/>
    </row>
    <row r="2834" spans="1:2" ht="18" x14ac:dyDescent="0.35">
      <c r="A2834"/>
      <c r="B2834"/>
    </row>
    <row r="2835" spans="1:2" ht="18" x14ac:dyDescent="0.35">
      <c r="A2835"/>
      <c r="B2835"/>
    </row>
    <row r="2836" spans="1:2" ht="18" x14ac:dyDescent="0.35">
      <c r="A2836"/>
      <c r="B2836"/>
    </row>
    <row r="2837" spans="1:2" ht="18" x14ac:dyDescent="0.35">
      <c r="A2837"/>
      <c r="B2837"/>
    </row>
    <row r="2838" spans="1:2" ht="18" x14ac:dyDescent="0.35">
      <c r="A2838"/>
      <c r="B2838"/>
    </row>
    <row r="2839" spans="1:2" ht="18" x14ac:dyDescent="0.35">
      <c r="A2839"/>
      <c r="B2839"/>
    </row>
    <row r="2840" spans="1:2" ht="18" x14ac:dyDescent="0.35">
      <c r="A2840"/>
      <c r="B2840"/>
    </row>
    <row r="2841" spans="1:2" ht="18" x14ac:dyDescent="0.35">
      <c r="A2841"/>
      <c r="B2841"/>
    </row>
    <row r="2842" spans="1:2" ht="18" x14ac:dyDescent="0.35">
      <c r="A2842"/>
      <c r="B2842"/>
    </row>
    <row r="2843" spans="1:2" ht="18" x14ac:dyDescent="0.35">
      <c r="A2843"/>
      <c r="B2843"/>
    </row>
    <row r="2844" spans="1:2" ht="18" x14ac:dyDescent="0.35">
      <c r="A2844"/>
      <c r="B2844"/>
    </row>
    <row r="2845" spans="1:2" ht="18" x14ac:dyDescent="0.35">
      <c r="A2845"/>
      <c r="B2845"/>
    </row>
    <row r="2846" spans="1:2" ht="18" x14ac:dyDescent="0.35">
      <c r="A2846"/>
      <c r="B2846"/>
    </row>
    <row r="2847" spans="1:2" ht="18" x14ac:dyDescent="0.35">
      <c r="A2847"/>
      <c r="B2847"/>
    </row>
    <row r="2848" spans="1:2" ht="18" x14ac:dyDescent="0.35">
      <c r="A2848"/>
      <c r="B2848"/>
    </row>
    <row r="2849" spans="1:2" ht="18" x14ac:dyDescent="0.35">
      <c r="A2849"/>
      <c r="B2849"/>
    </row>
    <row r="2850" spans="1:2" ht="18" x14ac:dyDescent="0.35">
      <c r="A2850"/>
      <c r="B2850"/>
    </row>
    <row r="2851" spans="1:2" ht="18" x14ac:dyDescent="0.35">
      <c r="A2851"/>
      <c r="B2851"/>
    </row>
    <row r="2852" spans="1:2" ht="18" x14ac:dyDescent="0.35">
      <c r="A2852"/>
      <c r="B2852"/>
    </row>
    <row r="2853" spans="1:2" ht="18" x14ac:dyDescent="0.35">
      <c r="A2853"/>
      <c r="B2853"/>
    </row>
    <row r="2854" spans="1:2" ht="18" x14ac:dyDescent="0.35">
      <c r="A2854"/>
      <c r="B2854"/>
    </row>
    <row r="2855" spans="1:2" ht="18" x14ac:dyDescent="0.35">
      <c r="A2855"/>
      <c r="B2855"/>
    </row>
    <row r="2856" spans="1:2" ht="18" x14ac:dyDescent="0.35">
      <c r="A2856"/>
      <c r="B2856"/>
    </row>
    <row r="2857" spans="1:2" ht="18" x14ac:dyDescent="0.35">
      <c r="A2857"/>
      <c r="B2857"/>
    </row>
    <row r="2858" spans="1:2" ht="18" x14ac:dyDescent="0.35">
      <c r="A2858"/>
      <c r="B2858"/>
    </row>
    <row r="2859" spans="1:2" ht="18" x14ac:dyDescent="0.35">
      <c r="A2859"/>
      <c r="B2859"/>
    </row>
    <row r="2860" spans="1:2" ht="18" x14ac:dyDescent="0.35">
      <c r="A2860"/>
      <c r="B2860"/>
    </row>
    <row r="2861" spans="1:2" ht="18" x14ac:dyDescent="0.35">
      <c r="A2861"/>
      <c r="B2861"/>
    </row>
    <row r="2862" spans="1:2" ht="18" x14ac:dyDescent="0.35">
      <c r="A2862"/>
      <c r="B2862"/>
    </row>
    <row r="2863" spans="1:2" ht="18" x14ac:dyDescent="0.35">
      <c r="A2863"/>
      <c r="B2863"/>
    </row>
    <row r="2864" spans="1:2" ht="18" x14ac:dyDescent="0.35">
      <c r="A2864"/>
      <c r="B2864"/>
    </row>
    <row r="2865" spans="1:2" ht="18" x14ac:dyDescent="0.35">
      <c r="A2865"/>
      <c r="B2865"/>
    </row>
    <row r="2866" spans="1:2" ht="18" x14ac:dyDescent="0.35">
      <c r="A2866"/>
      <c r="B2866"/>
    </row>
    <row r="2867" spans="1:2" ht="18" x14ac:dyDescent="0.35">
      <c r="A2867"/>
      <c r="B2867"/>
    </row>
    <row r="2868" spans="1:2" ht="18" x14ac:dyDescent="0.35">
      <c r="A2868"/>
      <c r="B2868"/>
    </row>
    <row r="2869" spans="1:2" ht="18" x14ac:dyDescent="0.35">
      <c r="A2869"/>
      <c r="B2869"/>
    </row>
    <row r="2870" spans="1:2" ht="18" x14ac:dyDescent="0.35">
      <c r="A2870"/>
      <c r="B2870"/>
    </row>
    <row r="2871" spans="1:2" ht="18" x14ac:dyDescent="0.35">
      <c r="A2871"/>
      <c r="B2871"/>
    </row>
    <row r="2872" spans="1:2" ht="18" x14ac:dyDescent="0.35">
      <c r="A2872"/>
      <c r="B2872"/>
    </row>
    <row r="2873" spans="1:2" ht="18" x14ac:dyDescent="0.35">
      <c r="A2873"/>
      <c r="B2873"/>
    </row>
    <row r="2874" spans="1:2" ht="18" x14ac:dyDescent="0.35">
      <c r="A2874"/>
      <c r="B2874"/>
    </row>
    <row r="2875" spans="1:2" ht="18" x14ac:dyDescent="0.35">
      <c r="A2875"/>
      <c r="B2875"/>
    </row>
    <row r="2876" spans="1:2" ht="18" x14ac:dyDescent="0.35">
      <c r="A2876"/>
      <c r="B2876"/>
    </row>
    <row r="2877" spans="1:2" ht="18" x14ac:dyDescent="0.35">
      <c r="A2877"/>
      <c r="B2877"/>
    </row>
    <row r="2878" spans="1:2" ht="18" x14ac:dyDescent="0.35">
      <c r="A2878"/>
      <c r="B2878"/>
    </row>
    <row r="2879" spans="1:2" ht="18" x14ac:dyDescent="0.35">
      <c r="A2879"/>
      <c r="B2879"/>
    </row>
    <row r="2880" spans="1:2" ht="18" x14ac:dyDescent="0.35">
      <c r="A2880"/>
      <c r="B2880"/>
    </row>
    <row r="2881" spans="1:2" ht="18" x14ac:dyDescent="0.35">
      <c r="A2881"/>
      <c r="B2881"/>
    </row>
    <row r="2882" spans="1:2" ht="18" x14ac:dyDescent="0.35">
      <c r="A2882"/>
      <c r="B2882"/>
    </row>
    <row r="2883" spans="1:2" ht="18" x14ac:dyDescent="0.35">
      <c r="A2883"/>
      <c r="B2883"/>
    </row>
    <row r="2884" spans="1:2" ht="18" x14ac:dyDescent="0.35">
      <c r="A2884"/>
      <c r="B2884"/>
    </row>
    <row r="2885" spans="1:2" ht="18" x14ac:dyDescent="0.35">
      <c r="A2885"/>
      <c r="B2885"/>
    </row>
    <row r="2886" spans="1:2" ht="18" x14ac:dyDescent="0.35">
      <c r="A2886"/>
      <c r="B2886"/>
    </row>
    <row r="2887" spans="1:2" ht="18" x14ac:dyDescent="0.35">
      <c r="A2887"/>
      <c r="B2887"/>
    </row>
    <row r="2888" spans="1:2" ht="18" x14ac:dyDescent="0.35">
      <c r="A2888"/>
      <c r="B2888"/>
    </row>
    <row r="2889" spans="1:2" ht="18" x14ac:dyDescent="0.35">
      <c r="A2889"/>
      <c r="B2889"/>
    </row>
    <row r="2890" spans="1:2" ht="18" x14ac:dyDescent="0.35">
      <c r="A2890"/>
      <c r="B2890"/>
    </row>
    <row r="2891" spans="1:2" ht="18" x14ac:dyDescent="0.35">
      <c r="A2891"/>
      <c r="B2891"/>
    </row>
    <row r="2892" spans="1:2" ht="18" x14ac:dyDescent="0.35">
      <c r="A2892"/>
      <c r="B2892"/>
    </row>
    <row r="2893" spans="1:2" ht="18" x14ac:dyDescent="0.35">
      <c r="A2893"/>
      <c r="B2893"/>
    </row>
    <row r="2894" spans="1:2" ht="18" x14ac:dyDescent="0.35">
      <c r="A2894"/>
      <c r="B2894"/>
    </row>
    <row r="2895" spans="1:2" ht="18" x14ac:dyDescent="0.35">
      <c r="A2895"/>
      <c r="B2895"/>
    </row>
    <row r="2896" spans="1:2" ht="18" x14ac:dyDescent="0.35">
      <c r="A2896"/>
      <c r="B2896"/>
    </row>
    <row r="2897" spans="1:2" ht="18" x14ac:dyDescent="0.35">
      <c r="A2897"/>
      <c r="B2897"/>
    </row>
    <row r="2898" spans="1:2" ht="18" x14ac:dyDescent="0.35">
      <c r="A2898"/>
      <c r="B2898"/>
    </row>
    <row r="2899" spans="1:2" ht="18" x14ac:dyDescent="0.35">
      <c r="A2899"/>
      <c r="B2899"/>
    </row>
    <row r="2900" spans="1:2" ht="18" x14ac:dyDescent="0.35">
      <c r="A2900"/>
      <c r="B2900"/>
    </row>
    <row r="2901" spans="1:2" ht="18" x14ac:dyDescent="0.35">
      <c r="A2901"/>
      <c r="B2901"/>
    </row>
    <row r="2902" spans="1:2" ht="18" x14ac:dyDescent="0.35">
      <c r="A2902"/>
      <c r="B2902"/>
    </row>
    <row r="2903" spans="1:2" ht="18" x14ac:dyDescent="0.35">
      <c r="A2903"/>
      <c r="B2903"/>
    </row>
    <row r="2904" spans="1:2" ht="18" x14ac:dyDescent="0.35">
      <c r="A2904"/>
      <c r="B2904"/>
    </row>
    <row r="2905" spans="1:2" ht="18" x14ac:dyDescent="0.35">
      <c r="A2905"/>
      <c r="B2905"/>
    </row>
    <row r="2906" spans="1:2" ht="18" x14ac:dyDescent="0.35">
      <c r="A2906"/>
      <c r="B2906"/>
    </row>
    <row r="2907" spans="1:2" ht="18" x14ac:dyDescent="0.35">
      <c r="A2907"/>
      <c r="B2907"/>
    </row>
    <row r="2908" spans="1:2" ht="18" x14ac:dyDescent="0.35">
      <c r="A2908"/>
      <c r="B2908"/>
    </row>
    <row r="2909" spans="1:2" ht="18" x14ac:dyDescent="0.35">
      <c r="A2909"/>
      <c r="B2909"/>
    </row>
    <row r="2910" spans="1:2" ht="18" x14ac:dyDescent="0.35">
      <c r="A2910"/>
      <c r="B2910"/>
    </row>
    <row r="2911" spans="1:2" ht="18" x14ac:dyDescent="0.35">
      <c r="A2911"/>
      <c r="B2911"/>
    </row>
    <row r="2912" spans="1:2" ht="18" x14ac:dyDescent="0.35">
      <c r="A2912"/>
      <c r="B2912"/>
    </row>
    <row r="2913" spans="1:2" ht="18" x14ac:dyDescent="0.35">
      <c r="A2913"/>
      <c r="B2913"/>
    </row>
    <row r="2914" spans="1:2" ht="18" x14ac:dyDescent="0.35">
      <c r="A2914"/>
      <c r="B2914"/>
    </row>
    <row r="2915" spans="1:2" ht="18" x14ac:dyDescent="0.35">
      <c r="A2915"/>
      <c r="B2915"/>
    </row>
    <row r="2916" spans="1:2" ht="18" x14ac:dyDescent="0.35">
      <c r="A2916"/>
      <c r="B2916"/>
    </row>
    <row r="2917" spans="1:2" ht="18" x14ac:dyDescent="0.35">
      <c r="A2917"/>
      <c r="B2917"/>
    </row>
    <row r="2918" spans="1:2" ht="18" x14ac:dyDescent="0.35">
      <c r="A2918"/>
      <c r="B2918"/>
    </row>
    <row r="2919" spans="1:2" ht="18" x14ac:dyDescent="0.35">
      <c r="A2919"/>
      <c r="B2919"/>
    </row>
    <row r="2920" spans="1:2" ht="18" x14ac:dyDescent="0.35">
      <c r="A2920"/>
      <c r="B2920"/>
    </row>
    <row r="2921" spans="1:2" ht="18" x14ac:dyDescent="0.35">
      <c r="A2921"/>
      <c r="B2921"/>
    </row>
    <row r="2922" spans="1:2" ht="18" x14ac:dyDescent="0.35">
      <c r="A2922"/>
      <c r="B2922"/>
    </row>
    <row r="2923" spans="1:2" ht="18" x14ac:dyDescent="0.35">
      <c r="A2923"/>
      <c r="B2923"/>
    </row>
    <row r="2924" spans="1:2" ht="18" x14ac:dyDescent="0.35">
      <c r="A2924"/>
      <c r="B2924"/>
    </row>
    <row r="2925" spans="1:2" ht="18" x14ac:dyDescent="0.35">
      <c r="A2925"/>
      <c r="B2925"/>
    </row>
    <row r="2926" spans="1:2" ht="18" x14ac:dyDescent="0.35">
      <c r="A2926"/>
      <c r="B2926"/>
    </row>
    <row r="2927" spans="1:2" ht="18" x14ac:dyDescent="0.35">
      <c r="A2927"/>
      <c r="B2927"/>
    </row>
    <row r="2928" spans="1:2" ht="18" x14ac:dyDescent="0.35">
      <c r="A2928"/>
      <c r="B2928"/>
    </row>
    <row r="2929" spans="1:2" ht="18" x14ac:dyDescent="0.35">
      <c r="A2929"/>
      <c r="B2929"/>
    </row>
    <row r="2930" spans="1:2" ht="18" x14ac:dyDescent="0.35">
      <c r="A2930"/>
      <c r="B2930"/>
    </row>
    <row r="2931" spans="1:2" ht="18" x14ac:dyDescent="0.35">
      <c r="A2931"/>
      <c r="B2931"/>
    </row>
    <row r="2932" spans="1:2" ht="18" x14ac:dyDescent="0.35">
      <c r="A2932"/>
      <c r="B2932"/>
    </row>
    <row r="2933" spans="1:2" ht="18" x14ac:dyDescent="0.35">
      <c r="A2933"/>
      <c r="B2933"/>
    </row>
    <row r="2934" spans="1:2" ht="18" x14ac:dyDescent="0.35">
      <c r="A2934"/>
      <c r="B2934"/>
    </row>
    <row r="2935" spans="1:2" ht="18" x14ac:dyDescent="0.35">
      <c r="A2935"/>
      <c r="B2935"/>
    </row>
    <row r="2936" spans="1:2" ht="18" x14ac:dyDescent="0.35">
      <c r="A2936"/>
      <c r="B2936"/>
    </row>
    <row r="2937" spans="1:2" ht="18" x14ac:dyDescent="0.35">
      <c r="A2937"/>
      <c r="B2937"/>
    </row>
    <row r="2938" spans="1:2" ht="18" x14ac:dyDescent="0.35">
      <c r="A2938"/>
      <c r="B2938"/>
    </row>
    <row r="2939" spans="1:2" ht="18" x14ac:dyDescent="0.35">
      <c r="A2939"/>
      <c r="B2939"/>
    </row>
    <row r="2940" spans="1:2" ht="18" x14ac:dyDescent="0.35">
      <c r="A2940"/>
      <c r="B2940"/>
    </row>
    <row r="2941" spans="1:2" ht="18" x14ac:dyDescent="0.35">
      <c r="A2941"/>
      <c r="B2941"/>
    </row>
    <row r="2942" spans="1:2" ht="18" x14ac:dyDescent="0.35">
      <c r="A2942"/>
      <c r="B2942"/>
    </row>
    <row r="2943" spans="1:2" ht="18" x14ac:dyDescent="0.35">
      <c r="A2943"/>
      <c r="B2943"/>
    </row>
    <row r="2944" spans="1:2" ht="18" x14ac:dyDescent="0.35">
      <c r="A2944"/>
      <c r="B2944"/>
    </row>
    <row r="2945" spans="1:2" ht="18" x14ac:dyDescent="0.35">
      <c r="A2945"/>
      <c r="B2945"/>
    </row>
    <row r="2946" spans="1:2" ht="18" x14ac:dyDescent="0.35">
      <c r="A2946"/>
      <c r="B2946"/>
    </row>
    <row r="2947" spans="1:2" ht="18" x14ac:dyDescent="0.35">
      <c r="A2947"/>
      <c r="B2947"/>
    </row>
    <row r="2948" spans="1:2" ht="18" x14ac:dyDescent="0.35">
      <c r="A2948"/>
      <c r="B2948"/>
    </row>
    <row r="2949" spans="1:2" ht="18" x14ac:dyDescent="0.35">
      <c r="A2949"/>
      <c r="B2949"/>
    </row>
    <row r="2950" spans="1:2" ht="18" x14ac:dyDescent="0.35">
      <c r="A2950"/>
      <c r="B2950"/>
    </row>
    <row r="2951" spans="1:2" ht="18" x14ac:dyDescent="0.35">
      <c r="A2951"/>
      <c r="B2951"/>
    </row>
    <row r="2952" spans="1:2" ht="18" x14ac:dyDescent="0.35">
      <c r="A2952"/>
      <c r="B2952"/>
    </row>
    <row r="2953" spans="1:2" ht="18" x14ac:dyDescent="0.35">
      <c r="A2953"/>
      <c r="B2953"/>
    </row>
    <row r="2954" spans="1:2" ht="18" x14ac:dyDescent="0.35">
      <c r="A2954"/>
      <c r="B2954"/>
    </row>
    <row r="2955" spans="1:2" ht="18" x14ac:dyDescent="0.35">
      <c r="A2955"/>
      <c r="B2955"/>
    </row>
    <row r="2956" spans="1:2" ht="18" x14ac:dyDescent="0.35">
      <c r="A2956"/>
      <c r="B2956"/>
    </row>
    <row r="2957" spans="1:2" ht="18" x14ac:dyDescent="0.35">
      <c r="A2957"/>
      <c r="B2957"/>
    </row>
    <row r="2958" spans="1:2" ht="18" x14ac:dyDescent="0.35">
      <c r="A2958"/>
      <c r="B2958"/>
    </row>
    <row r="2959" spans="1:2" ht="18" x14ac:dyDescent="0.35">
      <c r="A2959"/>
      <c r="B2959"/>
    </row>
    <row r="2960" spans="1:2" ht="18" x14ac:dyDescent="0.35">
      <c r="A2960"/>
      <c r="B2960"/>
    </row>
    <row r="2961" spans="1:2" ht="18" x14ac:dyDescent="0.35">
      <c r="A2961"/>
      <c r="B2961"/>
    </row>
    <row r="2962" spans="1:2" ht="18" x14ac:dyDescent="0.35">
      <c r="A2962"/>
      <c r="B2962"/>
    </row>
    <row r="2963" spans="1:2" ht="18" x14ac:dyDescent="0.35">
      <c r="A2963"/>
      <c r="B2963"/>
    </row>
    <row r="2964" spans="1:2" ht="18" x14ac:dyDescent="0.35">
      <c r="A2964"/>
      <c r="B2964"/>
    </row>
    <row r="2965" spans="1:2" ht="18" x14ac:dyDescent="0.35">
      <c r="A2965"/>
      <c r="B2965"/>
    </row>
    <row r="2966" spans="1:2" ht="18" x14ac:dyDescent="0.35">
      <c r="A2966"/>
      <c r="B2966"/>
    </row>
    <row r="2967" spans="1:2" ht="18" x14ac:dyDescent="0.35">
      <c r="A2967"/>
      <c r="B2967"/>
    </row>
    <row r="2968" spans="1:2" ht="18" x14ac:dyDescent="0.35">
      <c r="A2968"/>
      <c r="B2968"/>
    </row>
    <row r="2969" spans="1:2" ht="18" x14ac:dyDescent="0.35">
      <c r="A2969"/>
      <c r="B2969"/>
    </row>
    <row r="2970" spans="1:2" ht="18" x14ac:dyDescent="0.35">
      <c r="A2970"/>
      <c r="B2970"/>
    </row>
    <row r="2971" spans="1:2" ht="18" x14ac:dyDescent="0.35">
      <c r="A2971"/>
      <c r="B2971"/>
    </row>
    <row r="2972" spans="1:2" ht="18" x14ac:dyDescent="0.35">
      <c r="A2972"/>
      <c r="B2972"/>
    </row>
    <row r="2973" spans="1:2" ht="18" x14ac:dyDescent="0.35">
      <c r="A2973"/>
      <c r="B2973"/>
    </row>
    <row r="2974" spans="1:2" ht="18" x14ac:dyDescent="0.35">
      <c r="A2974"/>
      <c r="B2974"/>
    </row>
    <row r="2975" spans="1:2" ht="18" x14ac:dyDescent="0.35">
      <c r="A2975"/>
      <c r="B2975"/>
    </row>
    <row r="2976" spans="1:2" ht="18" x14ac:dyDescent="0.35">
      <c r="A2976"/>
      <c r="B2976"/>
    </row>
    <row r="2977" spans="1:2" ht="18" x14ac:dyDescent="0.35">
      <c r="A2977"/>
      <c r="B2977"/>
    </row>
    <row r="2978" spans="1:2" ht="18" x14ac:dyDescent="0.35">
      <c r="A2978"/>
      <c r="B2978"/>
    </row>
    <row r="2979" spans="1:2" ht="18" x14ac:dyDescent="0.35">
      <c r="A2979"/>
      <c r="B2979"/>
    </row>
    <row r="2980" spans="1:2" ht="18" x14ac:dyDescent="0.35">
      <c r="A2980"/>
      <c r="B2980"/>
    </row>
    <row r="2981" spans="1:2" ht="18" x14ac:dyDescent="0.35">
      <c r="A2981"/>
      <c r="B2981"/>
    </row>
    <row r="2982" spans="1:2" ht="18" x14ac:dyDescent="0.35">
      <c r="A2982"/>
      <c r="B2982"/>
    </row>
    <row r="2983" spans="1:2" ht="18" x14ac:dyDescent="0.35">
      <c r="A2983"/>
      <c r="B2983"/>
    </row>
    <row r="2984" spans="1:2" ht="18" x14ac:dyDescent="0.35">
      <c r="A2984"/>
      <c r="B2984"/>
    </row>
    <row r="2985" spans="1:2" ht="18" x14ac:dyDescent="0.35">
      <c r="A2985"/>
      <c r="B2985"/>
    </row>
    <row r="2986" spans="1:2" ht="18" x14ac:dyDescent="0.35">
      <c r="A2986"/>
      <c r="B2986"/>
    </row>
    <row r="2987" spans="1:2" ht="18" x14ac:dyDescent="0.35">
      <c r="A2987"/>
      <c r="B2987"/>
    </row>
    <row r="2988" spans="1:2" ht="18" x14ac:dyDescent="0.35">
      <c r="A2988"/>
      <c r="B2988"/>
    </row>
    <row r="2989" spans="1:2" ht="18" x14ac:dyDescent="0.35">
      <c r="A2989"/>
      <c r="B2989"/>
    </row>
    <row r="2990" spans="1:2" ht="18" x14ac:dyDescent="0.35">
      <c r="A2990"/>
      <c r="B2990"/>
    </row>
    <row r="2991" spans="1:2" ht="18" x14ac:dyDescent="0.35">
      <c r="A2991"/>
      <c r="B2991"/>
    </row>
    <row r="2992" spans="1:2" ht="18" x14ac:dyDescent="0.35">
      <c r="A2992"/>
      <c r="B2992"/>
    </row>
    <row r="2993" spans="1:2" ht="18" x14ac:dyDescent="0.35">
      <c r="A2993"/>
      <c r="B2993"/>
    </row>
    <row r="2994" spans="1:2" ht="18" x14ac:dyDescent="0.35">
      <c r="A2994"/>
      <c r="B2994"/>
    </row>
    <row r="2995" spans="1:2" ht="18" x14ac:dyDescent="0.35">
      <c r="A2995"/>
      <c r="B2995"/>
    </row>
    <row r="2996" spans="1:2" ht="18" x14ac:dyDescent="0.35">
      <c r="A2996"/>
      <c r="B2996"/>
    </row>
    <row r="2997" spans="1:2" ht="18" x14ac:dyDescent="0.35">
      <c r="A2997"/>
      <c r="B2997"/>
    </row>
    <row r="2998" spans="1:2" ht="18" x14ac:dyDescent="0.35">
      <c r="A2998"/>
      <c r="B2998"/>
    </row>
    <row r="2999" spans="1:2" ht="18" x14ac:dyDescent="0.35">
      <c r="A2999"/>
      <c r="B2999"/>
    </row>
    <row r="3000" spans="1:2" ht="18" x14ac:dyDescent="0.35">
      <c r="A3000"/>
      <c r="B3000"/>
    </row>
    <row r="3001" spans="1:2" ht="18" x14ac:dyDescent="0.35">
      <c r="A3001"/>
      <c r="B3001"/>
    </row>
    <row r="3002" spans="1:2" ht="18" x14ac:dyDescent="0.35">
      <c r="A3002"/>
      <c r="B3002"/>
    </row>
    <row r="3003" spans="1:2" ht="18" x14ac:dyDescent="0.35">
      <c r="A3003"/>
      <c r="B3003"/>
    </row>
    <row r="3004" spans="1:2" ht="18" x14ac:dyDescent="0.35">
      <c r="A3004"/>
      <c r="B3004"/>
    </row>
    <row r="3005" spans="1:2" ht="18" x14ac:dyDescent="0.35">
      <c r="A3005"/>
      <c r="B3005"/>
    </row>
    <row r="3006" spans="1:2" ht="18" x14ac:dyDescent="0.35">
      <c r="A3006"/>
      <c r="B3006"/>
    </row>
    <row r="3007" spans="1:2" ht="18" x14ac:dyDescent="0.35">
      <c r="A3007"/>
      <c r="B3007"/>
    </row>
    <row r="3008" spans="1:2" ht="18" x14ac:dyDescent="0.35">
      <c r="A3008"/>
      <c r="B3008"/>
    </row>
    <row r="3009" spans="1:2" ht="18" x14ac:dyDescent="0.35">
      <c r="A3009"/>
      <c r="B3009"/>
    </row>
    <row r="3010" spans="1:2" ht="18" x14ac:dyDescent="0.35">
      <c r="A3010"/>
      <c r="B3010"/>
    </row>
    <row r="3011" spans="1:2" ht="18" x14ac:dyDescent="0.35">
      <c r="A3011"/>
      <c r="B3011"/>
    </row>
    <row r="3012" spans="1:2" ht="18" x14ac:dyDescent="0.35">
      <c r="A3012"/>
      <c r="B3012"/>
    </row>
    <row r="3013" spans="1:2" ht="18" x14ac:dyDescent="0.35">
      <c r="A3013"/>
      <c r="B3013"/>
    </row>
    <row r="3014" spans="1:2" ht="18" x14ac:dyDescent="0.35">
      <c r="A3014"/>
      <c r="B3014"/>
    </row>
    <row r="3015" spans="1:2" ht="18" x14ac:dyDescent="0.35">
      <c r="A3015"/>
      <c r="B3015"/>
    </row>
    <row r="3016" spans="1:2" ht="18" x14ac:dyDescent="0.35">
      <c r="A3016"/>
      <c r="B3016"/>
    </row>
    <row r="3017" spans="1:2" ht="18" x14ac:dyDescent="0.35">
      <c r="A3017"/>
      <c r="B3017"/>
    </row>
    <row r="3018" spans="1:2" ht="18" x14ac:dyDescent="0.35">
      <c r="A3018"/>
      <c r="B3018"/>
    </row>
    <row r="3019" spans="1:2" ht="18" x14ac:dyDescent="0.35">
      <c r="A3019"/>
      <c r="B3019"/>
    </row>
    <row r="3020" spans="1:2" ht="18" x14ac:dyDescent="0.35">
      <c r="A3020"/>
      <c r="B3020"/>
    </row>
    <row r="3021" spans="1:2" ht="18" x14ac:dyDescent="0.35">
      <c r="A3021"/>
      <c r="B3021"/>
    </row>
    <row r="3022" spans="1:2" ht="18" x14ac:dyDescent="0.35">
      <c r="A3022"/>
      <c r="B3022"/>
    </row>
    <row r="3023" spans="1:2" ht="18" x14ac:dyDescent="0.35">
      <c r="A3023"/>
      <c r="B3023"/>
    </row>
    <row r="3024" spans="1:2" ht="18" x14ac:dyDescent="0.35">
      <c r="A3024"/>
      <c r="B3024"/>
    </row>
    <row r="3025" spans="1:2" ht="18" x14ac:dyDescent="0.35">
      <c r="A3025"/>
      <c r="B3025"/>
    </row>
    <row r="3026" spans="1:2" ht="18" x14ac:dyDescent="0.35">
      <c r="A3026"/>
      <c r="B3026"/>
    </row>
    <row r="3027" spans="1:2" ht="18" x14ac:dyDescent="0.35">
      <c r="A3027"/>
      <c r="B3027"/>
    </row>
    <row r="3028" spans="1:2" ht="18" x14ac:dyDescent="0.35">
      <c r="A3028"/>
      <c r="B3028"/>
    </row>
    <row r="3029" spans="1:2" ht="18" x14ac:dyDescent="0.35">
      <c r="A3029"/>
      <c r="B3029"/>
    </row>
    <row r="3030" spans="1:2" ht="18" x14ac:dyDescent="0.35">
      <c r="A3030"/>
      <c r="B3030"/>
    </row>
    <row r="3031" spans="1:2" ht="18" x14ac:dyDescent="0.35">
      <c r="A3031"/>
      <c r="B3031"/>
    </row>
    <row r="3032" spans="1:2" ht="18" x14ac:dyDescent="0.35">
      <c r="A3032"/>
      <c r="B3032"/>
    </row>
    <row r="3033" spans="1:2" ht="18" x14ac:dyDescent="0.35">
      <c r="A3033"/>
      <c r="B3033"/>
    </row>
    <row r="3034" spans="1:2" ht="18" x14ac:dyDescent="0.35">
      <c r="A3034"/>
      <c r="B3034"/>
    </row>
    <row r="3035" spans="1:2" ht="18" x14ac:dyDescent="0.35">
      <c r="A3035"/>
      <c r="B3035"/>
    </row>
    <row r="3036" spans="1:2" ht="18" x14ac:dyDescent="0.35">
      <c r="A3036"/>
      <c r="B3036"/>
    </row>
    <row r="3037" spans="1:2" ht="18" x14ac:dyDescent="0.35">
      <c r="A3037"/>
      <c r="B3037"/>
    </row>
    <row r="3038" spans="1:2" ht="18" x14ac:dyDescent="0.35">
      <c r="A3038"/>
      <c r="B3038"/>
    </row>
    <row r="3039" spans="1:2" ht="18" x14ac:dyDescent="0.35">
      <c r="A3039"/>
      <c r="B3039"/>
    </row>
    <row r="3040" spans="1:2" ht="18" x14ac:dyDescent="0.35">
      <c r="A3040"/>
      <c r="B3040"/>
    </row>
    <row r="3041" spans="1:2" ht="18" x14ac:dyDescent="0.35">
      <c r="A3041"/>
      <c r="B3041"/>
    </row>
    <row r="3042" spans="1:2" ht="18" x14ac:dyDescent="0.35">
      <c r="A3042"/>
      <c r="B3042"/>
    </row>
    <row r="3043" spans="1:2" ht="18" x14ac:dyDescent="0.35">
      <c r="A3043"/>
      <c r="B3043"/>
    </row>
    <row r="3044" spans="1:2" ht="18" x14ac:dyDescent="0.35">
      <c r="A3044"/>
      <c r="B3044"/>
    </row>
    <row r="3045" spans="1:2" ht="18" x14ac:dyDescent="0.35">
      <c r="A3045"/>
      <c r="B3045"/>
    </row>
    <row r="3046" spans="1:2" ht="18" x14ac:dyDescent="0.35">
      <c r="A3046"/>
      <c r="B3046"/>
    </row>
    <row r="3047" spans="1:2" ht="18" x14ac:dyDescent="0.35">
      <c r="A3047"/>
      <c r="B3047"/>
    </row>
    <row r="3048" spans="1:2" ht="18" x14ac:dyDescent="0.35">
      <c r="A3048"/>
      <c r="B3048"/>
    </row>
    <row r="3049" spans="1:2" ht="18" x14ac:dyDescent="0.35">
      <c r="A3049"/>
      <c r="B3049"/>
    </row>
    <row r="3050" spans="1:2" ht="18" x14ac:dyDescent="0.35">
      <c r="A3050"/>
      <c r="B3050"/>
    </row>
    <row r="3051" spans="1:2" ht="18" x14ac:dyDescent="0.35">
      <c r="A3051"/>
      <c r="B3051"/>
    </row>
    <row r="3052" spans="1:2" ht="18" x14ac:dyDescent="0.35">
      <c r="A3052"/>
      <c r="B3052"/>
    </row>
    <row r="3053" spans="1:2" ht="18" x14ac:dyDescent="0.35">
      <c r="A3053"/>
      <c r="B3053"/>
    </row>
    <row r="3054" spans="1:2" ht="18" x14ac:dyDescent="0.35">
      <c r="A3054"/>
      <c r="B3054"/>
    </row>
    <row r="3055" spans="1:2" ht="18" x14ac:dyDescent="0.35">
      <c r="A3055"/>
      <c r="B3055"/>
    </row>
    <row r="3056" spans="1:2" ht="18" x14ac:dyDescent="0.35">
      <c r="A3056"/>
      <c r="B3056"/>
    </row>
    <row r="3057" spans="1:2" ht="18" x14ac:dyDescent="0.35">
      <c r="A3057"/>
      <c r="B3057"/>
    </row>
    <row r="3058" spans="1:2" ht="18" x14ac:dyDescent="0.35">
      <c r="A3058"/>
      <c r="B3058"/>
    </row>
    <row r="3059" spans="1:2" ht="18" x14ac:dyDescent="0.35">
      <c r="A3059"/>
      <c r="B3059"/>
    </row>
    <row r="3060" spans="1:2" ht="18" x14ac:dyDescent="0.35">
      <c r="A3060"/>
      <c r="B3060"/>
    </row>
    <row r="3061" spans="1:2" ht="18" x14ac:dyDescent="0.35">
      <c r="A3061"/>
      <c r="B3061"/>
    </row>
    <row r="3062" spans="1:2" ht="18" x14ac:dyDescent="0.35">
      <c r="A3062"/>
      <c r="B3062"/>
    </row>
    <row r="3063" spans="1:2" ht="18" x14ac:dyDescent="0.35">
      <c r="A3063"/>
      <c r="B3063"/>
    </row>
    <row r="3064" spans="1:2" ht="18" x14ac:dyDescent="0.35">
      <c r="A3064"/>
      <c r="B3064"/>
    </row>
    <row r="3065" spans="1:2" ht="18" x14ac:dyDescent="0.35">
      <c r="A3065"/>
      <c r="B3065"/>
    </row>
    <row r="3066" spans="1:2" ht="18" x14ac:dyDescent="0.35">
      <c r="A3066"/>
      <c r="B3066"/>
    </row>
    <row r="3067" spans="1:2" ht="18" x14ac:dyDescent="0.35">
      <c r="A3067"/>
      <c r="B3067"/>
    </row>
    <row r="3068" spans="1:2" ht="18" x14ac:dyDescent="0.35">
      <c r="A3068"/>
      <c r="B3068"/>
    </row>
    <row r="3069" spans="1:2" ht="18" x14ac:dyDescent="0.35">
      <c r="A3069"/>
      <c r="B3069"/>
    </row>
    <row r="3070" spans="1:2" ht="18" x14ac:dyDescent="0.35">
      <c r="A3070"/>
      <c r="B3070"/>
    </row>
    <row r="3071" spans="1:2" ht="18" x14ac:dyDescent="0.35">
      <c r="A3071"/>
      <c r="B3071"/>
    </row>
    <row r="3072" spans="1:2" ht="18" x14ac:dyDescent="0.35">
      <c r="A3072"/>
      <c r="B3072"/>
    </row>
    <row r="3073" spans="1:2" ht="18" x14ac:dyDescent="0.35">
      <c r="A3073"/>
      <c r="B3073"/>
    </row>
    <row r="3074" spans="1:2" ht="18" x14ac:dyDescent="0.35">
      <c r="A3074"/>
      <c r="B3074"/>
    </row>
    <row r="3075" spans="1:2" ht="18" x14ac:dyDescent="0.35">
      <c r="A3075"/>
      <c r="B3075"/>
    </row>
    <row r="3076" spans="1:2" ht="18" x14ac:dyDescent="0.35">
      <c r="A3076"/>
      <c r="B3076"/>
    </row>
    <row r="3077" spans="1:2" ht="18" x14ac:dyDescent="0.35">
      <c r="A3077"/>
      <c r="B3077"/>
    </row>
    <row r="3078" spans="1:2" ht="18" x14ac:dyDescent="0.35">
      <c r="A3078"/>
      <c r="B3078"/>
    </row>
    <row r="3079" spans="1:2" ht="18" x14ac:dyDescent="0.35">
      <c r="A3079"/>
      <c r="B3079"/>
    </row>
    <row r="3080" spans="1:2" ht="18" x14ac:dyDescent="0.35">
      <c r="A3080"/>
      <c r="B3080"/>
    </row>
    <row r="3081" spans="1:2" ht="18" x14ac:dyDescent="0.35">
      <c r="A3081"/>
      <c r="B3081"/>
    </row>
    <row r="3082" spans="1:2" ht="18" x14ac:dyDescent="0.35">
      <c r="A3082"/>
      <c r="B3082"/>
    </row>
    <row r="3083" spans="1:2" ht="18" x14ac:dyDescent="0.35">
      <c r="A3083"/>
      <c r="B3083"/>
    </row>
    <row r="3084" spans="1:2" ht="18" x14ac:dyDescent="0.35">
      <c r="A3084"/>
      <c r="B3084"/>
    </row>
    <row r="3085" spans="1:2" ht="18" x14ac:dyDescent="0.35">
      <c r="A3085"/>
      <c r="B3085"/>
    </row>
    <row r="3086" spans="1:2" ht="18" x14ac:dyDescent="0.35">
      <c r="A3086"/>
      <c r="B3086"/>
    </row>
    <row r="3087" spans="1:2" ht="18" x14ac:dyDescent="0.35">
      <c r="A3087"/>
      <c r="B3087"/>
    </row>
    <row r="3088" spans="1:2" ht="18" x14ac:dyDescent="0.35">
      <c r="A3088"/>
      <c r="B3088"/>
    </row>
    <row r="3089" spans="1:2" ht="18" x14ac:dyDescent="0.35">
      <c r="A3089"/>
      <c r="B3089"/>
    </row>
    <row r="3090" spans="1:2" ht="18" x14ac:dyDescent="0.35">
      <c r="A3090"/>
      <c r="B3090"/>
    </row>
    <row r="3091" spans="1:2" ht="18" x14ac:dyDescent="0.35">
      <c r="A3091"/>
      <c r="B3091"/>
    </row>
    <row r="3092" spans="1:2" ht="18" x14ac:dyDescent="0.35">
      <c r="A3092"/>
      <c r="B3092"/>
    </row>
    <row r="3093" spans="1:2" ht="18" x14ac:dyDescent="0.35">
      <c r="A3093"/>
      <c r="B3093"/>
    </row>
    <row r="3094" spans="1:2" ht="18" x14ac:dyDescent="0.35">
      <c r="A3094"/>
      <c r="B3094"/>
    </row>
    <row r="3095" spans="1:2" ht="18" x14ac:dyDescent="0.35">
      <c r="A3095"/>
      <c r="B3095"/>
    </row>
    <row r="3096" spans="1:2" ht="18" x14ac:dyDescent="0.35">
      <c r="A3096"/>
      <c r="B3096"/>
    </row>
    <row r="3097" spans="1:2" ht="18" x14ac:dyDescent="0.35">
      <c r="A3097"/>
      <c r="B3097"/>
    </row>
    <row r="3098" spans="1:2" ht="18" x14ac:dyDescent="0.35">
      <c r="A3098"/>
      <c r="B3098"/>
    </row>
    <row r="3099" spans="1:2" ht="18" x14ac:dyDescent="0.35">
      <c r="A3099"/>
      <c r="B3099"/>
    </row>
    <row r="3100" spans="1:2" ht="18" x14ac:dyDescent="0.35">
      <c r="A3100"/>
      <c r="B3100"/>
    </row>
    <row r="3101" spans="1:2" ht="18" x14ac:dyDescent="0.35">
      <c r="A3101"/>
      <c r="B3101"/>
    </row>
    <row r="3102" spans="1:2" ht="18" x14ac:dyDescent="0.35">
      <c r="A3102"/>
      <c r="B3102"/>
    </row>
    <row r="3103" spans="1:2" ht="18" x14ac:dyDescent="0.35">
      <c r="A3103"/>
      <c r="B3103"/>
    </row>
    <row r="3104" spans="1:2" ht="18" x14ac:dyDescent="0.35">
      <c r="A3104"/>
      <c r="B3104"/>
    </row>
    <row r="3105" spans="1:2" ht="18" x14ac:dyDescent="0.35">
      <c r="A3105"/>
      <c r="B3105"/>
    </row>
    <row r="3106" spans="1:2" ht="18" x14ac:dyDescent="0.35">
      <c r="A3106"/>
      <c r="B3106"/>
    </row>
    <row r="3107" spans="1:2" ht="18" x14ac:dyDescent="0.35">
      <c r="A3107"/>
      <c r="B3107"/>
    </row>
    <row r="3108" spans="1:2" ht="18" x14ac:dyDescent="0.35">
      <c r="A3108"/>
      <c r="B3108"/>
    </row>
    <row r="3109" spans="1:2" ht="18" x14ac:dyDescent="0.35">
      <c r="A3109"/>
      <c r="B3109"/>
    </row>
    <row r="3110" spans="1:2" ht="18" x14ac:dyDescent="0.35">
      <c r="A3110"/>
      <c r="B3110"/>
    </row>
    <row r="3111" spans="1:2" ht="18" x14ac:dyDescent="0.35">
      <c r="A3111"/>
      <c r="B3111"/>
    </row>
    <row r="3112" spans="1:2" ht="18" x14ac:dyDescent="0.35">
      <c r="A3112"/>
      <c r="B3112"/>
    </row>
    <row r="3113" spans="1:2" ht="18" x14ac:dyDescent="0.35">
      <c r="A3113"/>
      <c r="B3113"/>
    </row>
    <row r="3114" spans="1:2" ht="18" x14ac:dyDescent="0.35">
      <c r="A3114"/>
      <c r="B3114"/>
    </row>
    <row r="3115" spans="1:2" ht="18" x14ac:dyDescent="0.35">
      <c r="A3115"/>
      <c r="B3115"/>
    </row>
    <row r="3116" spans="1:2" ht="18" x14ac:dyDescent="0.35">
      <c r="A3116"/>
      <c r="B3116"/>
    </row>
    <row r="3117" spans="1:2" ht="18" x14ac:dyDescent="0.35">
      <c r="A3117"/>
      <c r="B3117"/>
    </row>
    <row r="3118" spans="1:2" ht="18" x14ac:dyDescent="0.35">
      <c r="A3118"/>
      <c r="B3118"/>
    </row>
    <row r="3119" spans="1:2" ht="18" x14ac:dyDescent="0.35">
      <c r="A3119"/>
      <c r="B3119"/>
    </row>
    <row r="3120" spans="1:2" ht="18" x14ac:dyDescent="0.35">
      <c r="A3120"/>
      <c r="B3120"/>
    </row>
    <row r="3121" spans="1:2" ht="18" x14ac:dyDescent="0.35">
      <c r="A3121"/>
      <c r="B3121"/>
    </row>
    <row r="3122" spans="1:2" ht="18" x14ac:dyDescent="0.35">
      <c r="A3122"/>
      <c r="B3122"/>
    </row>
    <row r="3123" spans="1:2" ht="18" x14ac:dyDescent="0.35">
      <c r="A3123"/>
      <c r="B3123"/>
    </row>
    <row r="3124" spans="1:2" ht="18" x14ac:dyDescent="0.35">
      <c r="A3124"/>
      <c r="B3124"/>
    </row>
    <row r="3125" spans="1:2" ht="18" x14ac:dyDescent="0.35">
      <c r="A3125"/>
      <c r="B3125"/>
    </row>
    <row r="3126" spans="1:2" ht="18" x14ac:dyDescent="0.35">
      <c r="A3126"/>
      <c r="B3126"/>
    </row>
    <row r="3127" spans="1:2" ht="18" x14ac:dyDescent="0.35">
      <c r="A3127"/>
      <c r="B3127"/>
    </row>
    <row r="3128" spans="1:2" ht="18" x14ac:dyDescent="0.35">
      <c r="A3128"/>
      <c r="B3128"/>
    </row>
    <row r="3129" spans="1:2" ht="18" x14ac:dyDescent="0.35">
      <c r="A3129"/>
      <c r="B3129"/>
    </row>
    <row r="3130" spans="1:2" ht="18" x14ac:dyDescent="0.35">
      <c r="A3130"/>
      <c r="B3130"/>
    </row>
    <row r="3131" spans="1:2" ht="18" x14ac:dyDescent="0.35">
      <c r="A3131"/>
      <c r="B3131"/>
    </row>
    <row r="3132" spans="1:2" ht="18" x14ac:dyDescent="0.35">
      <c r="A3132"/>
      <c r="B3132"/>
    </row>
    <row r="3133" spans="1:2" ht="18" x14ac:dyDescent="0.35">
      <c r="A3133"/>
      <c r="B3133"/>
    </row>
    <row r="3134" spans="1:2" ht="18" x14ac:dyDescent="0.35">
      <c r="A3134"/>
      <c r="B3134"/>
    </row>
    <row r="3135" spans="1:2" ht="18" x14ac:dyDescent="0.35">
      <c r="A3135"/>
      <c r="B3135"/>
    </row>
    <row r="3136" spans="1:2" ht="18" x14ac:dyDescent="0.35">
      <c r="A3136"/>
      <c r="B3136"/>
    </row>
    <row r="3137" spans="1:2" ht="18" x14ac:dyDescent="0.35">
      <c r="A3137"/>
      <c r="B3137"/>
    </row>
    <row r="3138" spans="1:2" ht="18" x14ac:dyDescent="0.35">
      <c r="A3138"/>
      <c r="B3138"/>
    </row>
    <row r="3139" spans="1:2" ht="18" x14ac:dyDescent="0.35">
      <c r="A3139"/>
      <c r="B3139"/>
    </row>
    <row r="3140" spans="1:2" ht="18" x14ac:dyDescent="0.35">
      <c r="A3140"/>
      <c r="B3140"/>
    </row>
    <row r="3141" spans="1:2" ht="18" x14ac:dyDescent="0.35">
      <c r="A3141"/>
      <c r="B3141"/>
    </row>
    <row r="3142" spans="1:2" ht="18" x14ac:dyDescent="0.35">
      <c r="A3142"/>
      <c r="B3142"/>
    </row>
    <row r="3143" spans="1:2" ht="18" x14ac:dyDescent="0.35">
      <c r="A3143"/>
      <c r="B3143"/>
    </row>
    <row r="3144" spans="1:2" ht="18" x14ac:dyDescent="0.35">
      <c r="A3144"/>
      <c r="B3144"/>
    </row>
    <row r="3145" spans="1:2" ht="18" x14ac:dyDescent="0.35">
      <c r="A3145"/>
      <c r="B3145"/>
    </row>
    <row r="3146" spans="1:2" ht="18" x14ac:dyDescent="0.35">
      <c r="A3146"/>
      <c r="B3146"/>
    </row>
    <row r="3147" spans="1:2" ht="18" x14ac:dyDescent="0.35">
      <c r="A3147"/>
      <c r="B3147"/>
    </row>
    <row r="3148" spans="1:2" ht="18" x14ac:dyDescent="0.35">
      <c r="A3148"/>
      <c r="B3148"/>
    </row>
    <row r="3149" spans="1:2" ht="18" x14ac:dyDescent="0.35">
      <c r="A3149"/>
      <c r="B3149"/>
    </row>
    <row r="3150" spans="1:2" ht="18" x14ac:dyDescent="0.35">
      <c r="A3150"/>
      <c r="B3150"/>
    </row>
    <row r="3151" spans="1:2" ht="18" x14ac:dyDescent="0.35">
      <c r="A3151"/>
      <c r="B3151"/>
    </row>
    <row r="3152" spans="1:2" ht="18" x14ac:dyDescent="0.35">
      <c r="A3152"/>
      <c r="B3152"/>
    </row>
    <row r="3153" spans="1:2" ht="18" x14ac:dyDescent="0.35">
      <c r="A3153"/>
      <c r="B3153"/>
    </row>
    <row r="3154" spans="1:2" ht="18" x14ac:dyDescent="0.35">
      <c r="A3154"/>
      <c r="B3154"/>
    </row>
    <row r="3155" spans="1:2" ht="18" x14ac:dyDescent="0.35">
      <c r="A3155"/>
      <c r="B3155"/>
    </row>
    <row r="3156" spans="1:2" ht="18" x14ac:dyDescent="0.35">
      <c r="A3156"/>
      <c r="B3156"/>
    </row>
    <row r="3157" spans="1:2" ht="18" x14ac:dyDescent="0.35">
      <c r="A3157"/>
      <c r="B3157"/>
    </row>
    <row r="3158" spans="1:2" ht="18" x14ac:dyDescent="0.35">
      <c r="A3158"/>
      <c r="B3158"/>
    </row>
    <row r="3159" spans="1:2" ht="18" x14ac:dyDescent="0.35">
      <c r="A3159"/>
      <c r="B3159"/>
    </row>
    <row r="3160" spans="1:2" ht="18" x14ac:dyDescent="0.35">
      <c r="A3160"/>
      <c r="B3160"/>
    </row>
    <row r="3161" spans="1:2" ht="18" x14ac:dyDescent="0.35">
      <c r="A3161"/>
      <c r="B3161"/>
    </row>
    <row r="3162" spans="1:2" ht="18" x14ac:dyDescent="0.35">
      <c r="A3162"/>
      <c r="B3162"/>
    </row>
    <row r="3163" spans="1:2" ht="18" x14ac:dyDescent="0.35">
      <c r="A3163"/>
      <c r="B3163"/>
    </row>
    <row r="3164" spans="1:2" ht="18" x14ac:dyDescent="0.35">
      <c r="A3164"/>
      <c r="B3164"/>
    </row>
    <row r="3165" spans="1:2" ht="18" x14ac:dyDescent="0.35">
      <c r="A3165"/>
      <c r="B3165"/>
    </row>
    <row r="3166" spans="1:2" ht="18" x14ac:dyDescent="0.35">
      <c r="A3166"/>
      <c r="B3166"/>
    </row>
    <row r="3167" spans="1:2" ht="18" x14ac:dyDescent="0.35">
      <c r="A3167"/>
      <c r="B3167"/>
    </row>
    <row r="3168" spans="1:2" ht="18" x14ac:dyDescent="0.35">
      <c r="A3168"/>
      <c r="B3168"/>
    </row>
    <row r="3169" spans="1:2" ht="18" x14ac:dyDescent="0.35">
      <c r="A3169"/>
      <c r="B3169"/>
    </row>
    <row r="3170" spans="1:2" ht="18" x14ac:dyDescent="0.35">
      <c r="A3170"/>
      <c r="B3170"/>
    </row>
    <row r="3171" spans="1:2" ht="18" x14ac:dyDescent="0.35">
      <c r="A3171"/>
      <c r="B3171"/>
    </row>
    <row r="3172" spans="1:2" ht="18" x14ac:dyDescent="0.35">
      <c r="A3172"/>
      <c r="B3172"/>
    </row>
    <row r="3173" spans="1:2" ht="18" x14ac:dyDescent="0.35">
      <c r="A3173"/>
      <c r="B3173"/>
    </row>
    <row r="3174" spans="1:2" ht="18" x14ac:dyDescent="0.35">
      <c r="A3174"/>
      <c r="B3174"/>
    </row>
    <row r="3175" spans="1:2" ht="18" x14ac:dyDescent="0.35">
      <c r="A3175"/>
      <c r="B3175"/>
    </row>
    <row r="3176" spans="1:2" ht="18" x14ac:dyDescent="0.35">
      <c r="A3176"/>
      <c r="B3176"/>
    </row>
    <row r="3177" spans="1:2" ht="18" x14ac:dyDescent="0.35">
      <c r="A3177"/>
      <c r="B3177"/>
    </row>
    <row r="3178" spans="1:2" ht="18" x14ac:dyDescent="0.35">
      <c r="A3178"/>
      <c r="B3178"/>
    </row>
    <row r="3179" spans="1:2" ht="18" x14ac:dyDescent="0.35">
      <c r="A3179"/>
      <c r="B3179"/>
    </row>
    <row r="3180" spans="1:2" ht="18" x14ac:dyDescent="0.35">
      <c r="A3180"/>
      <c r="B3180"/>
    </row>
    <row r="3181" spans="1:2" ht="18" x14ac:dyDescent="0.35">
      <c r="A3181"/>
      <c r="B3181"/>
    </row>
    <row r="3182" spans="1:2" ht="18" x14ac:dyDescent="0.35">
      <c r="A3182"/>
      <c r="B3182"/>
    </row>
    <row r="3183" spans="1:2" ht="18" x14ac:dyDescent="0.35">
      <c r="A3183"/>
      <c r="B3183"/>
    </row>
    <row r="3184" spans="1:2" ht="18" x14ac:dyDescent="0.35">
      <c r="A3184"/>
      <c r="B3184"/>
    </row>
    <row r="3185" spans="1:2" ht="18" x14ac:dyDescent="0.35">
      <c r="A3185"/>
      <c r="B3185"/>
    </row>
    <row r="3186" spans="1:2" ht="18" x14ac:dyDescent="0.35">
      <c r="A3186"/>
      <c r="B3186"/>
    </row>
    <row r="3187" spans="1:2" ht="18" x14ac:dyDescent="0.35">
      <c r="A3187"/>
      <c r="B3187"/>
    </row>
    <row r="3188" spans="1:2" ht="18" x14ac:dyDescent="0.35">
      <c r="A3188"/>
      <c r="B3188"/>
    </row>
    <row r="3189" spans="1:2" ht="18" x14ac:dyDescent="0.35">
      <c r="A3189"/>
      <c r="B3189"/>
    </row>
    <row r="3190" spans="1:2" ht="18" x14ac:dyDescent="0.35">
      <c r="A3190"/>
      <c r="B3190"/>
    </row>
    <row r="3191" spans="1:2" ht="18" x14ac:dyDescent="0.35">
      <c r="A3191"/>
      <c r="B3191"/>
    </row>
    <row r="3192" spans="1:2" ht="18" x14ac:dyDescent="0.35">
      <c r="A3192"/>
      <c r="B3192"/>
    </row>
    <row r="3193" spans="1:2" ht="18" x14ac:dyDescent="0.35">
      <c r="A3193"/>
      <c r="B3193"/>
    </row>
    <row r="3194" spans="1:2" ht="18" x14ac:dyDescent="0.35">
      <c r="A3194"/>
      <c r="B3194"/>
    </row>
    <row r="3195" spans="1:2" ht="18" x14ac:dyDescent="0.35">
      <c r="A3195"/>
      <c r="B3195"/>
    </row>
    <row r="3196" spans="1:2" ht="18" x14ac:dyDescent="0.35">
      <c r="A3196"/>
      <c r="B3196"/>
    </row>
    <row r="3197" spans="1:2" ht="18" x14ac:dyDescent="0.35">
      <c r="A3197"/>
      <c r="B3197"/>
    </row>
    <row r="3198" spans="1:2" ht="18" x14ac:dyDescent="0.35">
      <c r="A3198"/>
      <c r="B3198"/>
    </row>
    <row r="3199" spans="1:2" ht="18" x14ac:dyDescent="0.35">
      <c r="A3199"/>
      <c r="B3199"/>
    </row>
    <row r="3200" spans="1:2" ht="18" x14ac:dyDescent="0.35">
      <c r="A3200"/>
      <c r="B3200"/>
    </row>
    <row r="3201" spans="1:2" ht="18" x14ac:dyDescent="0.35">
      <c r="A3201"/>
      <c r="B3201"/>
    </row>
    <row r="3202" spans="1:2" ht="18" x14ac:dyDescent="0.35">
      <c r="A3202"/>
      <c r="B3202"/>
    </row>
    <row r="3203" spans="1:2" ht="18" x14ac:dyDescent="0.35">
      <c r="A3203"/>
      <c r="B3203"/>
    </row>
    <row r="3204" spans="1:2" ht="18" x14ac:dyDescent="0.35">
      <c r="A3204"/>
      <c r="B3204"/>
    </row>
    <row r="3205" spans="1:2" ht="18" x14ac:dyDescent="0.35">
      <c r="A3205"/>
      <c r="B3205"/>
    </row>
    <row r="3206" spans="1:2" ht="18" x14ac:dyDescent="0.35">
      <c r="A3206"/>
      <c r="B3206"/>
    </row>
    <row r="3207" spans="1:2" ht="18" x14ac:dyDescent="0.35">
      <c r="A3207"/>
      <c r="B3207"/>
    </row>
    <row r="3208" spans="1:2" ht="18" x14ac:dyDescent="0.35">
      <c r="A3208"/>
      <c r="B3208"/>
    </row>
    <row r="3209" spans="1:2" ht="18" x14ac:dyDescent="0.35">
      <c r="A3209"/>
      <c r="B3209"/>
    </row>
    <row r="3210" spans="1:2" ht="18" x14ac:dyDescent="0.35">
      <c r="A3210"/>
      <c r="B3210"/>
    </row>
    <row r="3211" spans="1:2" ht="18" x14ac:dyDescent="0.35">
      <c r="A3211"/>
      <c r="B3211"/>
    </row>
    <row r="3212" spans="1:2" ht="18" x14ac:dyDescent="0.35">
      <c r="A3212"/>
      <c r="B3212"/>
    </row>
    <row r="3213" spans="1:2" ht="18" x14ac:dyDescent="0.35">
      <c r="A3213"/>
      <c r="B3213"/>
    </row>
    <row r="3214" spans="1:2" ht="18" x14ac:dyDescent="0.35">
      <c r="A3214"/>
      <c r="B3214"/>
    </row>
    <row r="3215" spans="1:2" ht="18" x14ac:dyDescent="0.35">
      <c r="A3215"/>
      <c r="B3215"/>
    </row>
    <row r="3216" spans="1:2" ht="18" x14ac:dyDescent="0.35">
      <c r="A3216"/>
      <c r="B3216"/>
    </row>
    <row r="3217" spans="1:2" ht="18" x14ac:dyDescent="0.35">
      <c r="A3217"/>
      <c r="B3217"/>
    </row>
    <row r="3218" spans="1:2" ht="18" x14ac:dyDescent="0.35">
      <c r="A3218"/>
      <c r="B3218"/>
    </row>
    <row r="3219" spans="1:2" ht="18" x14ac:dyDescent="0.35">
      <c r="A3219"/>
      <c r="B3219"/>
    </row>
    <row r="3220" spans="1:2" ht="18" x14ac:dyDescent="0.35">
      <c r="A3220"/>
      <c r="B3220"/>
    </row>
    <row r="3221" spans="1:2" ht="18" x14ac:dyDescent="0.35">
      <c r="A3221"/>
      <c r="B3221"/>
    </row>
    <row r="3222" spans="1:2" ht="18" x14ac:dyDescent="0.35">
      <c r="A3222"/>
      <c r="B3222"/>
    </row>
    <row r="3223" spans="1:2" ht="18" x14ac:dyDescent="0.35">
      <c r="A3223"/>
      <c r="B3223"/>
    </row>
    <row r="3224" spans="1:2" ht="18" x14ac:dyDescent="0.35">
      <c r="A3224"/>
      <c r="B3224"/>
    </row>
    <row r="3225" spans="1:2" ht="18" x14ac:dyDescent="0.35">
      <c r="A3225"/>
      <c r="B3225"/>
    </row>
    <row r="3226" spans="1:2" ht="18" x14ac:dyDescent="0.35">
      <c r="A3226"/>
      <c r="B3226"/>
    </row>
    <row r="3227" spans="1:2" ht="18" x14ac:dyDescent="0.35">
      <c r="A3227"/>
      <c r="B3227"/>
    </row>
    <row r="3228" spans="1:2" ht="18" x14ac:dyDescent="0.35">
      <c r="A3228"/>
      <c r="B3228"/>
    </row>
    <row r="3229" spans="1:2" ht="18" x14ac:dyDescent="0.35">
      <c r="A3229"/>
      <c r="B3229"/>
    </row>
    <row r="3230" spans="1:2" ht="18" x14ac:dyDescent="0.35">
      <c r="A3230"/>
      <c r="B3230"/>
    </row>
    <row r="3231" spans="1:2" ht="18" x14ac:dyDescent="0.35">
      <c r="A3231"/>
      <c r="B3231"/>
    </row>
    <row r="3232" spans="1:2" ht="18" x14ac:dyDescent="0.35">
      <c r="A3232"/>
      <c r="B3232"/>
    </row>
    <row r="3233" spans="1:2" ht="18" x14ac:dyDescent="0.35">
      <c r="A3233"/>
      <c r="B3233"/>
    </row>
    <row r="3234" spans="1:2" ht="18" x14ac:dyDescent="0.35">
      <c r="A3234"/>
      <c r="B3234"/>
    </row>
    <row r="3235" spans="1:2" ht="18" x14ac:dyDescent="0.35">
      <c r="A3235"/>
      <c r="B3235"/>
    </row>
    <row r="3236" spans="1:2" ht="18" x14ac:dyDescent="0.35">
      <c r="A3236"/>
      <c r="B3236"/>
    </row>
    <row r="3237" spans="1:2" ht="18" x14ac:dyDescent="0.35">
      <c r="A3237"/>
      <c r="B3237"/>
    </row>
    <row r="3238" spans="1:2" ht="18" x14ac:dyDescent="0.35">
      <c r="A3238"/>
      <c r="B3238"/>
    </row>
    <row r="3239" spans="1:2" ht="18" x14ac:dyDescent="0.35">
      <c r="A3239"/>
      <c r="B3239"/>
    </row>
    <row r="3240" spans="1:2" ht="18" x14ac:dyDescent="0.35">
      <c r="A3240"/>
      <c r="B3240"/>
    </row>
    <row r="3241" spans="1:2" ht="18" x14ac:dyDescent="0.35">
      <c r="A3241"/>
      <c r="B3241"/>
    </row>
    <row r="3242" spans="1:2" ht="18" x14ac:dyDescent="0.35">
      <c r="A3242"/>
      <c r="B3242"/>
    </row>
    <row r="3243" spans="1:2" ht="18" x14ac:dyDescent="0.35">
      <c r="A3243"/>
      <c r="B3243"/>
    </row>
    <row r="3244" spans="1:2" ht="18" x14ac:dyDescent="0.35">
      <c r="A3244"/>
      <c r="B3244"/>
    </row>
    <row r="3245" spans="1:2" ht="18" x14ac:dyDescent="0.35">
      <c r="A3245"/>
      <c r="B3245"/>
    </row>
    <row r="3246" spans="1:2" ht="18" x14ac:dyDescent="0.35">
      <c r="A3246"/>
      <c r="B3246"/>
    </row>
    <row r="3247" spans="1:2" ht="18" x14ac:dyDescent="0.35">
      <c r="A3247"/>
      <c r="B3247"/>
    </row>
    <row r="3248" spans="1:2" ht="18" x14ac:dyDescent="0.35">
      <c r="A3248"/>
      <c r="B3248"/>
    </row>
    <row r="3249" spans="1:2" ht="18" x14ac:dyDescent="0.35">
      <c r="A3249"/>
      <c r="B3249"/>
    </row>
    <row r="3250" spans="1:2" ht="18" x14ac:dyDescent="0.35">
      <c r="A3250"/>
      <c r="B3250"/>
    </row>
    <row r="3251" spans="1:2" ht="18" x14ac:dyDescent="0.35">
      <c r="A3251"/>
      <c r="B3251"/>
    </row>
    <row r="3252" spans="1:2" ht="18" x14ac:dyDescent="0.35">
      <c r="A3252"/>
      <c r="B3252"/>
    </row>
    <row r="3253" spans="1:2" ht="18" x14ac:dyDescent="0.35">
      <c r="A3253"/>
      <c r="B3253"/>
    </row>
    <row r="3254" spans="1:2" ht="18" x14ac:dyDescent="0.35">
      <c r="A3254"/>
      <c r="B3254"/>
    </row>
    <row r="3255" spans="1:2" ht="18" x14ac:dyDescent="0.35">
      <c r="A3255"/>
      <c r="B3255"/>
    </row>
    <row r="3256" spans="1:2" ht="18" x14ac:dyDescent="0.35">
      <c r="A3256"/>
      <c r="B3256"/>
    </row>
    <row r="3257" spans="1:2" ht="18" x14ac:dyDescent="0.35">
      <c r="A3257"/>
      <c r="B3257"/>
    </row>
    <row r="3258" spans="1:2" ht="18" x14ac:dyDescent="0.35">
      <c r="A3258"/>
      <c r="B3258"/>
    </row>
    <row r="3259" spans="1:2" ht="18" x14ac:dyDescent="0.35">
      <c r="A3259"/>
      <c r="B3259"/>
    </row>
    <row r="3260" spans="1:2" ht="18" x14ac:dyDescent="0.35">
      <c r="A3260"/>
      <c r="B3260"/>
    </row>
    <row r="3261" spans="1:2" ht="18" x14ac:dyDescent="0.35">
      <c r="A3261"/>
      <c r="B3261"/>
    </row>
    <row r="3262" spans="1:2" ht="18" x14ac:dyDescent="0.35">
      <c r="A3262"/>
      <c r="B3262"/>
    </row>
    <row r="3263" spans="1:2" ht="18" x14ac:dyDescent="0.35">
      <c r="A3263"/>
      <c r="B3263"/>
    </row>
    <row r="3264" spans="1:2" ht="18" x14ac:dyDescent="0.35">
      <c r="A3264"/>
      <c r="B3264"/>
    </row>
    <row r="3265" spans="1:2" ht="18" x14ac:dyDescent="0.35">
      <c r="A3265"/>
      <c r="B3265"/>
    </row>
    <row r="3266" spans="1:2" ht="18" x14ac:dyDescent="0.35">
      <c r="A3266"/>
      <c r="B3266"/>
    </row>
    <row r="3267" spans="1:2" ht="18" x14ac:dyDescent="0.35">
      <c r="A3267"/>
      <c r="B3267"/>
    </row>
    <row r="3268" spans="1:2" ht="18" x14ac:dyDescent="0.35">
      <c r="A3268"/>
      <c r="B3268"/>
    </row>
    <row r="3269" spans="1:2" ht="18" x14ac:dyDescent="0.35">
      <c r="A3269"/>
      <c r="B3269"/>
    </row>
    <row r="3270" spans="1:2" ht="18" x14ac:dyDescent="0.35">
      <c r="A3270"/>
      <c r="B3270"/>
    </row>
    <row r="3271" spans="1:2" ht="18" x14ac:dyDescent="0.35">
      <c r="A3271"/>
      <c r="B3271"/>
    </row>
    <row r="3272" spans="1:2" ht="18" x14ac:dyDescent="0.35">
      <c r="A3272"/>
      <c r="B3272"/>
    </row>
    <row r="3273" spans="1:2" ht="18" x14ac:dyDescent="0.35">
      <c r="A3273"/>
      <c r="B3273"/>
    </row>
    <row r="3274" spans="1:2" ht="18" x14ac:dyDescent="0.35">
      <c r="A3274"/>
      <c r="B3274"/>
    </row>
    <row r="3275" spans="1:2" ht="18" x14ac:dyDescent="0.35">
      <c r="A3275"/>
      <c r="B3275"/>
    </row>
    <row r="3276" spans="1:2" ht="18" x14ac:dyDescent="0.35">
      <c r="A3276"/>
      <c r="B3276"/>
    </row>
    <row r="3277" spans="1:2" ht="18" x14ac:dyDescent="0.35">
      <c r="A3277"/>
      <c r="B3277"/>
    </row>
    <row r="3278" spans="1:2" ht="18" x14ac:dyDescent="0.35">
      <c r="A3278"/>
      <c r="B3278"/>
    </row>
    <row r="3279" spans="1:2" ht="18" x14ac:dyDescent="0.35">
      <c r="A3279"/>
      <c r="B3279"/>
    </row>
    <row r="3280" spans="1:2" ht="18" x14ac:dyDescent="0.35">
      <c r="A3280"/>
      <c r="B3280"/>
    </row>
    <row r="3281" spans="1:2" ht="18" x14ac:dyDescent="0.35">
      <c r="A3281"/>
      <c r="B3281"/>
    </row>
    <row r="3282" spans="1:2" ht="18" x14ac:dyDescent="0.35">
      <c r="A3282"/>
      <c r="B3282"/>
    </row>
    <row r="3283" spans="1:2" ht="18" x14ac:dyDescent="0.35">
      <c r="A3283"/>
      <c r="B3283"/>
    </row>
    <row r="3284" spans="1:2" ht="18" x14ac:dyDescent="0.35">
      <c r="A3284"/>
      <c r="B3284"/>
    </row>
    <row r="3285" spans="1:2" ht="18" x14ac:dyDescent="0.35">
      <c r="A3285"/>
      <c r="B3285"/>
    </row>
    <row r="3286" spans="1:2" ht="18" x14ac:dyDescent="0.35">
      <c r="A3286"/>
      <c r="B3286"/>
    </row>
    <row r="3287" spans="1:2" ht="18" x14ac:dyDescent="0.35">
      <c r="A3287"/>
      <c r="B3287"/>
    </row>
    <row r="3288" spans="1:2" ht="18" x14ac:dyDescent="0.35">
      <c r="A3288"/>
      <c r="B3288"/>
    </row>
    <row r="3289" spans="1:2" ht="18" x14ac:dyDescent="0.35">
      <c r="A3289"/>
      <c r="B3289"/>
    </row>
    <row r="3290" spans="1:2" ht="18" x14ac:dyDescent="0.35">
      <c r="A3290"/>
      <c r="B3290"/>
    </row>
    <row r="3291" spans="1:2" ht="18" x14ac:dyDescent="0.35">
      <c r="A3291"/>
      <c r="B3291"/>
    </row>
    <row r="3292" spans="1:2" ht="18" x14ac:dyDescent="0.35">
      <c r="A3292"/>
      <c r="B3292"/>
    </row>
    <row r="3293" spans="1:2" ht="18" x14ac:dyDescent="0.35">
      <c r="A3293"/>
      <c r="B3293"/>
    </row>
    <row r="3294" spans="1:2" ht="18" x14ac:dyDescent="0.35">
      <c r="A3294"/>
      <c r="B3294"/>
    </row>
    <row r="3295" spans="1:2" ht="18" x14ac:dyDescent="0.35">
      <c r="A3295"/>
      <c r="B3295"/>
    </row>
    <row r="3296" spans="1:2" ht="18" x14ac:dyDescent="0.35">
      <c r="A3296"/>
      <c r="B3296"/>
    </row>
    <row r="3297" spans="1:2" ht="18" x14ac:dyDescent="0.35">
      <c r="A3297"/>
      <c r="B3297"/>
    </row>
    <row r="3298" spans="1:2" ht="18" x14ac:dyDescent="0.35">
      <c r="A3298"/>
      <c r="B3298"/>
    </row>
    <row r="3299" spans="1:2" ht="18" x14ac:dyDescent="0.35">
      <c r="A3299"/>
      <c r="B3299"/>
    </row>
    <row r="3300" spans="1:2" ht="18" x14ac:dyDescent="0.35">
      <c r="A3300"/>
      <c r="B3300"/>
    </row>
    <row r="3301" spans="1:2" ht="18" x14ac:dyDescent="0.35">
      <c r="A3301"/>
      <c r="B3301"/>
    </row>
    <row r="3302" spans="1:2" ht="18" x14ac:dyDescent="0.35">
      <c r="A3302"/>
      <c r="B3302"/>
    </row>
    <row r="3303" spans="1:2" ht="18" x14ac:dyDescent="0.35">
      <c r="A3303"/>
      <c r="B3303"/>
    </row>
    <row r="3304" spans="1:2" ht="18" x14ac:dyDescent="0.35">
      <c r="A3304"/>
      <c r="B3304"/>
    </row>
    <row r="3305" spans="1:2" ht="18" x14ac:dyDescent="0.35">
      <c r="A3305"/>
      <c r="B3305"/>
    </row>
    <row r="3306" spans="1:2" ht="18" x14ac:dyDescent="0.35">
      <c r="A3306"/>
      <c r="B3306"/>
    </row>
    <row r="3307" spans="1:2" ht="18" x14ac:dyDescent="0.35">
      <c r="A3307"/>
      <c r="B3307"/>
    </row>
    <row r="3308" spans="1:2" ht="18" x14ac:dyDescent="0.35">
      <c r="A3308"/>
      <c r="B3308"/>
    </row>
    <row r="3309" spans="1:2" ht="18" x14ac:dyDescent="0.35">
      <c r="A3309"/>
      <c r="B3309"/>
    </row>
    <row r="3310" spans="1:2" ht="18" x14ac:dyDescent="0.35">
      <c r="A3310"/>
      <c r="B3310"/>
    </row>
    <row r="3311" spans="1:2" ht="18" x14ac:dyDescent="0.35">
      <c r="A3311"/>
      <c r="B3311"/>
    </row>
    <row r="3312" spans="1:2" ht="18" x14ac:dyDescent="0.35">
      <c r="A3312"/>
      <c r="B3312"/>
    </row>
    <row r="3313" spans="1:2" ht="18" x14ac:dyDescent="0.35">
      <c r="A3313"/>
      <c r="B3313"/>
    </row>
    <row r="3314" spans="1:2" ht="18" x14ac:dyDescent="0.35">
      <c r="A3314"/>
      <c r="B3314"/>
    </row>
    <row r="3315" spans="1:2" ht="18" x14ac:dyDescent="0.35">
      <c r="A3315"/>
      <c r="B3315"/>
    </row>
    <row r="3316" spans="1:2" ht="18" x14ac:dyDescent="0.35">
      <c r="A3316"/>
      <c r="B3316"/>
    </row>
    <row r="3317" spans="1:2" ht="18" x14ac:dyDescent="0.35">
      <c r="A3317"/>
      <c r="B3317"/>
    </row>
    <row r="3318" spans="1:2" ht="18" x14ac:dyDescent="0.35">
      <c r="A3318"/>
      <c r="B3318"/>
    </row>
    <row r="3319" spans="1:2" ht="18" x14ac:dyDescent="0.35">
      <c r="A3319"/>
      <c r="B3319"/>
    </row>
    <row r="3320" spans="1:2" ht="18" x14ac:dyDescent="0.35">
      <c r="A3320"/>
      <c r="B3320"/>
    </row>
    <row r="3321" spans="1:2" ht="18" x14ac:dyDescent="0.35">
      <c r="A3321"/>
      <c r="B3321"/>
    </row>
    <row r="3322" spans="1:2" ht="18" x14ac:dyDescent="0.35">
      <c r="A3322"/>
      <c r="B3322"/>
    </row>
    <row r="3323" spans="1:2" ht="18" x14ac:dyDescent="0.35">
      <c r="A3323"/>
      <c r="B3323"/>
    </row>
    <row r="3324" spans="1:2" ht="18" x14ac:dyDescent="0.35">
      <c r="A3324"/>
      <c r="B3324"/>
    </row>
    <row r="3325" spans="1:2" ht="18" x14ac:dyDescent="0.35">
      <c r="A3325"/>
      <c r="B3325"/>
    </row>
    <row r="3326" spans="1:2" ht="18" x14ac:dyDescent="0.35">
      <c r="A3326"/>
      <c r="B3326"/>
    </row>
    <row r="3327" spans="1:2" ht="18" x14ac:dyDescent="0.35">
      <c r="A3327"/>
      <c r="B3327"/>
    </row>
    <row r="3328" spans="1:2" ht="18" x14ac:dyDescent="0.35">
      <c r="A3328"/>
      <c r="B3328"/>
    </row>
    <row r="3329" spans="1:2" ht="18" x14ac:dyDescent="0.35">
      <c r="A3329"/>
      <c r="B3329"/>
    </row>
    <row r="3330" spans="1:2" ht="18" x14ac:dyDescent="0.35">
      <c r="A3330"/>
      <c r="B3330"/>
    </row>
    <row r="3331" spans="1:2" ht="18" x14ac:dyDescent="0.35">
      <c r="A3331"/>
      <c r="B3331"/>
    </row>
    <row r="3332" spans="1:2" ht="18" x14ac:dyDescent="0.35">
      <c r="A3332"/>
      <c r="B3332"/>
    </row>
    <row r="3333" spans="1:2" ht="18" x14ac:dyDescent="0.35">
      <c r="A3333"/>
      <c r="B3333"/>
    </row>
    <row r="3334" spans="1:2" ht="18" x14ac:dyDescent="0.35">
      <c r="A3334"/>
      <c r="B3334"/>
    </row>
    <row r="3335" spans="1:2" ht="18" x14ac:dyDescent="0.35">
      <c r="A3335"/>
      <c r="B3335"/>
    </row>
    <row r="3336" spans="1:2" ht="18" x14ac:dyDescent="0.35">
      <c r="A3336"/>
      <c r="B3336"/>
    </row>
    <row r="3337" spans="1:2" ht="18" x14ac:dyDescent="0.35">
      <c r="A3337"/>
      <c r="B3337"/>
    </row>
    <row r="3338" spans="1:2" ht="18" x14ac:dyDescent="0.35">
      <c r="A3338"/>
      <c r="B3338"/>
    </row>
    <row r="3339" spans="1:2" ht="18" x14ac:dyDescent="0.35">
      <c r="A3339"/>
      <c r="B3339"/>
    </row>
    <row r="3340" spans="1:2" ht="18" x14ac:dyDescent="0.35">
      <c r="A3340"/>
      <c r="B3340"/>
    </row>
    <row r="3341" spans="1:2" ht="18" x14ac:dyDescent="0.35">
      <c r="A3341"/>
      <c r="B3341"/>
    </row>
    <row r="3342" spans="1:2" ht="18" x14ac:dyDescent="0.35">
      <c r="A3342"/>
      <c r="B3342"/>
    </row>
    <row r="3343" spans="1:2" ht="18" x14ac:dyDescent="0.35">
      <c r="A3343"/>
      <c r="B3343"/>
    </row>
    <row r="3344" spans="1:2" ht="18" x14ac:dyDescent="0.35">
      <c r="A3344"/>
      <c r="B3344"/>
    </row>
    <row r="3345" spans="1:2" ht="18" x14ac:dyDescent="0.35">
      <c r="A3345"/>
      <c r="B3345"/>
    </row>
    <row r="3346" spans="1:2" ht="18" x14ac:dyDescent="0.35">
      <c r="A3346"/>
      <c r="B3346"/>
    </row>
    <row r="3347" spans="1:2" ht="18" x14ac:dyDescent="0.35">
      <c r="A3347"/>
      <c r="B3347"/>
    </row>
    <row r="3348" spans="1:2" ht="18" x14ac:dyDescent="0.35">
      <c r="A3348"/>
      <c r="B3348"/>
    </row>
    <row r="3349" spans="1:2" ht="18" x14ac:dyDescent="0.35">
      <c r="A3349"/>
      <c r="B3349"/>
    </row>
    <row r="3350" spans="1:2" ht="18" x14ac:dyDescent="0.35">
      <c r="A3350"/>
      <c r="B3350"/>
    </row>
    <row r="3351" spans="1:2" ht="18" x14ac:dyDescent="0.35">
      <c r="A3351"/>
      <c r="B3351"/>
    </row>
    <row r="3352" spans="1:2" ht="18" x14ac:dyDescent="0.35">
      <c r="A3352"/>
      <c r="B3352"/>
    </row>
    <row r="3353" spans="1:2" ht="18" x14ac:dyDescent="0.35">
      <c r="A3353"/>
      <c r="B3353"/>
    </row>
    <row r="3354" spans="1:2" ht="18" x14ac:dyDescent="0.35">
      <c r="A3354"/>
      <c r="B3354"/>
    </row>
    <row r="3355" spans="1:2" ht="18" x14ac:dyDescent="0.35">
      <c r="A3355"/>
      <c r="B3355"/>
    </row>
    <row r="3356" spans="1:2" ht="18" x14ac:dyDescent="0.35">
      <c r="A3356"/>
      <c r="B3356"/>
    </row>
    <row r="3357" spans="1:2" ht="18" x14ac:dyDescent="0.35">
      <c r="A3357"/>
      <c r="B3357"/>
    </row>
    <row r="3358" spans="1:2" ht="18" x14ac:dyDescent="0.35">
      <c r="A3358"/>
      <c r="B3358"/>
    </row>
    <row r="3359" spans="1:2" ht="18" x14ac:dyDescent="0.35">
      <c r="A3359"/>
      <c r="B3359"/>
    </row>
    <row r="3360" spans="1:2" ht="18" x14ac:dyDescent="0.35">
      <c r="A3360"/>
      <c r="B3360"/>
    </row>
    <row r="3361" spans="1:2" ht="18" x14ac:dyDescent="0.35">
      <c r="A3361"/>
      <c r="B3361"/>
    </row>
    <row r="3362" spans="1:2" ht="18" x14ac:dyDescent="0.35">
      <c r="A3362"/>
      <c r="B3362"/>
    </row>
    <row r="3363" spans="1:2" ht="18" x14ac:dyDescent="0.35">
      <c r="A3363"/>
      <c r="B3363"/>
    </row>
    <row r="3364" spans="1:2" ht="18" x14ac:dyDescent="0.35">
      <c r="A3364"/>
      <c r="B3364"/>
    </row>
    <row r="3365" spans="1:2" ht="18" x14ac:dyDescent="0.35">
      <c r="A3365"/>
      <c r="B3365"/>
    </row>
    <row r="3366" spans="1:2" ht="18" x14ac:dyDescent="0.35">
      <c r="A3366"/>
      <c r="B3366"/>
    </row>
    <row r="3367" spans="1:2" ht="18" x14ac:dyDescent="0.35">
      <c r="A3367"/>
      <c r="B3367"/>
    </row>
    <row r="3368" spans="1:2" ht="18" x14ac:dyDescent="0.35">
      <c r="A3368"/>
      <c r="B3368"/>
    </row>
    <row r="3369" spans="1:2" ht="18" x14ac:dyDescent="0.35">
      <c r="A3369"/>
      <c r="B3369"/>
    </row>
    <row r="3370" spans="1:2" ht="18" x14ac:dyDescent="0.35">
      <c r="A3370"/>
      <c r="B3370"/>
    </row>
    <row r="3371" spans="1:2" ht="18" x14ac:dyDescent="0.35">
      <c r="A3371"/>
      <c r="B3371"/>
    </row>
    <row r="3372" spans="1:2" ht="18" x14ac:dyDescent="0.35">
      <c r="A3372"/>
      <c r="B3372"/>
    </row>
    <row r="3373" spans="1:2" ht="18" x14ac:dyDescent="0.35">
      <c r="A3373"/>
      <c r="B3373"/>
    </row>
    <row r="3374" spans="1:2" ht="18" x14ac:dyDescent="0.35">
      <c r="A3374"/>
      <c r="B3374"/>
    </row>
    <row r="3375" spans="1:2" ht="18" x14ac:dyDescent="0.35">
      <c r="A3375"/>
      <c r="B3375"/>
    </row>
    <row r="3376" spans="1:2" ht="18" x14ac:dyDescent="0.35">
      <c r="A3376"/>
      <c r="B3376"/>
    </row>
    <row r="3377" spans="1:2" ht="18" x14ac:dyDescent="0.35">
      <c r="A3377"/>
      <c r="B3377"/>
    </row>
    <row r="3378" spans="1:2" ht="18" x14ac:dyDescent="0.35">
      <c r="A3378"/>
      <c r="B3378"/>
    </row>
    <row r="3379" spans="1:2" ht="18" x14ac:dyDescent="0.35">
      <c r="A3379"/>
      <c r="B3379"/>
    </row>
    <row r="3380" spans="1:2" ht="18" x14ac:dyDescent="0.35">
      <c r="A3380"/>
      <c r="B3380"/>
    </row>
    <row r="3381" spans="1:2" ht="18" x14ac:dyDescent="0.35">
      <c r="A3381"/>
      <c r="B3381"/>
    </row>
    <row r="3382" spans="1:2" ht="18" x14ac:dyDescent="0.35">
      <c r="A3382"/>
      <c r="B3382"/>
    </row>
    <row r="3383" spans="1:2" ht="18" x14ac:dyDescent="0.35">
      <c r="A3383"/>
      <c r="B3383"/>
    </row>
    <row r="3384" spans="1:2" ht="18" x14ac:dyDescent="0.35">
      <c r="A3384"/>
      <c r="B3384"/>
    </row>
    <row r="3385" spans="1:2" ht="18" x14ac:dyDescent="0.35">
      <c r="A3385"/>
      <c r="B3385"/>
    </row>
    <row r="3386" spans="1:2" ht="18" x14ac:dyDescent="0.35">
      <c r="A3386"/>
      <c r="B3386"/>
    </row>
    <row r="3387" spans="1:2" ht="18" x14ac:dyDescent="0.35">
      <c r="A3387"/>
      <c r="B3387"/>
    </row>
    <row r="3388" spans="1:2" ht="18" x14ac:dyDescent="0.35">
      <c r="A3388"/>
      <c r="B3388"/>
    </row>
    <row r="3389" spans="1:2" ht="18" x14ac:dyDescent="0.35">
      <c r="A3389"/>
      <c r="B3389"/>
    </row>
    <row r="3390" spans="1:2" ht="18" x14ac:dyDescent="0.35">
      <c r="A3390"/>
      <c r="B3390"/>
    </row>
    <row r="3391" spans="1:2" ht="18" x14ac:dyDescent="0.35">
      <c r="A3391"/>
      <c r="B3391"/>
    </row>
    <row r="3392" spans="1:2" ht="18" x14ac:dyDescent="0.35">
      <c r="A3392"/>
      <c r="B3392"/>
    </row>
    <row r="3393" spans="1:2" ht="18" x14ac:dyDescent="0.35">
      <c r="A3393"/>
      <c r="B3393"/>
    </row>
    <row r="3394" spans="1:2" ht="18" x14ac:dyDescent="0.35">
      <c r="A3394"/>
      <c r="B3394"/>
    </row>
    <row r="3395" spans="1:2" ht="18" x14ac:dyDescent="0.35">
      <c r="A3395"/>
      <c r="B3395"/>
    </row>
    <row r="3396" spans="1:2" ht="18" x14ac:dyDescent="0.35">
      <c r="A3396"/>
      <c r="B3396"/>
    </row>
    <row r="3397" spans="1:2" ht="18" x14ac:dyDescent="0.35">
      <c r="A3397"/>
      <c r="B3397"/>
    </row>
    <row r="3398" spans="1:2" ht="18" x14ac:dyDescent="0.35">
      <c r="A3398"/>
      <c r="B3398"/>
    </row>
    <row r="3399" spans="1:2" ht="18" x14ac:dyDescent="0.35">
      <c r="A3399"/>
      <c r="B3399"/>
    </row>
    <row r="3400" spans="1:2" ht="18" x14ac:dyDescent="0.35">
      <c r="A3400"/>
      <c r="B3400"/>
    </row>
    <row r="3401" spans="1:2" ht="18" x14ac:dyDescent="0.35">
      <c r="A3401"/>
      <c r="B3401"/>
    </row>
    <row r="3402" spans="1:2" ht="18" x14ac:dyDescent="0.35">
      <c r="A3402"/>
      <c r="B3402"/>
    </row>
    <row r="3403" spans="1:2" ht="18" x14ac:dyDescent="0.35">
      <c r="A3403"/>
      <c r="B3403"/>
    </row>
    <row r="3404" spans="1:2" ht="18" x14ac:dyDescent="0.35">
      <c r="A3404"/>
      <c r="B3404"/>
    </row>
    <row r="3405" spans="1:2" ht="18" x14ac:dyDescent="0.35">
      <c r="A3405"/>
      <c r="B3405"/>
    </row>
    <row r="3406" spans="1:2" ht="18" x14ac:dyDescent="0.35">
      <c r="A3406"/>
      <c r="B3406"/>
    </row>
    <row r="3407" spans="1:2" ht="18" x14ac:dyDescent="0.35">
      <c r="A3407"/>
      <c r="B3407"/>
    </row>
    <row r="3408" spans="1:2" ht="18" x14ac:dyDescent="0.35">
      <c r="A3408"/>
      <c r="B3408"/>
    </row>
    <row r="3409" spans="1:2" ht="18" x14ac:dyDescent="0.35">
      <c r="A3409"/>
      <c r="B3409"/>
    </row>
    <row r="3410" spans="1:2" ht="18" x14ac:dyDescent="0.35">
      <c r="A3410"/>
      <c r="B3410"/>
    </row>
    <row r="3411" spans="1:2" ht="18" x14ac:dyDescent="0.35">
      <c r="A3411"/>
      <c r="B3411"/>
    </row>
    <row r="3412" spans="1:2" ht="18" x14ac:dyDescent="0.35">
      <c r="A3412"/>
      <c r="B3412"/>
    </row>
    <row r="3413" spans="1:2" ht="18" x14ac:dyDescent="0.35">
      <c r="A3413"/>
      <c r="B3413"/>
    </row>
    <row r="3414" spans="1:2" ht="18" x14ac:dyDescent="0.35">
      <c r="A3414"/>
      <c r="B3414"/>
    </row>
    <row r="3415" spans="1:2" ht="18" x14ac:dyDescent="0.35">
      <c r="A3415"/>
      <c r="B3415"/>
    </row>
    <row r="3416" spans="1:2" ht="18" x14ac:dyDescent="0.35">
      <c r="A3416"/>
      <c r="B3416"/>
    </row>
    <row r="3417" spans="1:2" ht="18" x14ac:dyDescent="0.35">
      <c r="A3417"/>
      <c r="B3417"/>
    </row>
    <row r="3418" spans="1:2" ht="18" x14ac:dyDescent="0.35">
      <c r="A3418"/>
      <c r="B3418"/>
    </row>
    <row r="3419" spans="1:2" ht="18" x14ac:dyDescent="0.35">
      <c r="A3419"/>
      <c r="B3419"/>
    </row>
    <row r="3420" spans="1:2" ht="18" x14ac:dyDescent="0.35">
      <c r="A3420"/>
      <c r="B3420"/>
    </row>
    <row r="3421" spans="1:2" ht="18" x14ac:dyDescent="0.35">
      <c r="A3421"/>
      <c r="B3421"/>
    </row>
    <row r="3422" spans="1:2" ht="18" x14ac:dyDescent="0.35">
      <c r="A3422"/>
      <c r="B3422"/>
    </row>
    <row r="3423" spans="1:2" ht="18" x14ac:dyDescent="0.35">
      <c r="A3423"/>
      <c r="B3423"/>
    </row>
    <row r="3424" spans="1:2" ht="18" x14ac:dyDescent="0.35">
      <c r="A3424"/>
      <c r="B3424"/>
    </row>
    <row r="3425" spans="1:2" ht="18" x14ac:dyDescent="0.35">
      <c r="A3425"/>
      <c r="B3425"/>
    </row>
    <row r="3426" spans="1:2" ht="18" x14ac:dyDescent="0.35">
      <c r="A3426"/>
      <c r="B3426"/>
    </row>
    <row r="3427" spans="1:2" ht="18" x14ac:dyDescent="0.35">
      <c r="A3427"/>
      <c r="B3427"/>
    </row>
    <row r="3428" spans="1:2" ht="18" x14ac:dyDescent="0.35">
      <c r="A3428"/>
      <c r="B3428"/>
    </row>
    <row r="3429" spans="1:2" ht="18" x14ac:dyDescent="0.35">
      <c r="A3429"/>
      <c r="B3429"/>
    </row>
    <row r="3430" spans="1:2" ht="18" x14ac:dyDescent="0.35">
      <c r="A3430"/>
      <c r="B3430"/>
    </row>
    <row r="3431" spans="1:2" ht="18" x14ac:dyDescent="0.35">
      <c r="A3431"/>
      <c r="B3431"/>
    </row>
    <row r="3432" spans="1:2" ht="18" x14ac:dyDescent="0.35">
      <c r="A3432"/>
      <c r="B3432"/>
    </row>
    <row r="3433" spans="1:2" ht="18" x14ac:dyDescent="0.35">
      <c r="A3433"/>
      <c r="B3433"/>
    </row>
    <row r="3434" spans="1:2" ht="18" x14ac:dyDescent="0.35">
      <c r="A3434"/>
      <c r="B3434"/>
    </row>
    <row r="3435" spans="1:2" ht="18" x14ac:dyDescent="0.35">
      <c r="A3435"/>
      <c r="B3435"/>
    </row>
    <row r="3436" spans="1:2" ht="18" x14ac:dyDescent="0.35">
      <c r="A3436"/>
      <c r="B3436"/>
    </row>
    <row r="3437" spans="1:2" ht="18" x14ac:dyDescent="0.35">
      <c r="A3437"/>
      <c r="B3437"/>
    </row>
    <row r="3438" spans="1:2" ht="18" x14ac:dyDescent="0.35">
      <c r="A3438"/>
      <c r="B3438"/>
    </row>
    <row r="3439" spans="1:2" ht="18" x14ac:dyDescent="0.35">
      <c r="A3439"/>
      <c r="B3439"/>
    </row>
    <row r="3440" spans="1:2" ht="18" x14ac:dyDescent="0.35">
      <c r="A3440"/>
      <c r="B3440"/>
    </row>
    <row r="3441" spans="1:2" ht="18" x14ac:dyDescent="0.35">
      <c r="A3441"/>
      <c r="B3441"/>
    </row>
    <row r="3442" spans="1:2" ht="18" x14ac:dyDescent="0.35">
      <c r="A3442"/>
      <c r="B3442"/>
    </row>
    <row r="3443" spans="1:2" ht="18" x14ac:dyDescent="0.35">
      <c r="A3443"/>
      <c r="B3443"/>
    </row>
    <row r="3444" spans="1:2" ht="18" x14ac:dyDescent="0.35">
      <c r="A3444"/>
      <c r="B3444"/>
    </row>
    <row r="3445" spans="1:2" ht="18" x14ac:dyDescent="0.35">
      <c r="A3445"/>
      <c r="B3445"/>
    </row>
    <row r="3446" spans="1:2" ht="18" x14ac:dyDescent="0.35">
      <c r="A3446"/>
      <c r="B3446"/>
    </row>
    <row r="3447" spans="1:2" ht="18" x14ac:dyDescent="0.35">
      <c r="A3447"/>
      <c r="B3447"/>
    </row>
    <row r="3448" spans="1:2" ht="18" x14ac:dyDescent="0.35">
      <c r="A3448"/>
      <c r="B3448"/>
    </row>
    <row r="3449" spans="1:2" ht="18" x14ac:dyDescent="0.35">
      <c r="A3449"/>
      <c r="B3449"/>
    </row>
    <row r="3450" spans="1:2" ht="18" x14ac:dyDescent="0.35">
      <c r="A3450"/>
      <c r="B3450"/>
    </row>
    <row r="3451" spans="1:2" ht="18" x14ac:dyDescent="0.35">
      <c r="A3451"/>
      <c r="B3451"/>
    </row>
    <row r="3452" spans="1:2" ht="18" x14ac:dyDescent="0.35">
      <c r="A3452"/>
      <c r="B3452"/>
    </row>
    <row r="3453" spans="1:2" ht="18" x14ac:dyDescent="0.35">
      <c r="A3453"/>
      <c r="B3453"/>
    </row>
    <row r="3454" spans="1:2" ht="18" x14ac:dyDescent="0.35">
      <c r="A3454"/>
      <c r="B3454"/>
    </row>
    <row r="3455" spans="1:2" ht="18" x14ac:dyDescent="0.35">
      <c r="A3455"/>
      <c r="B3455"/>
    </row>
    <row r="3456" spans="1:2" ht="18" x14ac:dyDescent="0.35">
      <c r="A3456"/>
      <c r="B3456"/>
    </row>
    <row r="3457" spans="1:2" ht="18" x14ac:dyDescent="0.35">
      <c r="A3457"/>
      <c r="B3457"/>
    </row>
    <row r="3458" spans="1:2" ht="18" x14ac:dyDescent="0.35">
      <c r="A3458"/>
      <c r="B3458"/>
    </row>
    <row r="3459" spans="1:2" ht="18" x14ac:dyDescent="0.35">
      <c r="A3459"/>
      <c r="B3459"/>
    </row>
    <row r="3460" spans="1:2" ht="18" x14ac:dyDescent="0.35">
      <c r="A3460"/>
      <c r="B3460"/>
    </row>
    <row r="3461" spans="1:2" ht="18" x14ac:dyDescent="0.35">
      <c r="A3461"/>
      <c r="B3461"/>
    </row>
    <row r="3462" spans="1:2" ht="18" x14ac:dyDescent="0.35">
      <c r="A3462"/>
      <c r="B3462"/>
    </row>
    <row r="3463" spans="1:2" ht="18" x14ac:dyDescent="0.35">
      <c r="A3463"/>
      <c r="B3463"/>
    </row>
    <row r="3464" spans="1:2" ht="18" x14ac:dyDescent="0.35">
      <c r="A3464"/>
      <c r="B3464"/>
    </row>
    <row r="3465" spans="1:2" ht="18" x14ac:dyDescent="0.35">
      <c r="A3465"/>
      <c r="B3465"/>
    </row>
    <row r="3466" spans="1:2" ht="18" x14ac:dyDescent="0.35">
      <c r="A3466"/>
      <c r="B3466"/>
    </row>
    <row r="3467" spans="1:2" ht="18" x14ac:dyDescent="0.35">
      <c r="A3467"/>
      <c r="B3467"/>
    </row>
    <row r="3468" spans="1:2" ht="18" x14ac:dyDescent="0.35">
      <c r="A3468"/>
      <c r="B3468"/>
    </row>
    <row r="3469" spans="1:2" ht="18" x14ac:dyDescent="0.35">
      <c r="A3469"/>
      <c r="B3469"/>
    </row>
    <row r="3470" spans="1:2" ht="18" x14ac:dyDescent="0.35">
      <c r="A3470"/>
      <c r="B3470"/>
    </row>
    <row r="3471" spans="1:2" ht="18" x14ac:dyDescent="0.35">
      <c r="A3471"/>
      <c r="B3471"/>
    </row>
    <row r="3472" spans="1:2" ht="18" x14ac:dyDescent="0.35">
      <c r="A3472"/>
      <c r="B3472"/>
    </row>
    <row r="3473" spans="1:2" ht="18" x14ac:dyDescent="0.35">
      <c r="A3473"/>
      <c r="B3473"/>
    </row>
    <row r="3474" spans="1:2" ht="18" x14ac:dyDescent="0.35">
      <c r="A3474"/>
      <c r="B3474"/>
    </row>
    <row r="3475" spans="1:2" ht="18" x14ac:dyDescent="0.35">
      <c r="A3475"/>
      <c r="B3475"/>
    </row>
    <row r="3476" spans="1:2" ht="18" x14ac:dyDescent="0.35">
      <c r="A3476"/>
      <c r="B3476"/>
    </row>
    <row r="3477" spans="1:2" ht="18" x14ac:dyDescent="0.35">
      <c r="A3477"/>
      <c r="B3477"/>
    </row>
    <row r="3478" spans="1:2" ht="18" x14ac:dyDescent="0.35">
      <c r="A3478"/>
      <c r="B3478"/>
    </row>
    <row r="3479" spans="1:2" ht="18" x14ac:dyDescent="0.35">
      <c r="A3479"/>
      <c r="B3479"/>
    </row>
    <row r="3480" spans="1:2" ht="18" x14ac:dyDescent="0.35">
      <c r="A3480"/>
      <c r="B3480"/>
    </row>
    <row r="3481" spans="1:2" ht="18" x14ac:dyDescent="0.35">
      <c r="A3481"/>
      <c r="B3481"/>
    </row>
    <row r="3482" spans="1:2" ht="18" x14ac:dyDescent="0.35">
      <c r="A3482"/>
      <c r="B3482"/>
    </row>
    <row r="3483" spans="1:2" ht="18" x14ac:dyDescent="0.35">
      <c r="A3483"/>
      <c r="B3483"/>
    </row>
    <row r="3484" spans="1:2" ht="18" x14ac:dyDescent="0.35">
      <c r="A3484"/>
      <c r="B3484"/>
    </row>
    <row r="3485" spans="1:2" ht="18" x14ac:dyDescent="0.35">
      <c r="A3485"/>
      <c r="B3485"/>
    </row>
    <row r="3486" spans="1:2" ht="18" x14ac:dyDescent="0.35">
      <c r="A3486"/>
      <c r="B3486"/>
    </row>
    <row r="3487" spans="1:2" ht="18" x14ac:dyDescent="0.35">
      <c r="A3487"/>
      <c r="B3487"/>
    </row>
    <row r="3488" spans="1:2" ht="18" x14ac:dyDescent="0.35">
      <c r="A3488"/>
      <c r="B3488"/>
    </row>
    <row r="3489" spans="1:2" ht="18" x14ac:dyDescent="0.35">
      <c r="A3489"/>
      <c r="B3489"/>
    </row>
    <row r="3490" spans="1:2" ht="18" x14ac:dyDescent="0.35">
      <c r="A3490"/>
      <c r="B3490"/>
    </row>
    <row r="3491" spans="1:2" ht="18" x14ac:dyDescent="0.35">
      <c r="A3491"/>
      <c r="B3491"/>
    </row>
    <row r="3492" spans="1:2" ht="18" x14ac:dyDescent="0.35">
      <c r="A3492"/>
      <c r="B3492"/>
    </row>
    <row r="3493" spans="1:2" ht="18" x14ac:dyDescent="0.35">
      <c r="A3493"/>
      <c r="B3493"/>
    </row>
    <row r="3494" spans="1:2" ht="18" x14ac:dyDescent="0.35">
      <c r="A3494"/>
      <c r="B3494"/>
    </row>
    <row r="3495" spans="1:2" ht="18" x14ac:dyDescent="0.35">
      <c r="A3495"/>
      <c r="B3495"/>
    </row>
    <row r="3496" spans="1:2" ht="18" x14ac:dyDescent="0.35">
      <c r="A3496"/>
      <c r="B3496"/>
    </row>
    <row r="3497" spans="1:2" ht="18" x14ac:dyDescent="0.35">
      <c r="A3497"/>
      <c r="B3497"/>
    </row>
    <row r="3498" spans="1:2" ht="18" x14ac:dyDescent="0.35">
      <c r="A3498"/>
      <c r="B3498"/>
    </row>
    <row r="3499" spans="1:2" ht="18" x14ac:dyDescent="0.35">
      <c r="A3499"/>
      <c r="B3499"/>
    </row>
    <row r="3500" spans="1:2" ht="18" x14ac:dyDescent="0.35">
      <c r="A3500"/>
      <c r="B3500"/>
    </row>
    <row r="3501" spans="1:2" ht="18" x14ac:dyDescent="0.35">
      <c r="A3501"/>
      <c r="B3501"/>
    </row>
    <row r="3502" spans="1:2" ht="18" x14ac:dyDescent="0.35">
      <c r="A3502"/>
      <c r="B3502"/>
    </row>
    <row r="3503" spans="1:2" ht="18" x14ac:dyDescent="0.35">
      <c r="A3503"/>
      <c r="B3503"/>
    </row>
    <row r="3504" spans="1:2" ht="18" x14ac:dyDescent="0.35">
      <c r="A3504"/>
      <c r="B3504"/>
    </row>
    <row r="3505" spans="1:2" ht="18" x14ac:dyDescent="0.35">
      <c r="A3505"/>
      <c r="B3505"/>
    </row>
    <row r="3506" spans="1:2" ht="18" x14ac:dyDescent="0.35">
      <c r="A3506"/>
      <c r="B3506"/>
    </row>
    <row r="3507" spans="1:2" ht="18" x14ac:dyDescent="0.35">
      <c r="A3507"/>
      <c r="B3507"/>
    </row>
    <row r="3508" spans="1:2" ht="18" x14ac:dyDescent="0.35">
      <c r="A3508"/>
      <c r="B3508"/>
    </row>
    <row r="3509" spans="1:2" ht="18" x14ac:dyDescent="0.35">
      <c r="A3509"/>
      <c r="B3509"/>
    </row>
    <row r="3510" spans="1:2" ht="18" x14ac:dyDescent="0.35">
      <c r="A3510"/>
      <c r="B3510"/>
    </row>
    <row r="3511" spans="1:2" ht="18" x14ac:dyDescent="0.35">
      <c r="A3511"/>
      <c r="B3511"/>
    </row>
    <row r="3512" spans="1:2" ht="18" x14ac:dyDescent="0.35">
      <c r="A3512"/>
      <c r="B3512"/>
    </row>
    <row r="3513" spans="1:2" ht="18" x14ac:dyDescent="0.35">
      <c r="A3513"/>
      <c r="B3513"/>
    </row>
    <row r="3514" spans="1:2" ht="18" x14ac:dyDescent="0.35">
      <c r="A3514"/>
      <c r="B3514"/>
    </row>
    <row r="3515" spans="1:2" ht="18" x14ac:dyDescent="0.35">
      <c r="A3515"/>
      <c r="B3515"/>
    </row>
    <row r="3516" spans="1:2" ht="18" x14ac:dyDescent="0.35">
      <c r="A3516"/>
      <c r="B3516"/>
    </row>
    <row r="3517" spans="1:2" ht="18" x14ac:dyDescent="0.35">
      <c r="A3517"/>
      <c r="B3517"/>
    </row>
    <row r="3518" spans="1:2" ht="18" x14ac:dyDescent="0.35">
      <c r="A3518"/>
      <c r="B3518"/>
    </row>
    <row r="3519" spans="1:2" ht="18" x14ac:dyDescent="0.35">
      <c r="A3519"/>
      <c r="B3519"/>
    </row>
    <row r="3520" spans="1:2" ht="18" x14ac:dyDescent="0.35">
      <c r="A3520"/>
      <c r="B3520"/>
    </row>
    <row r="3521" spans="1:2" ht="18" x14ac:dyDescent="0.35">
      <c r="A3521"/>
      <c r="B3521"/>
    </row>
    <row r="3522" spans="1:2" ht="18" x14ac:dyDescent="0.35">
      <c r="A3522"/>
      <c r="B3522"/>
    </row>
    <row r="3523" spans="1:2" ht="18" x14ac:dyDescent="0.35">
      <c r="A3523"/>
      <c r="B3523"/>
    </row>
    <row r="3524" spans="1:2" ht="18" x14ac:dyDescent="0.35">
      <c r="A3524"/>
      <c r="B3524"/>
    </row>
    <row r="3525" spans="1:2" ht="18" x14ac:dyDescent="0.35">
      <c r="A3525"/>
      <c r="B3525"/>
    </row>
    <row r="3526" spans="1:2" ht="18" x14ac:dyDescent="0.35">
      <c r="A3526"/>
      <c r="B3526"/>
    </row>
    <row r="3527" spans="1:2" ht="18" x14ac:dyDescent="0.35">
      <c r="A3527"/>
      <c r="B3527"/>
    </row>
    <row r="3528" spans="1:2" ht="18" x14ac:dyDescent="0.35">
      <c r="A3528"/>
      <c r="B3528"/>
    </row>
    <row r="3529" spans="1:2" ht="18" x14ac:dyDescent="0.35">
      <c r="A3529"/>
      <c r="B3529"/>
    </row>
    <row r="3530" spans="1:2" ht="18" x14ac:dyDescent="0.35">
      <c r="A3530"/>
      <c r="B3530"/>
    </row>
    <row r="3531" spans="1:2" ht="18" x14ac:dyDescent="0.35">
      <c r="A3531"/>
      <c r="B3531"/>
    </row>
    <row r="3532" spans="1:2" ht="18" x14ac:dyDescent="0.35">
      <c r="A3532"/>
      <c r="B3532"/>
    </row>
    <row r="3533" spans="1:2" ht="18" x14ac:dyDescent="0.35">
      <c r="A3533"/>
      <c r="B3533"/>
    </row>
    <row r="3534" spans="1:2" ht="18" x14ac:dyDescent="0.35">
      <c r="A3534"/>
      <c r="B3534"/>
    </row>
    <row r="3535" spans="1:2" ht="18" x14ac:dyDescent="0.35">
      <c r="A3535"/>
      <c r="B3535"/>
    </row>
    <row r="3536" spans="1:2" ht="18" x14ac:dyDescent="0.35">
      <c r="A3536"/>
      <c r="B3536"/>
    </row>
    <row r="3537" spans="1:2" ht="18" x14ac:dyDescent="0.35">
      <c r="A3537"/>
      <c r="B3537"/>
    </row>
    <row r="3538" spans="1:2" ht="18" x14ac:dyDescent="0.35">
      <c r="A3538"/>
      <c r="B3538"/>
    </row>
    <row r="3539" spans="1:2" ht="18" x14ac:dyDescent="0.35">
      <c r="A3539"/>
      <c r="B3539"/>
    </row>
    <row r="3540" spans="1:2" ht="18" x14ac:dyDescent="0.35">
      <c r="A3540"/>
      <c r="B3540"/>
    </row>
    <row r="3541" spans="1:2" ht="18" x14ac:dyDescent="0.35">
      <c r="A3541"/>
      <c r="B3541"/>
    </row>
    <row r="3542" spans="1:2" ht="18" x14ac:dyDescent="0.35">
      <c r="A3542"/>
      <c r="B3542"/>
    </row>
    <row r="3543" spans="1:2" ht="18" x14ac:dyDescent="0.35">
      <c r="A3543"/>
      <c r="B3543"/>
    </row>
    <row r="3544" spans="1:2" ht="18" x14ac:dyDescent="0.35">
      <c r="A3544"/>
      <c r="B3544"/>
    </row>
    <row r="3545" spans="1:2" ht="18" x14ac:dyDescent="0.35">
      <c r="A3545"/>
      <c r="B3545"/>
    </row>
    <row r="3546" spans="1:2" ht="18" x14ac:dyDescent="0.35">
      <c r="A3546"/>
      <c r="B3546"/>
    </row>
    <row r="3547" spans="1:2" ht="18" x14ac:dyDescent="0.35">
      <c r="A3547"/>
      <c r="B3547"/>
    </row>
    <row r="3548" spans="1:2" ht="18" x14ac:dyDescent="0.35">
      <c r="A3548"/>
      <c r="B3548"/>
    </row>
    <row r="3549" spans="1:2" ht="18" x14ac:dyDescent="0.35">
      <c r="A3549"/>
      <c r="B3549"/>
    </row>
    <row r="3550" spans="1:2" ht="18" x14ac:dyDescent="0.35">
      <c r="A3550"/>
      <c r="B3550"/>
    </row>
    <row r="3551" spans="1:2" ht="18" x14ac:dyDescent="0.35">
      <c r="A3551"/>
      <c r="B3551"/>
    </row>
    <row r="3552" spans="1:2" ht="18" x14ac:dyDescent="0.35">
      <c r="A3552"/>
      <c r="B3552"/>
    </row>
    <row r="3553" spans="1:2" ht="18" x14ac:dyDescent="0.35">
      <c r="A3553"/>
      <c r="B3553"/>
    </row>
    <row r="3554" spans="1:2" ht="18" x14ac:dyDescent="0.35">
      <c r="A3554"/>
      <c r="B3554"/>
    </row>
    <row r="3555" spans="1:2" ht="18" x14ac:dyDescent="0.35">
      <c r="A3555"/>
      <c r="B3555"/>
    </row>
    <row r="3556" spans="1:2" ht="18" x14ac:dyDescent="0.35">
      <c r="A3556"/>
      <c r="B3556"/>
    </row>
    <row r="3557" spans="1:2" ht="18" x14ac:dyDescent="0.35">
      <c r="A3557"/>
      <c r="B3557"/>
    </row>
    <row r="3558" spans="1:2" ht="18" x14ac:dyDescent="0.35">
      <c r="A3558"/>
      <c r="B3558"/>
    </row>
    <row r="3559" spans="1:2" ht="18" x14ac:dyDescent="0.35">
      <c r="A3559"/>
      <c r="B3559"/>
    </row>
    <row r="3560" spans="1:2" ht="18" x14ac:dyDescent="0.35">
      <c r="A3560"/>
      <c r="B3560"/>
    </row>
    <row r="3561" spans="1:2" ht="18" x14ac:dyDescent="0.35">
      <c r="A3561"/>
      <c r="B3561"/>
    </row>
    <row r="3562" spans="1:2" ht="18" x14ac:dyDescent="0.35">
      <c r="A3562"/>
      <c r="B3562"/>
    </row>
    <row r="3563" spans="1:2" ht="18" x14ac:dyDescent="0.35">
      <c r="A3563"/>
      <c r="B3563"/>
    </row>
    <row r="3564" spans="1:2" ht="18" x14ac:dyDescent="0.35">
      <c r="A3564"/>
      <c r="B3564"/>
    </row>
    <row r="3565" spans="1:2" ht="18" x14ac:dyDescent="0.35">
      <c r="A3565"/>
      <c r="B3565"/>
    </row>
    <row r="3566" spans="1:2" ht="18" x14ac:dyDescent="0.35">
      <c r="A3566"/>
      <c r="B3566"/>
    </row>
    <row r="3567" spans="1:2" ht="18" x14ac:dyDescent="0.35">
      <c r="A3567"/>
      <c r="B3567"/>
    </row>
    <row r="3568" spans="1:2" ht="18" x14ac:dyDescent="0.35">
      <c r="A3568"/>
      <c r="B3568"/>
    </row>
    <row r="3569" spans="1:2" ht="18" x14ac:dyDescent="0.35">
      <c r="A3569"/>
      <c r="B3569"/>
    </row>
    <row r="3570" spans="1:2" ht="18" x14ac:dyDescent="0.35">
      <c r="A3570"/>
      <c r="B3570"/>
    </row>
    <row r="3571" spans="1:2" ht="18" x14ac:dyDescent="0.35">
      <c r="A3571"/>
      <c r="B3571"/>
    </row>
    <row r="3572" spans="1:2" ht="18" x14ac:dyDescent="0.35">
      <c r="A3572"/>
      <c r="B3572"/>
    </row>
    <row r="3573" spans="1:2" ht="18" x14ac:dyDescent="0.35">
      <c r="A3573"/>
      <c r="B3573"/>
    </row>
    <row r="3574" spans="1:2" ht="18" x14ac:dyDescent="0.35">
      <c r="A3574"/>
      <c r="B3574"/>
    </row>
    <row r="3575" spans="1:2" ht="18" x14ac:dyDescent="0.35">
      <c r="A3575"/>
      <c r="B3575"/>
    </row>
    <row r="3576" spans="1:2" ht="18" x14ac:dyDescent="0.35">
      <c r="A3576"/>
      <c r="B3576"/>
    </row>
    <row r="3577" spans="1:2" ht="18" x14ac:dyDescent="0.35">
      <c r="A3577"/>
      <c r="B3577"/>
    </row>
    <row r="3578" spans="1:2" ht="18" x14ac:dyDescent="0.35">
      <c r="A3578"/>
      <c r="B3578"/>
    </row>
    <row r="3579" spans="1:2" ht="18" x14ac:dyDescent="0.35">
      <c r="A3579"/>
      <c r="B3579"/>
    </row>
    <row r="3580" spans="1:2" ht="18" x14ac:dyDescent="0.35">
      <c r="A3580"/>
      <c r="B3580"/>
    </row>
    <row r="3581" spans="1:2" ht="18" x14ac:dyDescent="0.35">
      <c r="A3581"/>
      <c r="B3581"/>
    </row>
    <row r="3582" spans="1:2" ht="18" x14ac:dyDescent="0.35">
      <c r="A3582"/>
      <c r="B3582"/>
    </row>
    <row r="3583" spans="1:2" ht="18" x14ac:dyDescent="0.35">
      <c r="A3583"/>
      <c r="B3583"/>
    </row>
    <row r="3584" spans="1:2" ht="18" x14ac:dyDescent="0.35">
      <c r="A3584"/>
      <c r="B3584"/>
    </row>
    <row r="3585" spans="1:2" ht="18" x14ac:dyDescent="0.35">
      <c r="A3585"/>
      <c r="B3585"/>
    </row>
    <row r="3586" spans="1:2" ht="18" x14ac:dyDescent="0.35">
      <c r="A3586"/>
      <c r="B3586"/>
    </row>
    <row r="3587" spans="1:2" ht="18" x14ac:dyDescent="0.35">
      <c r="A3587"/>
      <c r="B3587"/>
    </row>
    <row r="3588" spans="1:2" ht="18" x14ac:dyDescent="0.35">
      <c r="A3588"/>
      <c r="B3588"/>
    </row>
    <row r="3589" spans="1:2" ht="18" x14ac:dyDescent="0.35">
      <c r="A3589"/>
      <c r="B3589"/>
    </row>
    <row r="3590" spans="1:2" ht="18" x14ac:dyDescent="0.35">
      <c r="A3590"/>
      <c r="B3590"/>
    </row>
    <row r="3591" spans="1:2" ht="18" x14ac:dyDescent="0.35">
      <c r="A3591"/>
      <c r="B3591"/>
    </row>
    <row r="3592" spans="1:2" ht="18" x14ac:dyDescent="0.35">
      <c r="A3592"/>
      <c r="B3592"/>
    </row>
    <row r="3593" spans="1:2" ht="18" x14ac:dyDescent="0.35">
      <c r="A3593"/>
      <c r="B3593"/>
    </row>
    <row r="3594" spans="1:2" ht="18" x14ac:dyDescent="0.35">
      <c r="A3594"/>
      <c r="B3594"/>
    </row>
    <row r="3595" spans="1:2" ht="18" x14ac:dyDescent="0.35">
      <c r="A3595"/>
      <c r="B3595"/>
    </row>
    <row r="3596" spans="1:2" ht="18" x14ac:dyDescent="0.35">
      <c r="A3596"/>
      <c r="B3596"/>
    </row>
    <row r="3597" spans="1:2" ht="18" x14ac:dyDescent="0.35">
      <c r="A3597"/>
      <c r="B3597"/>
    </row>
    <row r="3598" spans="1:2" ht="18" x14ac:dyDescent="0.35">
      <c r="A3598"/>
      <c r="B3598"/>
    </row>
    <row r="3599" spans="1:2" ht="18" x14ac:dyDescent="0.35">
      <c r="A3599"/>
      <c r="B3599"/>
    </row>
    <row r="3600" spans="1:2" ht="18" x14ac:dyDescent="0.35">
      <c r="A3600"/>
      <c r="B3600"/>
    </row>
    <row r="3601" spans="1:2" ht="18" x14ac:dyDescent="0.35">
      <c r="A3601"/>
      <c r="B3601"/>
    </row>
    <row r="3602" spans="1:2" ht="18" x14ac:dyDescent="0.35">
      <c r="A3602"/>
      <c r="B3602"/>
    </row>
    <row r="3603" spans="1:2" ht="18" x14ac:dyDescent="0.35">
      <c r="A3603"/>
      <c r="B3603"/>
    </row>
    <row r="3604" spans="1:2" ht="18" x14ac:dyDescent="0.35">
      <c r="A3604"/>
      <c r="B3604"/>
    </row>
    <row r="3605" spans="1:2" ht="18" x14ac:dyDescent="0.35">
      <c r="A3605"/>
      <c r="B3605"/>
    </row>
    <row r="3606" spans="1:2" ht="18" x14ac:dyDescent="0.35">
      <c r="A3606"/>
      <c r="B3606"/>
    </row>
    <row r="3607" spans="1:2" ht="18" x14ac:dyDescent="0.35">
      <c r="A3607"/>
      <c r="B3607"/>
    </row>
    <row r="3608" spans="1:2" ht="18" x14ac:dyDescent="0.35">
      <c r="A3608"/>
      <c r="B3608"/>
    </row>
    <row r="3609" spans="1:2" ht="18" x14ac:dyDescent="0.35">
      <c r="A3609"/>
      <c r="B3609"/>
    </row>
    <row r="3610" spans="1:2" ht="18" x14ac:dyDescent="0.35">
      <c r="A3610"/>
      <c r="B3610"/>
    </row>
    <row r="3611" spans="1:2" ht="18" x14ac:dyDescent="0.35">
      <c r="A3611"/>
      <c r="B3611"/>
    </row>
    <row r="3612" spans="1:2" ht="18" x14ac:dyDescent="0.35">
      <c r="A3612"/>
      <c r="B3612"/>
    </row>
    <row r="3613" spans="1:2" ht="18" x14ac:dyDescent="0.35">
      <c r="A3613"/>
      <c r="B3613"/>
    </row>
    <row r="3614" spans="1:2" ht="18" x14ac:dyDescent="0.35">
      <c r="A3614"/>
      <c r="B3614"/>
    </row>
    <row r="3615" spans="1:2" ht="18" x14ac:dyDescent="0.35">
      <c r="A3615"/>
      <c r="B3615"/>
    </row>
    <row r="3616" spans="1:2" ht="18" x14ac:dyDescent="0.35">
      <c r="A3616"/>
      <c r="B3616"/>
    </row>
    <row r="3617" spans="1:2" ht="18" x14ac:dyDescent="0.35">
      <c r="A3617"/>
      <c r="B3617"/>
    </row>
    <row r="3618" spans="1:2" ht="18" x14ac:dyDescent="0.35">
      <c r="A3618"/>
      <c r="B3618"/>
    </row>
    <row r="3619" spans="1:2" ht="18" x14ac:dyDescent="0.35">
      <c r="A3619"/>
      <c r="B3619"/>
    </row>
    <row r="3620" spans="1:2" ht="18" x14ac:dyDescent="0.35">
      <c r="A3620"/>
      <c r="B3620"/>
    </row>
    <row r="3621" spans="1:2" ht="18" x14ac:dyDescent="0.35">
      <c r="A3621"/>
      <c r="B3621"/>
    </row>
    <row r="3622" spans="1:2" ht="18" x14ac:dyDescent="0.35">
      <c r="A3622"/>
      <c r="B3622"/>
    </row>
    <row r="3623" spans="1:2" ht="18" x14ac:dyDescent="0.35">
      <c r="A3623"/>
      <c r="B3623"/>
    </row>
    <row r="3624" spans="1:2" ht="18" x14ac:dyDescent="0.35">
      <c r="A3624"/>
      <c r="B3624"/>
    </row>
    <row r="3625" spans="1:2" ht="18" x14ac:dyDescent="0.35">
      <c r="A3625"/>
      <c r="B3625"/>
    </row>
    <row r="3626" spans="1:2" ht="18" x14ac:dyDescent="0.35">
      <c r="A3626"/>
      <c r="B3626"/>
    </row>
    <row r="3627" spans="1:2" ht="18" x14ac:dyDescent="0.35">
      <c r="A3627"/>
      <c r="B3627"/>
    </row>
    <row r="3628" spans="1:2" ht="18" x14ac:dyDescent="0.35">
      <c r="A3628"/>
      <c r="B3628"/>
    </row>
    <row r="3629" spans="1:2" ht="18" x14ac:dyDescent="0.35">
      <c r="A3629"/>
      <c r="B3629"/>
    </row>
    <row r="3630" spans="1:2" ht="18" x14ac:dyDescent="0.35">
      <c r="A3630"/>
      <c r="B3630"/>
    </row>
    <row r="3631" spans="1:2" ht="18" x14ac:dyDescent="0.35">
      <c r="A3631"/>
      <c r="B3631"/>
    </row>
    <row r="3632" spans="1:2" ht="18" x14ac:dyDescent="0.35">
      <c r="A3632"/>
      <c r="B3632"/>
    </row>
    <row r="3633" spans="1:2" ht="18" x14ac:dyDescent="0.35">
      <c r="A3633"/>
      <c r="B3633"/>
    </row>
    <row r="3634" spans="1:2" ht="18" x14ac:dyDescent="0.35">
      <c r="A3634"/>
      <c r="B3634"/>
    </row>
    <row r="3635" spans="1:2" ht="18" x14ac:dyDescent="0.35">
      <c r="A3635"/>
      <c r="B3635"/>
    </row>
    <row r="3636" spans="1:2" ht="18" x14ac:dyDescent="0.35">
      <c r="A3636"/>
      <c r="B3636"/>
    </row>
    <row r="3637" spans="1:2" ht="18" x14ac:dyDescent="0.35">
      <c r="A3637"/>
      <c r="B3637"/>
    </row>
    <row r="3638" spans="1:2" ht="18" x14ac:dyDescent="0.35">
      <c r="A3638"/>
      <c r="B3638"/>
    </row>
    <row r="3639" spans="1:2" ht="18" x14ac:dyDescent="0.35">
      <c r="A3639"/>
      <c r="B3639"/>
    </row>
    <row r="3640" spans="1:2" ht="18" x14ac:dyDescent="0.35">
      <c r="A3640"/>
      <c r="B3640"/>
    </row>
    <row r="3641" spans="1:2" ht="18" x14ac:dyDescent="0.35">
      <c r="A3641"/>
      <c r="B3641"/>
    </row>
    <row r="3642" spans="1:2" ht="18" x14ac:dyDescent="0.35">
      <c r="A3642"/>
      <c r="B3642"/>
    </row>
    <row r="3643" spans="1:2" ht="18" x14ac:dyDescent="0.35">
      <c r="A3643"/>
      <c r="B3643"/>
    </row>
    <row r="3644" spans="1:2" ht="18" x14ac:dyDescent="0.35">
      <c r="A3644"/>
      <c r="B3644"/>
    </row>
    <row r="3645" spans="1:2" ht="18" x14ac:dyDescent="0.35">
      <c r="A3645"/>
      <c r="B3645"/>
    </row>
    <row r="3646" spans="1:2" ht="18" x14ac:dyDescent="0.35">
      <c r="A3646"/>
      <c r="B3646"/>
    </row>
    <row r="3647" spans="1:2" ht="18" x14ac:dyDescent="0.35">
      <c r="A3647"/>
      <c r="B3647"/>
    </row>
    <row r="3648" spans="1:2" ht="18" x14ac:dyDescent="0.35">
      <c r="A3648"/>
      <c r="B3648"/>
    </row>
    <row r="3649" spans="1:2" ht="18" x14ac:dyDescent="0.35">
      <c r="A3649"/>
      <c r="B3649"/>
    </row>
    <row r="3650" spans="1:2" ht="18" x14ac:dyDescent="0.35">
      <c r="A3650"/>
      <c r="B3650"/>
    </row>
    <row r="3651" spans="1:2" ht="18" x14ac:dyDescent="0.35">
      <c r="A3651"/>
      <c r="B3651"/>
    </row>
    <row r="3652" spans="1:2" ht="18" x14ac:dyDescent="0.35">
      <c r="A3652"/>
      <c r="B3652"/>
    </row>
    <row r="3653" spans="1:2" ht="18" x14ac:dyDescent="0.35">
      <c r="A3653"/>
      <c r="B3653"/>
    </row>
    <row r="3654" spans="1:2" ht="18" x14ac:dyDescent="0.35">
      <c r="A3654"/>
      <c r="B3654"/>
    </row>
    <row r="3655" spans="1:2" ht="18" x14ac:dyDescent="0.35">
      <c r="A3655"/>
      <c r="B3655"/>
    </row>
    <row r="3656" spans="1:2" ht="18" x14ac:dyDescent="0.35">
      <c r="A3656"/>
      <c r="B3656"/>
    </row>
    <row r="3657" spans="1:2" ht="18" x14ac:dyDescent="0.35">
      <c r="A3657"/>
      <c r="B3657"/>
    </row>
    <row r="3658" spans="1:2" ht="18" x14ac:dyDescent="0.35">
      <c r="A3658"/>
      <c r="B3658"/>
    </row>
    <row r="3659" spans="1:2" ht="18" x14ac:dyDescent="0.35">
      <c r="A3659"/>
      <c r="B3659"/>
    </row>
    <row r="3660" spans="1:2" ht="18" x14ac:dyDescent="0.35">
      <c r="A3660"/>
      <c r="B3660"/>
    </row>
    <row r="3661" spans="1:2" ht="18" x14ac:dyDescent="0.35">
      <c r="A3661"/>
      <c r="B3661"/>
    </row>
    <row r="3662" spans="1:2" ht="18" x14ac:dyDescent="0.35">
      <c r="A3662"/>
      <c r="B3662"/>
    </row>
    <row r="3663" spans="1:2" ht="18" x14ac:dyDescent="0.35">
      <c r="A3663"/>
      <c r="B3663"/>
    </row>
    <row r="3664" spans="1:2" ht="18" x14ac:dyDescent="0.35">
      <c r="A3664"/>
      <c r="B3664"/>
    </row>
    <row r="3665" spans="1:2" ht="18" x14ac:dyDescent="0.35">
      <c r="A3665"/>
      <c r="B3665"/>
    </row>
    <row r="3666" spans="1:2" ht="18" x14ac:dyDescent="0.35">
      <c r="A3666"/>
      <c r="B3666"/>
    </row>
    <row r="3667" spans="1:2" ht="18" x14ac:dyDescent="0.35">
      <c r="A3667"/>
      <c r="B3667"/>
    </row>
    <row r="3668" spans="1:2" ht="18" x14ac:dyDescent="0.35">
      <c r="A3668"/>
      <c r="B3668"/>
    </row>
    <row r="3669" spans="1:2" ht="18" x14ac:dyDescent="0.35">
      <c r="A3669"/>
      <c r="B3669"/>
    </row>
    <row r="3670" spans="1:2" ht="18" x14ac:dyDescent="0.35">
      <c r="A3670"/>
      <c r="B3670"/>
    </row>
    <row r="3671" spans="1:2" ht="18" x14ac:dyDescent="0.35">
      <c r="A3671"/>
      <c r="B3671"/>
    </row>
    <row r="3672" spans="1:2" ht="18" x14ac:dyDescent="0.35">
      <c r="A3672"/>
      <c r="B3672"/>
    </row>
    <row r="3673" spans="1:2" ht="18" x14ac:dyDescent="0.35">
      <c r="A3673"/>
      <c r="B3673"/>
    </row>
    <row r="3674" spans="1:2" ht="18" x14ac:dyDescent="0.35">
      <c r="A3674"/>
      <c r="B3674"/>
    </row>
    <row r="3675" spans="1:2" ht="18" x14ac:dyDescent="0.35">
      <c r="A3675"/>
      <c r="B3675"/>
    </row>
    <row r="3676" spans="1:2" ht="18" x14ac:dyDescent="0.35">
      <c r="A3676"/>
      <c r="B3676"/>
    </row>
    <row r="3677" spans="1:2" ht="18" x14ac:dyDescent="0.35">
      <c r="A3677"/>
      <c r="B3677"/>
    </row>
    <row r="3678" spans="1:2" ht="18" x14ac:dyDescent="0.35">
      <c r="A3678"/>
      <c r="B3678"/>
    </row>
    <row r="3679" spans="1:2" ht="18" x14ac:dyDescent="0.35">
      <c r="A3679"/>
      <c r="B3679"/>
    </row>
    <row r="3680" spans="1:2" ht="18" x14ac:dyDescent="0.35">
      <c r="A3680"/>
      <c r="B3680"/>
    </row>
    <row r="3681" spans="1:2" ht="18" x14ac:dyDescent="0.35">
      <c r="A3681"/>
      <c r="B3681"/>
    </row>
    <row r="3682" spans="1:2" ht="18" x14ac:dyDescent="0.35">
      <c r="A3682"/>
      <c r="B3682"/>
    </row>
    <row r="3683" spans="1:2" ht="18" x14ac:dyDescent="0.35">
      <c r="A3683"/>
      <c r="B3683"/>
    </row>
    <row r="3684" spans="1:2" ht="18" x14ac:dyDescent="0.35">
      <c r="A3684"/>
      <c r="B3684"/>
    </row>
    <row r="3685" spans="1:2" ht="18" x14ac:dyDescent="0.35">
      <c r="A3685"/>
      <c r="B3685"/>
    </row>
    <row r="3686" spans="1:2" ht="18" x14ac:dyDescent="0.35">
      <c r="A3686"/>
      <c r="B3686"/>
    </row>
    <row r="3687" spans="1:2" ht="18" x14ac:dyDescent="0.35">
      <c r="A3687"/>
      <c r="B3687"/>
    </row>
    <row r="3688" spans="1:2" ht="18" x14ac:dyDescent="0.35">
      <c r="A3688"/>
      <c r="B3688"/>
    </row>
    <row r="3689" spans="1:2" ht="18" x14ac:dyDescent="0.35">
      <c r="A3689"/>
      <c r="B3689"/>
    </row>
    <row r="3690" spans="1:2" ht="18" x14ac:dyDescent="0.35">
      <c r="A3690"/>
      <c r="B3690"/>
    </row>
    <row r="3691" spans="1:2" ht="18" x14ac:dyDescent="0.35">
      <c r="A3691"/>
      <c r="B3691"/>
    </row>
    <row r="3692" spans="1:2" ht="18" x14ac:dyDescent="0.35">
      <c r="A3692"/>
      <c r="B3692"/>
    </row>
    <row r="3693" spans="1:2" ht="18" x14ac:dyDescent="0.35">
      <c r="A3693"/>
      <c r="B3693"/>
    </row>
    <row r="3694" spans="1:2" ht="18" x14ac:dyDescent="0.35">
      <c r="A3694"/>
      <c r="B3694"/>
    </row>
    <row r="3695" spans="1:2" ht="18" x14ac:dyDescent="0.35">
      <c r="A3695"/>
      <c r="B3695"/>
    </row>
    <row r="3696" spans="1:2" ht="18" x14ac:dyDescent="0.35">
      <c r="A3696"/>
      <c r="B3696"/>
    </row>
    <row r="3697" spans="1:2" ht="18" x14ac:dyDescent="0.35">
      <c r="A3697"/>
      <c r="B3697"/>
    </row>
    <row r="3698" spans="1:2" ht="18" x14ac:dyDescent="0.35">
      <c r="A3698"/>
      <c r="B3698"/>
    </row>
    <row r="3699" spans="1:2" ht="18" x14ac:dyDescent="0.35">
      <c r="A3699"/>
      <c r="B3699"/>
    </row>
    <row r="3700" spans="1:2" ht="18" x14ac:dyDescent="0.35">
      <c r="A3700"/>
      <c r="B3700"/>
    </row>
    <row r="3701" spans="1:2" ht="18" x14ac:dyDescent="0.35">
      <c r="A3701"/>
      <c r="B3701"/>
    </row>
    <row r="3702" spans="1:2" ht="18" x14ac:dyDescent="0.35">
      <c r="A3702"/>
      <c r="B3702"/>
    </row>
    <row r="3703" spans="1:2" ht="18" x14ac:dyDescent="0.35">
      <c r="A3703"/>
      <c r="B3703"/>
    </row>
    <row r="3704" spans="1:2" ht="18" x14ac:dyDescent="0.35">
      <c r="A3704"/>
      <c r="B3704"/>
    </row>
    <row r="3705" spans="1:2" ht="18" x14ac:dyDescent="0.35">
      <c r="A3705"/>
      <c r="B3705"/>
    </row>
    <row r="3706" spans="1:2" ht="18" x14ac:dyDescent="0.35">
      <c r="A3706"/>
      <c r="B3706"/>
    </row>
    <row r="3707" spans="1:2" ht="18" x14ac:dyDescent="0.35">
      <c r="A3707"/>
      <c r="B3707"/>
    </row>
    <row r="3708" spans="1:2" ht="18" x14ac:dyDescent="0.35">
      <c r="A3708"/>
      <c r="B3708"/>
    </row>
    <row r="3709" spans="1:2" ht="18" x14ac:dyDescent="0.35">
      <c r="A3709"/>
      <c r="B3709"/>
    </row>
    <row r="3710" spans="1:2" ht="18" x14ac:dyDescent="0.35">
      <c r="A3710"/>
      <c r="B3710"/>
    </row>
    <row r="3711" spans="1:2" ht="18" x14ac:dyDescent="0.35">
      <c r="A3711"/>
      <c r="B3711"/>
    </row>
    <row r="3712" spans="1:2" ht="18" x14ac:dyDescent="0.35">
      <c r="A3712"/>
      <c r="B3712"/>
    </row>
    <row r="3713" spans="1:2" ht="18" x14ac:dyDescent="0.35">
      <c r="A3713"/>
      <c r="B3713"/>
    </row>
    <row r="3714" spans="1:2" ht="18" x14ac:dyDescent="0.35">
      <c r="A3714"/>
      <c r="B3714"/>
    </row>
    <row r="3715" spans="1:2" ht="18" x14ac:dyDescent="0.35">
      <c r="A3715"/>
      <c r="B3715"/>
    </row>
    <row r="3716" spans="1:2" ht="18" x14ac:dyDescent="0.35">
      <c r="A3716"/>
      <c r="B3716"/>
    </row>
    <row r="3717" spans="1:2" ht="18" x14ac:dyDescent="0.35">
      <c r="A3717"/>
      <c r="B3717"/>
    </row>
    <row r="3718" spans="1:2" ht="18" x14ac:dyDescent="0.35">
      <c r="A3718"/>
      <c r="B3718"/>
    </row>
    <row r="3719" spans="1:2" ht="18" x14ac:dyDescent="0.35">
      <c r="A3719"/>
      <c r="B3719"/>
    </row>
    <row r="3720" spans="1:2" ht="18" x14ac:dyDescent="0.35">
      <c r="A3720"/>
      <c r="B3720"/>
    </row>
    <row r="3721" spans="1:2" ht="18" x14ac:dyDescent="0.35">
      <c r="A3721"/>
      <c r="B3721"/>
    </row>
    <row r="3722" spans="1:2" ht="18" x14ac:dyDescent="0.35">
      <c r="A3722"/>
      <c r="B3722"/>
    </row>
    <row r="3723" spans="1:2" ht="18" x14ac:dyDescent="0.35">
      <c r="A3723"/>
      <c r="B3723"/>
    </row>
    <row r="3724" spans="1:2" ht="18" x14ac:dyDescent="0.35">
      <c r="A3724"/>
      <c r="B3724"/>
    </row>
    <row r="3725" spans="1:2" ht="18" x14ac:dyDescent="0.35">
      <c r="A3725"/>
      <c r="B3725"/>
    </row>
    <row r="3726" spans="1:2" ht="18" x14ac:dyDescent="0.35">
      <c r="A3726"/>
      <c r="B3726"/>
    </row>
    <row r="3727" spans="1:2" ht="18" x14ac:dyDescent="0.35">
      <c r="A3727"/>
      <c r="B3727"/>
    </row>
    <row r="3728" spans="1:2" ht="18" x14ac:dyDescent="0.35">
      <c r="A3728"/>
      <c r="B3728"/>
    </row>
    <row r="3729" spans="1:2" ht="18" x14ac:dyDescent="0.35">
      <c r="A3729"/>
      <c r="B3729"/>
    </row>
    <row r="3730" spans="1:2" ht="18" x14ac:dyDescent="0.35">
      <c r="A3730"/>
      <c r="B3730"/>
    </row>
    <row r="3731" spans="1:2" ht="18" x14ac:dyDescent="0.35">
      <c r="A3731"/>
      <c r="B3731"/>
    </row>
    <row r="3732" spans="1:2" ht="18" x14ac:dyDescent="0.35">
      <c r="A3732"/>
      <c r="B3732"/>
    </row>
    <row r="3733" spans="1:2" ht="18" x14ac:dyDescent="0.35">
      <c r="A3733"/>
      <c r="B3733"/>
    </row>
    <row r="3734" spans="1:2" ht="18" x14ac:dyDescent="0.35">
      <c r="A3734"/>
      <c r="B3734"/>
    </row>
    <row r="3735" spans="1:2" ht="18" x14ac:dyDescent="0.35">
      <c r="A3735"/>
      <c r="B3735"/>
    </row>
    <row r="3736" spans="1:2" ht="18" x14ac:dyDescent="0.35">
      <c r="A3736"/>
      <c r="B3736"/>
    </row>
    <row r="3737" spans="1:2" ht="18" x14ac:dyDescent="0.35">
      <c r="A3737"/>
      <c r="B3737"/>
    </row>
    <row r="3738" spans="1:2" ht="18" x14ac:dyDescent="0.35">
      <c r="A3738"/>
      <c r="B3738"/>
    </row>
    <row r="3739" spans="1:2" ht="18" x14ac:dyDescent="0.35">
      <c r="A3739"/>
      <c r="B3739"/>
    </row>
    <row r="3740" spans="1:2" ht="18" x14ac:dyDescent="0.35">
      <c r="A3740"/>
      <c r="B3740"/>
    </row>
    <row r="3741" spans="1:2" ht="18" x14ac:dyDescent="0.35">
      <c r="A3741"/>
      <c r="B3741"/>
    </row>
    <row r="3742" spans="1:2" ht="18" x14ac:dyDescent="0.35">
      <c r="A3742"/>
      <c r="B3742"/>
    </row>
    <row r="3743" spans="1:2" ht="18" x14ac:dyDescent="0.35">
      <c r="A3743"/>
      <c r="B3743"/>
    </row>
    <row r="3744" spans="1:2" ht="18" x14ac:dyDescent="0.35">
      <c r="A3744"/>
      <c r="B3744"/>
    </row>
    <row r="3745" spans="1:2" ht="18" x14ac:dyDescent="0.35">
      <c r="A3745"/>
      <c r="B3745"/>
    </row>
    <row r="3746" spans="1:2" ht="18" x14ac:dyDescent="0.35">
      <c r="A3746"/>
      <c r="B3746"/>
    </row>
    <row r="3747" spans="1:2" ht="18" x14ac:dyDescent="0.35">
      <c r="A3747"/>
      <c r="B3747"/>
    </row>
    <row r="3748" spans="1:2" ht="18" x14ac:dyDescent="0.35">
      <c r="A3748"/>
      <c r="B3748"/>
    </row>
    <row r="3749" spans="1:2" ht="18" x14ac:dyDescent="0.35">
      <c r="A3749"/>
      <c r="B3749"/>
    </row>
    <row r="3750" spans="1:2" ht="18" x14ac:dyDescent="0.35">
      <c r="A3750"/>
      <c r="B3750"/>
    </row>
    <row r="3751" spans="1:2" ht="18" x14ac:dyDescent="0.35">
      <c r="A3751"/>
      <c r="B3751"/>
    </row>
    <row r="3752" spans="1:2" ht="18" x14ac:dyDescent="0.35">
      <c r="A3752"/>
      <c r="B3752"/>
    </row>
    <row r="3753" spans="1:2" ht="18" x14ac:dyDescent="0.35">
      <c r="A3753"/>
      <c r="B3753"/>
    </row>
    <row r="3754" spans="1:2" ht="18" x14ac:dyDescent="0.35">
      <c r="A3754"/>
      <c r="B3754"/>
    </row>
    <row r="3755" spans="1:2" ht="18" x14ac:dyDescent="0.35">
      <c r="A3755"/>
      <c r="B3755"/>
    </row>
    <row r="3756" spans="1:2" ht="18" x14ac:dyDescent="0.35">
      <c r="A3756"/>
      <c r="B3756"/>
    </row>
    <row r="3757" spans="1:2" ht="18" x14ac:dyDescent="0.35">
      <c r="A3757"/>
      <c r="B3757"/>
    </row>
    <row r="3758" spans="1:2" ht="18" x14ac:dyDescent="0.35">
      <c r="A3758"/>
      <c r="B3758"/>
    </row>
    <row r="3759" spans="1:2" ht="18" x14ac:dyDescent="0.35">
      <c r="A3759"/>
      <c r="B3759"/>
    </row>
    <row r="3760" spans="1:2" ht="18" x14ac:dyDescent="0.35">
      <c r="A3760"/>
      <c r="B3760"/>
    </row>
    <row r="3761" spans="1:2" ht="18" x14ac:dyDescent="0.35">
      <c r="A3761"/>
      <c r="B3761"/>
    </row>
    <row r="3762" spans="1:2" ht="18" x14ac:dyDescent="0.35">
      <c r="A3762"/>
      <c r="B3762"/>
    </row>
    <row r="3763" spans="1:2" ht="18" x14ac:dyDescent="0.35">
      <c r="A3763"/>
      <c r="B3763"/>
    </row>
    <row r="3764" spans="1:2" ht="18" x14ac:dyDescent="0.35">
      <c r="A3764"/>
      <c r="B3764"/>
    </row>
    <row r="3765" spans="1:2" ht="18" x14ac:dyDescent="0.35">
      <c r="A3765"/>
      <c r="B3765"/>
    </row>
    <row r="3766" spans="1:2" ht="18" x14ac:dyDescent="0.35">
      <c r="A3766"/>
      <c r="B3766"/>
    </row>
    <row r="3767" spans="1:2" ht="18" x14ac:dyDescent="0.35">
      <c r="A3767"/>
      <c r="B3767"/>
    </row>
    <row r="3768" spans="1:2" ht="18" x14ac:dyDescent="0.35">
      <c r="A3768"/>
      <c r="B3768"/>
    </row>
    <row r="3769" spans="1:2" ht="18" x14ac:dyDescent="0.35">
      <c r="A3769"/>
      <c r="B3769"/>
    </row>
    <row r="3770" spans="1:2" ht="18" x14ac:dyDescent="0.35">
      <c r="A3770"/>
      <c r="B3770"/>
    </row>
    <row r="3771" spans="1:2" ht="18" x14ac:dyDescent="0.35">
      <c r="A3771"/>
      <c r="B3771"/>
    </row>
    <row r="3772" spans="1:2" ht="18" x14ac:dyDescent="0.35">
      <c r="A3772"/>
      <c r="B3772"/>
    </row>
    <row r="3773" spans="1:2" ht="18" x14ac:dyDescent="0.35">
      <c r="A3773"/>
      <c r="B3773"/>
    </row>
    <row r="3774" spans="1:2" ht="18" x14ac:dyDescent="0.35">
      <c r="A3774"/>
      <c r="B3774"/>
    </row>
    <row r="3775" spans="1:2" ht="18" x14ac:dyDescent="0.35">
      <c r="A3775"/>
      <c r="B3775"/>
    </row>
    <row r="3776" spans="1:2" ht="18" x14ac:dyDescent="0.35">
      <c r="A3776"/>
      <c r="B3776"/>
    </row>
    <row r="3777" spans="1:2" ht="18" x14ac:dyDescent="0.35">
      <c r="A3777"/>
      <c r="B3777"/>
    </row>
    <row r="3778" spans="1:2" ht="18" x14ac:dyDescent="0.35">
      <c r="A3778"/>
      <c r="B3778"/>
    </row>
    <row r="3779" spans="1:2" ht="18" x14ac:dyDescent="0.35">
      <c r="A3779"/>
      <c r="B3779"/>
    </row>
    <row r="3780" spans="1:2" ht="18" x14ac:dyDescent="0.35">
      <c r="A3780"/>
      <c r="B3780"/>
    </row>
    <row r="3781" spans="1:2" ht="18" x14ac:dyDescent="0.35">
      <c r="A3781"/>
      <c r="B3781"/>
    </row>
    <row r="3782" spans="1:2" ht="18" x14ac:dyDescent="0.35">
      <c r="A3782"/>
      <c r="B3782"/>
    </row>
    <row r="3783" spans="1:2" ht="18" x14ac:dyDescent="0.35">
      <c r="A3783"/>
      <c r="B3783"/>
    </row>
    <row r="3784" spans="1:2" ht="18" x14ac:dyDescent="0.35">
      <c r="A3784"/>
      <c r="B3784"/>
    </row>
    <row r="3785" spans="1:2" ht="18" x14ac:dyDescent="0.35">
      <c r="A3785"/>
      <c r="B3785"/>
    </row>
    <row r="3786" spans="1:2" ht="18" x14ac:dyDescent="0.35">
      <c r="A3786"/>
      <c r="B3786"/>
    </row>
    <row r="3787" spans="1:2" ht="18" x14ac:dyDescent="0.35">
      <c r="A3787"/>
      <c r="B3787"/>
    </row>
    <row r="3788" spans="1:2" ht="18" x14ac:dyDescent="0.35">
      <c r="A3788"/>
      <c r="B3788"/>
    </row>
    <row r="3789" spans="1:2" ht="18" x14ac:dyDescent="0.35">
      <c r="A3789"/>
      <c r="B3789"/>
    </row>
    <row r="3790" spans="1:2" ht="18" x14ac:dyDescent="0.35">
      <c r="A3790"/>
      <c r="B3790"/>
    </row>
    <row r="3791" spans="1:2" ht="18" x14ac:dyDescent="0.35">
      <c r="A3791"/>
      <c r="B3791"/>
    </row>
    <row r="3792" spans="1:2" ht="18" x14ac:dyDescent="0.35">
      <c r="A3792"/>
      <c r="B3792"/>
    </row>
    <row r="3793" spans="1:2" ht="18" x14ac:dyDescent="0.35">
      <c r="A3793"/>
      <c r="B3793"/>
    </row>
    <row r="3794" spans="1:2" ht="18" x14ac:dyDescent="0.35">
      <c r="A3794"/>
      <c r="B3794"/>
    </row>
    <row r="3795" spans="1:2" ht="18" x14ac:dyDescent="0.35">
      <c r="A3795"/>
      <c r="B3795"/>
    </row>
    <row r="3796" spans="1:2" ht="18" x14ac:dyDescent="0.35">
      <c r="A3796"/>
      <c r="B3796"/>
    </row>
    <row r="3797" spans="1:2" ht="18" x14ac:dyDescent="0.35">
      <c r="A3797"/>
      <c r="B3797"/>
    </row>
    <row r="3798" spans="1:2" ht="18" x14ac:dyDescent="0.35">
      <c r="A3798"/>
      <c r="B3798"/>
    </row>
    <row r="3799" spans="1:2" ht="18" x14ac:dyDescent="0.35">
      <c r="A3799"/>
      <c r="B3799"/>
    </row>
    <row r="3800" spans="1:2" ht="18" x14ac:dyDescent="0.35">
      <c r="A3800"/>
      <c r="B3800"/>
    </row>
    <row r="3801" spans="1:2" ht="18" x14ac:dyDescent="0.35">
      <c r="A3801"/>
      <c r="B3801"/>
    </row>
    <row r="3802" spans="1:2" ht="18" x14ac:dyDescent="0.35">
      <c r="A3802"/>
      <c r="B3802"/>
    </row>
    <row r="3803" spans="1:2" ht="18" x14ac:dyDescent="0.35">
      <c r="A3803"/>
      <c r="B3803"/>
    </row>
    <row r="3804" spans="1:2" ht="18" x14ac:dyDescent="0.35">
      <c r="A3804"/>
      <c r="B3804"/>
    </row>
    <row r="3805" spans="1:2" ht="18" x14ac:dyDescent="0.35">
      <c r="A3805"/>
      <c r="B3805"/>
    </row>
    <row r="3806" spans="1:2" ht="18" x14ac:dyDescent="0.35">
      <c r="A3806"/>
      <c r="B3806"/>
    </row>
    <row r="3807" spans="1:2" ht="18" x14ac:dyDescent="0.35">
      <c r="A3807"/>
      <c r="B3807"/>
    </row>
    <row r="3808" spans="1:2" ht="18" x14ac:dyDescent="0.35">
      <c r="A3808"/>
      <c r="B3808"/>
    </row>
    <row r="3809" spans="1:2" ht="18" x14ac:dyDescent="0.35">
      <c r="A3809"/>
      <c r="B3809"/>
    </row>
    <row r="3810" spans="1:2" ht="18" x14ac:dyDescent="0.35">
      <c r="A3810"/>
      <c r="B3810"/>
    </row>
    <row r="3811" spans="1:2" ht="18" x14ac:dyDescent="0.35">
      <c r="A3811"/>
      <c r="B3811"/>
    </row>
    <row r="3812" spans="1:2" ht="18" x14ac:dyDescent="0.35">
      <c r="A3812"/>
      <c r="B3812"/>
    </row>
    <row r="3813" spans="1:2" ht="18" x14ac:dyDescent="0.35">
      <c r="A3813"/>
      <c r="B3813"/>
    </row>
    <row r="3814" spans="1:2" ht="18" x14ac:dyDescent="0.35">
      <c r="A3814"/>
      <c r="B3814"/>
    </row>
    <row r="3815" spans="1:2" ht="18" x14ac:dyDescent="0.35">
      <c r="A3815"/>
      <c r="B3815"/>
    </row>
    <row r="3816" spans="1:2" ht="18" x14ac:dyDescent="0.35">
      <c r="A3816"/>
      <c r="B3816"/>
    </row>
    <row r="3817" spans="1:2" ht="18" x14ac:dyDescent="0.35">
      <c r="A3817"/>
      <c r="B3817"/>
    </row>
    <row r="3818" spans="1:2" ht="18" x14ac:dyDescent="0.35">
      <c r="A3818"/>
      <c r="B3818"/>
    </row>
    <row r="3819" spans="1:2" ht="18" x14ac:dyDescent="0.35">
      <c r="A3819"/>
      <c r="B3819"/>
    </row>
    <row r="3820" spans="1:2" ht="18" x14ac:dyDescent="0.35">
      <c r="A3820"/>
      <c r="B3820"/>
    </row>
    <row r="3821" spans="1:2" ht="18" x14ac:dyDescent="0.35">
      <c r="A3821"/>
      <c r="B3821"/>
    </row>
    <row r="3822" spans="1:2" ht="18" x14ac:dyDescent="0.35">
      <c r="A3822"/>
      <c r="B3822"/>
    </row>
    <row r="3823" spans="1:2" ht="18" x14ac:dyDescent="0.35">
      <c r="A3823"/>
      <c r="B3823"/>
    </row>
    <row r="3824" spans="1:2" ht="18" x14ac:dyDescent="0.35">
      <c r="A3824"/>
      <c r="B3824"/>
    </row>
    <row r="3825" spans="1:2" ht="18" x14ac:dyDescent="0.35">
      <c r="A3825"/>
      <c r="B3825"/>
    </row>
    <row r="3826" spans="1:2" ht="18" x14ac:dyDescent="0.35">
      <c r="A3826"/>
      <c r="B3826"/>
    </row>
    <row r="3827" spans="1:2" ht="18" x14ac:dyDescent="0.35">
      <c r="A3827"/>
      <c r="B3827"/>
    </row>
    <row r="3828" spans="1:2" ht="18" x14ac:dyDescent="0.35">
      <c r="A3828"/>
      <c r="B3828"/>
    </row>
    <row r="3829" spans="1:2" ht="18" x14ac:dyDescent="0.35">
      <c r="A3829"/>
      <c r="B3829"/>
    </row>
    <row r="3830" spans="1:2" ht="18" x14ac:dyDescent="0.35">
      <c r="A3830"/>
      <c r="B3830"/>
    </row>
    <row r="3831" spans="1:2" ht="18" x14ac:dyDescent="0.35">
      <c r="A3831"/>
      <c r="B3831"/>
    </row>
    <row r="3832" spans="1:2" ht="18" x14ac:dyDescent="0.35">
      <c r="A3832"/>
      <c r="B3832"/>
    </row>
    <row r="3833" spans="1:2" ht="18" x14ac:dyDescent="0.35">
      <c r="A3833"/>
      <c r="B3833"/>
    </row>
    <row r="3834" spans="1:2" ht="18" x14ac:dyDescent="0.35">
      <c r="A3834"/>
      <c r="B3834"/>
    </row>
    <row r="3835" spans="1:2" ht="18" x14ac:dyDescent="0.35">
      <c r="A3835"/>
      <c r="B3835"/>
    </row>
    <row r="3836" spans="1:2" ht="18" x14ac:dyDescent="0.35">
      <c r="A3836"/>
      <c r="B3836"/>
    </row>
    <row r="3837" spans="1:2" ht="18" x14ac:dyDescent="0.35">
      <c r="A3837"/>
      <c r="B3837"/>
    </row>
    <row r="3838" spans="1:2" ht="18" x14ac:dyDescent="0.35">
      <c r="A3838"/>
      <c r="B3838"/>
    </row>
    <row r="3839" spans="1:2" ht="18" x14ac:dyDescent="0.35">
      <c r="A3839"/>
      <c r="B3839"/>
    </row>
    <row r="3840" spans="1:2" ht="18" x14ac:dyDescent="0.35">
      <c r="A3840"/>
      <c r="B3840"/>
    </row>
    <row r="3841" spans="1:2" ht="18" x14ac:dyDescent="0.35">
      <c r="A3841"/>
      <c r="B3841"/>
    </row>
    <row r="3842" spans="1:2" ht="18" x14ac:dyDescent="0.35">
      <c r="A3842"/>
      <c r="B3842"/>
    </row>
    <row r="3843" spans="1:2" ht="18" x14ac:dyDescent="0.35">
      <c r="A3843"/>
      <c r="B3843"/>
    </row>
    <row r="3844" spans="1:2" ht="18" x14ac:dyDescent="0.35">
      <c r="A3844"/>
      <c r="B3844"/>
    </row>
    <row r="3845" spans="1:2" ht="18" x14ac:dyDescent="0.35">
      <c r="A3845"/>
      <c r="B3845"/>
    </row>
    <row r="3846" spans="1:2" ht="18" x14ac:dyDescent="0.35">
      <c r="A3846"/>
      <c r="B3846"/>
    </row>
    <row r="3847" spans="1:2" ht="18" x14ac:dyDescent="0.35">
      <c r="A3847"/>
      <c r="B3847"/>
    </row>
    <row r="3848" spans="1:2" ht="18" x14ac:dyDescent="0.35">
      <c r="A3848"/>
      <c r="B3848"/>
    </row>
    <row r="3849" spans="1:2" ht="18" x14ac:dyDescent="0.35">
      <c r="A3849"/>
      <c r="B3849"/>
    </row>
    <row r="3850" spans="1:2" ht="18" x14ac:dyDescent="0.35">
      <c r="A3850"/>
      <c r="B3850"/>
    </row>
    <row r="3851" spans="1:2" ht="18" x14ac:dyDescent="0.35">
      <c r="A3851"/>
      <c r="B3851"/>
    </row>
    <row r="3852" spans="1:2" ht="18" x14ac:dyDescent="0.35">
      <c r="A3852"/>
      <c r="B3852"/>
    </row>
    <row r="3853" spans="1:2" ht="18" x14ac:dyDescent="0.35">
      <c r="A3853"/>
      <c r="B3853"/>
    </row>
    <row r="3854" spans="1:2" ht="18" x14ac:dyDescent="0.35">
      <c r="A3854"/>
      <c r="B3854"/>
    </row>
    <row r="3855" spans="1:2" ht="18" x14ac:dyDescent="0.35">
      <c r="A3855"/>
      <c r="B3855"/>
    </row>
    <row r="3856" spans="1:2" ht="18" x14ac:dyDescent="0.35">
      <c r="A3856"/>
      <c r="B3856"/>
    </row>
    <row r="3857" spans="1:2" ht="18" x14ac:dyDescent="0.35">
      <c r="A3857"/>
      <c r="B3857"/>
    </row>
    <row r="3858" spans="1:2" ht="18" x14ac:dyDescent="0.35">
      <c r="A3858"/>
      <c r="B3858"/>
    </row>
    <row r="3859" spans="1:2" ht="18" x14ac:dyDescent="0.35">
      <c r="A3859"/>
      <c r="B3859"/>
    </row>
    <row r="3860" spans="1:2" ht="18" x14ac:dyDescent="0.35">
      <c r="A3860"/>
      <c r="B3860"/>
    </row>
    <row r="3861" spans="1:2" ht="18" x14ac:dyDescent="0.35">
      <c r="A3861"/>
      <c r="B3861"/>
    </row>
    <row r="3862" spans="1:2" ht="18" x14ac:dyDescent="0.35">
      <c r="A3862"/>
      <c r="B3862"/>
    </row>
    <row r="3863" spans="1:2" ht="18" x14ac:dyDescent="0.35">
      <c r="A3863"/>
      <c r="B3863"/>
    </row>
    <row r="3864" spans="1:2" ht="18" x14ac:dyDescent="0.35">
      <c r="A3864"/>
      <c r="B3864"/>
    </row>
    <row r="3865" spans="1:2" ht="18" x14ac:dyDescent="0.35">
      <c r="A3865"/>
      <c r="B3865"/>
    </row>
    <row r="3866" spans="1:2" ht="18" x14ac:dyDescent="0.35">
      <c r="A3866"/>
      <c r="B3866"/>
    </row>
    <row r="3867" spans="1:2" ht="18" x14ac:dyDescent="0.35">
      <c r="A3867"/>
      <c r="B3867"/>
    </row>
    <row r="3868" spans="1:2" ht="18" x14ac:dyDescent="0.35">
      <c r="A3868"/>
      <c r="B3868"/>
    </row>
    <row r="3869" spans="1:2" ht="18" x14ac:dyDescent="0.35">
      <c r="A3869"/>
      <c r="B3869"/>
    </row>
    <row r="3870" spans="1:2" ht="18" x14ac:dyDescent="0.35">
      <c r="A3870"/>
      <c r="B3870"/>
    </row>
    <row r="3871" spans="1:2" ht="18" x14ac:dyDescent="0.35">
      <c r="A3871"/>
      <c r="B3871"/>
    </row>
    <row r="3872" spans="1:2" ht="18" x14ac:dyDescent="0.35">
      <c r="A3872"/>
      <c r="B3872"/>
    </row>
    <row r="3873" spans="1:2" ht="18" x14ac:dyDescent="0.35">
      <c r="A3873"/>
      <c r="B3873"/>
    </row>
    <row r="3874" spans="1:2" ht="18" x14ac:dyDescent="0.35">
      <c r="A3874"/>
      <c r="B3874"/>
    </row>
    <row r="3875" spans="1:2" ht="18" x14ac:dyDescent="0.35">
      <c r="A3875"/>
      <c r="B3875"/>
    </row>
    <row r="3876" spans="1:2" ht="18" x14ac:dyDescent="0.35">
      <c r="A3876"/>
      <c r="B3876"/>
    </row>
    <row r="3877" spans="1:2" ht="18" x14ac:dyDescent="0.35">
      <c r="A3877"/>
      <c r="B3877"/>
    </row>
    <row r="3878" spans="1:2" ht="18" x14ac:dyDescent="0.35">
      <c r="A3878"/>
      <c r="B3878"/>
    </row>
    <row r="3879" spans="1:2" ht="18" x14ac:dyDescent="0.35">
      <c r="A3879"/>
      <c r="B3879"/>
    </row>
    <row r="3880" spans="1:2" ht="18" x14ac:dyDescent="0.35">
      <c r="A3880"/>
      <c r="B3880"/>
    </row>
    <row r="3881" spans="1:2" ht="18" x14ac:dyDescent="0.35">
      <c r="A3881"/>
      <c r="B3881"/>
    </row>
    <row r="3882" spans="1:2" ht="18" x14ac:dyDescent="0.35">
      <c r="A3882"/>
      <c r="B3882"/>
    </row>
    <row r="3883" spans="1:2" ht="18" x14ac:dyDescent="0.35">
      <c r="A3883"/>
      <c r="B3883"/>
    </row>
    <row r="3884" spans="1:2" ht="18" x14ac:dyDescent="0.35">
      <c r="A3884"/>
      <c r="B3884"/>
    </row>
    <row r="3885" spans="1:2" ht="18" x14ac:dyDescent="0.35">
      <c r="A3885"/>
      <c r="B3885"/>
    </row>
    <row r="3886" spans="1:2" ht="18" x14ac:dyDescent="0.35">
      <c r="A3886"/>
      <c r="B3886"/>
    </row>
    <row r="3887" spans="1:2" ht="18" x14ac:dyDescent="0.35">
      <c r="A3887"/>
      <c r="B3887"/>
    </row>
    <row r="3888" spans="1:2" ht="18" x14ac:dyDescent="0.35">
      <c r="A3888"/>
      <c r="B3888"/>
    </row>
    <row r="3889" spans="1:2" ht="18" x14ac:dyDescent="0.35">
      <c r="A3889"/>
      <c r="B3889"/>
    </row>
    <row r="3890" spans="1:2" ht="18" x14ac:dyDescent="0.35">
      <c r="A3890"/>
      <c r="B3890"/>
    </row>
    <row r="3891" spans="1:2" ht="18" x14ac:dyDescent="0.35">
      <c r="A3891"/>
      <c r="B3891"/>
    </row>
    <row r="3892" spans="1:2" ht="18" x14ac:dyDescent="0.35">
      <c r="A3892"/>
      <c r="B3892"/>
    </row>
    <row r="3893" spans="1:2" ht="18" x14ac:dyDescent="0.35">
      <c r="A3893"/>
      <c r="B3893"/>
    </row>
    <row r="3894" spans="1:2" ht="18" x14ac:dyDescent="0.35">
      <c r="A3894"/>
      <c r="B3894"/>
    </row>
    <row r="3895" spans="1:2" ht="18" x14ac:dyDescent="0.35">
      <c r="A3895"/>
      <c r="B3895"/>
    </row>
    <row r="3896" spans="1:2" ht="18" x14ac:dyDescent="0.35">
      <c r="A3896"/>
      <c r="B3896"/>
    </row>
    <row r="3897" spans="1:2" ht="18" x14ac:dyDescent="0.35">
      <c r="A3897"/>
      <c r="B3897"/>
    </row>
    <row r="3898" spans="1:2" ht="18" x14ac:dyDescent="0.35">
      <c r="A3898"/>
      <c r="B3898"/>
    </row>
    <row r="3899" spans="1:2" ht="18" x14ac:dyDescent="0.35">
      <c r="A3899"/>
      <c r="B3899"/>
    </row>
    <row r="3900" spans="1:2" ht="18" x14ac:dyDescent="0.35">
      <c r="A3900"/>
      <c r="B3900"/>
    </row>
    <row r="3901" spans="1:2" ht="18" x14ac:dyDescent="0.35">
      <c r="A3901"/>
      <c r="B3901"/>
    </row>
    <row r="3902" spans="1:2" ht="18" x14ac:dyDescent="0.35">
      <c r="A3902"/>
      <c r="B3902"/>
    </row>
    <row r="3903" spans="1:2" ht="18" x14ac:dyDescent="0.35">
      <c r="A3903"/>
      <c r="B3903"/>
    </row>
    <row r="3904" spans="1:2" ht="18" x14ac:dyDescent="0.35">
      <c r="A3904"/>
      <c r="B3904"/>
    </row>
    <row r="3905" spans="1:2" ht="18" x14ac:dyDescent="0.35">
      <c r="A3905"/>
      <c r="B3905"/>
    </row>
    <row r="3906" spans="1:2" ht="18" x14ac:dyDescent="0.35">
      <c r="A3906"/>
      <c r="B3906"/>
    </row>
    <row r="3907" spans="1:2" ht="18" x14ac:dyDescent="0.35">
      <c r="A3907"/>
      <c r="B3907"/>
    </row>
    <row r="3908" spans="1:2" ht="18" x14ac:dyDescent="0.35">
      <c r="A3908"/>
      <c r="B3908"/>
    </row>
    <row r="3909" spans="1:2" ht="18" x14ac:dyDescent="0.35">
      <c r="A3909"/>
      <c r="B3909"/>
    </row>
    <row r="3910" spans="1:2" ht="18" x14ac:dyDescent="0.35">
      <c r="A3910"/>
      <c r="B3910"/>
    </row>
    <row r="3911" spans="1:2" ht="18" x14ac:dyDescent="0.35">
      <c r="A3911"/>
      <c r="B3911"/>
    </row>
    <row r="3912" spans="1:2" ht="18" x14ac:dyDescent="0.35">
      <c r="A3912"/>
      <c r="B3912"/>
    </row>
    <row r="3913" spans="1:2" ht="18" x14ac:dyDescent="0.35">
      <c r="A3913"/>
      <c r="B3913"/>
    </row>
    <row r="3914" spans="1:2" ht="18" x14ac:dyDescent="0.35">
      <c r="A3914"/>
      <c r="B3914"/>
    </row>
    <row r="3915" spans="1:2" ht="18" x14ac:dyDescent="0.35">
      <c r="A3915"/>
      <c r="B3915"/>
    </row>
    <row r="3916" spans="1:2" ht="18" x14ac:dyDescent="0.35">
      <c r="A3916"/>
      <c r="B3916"/>
    </row>
    <row r="3917" spans="1:2" ht="18" x14ac:dyDescent="0.35">
      <c r="A3917"/>
      <c r="B3917"/>
    </row>
    <row r="3918" spans="1:2" ht="18" x14ac:dyDescent="0.35">
      <c r="A3918"/>
      <c r="B3918"/>
    </row>
    <row r="3919" spans="1:2" ht="18" x14ac:dyDescent="0.35">
      <c r="A3919"/>
      <c r="B3919"/>
    </row>
    <row r="3920" spans="1:2" ht="18" x14ac:dyDescent="0.35">
      <c r="A3920"/>
      <c r="B3920"/>
    </row>
    <row r="3921" spans="1:2" ht="18" x14ac:dyDescent="0.35">
      <c r="A3921"/>
      <c r="B3921"/>
    </row>
    <row r="3922" spans="1:2" ht="18" x14ac:dyDescent="0.35">
      <c r="A3922"/>
      <c r="B3922"/>
    </row>
    <row r="3923" spans="1:2" ht="18" x14ac:dyDescent="0.35">
      <c r="A3923"/>
      <c r="B3923"/>
    </row>
    <row r="3924" spans="1:2" ht="18" x14ac:dyDescent="0.35">
      <c r="A3924"/>
      <c r="B3924"/>
    </row>
    <row r="3925" spans="1:2" ht="18" x14ac:dyDescent="0.35">
      <c r="A3925"/>
      <c r="B3925"/>
    </row>
    <row r="3926" spans="1:2" ht="18" x14ac:dyDescent="0.35">
      <c r="A3926"/>
      <c r="B3926"/>
    </row>
    <row r="3927" spans="1:2" ht="18" x14ac:dyDescent="0.35">
      <c r="A3927"/>
      <c r="B3927"/>
    </row>
    <row r="3928" spans="1:2" ht="18" x14ac:dyDescent="0.35">
      <c r="A3928"/>
      <c r="B3928"/>
    </row>
    <row r="3929" spans="1:2" ht="18" x14ac:dyDescent="0.35">
      <c r="A3929"/>
      <c r="B3929"/>
    </row>
    <row r="3930" spans="1:2" ht="18" x14ac:dyDescent="0.35">
      <c r="A3930"/>
      <c r="B3930"/>
    </row>
    <row r="3931" spans="1:2" ht="18" x14ac:dyDescent="0.35">
      <c r="A3931"/>
      <c r="B3931"/>
    </row>
    <row r="3932" spans="1:2" ht="18" x14ac:dyDescent="0.35">
      <c r="A3932"/>
      <c r="B3932"/>
    </row>
    <row r="3933" spans="1:2" ht="18" x14ac:dyDescent="0.35">
      <c r="A3933"/>
      <c r="B3933"/>
    </row>
    <row r="3934" spans="1:2" ht="18" x14ac:dyDescent="0.35">
      <c r="A3934"/>
      <c r="B3934"/>
    </row>
    <row r="3935" spans="1:2" ht="18" x14ac:dyDescent="0.35">
      <c r="A3935"/>
      <c r="B3935"/>
    </row>
    <row r="3936" spans="1:2" ht="18" x14ac:dyDescent="0.35">
      <c r="A3936"/>
      <c r="B3936"/>
    </row>
    <row r="3937" spans="1:2" ht="18" x14ac:dyDescent="0.35">
      <c r="A3937"/>
      <c r="B3937"/>
    </row>
    <row r="3938" spans="1:2" ht="18" x14ac:dyDescent="0.35">
      <c r="A3938"/>
      <c r="B3938"/>
    </row>
    <row r="3939" spans="1:2" ht="18" x14ac:dyDescent="0.35">
      <c r="A3939"/>
      <c r="B3939"/>
    </row>
    <row r="3940" spans="1:2" ht="18" x14ac:dyDescent="0.35">
      <c r="A3940"/>
      <c r="B3940"/>
    </row>
    <row r="3941" spans="1:2" ht="18" x14ac:dyDescent="0.35">
      <c r="A3941"/>
      <c r="B3941"/>
    </row>
    <row r="3942" spans="1:2" ht="18" x14ac:dyDescent="0.35">
      <c r="A3942"/>
      <c r="B3942"/>
    </row>
    <row r="3943" spans="1:2" ht="18" x14ac:dyDescent="0.35">
      <c r="A3943"/>
      <c r="B3943"/>
    </row>
    <row r="3944" spans="1:2" ht="18" x14ac:dyDescent="0.35">
      <c r="A3944"/>
      <c r="B3944"/>
    </row>
    <row r="3945" spans="1:2" ht="18" x14ac:dyDescent="0.35">
      <c r="A3945"/>
      <c r="B3945"/>
    </row>
    <row r="3946" spans="1:2" ht="18" x14ac:dyDescent="0.35">
      <c r="A3946"/>
      <c r="B3946"/>
    </row>
    <row r="3947" spans="1:2" ht="18" x14ac:dyDescent="0.35">
      <c r="A3947"/>
      <c r="B3947"/>
    </row>
    <row r="3948" spans="1:2" ht="18" x14ac:dyDescent="0.35">
      <c r="A3948"/>
      <c r="B3948"/>
    </row>
    <row r="3949" spans="1:2" ht="18" x14ac:dyDescent="0.35">
      <c r="A3949"/>
      <c r="B3949"/>
    </row>
    <row r="3950" spans="1:2" ht="18" x14ac:dyDescent="0.35">
      <c r="A3950"/>
      <c r="B3950"/>
    </row>
    <row r="3951" spans="1:2" ht="18" x14ac:dyDescent="0.35">
      <c r="A3951"/>
      <c r="B3951"/>
    </row>
    <row r="3952" spans="1:2" ht="18" x14ac:dyDescent="0.35">
      <c r="A3952"/>
      <c r="B3952"/>
    </row>
    <row r="3953" spans="1:2" ht="18" x14ac:dyDescent="0.35">
      <c r="A3953"/>
      <c r="B3953"/>
    </row>
    <row r="3954" spans="1:2" ht="18" x14ac:dyDescent="0.35">
      <c r="A3954"/>
      <c r="B3954"/>
    </row>
    <row r="3955" spans="1:2" ht="18" x14ac:dyDescent="0.35">
      <c r="A3955"/>
      <c r="B3955"/>
    </row>
    <row r="3956" spans="1:2" ht="18" x14ac:dyDescent="0.35">
      <c r="A3956"/>
      <c r="B3956"/>
    </row>
    <row r="3957" spans="1:2" ht="18" x14ac:dyDescent="0.35">
      <c r="A3957"/>
      <c r="B3957"/>
    </row>
    <row r="3958" spans="1:2" ht="18" x14ac:dyDescent="0.35">
      <c r="A3958"/>
      <c r="B3958"/>
    </row>
    <row r="3959" spans="1:2" ht="18" x14ac:dyDescent="0.35">
      <c r="A3959"/>
      <c r="B3959"/>
    </row>
    <row r="3960" spans="1:2" ht="18" x14ac:dyDescent="0.35">
      <c r="A3960"/>
      <c r="B3960"/>
    </row>
    <row r="3961" spans="1:2" ht="18" x14ac:dyDescent="0.35">
      <c r="A3961"/>
      <c r="B3961"/>
    </row>
    <row r="3962" spans="1:2" ht="18" x14ac:dyDescent="0.35">
      <c r="A3962"/>
      <c r="B3962"/>
    </row>
    <row r="3963" spans="1:2" ht="18" x14ac:dyDescent="0.35">
      <c r="A3963"/>
      <c r="B3963"/>
    </row>
    <row r="3964" spans="1:2" ht="18" x14ac:dyDescent="0.35">
      <c r="A3964"/>
      <c r="B3964"/>
    </row>
    <row r="3965" spans="1:2" ht="18" x14ac:dyDescent="0.35">
      <c r="A3965"/>
      <c r="B3965"/>
    </row>
    <row r="3966" spans="1:2" ht="18" x14ac:dyDescent="0.35">
      <c r="A3966"/>
      <c r="B3966"/>
    </row>
    <row r="3967" spans="1:2" ht="18" x14ac:dyDescent="0.35">
      <c r="A3967"/>
      <c r="B3967"/>
    </row>
    <row r="3968" spans="1:2" ht="18" x14ac:dyDescent="0.35">
      <c r="A3968"/>
      <c r="B3968"/>
    </row>
    <row r="3969" spans="1:2" ht="18" x14ac:dyDescent="0.35">
      <c r="A3969"/>
      <c r="B3969"/>
    </row>
    <row r="3970" spans="1:2" ht="18" x14ac:dyDescent="0.35">
      <c r="A3970"/>
      <c r="B3970"/>
    </row>
    <row r="3971" spans="1:2" ht="18" x14ac:dyDescent="0.35">
      <c r="A3971"/>
      <c r="B3971"/>
    </row>
    <row r="3972" spans="1:2" ht="18" x14ac:dyDescent="0.35">
      <c r="A3972"/>
      <c r="B3972"/>
    </row>
    <row r="3973" spans="1:2" ht="18" x14ac:dyDescent="0.35">
      <c r="A3973"/>
      <c r="B3973"/>
    </row>
    <row r="3974" spans="1:2" ht="18" x14ac:dyDescent="0.35">
      <c r="A3974"/>
      <c r="B3974"/>
    </row>
    <row r="3975" spans="1:2" ht="18" x14ac:dyDescent="0.35">
      <c r="A3975"/>
      <c r="B3975"/>
    </row>
    <row r="3976" spans="1:2" ht="18" x14ac:dyDescent="0.35">
      <c r="A3976"/>
      <c r="B3976"/>
    </row>
    <row r="3977" spans="1:2" ht="18" x14ac:dyDescent="0.35">
      <c r="A3977"/>
      <c r="B3977"/>
    </row>
    <row r="3978" spans="1:2" ht="18" x14ac:dyDescent="0.35">
      <c r="A3978"/>
      <c r="B3978"/>
    </row>
    <row r="3979" spans="1:2" ht="18" x14ac:dyDescent="0.35">
      <c r="A3979"/>
      <c r="B3979"/>
    </row>
    <row r="3980" spans="1:2" ht="18" x14ac:dyDescent="0.35">
      <c r="A3980"/>
      <c r="B3980"/>
    </row>
    <row r="3981" spans="1:2" ht="18" x14ac:dyDescent="0.35">
      <c r="A3981"/>
      <c r="B3981"/>
    </row>
    <row r="3982" spans="1:2" ht="18" x14ac:dyDescent="0.35">
      <c r="A3982"/>
      <c r="B3982"/>
    </row>
    <row r="3983" spans="1:2" ht="18" x14ac:dyDescent="0.35">
      <c r="A3983"/>
      <c r="B3983"/>
    </row>
    <row r="3984" spans="1:2" ht="18" x14ac:dyDescent="0.35">
      <c r="A3984"/>
      <c r="B3984"/>
    </row>
    <row r="3985" spans="1:2" ht="18" x14ac:dyDescent="0.35">
      <c r="A3985"/>
      <c r="B3985"/>
    </row>
    <row r="3986" spans="1:2" ht="18" x14ac:dyDescent="0.35">
      <c r="A3986"/>
      <c r="B3986"/>
    </row>
    <row r="3987" spans="1:2" ht="18" x14ac:dyDescent="0.35">
      <c r="A3987"/>
      <c r="B3987"/>
    </row>
    <row r="3988" spans="1:2" ht="18" x14ac:dyDescent="0.35">
      <c r="A3988"/>
      <c r="B3988"/>
    </row>
    <row r="3989" spans="1:2" ht="18" x14ac:dyDescent="0.35">
      <c r="A3989"/>
      <c r="B3989"/>
    </row>
    <row r="3990" spans="1:2" ht="18" x14ac:dyDescent="0.35">
      <c r="A3990"/>
      <c r="B3990"/>
    </row>
    <row r="3991" spans="1:2" ht="18" x14ac:dyDescent="0.35">
      <c r="A3991"/>
      <c r="B3991"/>
    </row>
    <row r="3992" spans="1:2" ht="18" x14ac:dyDescent="0.35">
      <c r="A3992"/>
      <c r="B3992"/>
    </row>
    <row r="3993" spans="1:2" ht="18" x14ac:dyDescent="0.35">
      <c r="A3993"/>
      <c r="B3993"/>
    </row>
    <row r="3994" spans="1:2" ht="18" x14ac:dyDescent="0.35">
      <c r="A3994"/>
      <c r="B3994"/>
    </row>
    <row r="3995" spans="1:2" ht="18" x14ac:dyDescent="0.35">
      <c r="A3995"/>
      <c r="B3995"/>
    </row>
    <row r="3996" spans="1:2" ht="18" x14ac:dyDescent="0.35">
      <c r="A3996"/>
      <c r="B3996"/>
    </row>
    <row r="3997" spans="1:2" ht="18" x14ac:dyDescent="0.35">
      <c r="A3997"/>
      <c r="B3997"/>
    </row>
    <row r="3998" spans="1:2" ht="18" x14ac:dyDescent="0.35">
      <c r="A3998"/>
      <c r="B3998"/>
    </row>
    <row r="3999" spans="1:2" ht="18" x14ac:dyDescent="0.35">
      <c r="A3999"/>
      <c r="B3999"/>
    </row>
    <row r="4000" spans="1:2" ht="18" x14ac:dyDescent="0.35">
      <c r="A4000"/>
      <c r="B4000"/>
    </row>
    <row r="4001" spans="1:2" ht="18" x14ac:dyDescent="0.35">
      <c r="A4001"/>
      <c r="B4001"/>
    </row>
    <row r="4002" spans="1:2" ht="18" x14ac:dyDescent="0.35">
      <c r="A4002"/>
      <c r="B4002"/>
    </row>
    <row r="4003" spans="1:2" ht="18" x14ac:dyDescent="0.35">
      <c r="A4003"/>
      <c r="B4003"/>
    </row>
    <row r="4004" spans="1:2" ht="18" x14ac:dyDescent="0.35">
      <c r="A4004"/>
      <c r="B4004"/>
    </row>
    <row r="4005" spans="1:2" ht="18" x14ac:dyDescent="0.35">
      <c r="A4005"/>
      <c r="B4005"/>
    </row>
    <row r="4006" spans="1:2" ht="18" x14ac:dyDescent="0.35">
      <c r="A4006"/>
      <c r="B4006"/>
    </row>
    <row r="4007" spans="1:2" ht="18" x14ac:dyDescent="0.35">
      <c r="A4007"/>
      <c r="B4007"/>
    </row>
    <row r="4008" spans="1:2" ht="18" x14ac:dyDescent="0.35">
      <c r="A4008"/>
      <c r="B4008"/>
    </row>
    <row r="4009" spans="1:2" ht="18" x14ac:dyDescent="0.35">
      <c r="A4009"/>
      <c r="B4009"/>
    </row>
    <row r="4010" spans="1:2" ht="18" x14ac:dyDescent="0.35">
      <c r="A4010"/>
      <c r="B4010"/>
    </row>
    <row r="4011" spans="1:2" ht="18" x14ac:dyDescent="0.35">
      <c r="A4011"/>
      <c r="B4011"/>
    </row>
    <row r="4012" spans="1:2" ht="18" x14ac:dyDescent="0.35">
      <c r="A4012"/>
      <c r="B4012"/>
    </row>
    <row r="4013" spans="1:2" ht="18" x14ac:dyDescent="0.35">
      <c r="A4013"/>
      <c r="B4013"/>
    </row>
    <row r="4014" spans="1:2" ht="18" x14ac:dyDescent="0.35">
      <c r="A4014"/>
      <c r="B4014"/>
    </row>
    <row r="4015" spans="1:2" ht="18" x14ac:dyDescent="0.35">
      <c r="A4015"/>
      <c r="B4015"/>
    </row>
    <row r="4016" spans="1:2" ht="18" x14ac:dyDescent="0.35">
      <c r="A4016"/>
      <c r="B4016"/>
    </row>
    <row r="4017" spans="1:2" ht="18" x14ac:dyDescent="0.35">
      <c r="A4017"/>
      <c r="B4017"/>
    </row>
    <row r="4018" spans="1:2" ht="18" x14ac:dyDescent="0.35">
      <c r="A4018"/>
      <c r="B4018"/>
    </row>
    <row r="4019" spans="1:2" ht="18" x14ac:dyDescent="0.35">
      <c r="A4019"/>
      <c r="B4019"/>
    </row>
    <row r="4020" spans="1:2" ht="18" x14ac:dyDescent="0.35">
      <c r="A4020"/>
      <c r="B4020"/>
    </row>
    <row r="4021" spans="1:2" ht="18" x14ac:dyDescent="0.35">
      <c r="A4021"/>
      <c r="B4021"/>
    </row>
    <row r="4022" spans="1:2" ht="18" x14ac:dyDescent="0.35">
      <c r="A4022"/>
      <c r="B4022"/>
    </row>
    <row r="4023" spans="1:2" ht="18" x14ac:dyDescent="0.35">
      <c r="A4023"/>
      <c r="B4023"/>
    </row>
    <row r="4024" spans="1:2" ht="18" x14ac:dyDescent="0.35">
      <c r="A4024"/>
      <c r="B4024"/>
    </row>
    <row r="4025" spans="1:2" ht="18" x14ac:dyDescent="0.35">
      <c r="A4025"/>
      <c r="B4025"/>
    </row>
    <row r="4026" spans="1:2" ht="18" x14ac:dyDescent="0.35">
      <c r="A4026"/>
      <c r="B4026"/>
    </row>
    <row r="4027" spans="1:2" ht="18" x14ac:dyDescent="0.35">
      <c r="A4027"/>
      <c r="B4027"/>
    </row>
    <row r="4028" spans="1:2" ht="18" x14ac:dyDescent="0.35">
      <c r="A4028"/>
      <c r="B4028"/>
    </row>
    <row r="4029" spans="1:2" ht="18" x14ac:dyDescent="0.35">
      <c r="A4029"/>
      <c r="B4029"/>
    </row>
    <row r="4030" spans="1:2" ht="18" x14ac:dyDescent="0.35">
      <c r="A4030"/>
      <c r="B4030"/>
    </row>
    <row r="4031" spans="1:2" ht="18" x14ac:dyDescent="0.35">
      <c r="A4031"/>
      <c r="B4031"/>
    </row>
    <row r="4032" spans="1:2" ht="18" x14ac:dyDescent="0.35">
      <c r="A4032"/>
      <c r="B4032"/>
    </row>
    <row r="4033" spans="1:2" ht="18" x14ac:dyDescent="0.35">
      <c r="A4033"/>
      <c r="B4033"/>
    </row>
    <row r="4034" spans="1:2" ht="18" x14ac:dyDescent="0.35">
      <c r="A4034"/>
      <c r="B4034"/>
    </row>
    <row r="4035" spans="1:2" ht="18" x14ac:dyDescent="0.35">
      <c r="A4035"/>
      <c r="B4035"/>
    </row>
    <row r="4036" spans="1:2" ht="18" x14ac:dyDescent="0.35">
      <c r="A4036"/>
      <c r="B4036"/>
    </row>
    <row r="4037" spans="1:2" ht="18" x14ac:dyDescent="0.35">
      <c r="A4037"/>
      <c r="B4037"/>
    </row>
    <row r="4038" spans="1:2" ht="18" x14ac:dyDescent="0.35">
      <c r="A4038"/>
      <c r="B4038"/>
    </row>
    <row r="4039" spans="1:2" ht="18" x14ac:dyDescent="0.35">
      <c r="A4039"/>
      <c r="B4039"/>
    </row>
    <row r="4040" spans="1:2" ht="18" x14ac:dyDescent="0.35">
      <c r="A4040"/>
      <c r="B4040"/>
    </row>
    <row r="4041" spans="1:2" ht="18" x14ac:dyDescent="0.35">
      <c r="A4041"/>
      <c r="B4041"/>
    </row>
    <row r="4042" spans="1:2" ht="18" x14ac:dyDescent="0.35">
      <c r="A4042"/>
      <c r="B4042"/>
    </row>
    <row r="4043" spans="1:2" ht="18" x14ac:dyDescent="0.35">
      <c r="A4043"/>
      <c r="B4043"/>
    </row>
    <row r="4044" spans="1:2" ht="18" x14ac:dyDescent="0.35">
      <c r="A4044"/>
      <c r="B4044"/>
    </row>
    <row r="4045" spans="1:2" ht="18" x14ac:dyDescent="0.35">
      <c r="A4045"/>
      <c r="B4045"/>
    </row>
    <row r="4046" spans="1:2" ht="18" x14ac:dyDescent="0.35">
      <c r="A4046"/>
      <c r="B4046"/>
    </row>
    <row r="4047" spans="1:2" ht="18" x14ac:dyDescent="0.35">
      <c r="A4047"/>
      <c r="B4047"/>
    </row>
    <row r="4048" spans="1:2" ht="18" x14ac:dyDescent="0.35">
      <c r="A4048"/>
      <c r="B4048"/>
    </row>
    <row r="4049" spans="1:2" ht="18" x14ac:dyDescent="0.35">
      <c r="A4049"/>
      <c r="B4049"/>
    </row>
    <row r="4050" spans="1:2" ht="18" x14ac:dyDescent="0.35">
      <c r="A4050"/>
      <c r="B4050"/>
    </row>
    <row r="4051" spans="1:2" ht="18" x14ac:dyDescent="0.35">
      <c r="A4051"/>
      <c r="B4051"/>
    </row>
    <row r="4052" spans="1:2" ht="18" x14ac:dyDescent="0.35">
      <c r="A4052"/>
      <c r="B4052"/>
    </row>
    <row r="4053" spans="1:2" ht="18" x14ac:dyDescent="0.35">
      <c r="A4053"/>
      <c r="B4053"/>
    </row>
    <row r="4054" spans="1:2" ht="18" x14ac:dyDescent="0.35">
      <c r="A4054"/>
      <c r="B4054"/>
    </row>
    <row r="4055" spans="1:2" ht="18" x14ac:dyDescent="0.35">
      <c r="A4055"/>
      <c r="B4055"/>
    </row>
    <row r="4056" spans="1:2" ht="18" x14ac:dyDescent="0.35">
      <c r="A4056"/>
      <c r="B4056"/>
    </row>
    <row r="4057" spans="1:2" ht="18" x14ac:dyDescent="0.35">
      <c r="A4057"/>
      <c r="B4057"/>
    </row>
    <row r="4058" spans="1:2" ht="18" x14ac:dyDescent="0.35">
      <c r="A4058"/>
      <c r="B4058"/>
    </row>
    <row r="4059" spans="1:2" ht="18" x14ac:dyDescent="0.35">
      <c r="A4059"/>
      <c r="B4059"/>
    </row>
    <row r="4060" spans="1:2" ht="18" x14ac:dyDescent="0.35">
      <c r="A4060"/>
      <c r="B4060"/>
    </row>
    <row r="4061" spans="1:2" ht="18" x14ac:dyDescent="0.35">
      <c r="A4061"/>
      <c r="B4061"/>
    </row>
    <row r="4062" spans="1:2" ht="18" x14ac:dyDescent="0.35">
      <c r="A4062"/>
      <c r="B4062"/>
    </row>
    <row r="4063" spans="1:2" ht="18" x14ac:dyDescent="0.35">
      <c r="A4063"/>
      <c r="B4063"/>
    </row>
    <row r="4064" spans="1:2" ht="18" x14ac:dyDescent="0.35">
      <c r="A4064"/>
      <c r="B4064"/>
    </row>
    <row r="4065" spans="1:2" ht="18" x14ac:dyDescent="0.35">
      <c r="A4065"/>
      <c r="B4065"/>
    </row>
    <row r="4066" spans="1:2" ht="18" x14ac:dyDescent="0.35">
      <c r="A4066"/>
      <c r="B4066"/>
    </row>
    <row r="4067" spans="1:2" ht="18" x14ac:dyDescent="0.35">
      <c r="A4067"/>
      <c r="B4067"/>
    </row>
    <row r="4068" spans="1:2" ht="18" x14ac:dyDescent="0.35">
      <c r="A4068"/>
      <c r="B4068"/>
    </row>
    <row r="4069" spans="1:2" ht="18" x14ac:dyDescent="0.35">
      <c r="A4069"/>
      <c r="B4069"/>
    </row>
    <row r="4070" spans="1:2" ht="18" x14ac:dyDescent="0.35">
      <c r="A4070"/>
      <c r="B4070"/>
    </row>
    <row r="4071" spans="1:2" ht="18" x14ac:dyDescent="0.35">
      <c r="A4071"/>
      <c r="B4071"/>
    </row>
    <row r="4072" spans="1:2" ht="18" x14ac:dyDescent="0.35">
      <c r="A4072"/>
      <c r="B4072"/>
    </row>
    <row r="4073" spans="1:2" ht="18" x14ac:dyDescent="0.35">
      <c r="A4073"/>
      <c r="B4073"/>
    </row>
    <row r="4074" spans="1:2" ht="18" x14ac:dyDescent="0.35">
      <c r="A4074"/>
      <c r="B4074"/>
    </row>
    <row r="4075" spans="1:2" ht="18" x14ac:dyDescent="0.35">
      <c r="A4075"/>
      <c r="B4075"/>
    </row>
    <row r="4076" spans="1:2" ht="18" x14ac:dyDescent="0.35">
      <c r="A4076"/>
      <c r="B4076"/>
    </row>
    <row r="4077" spans="1:2" ht="18" x14ac:dyDescent="0.35">
      <c r="A4077"/>
      <c r="B4077"/>
    </row>
    <row r="4078" spans="1:2" ht="18" x14ac:dyDescent="0.35">
      <c r="A4078"/>
      <c r="B4078"/>
    </row>
    <row r="4079" spans="1:2" ht="18" x14ac:dyDescent="0.35">
      <c r="A4079"/>
      <c r="B4079"/>
    </row>
    <row r="4080" spans="1:2" ht="18" x14ac:dyDescent="0.35">
      <c r="A4080"/>
      <c r="B4080"/>
    </row>
    <row r="4081" spans="1:2" ht="18" x14ac:dyDescent="0.35">
      <c r="A4081"/>
      <c r="B4081"/>
    </row>
    <row r="4082" spans="1:2" ht="18" x14ac:dyDescent="0.35">
      <c r="A4082"/>
      <c r="B4082"/>
    </row>
    <row r="4083" spans="1:2" ht="18" x14ac:dyDescent="0.35">
      <c r="A4083"/>
      <c r="B4083"/>
    </row>
    <row r="4084" spans="1:2" ht="18" x14ac:dyDescent="0.35">
      <c r="A4084"/>
      <c r="B4084"/>
    </row>
    <row r="4085" spans="1:2" ht="18" x14ac:dyDescent="0.35">
      <c r="A4085"/>
      <c r="B4085"/>
    </row>
    <row r="4086" spans="1:2" ht="18" x14ac:dyDescent="0.35">
      <c r="A4086"/>
      <c r="B4086"/>
    </row>
    <row r="4087" spans="1:2" ht="18" x14ac:dyDescent="0.35">
      <c r="A4087"/>
      <c r="B4087"/>
    </row>
    <row r="4088" spans="1:2" ht="18" x14ac:dyDescent="0.35">
      <c r="A4088"/>
      <c r="B4088"/>
    </row>
    <row r="4089" spans="1:2" ht="18" x14ac:dyDescent="0.35">
      <c r="A4089"/>
      <c r="B4089"/>
    </row>
    <row r="4090" spans="1:2" ht="18" x14ac:dyDescent="0.35">
      <c r="A4090"/>
      <c r="B4090"/>
    </row>
    <row r="4091" spans="1:2" ht="18" x14ac:dyDescent="0.35">
      <c r="A4091"/>
      <c r="B4091"/>
    </row>
    <row r="4092" spans="1:2" ht="18" x14ac:dyDescent="0.35">
      <c r="A4092"/>
      <c r="B4092"/>
    </row>
    <row r="4093" spans="1:2" ht="18" x14ac:dyDescent="0.35">
      <c r="A4093"/>
      <c r="B4093"/>
    </row>
    <row r="4094" spans="1:2" ht="18" x14ac:dyDescent="0.35">
      <c r="A4094"/>
      <c r="B4094"/>
    </row>
    <row r="4095" spans="1:2" ht="18" x14ac:dyDescent="0.35">
      <c r="A4095"/>
      <c r="B4095"/>
    </row>
    <row r="4096" spans="1:2" ht="18" x14ac:dyDescent="0.35">
      <c r="A4096"/>
      <c r="B4096"/>
    </row>
    <row r="4097" spans="1:2" ht="18" x14ac:dyDescent="0.35">
      <c r="A4097"/>
      <c r="B4097"/>
    </row>
    <row r="4098" spans="1:2" ht="18" x14ac:dyDescent="0.35">
      <c r="A4098"/>
      <c r="B4098"/>
    </row>
    <row r="4099" spans="1:2" ht="18" x14ac:dyDescent="0.35">
      <c r="A4099"/>
      <c r="B4099"/>
    </row>
    <row r="4100" spans="1:2" ht="18" x14ac:dyDescent="0.35">
      <c r="A4100"/>
      <c r="B4100"/>
    </row>
    <row r="4101" spans="1:2" ht="18" x14ac:dyDescent="0.35">
      <c r="A4101"/>
      <c r="B4101"/>
    </row>
    <row r="4102" spans="1:2" ht="18" x14ac:dyDescent="0.35">
      <c r="A4102"/>
      <c r="B4102"/>
    </row>
    <row r="4103" spans="1:2" ht="18" x14ac:dyDescent="0.35">
      <c r="A4103"/>
      <c r="B4103"/>
    </row>
    <row r="4104" spans="1:2" ht="18" x14ac:dyDescent="0.35">
      <c r="A4104"/>
      <c r="B4104"/>
    </row>
    <row r="4105" spans="1:2" ht="18" x14ac:dyDescent="0.35">
      <c r="A4105"/>
      <c r="B4105"/>
    </row>
    <row r="4106" spans="1:2" ht="18" x14ac:dyDescent="0.35">
      <c r="A4106"/>
      <c r="B4106"/>
    </row>
    <row r="4107" spans="1:2" ht="18" x14ac:dyDescent="0.35">
      <c r="A4107"/>
      <c r="B4107"/>
    </row>
    <row r="4108" spans="1:2" ht="18" x14ac:dyDescent="0.35">
      <c r="A4108"/>
      <c r="B4108"/>
    </row>
    <row r="4109" spans="1:2" ht="18" x14ac:dyDescent="0.35">
      <c r="A4109"/>
      <c r="B4109"/>
    </row>
    <row r="4110" spans="1:2" ht="18" x14ac:dyDescent="0.35">
      <c r="A4110"/>
      <c r="B4110"/>
    </row>
    <row r="4111" spans="1:2" ht="18" x14ac:dyDescent="0.35">
      <c r="A4111"/>
      <c r="B4111"/>
    </row>
    <row r="4112" spans="1:2" ht="18" x14ac:dyDescent="0.35">
      <c r="A4112"/>
      <c r="B4112"/>
    </row>
    <row r="4113" spans="1:2" ht="18" x14ac:dyDescent="0.35">
      <c r="A4113"/>
      <c r="B4113"/>
    </row>
    <row r="4114" spans="1:2" ht="18" x14ac:dyDescent="0.35">
      <c r="A4114"/>
      <c r="B4114"/>
    </row>
    <row r="4115" spans="1:2" ht="18" x14ac:dyDescent="0.35">
      <c r="A4115"/>
      <c r="B4115"/>
    </row>
    <row r="4116" spans="1:2" ht="18" x14ac:dyDescent="0.35">
      <c r="A4116"/>
      <c r="B4116"/>
    </row>
    <row r="4117" spans="1:2" ht="18" x14ac:dyDescent="0.35">
      <c r="A4117"/>
      <c r="B4117"/>
    </row>
    <row r="4118" spans="1:2" ht="18" x14ac:dyDescent="0.35">
      <c r="A4118"/>
      <c r="B4118"/>
    </row>
    <row r="4119" spans="1:2" ht="18" x14ac:dyDescent="0.35">
      <c r="A4119"/>
      <c r="B4119"/>
    </row>
    <row r="4120" spans="1:2" ht="18" x14ac:dyDescent="0.35">
      <c r="A4120"/>
      <c r="B4120"/>
    </row>
    <row r="4121" spans="1:2" ht="18" x14ac:dyDescent="0.35">
      <c r="A4121"/>
      <c r="B4121"/>
    </row>
    <row r="4122" spans="1:2" ht="18" x14ac:dyDescent="0.35">
      <c r="A4122"/>
      <c r="B4122"/>
    </row>
    <row r="4123" spans="1:2" ht="18" x14ac:dyDescent="0.35">
      <c r="A4123"/>
      <c r="B4123"/>
    </row>
    <row r="4124" spans="1:2" ht="18" x14ac:dyDescent="0.35">
      <c r="A4124"/>
      <c r="B4124"/>
    </row>
    <row r="4125" spans="1:2" ht="18" x14ac:dyDescent="0.35">
      <c r="A4125"/>
      <c r="B4125"/>
    </row>
    <row r="4126" spans="1:2" ht="18" x14ac:dyDescent="0.35">
      <c r="A4126"/>
      <c r="B4126"/>
    </row>
    <row r="4127" spans="1:2" ht="18" x14ac:dyDescent="0.35">
      <c r="A4127"/>
      <c r="B4127"/>
    </row>
    <row r="4128" spans="1:2" ht="18" x14ac:dyDescent="0.35">
      <c r="A4128"/>
      <c r="B4128"/>
    </row>
    <row r="4129" spans="1:2" ht="18" x14ac:dyDescent="0.35">
      <c r="A4129"/>
      <c r="B4129"/>
    </row>
    <row r="4130" spans="1:2" ht="18" x14ac:dyDescent="0.35">
      <c r="A4130"/>
      <c r="B4130"/>
    </row>
    <row r="4131" spans="1:2" ht="18" x14ac:dyDescent="0.35">
      <c r="A4131"/>
      <c r="B4131"/>
    </row>
    <row r="4132" spans="1:2" ht="18" x14ac:dyDescent="0.35">
      <c r="A4132"/>
      <c r="B4132"/>
    </row>
    <row r="4133" spans="1:2" ht="18" x14ac:dyDescent="0.35">
      <c r="A4133"/>
      <c r="B4133"/>
    </row>
    <row r="4134" spans="1:2" ht="18" x14ac:dyDescent="0.35">
      <c r="A4134"/>
      <c r="B4134"/>
    </row>
    <row r="4135" spans="1:2" ht="18" x14ac:dyDescent="0.35">
      <c r="A4135"/>
      <c r="B4135"/>
    </row>
    <row r="4136" spans="1:2" ht="18" x14ac:dyDescent="0.35">
      <c r="A4136"/>
      <c r="B4136"/>
    </row>
    <row r="4137" spans="1:2" ht="18" x14ac:dyDescent="0.35">
      <c r="A4137"/>
      <c r="B4137"/>
    </row>
    <row r="4138" spans="1:2" ht="18" x14ac:dyDescent="0.35">
      <c r="A4138"/>
      <c r="B4138"/>
    </row>
    <row r="4139" spans="1:2" ht="18" x14ac:dyDescent="0.35">
      <c r="A4139"/>
      <c r="B4139"/>
    </row>
    <row r="4140" spans="1:2" ht="18" x14ac:dyDescent="0.35">
      <c r="A4140"/>
      <c r="B4140"/>
    </row>
    <row r="4141" spans="1:2" ht="18" x14ac:dyDescent="0.35">
      <c r="A4141"/>
      <c r="B4141"/>
    </row>
    <row r="4142" spans="1:2" ht="18" x14ac:dyDescent="0.35">
      <c r="A4142"/>
      <c r="B4142"/>
    </row>
    <row r="4143" spans="1:2" ht="18" x14ac:dyDescent="0.35">
      <c r="A4143"/>
      <c r="B4143"/>
    </row>
    <row r="4144" spans="1:2" ht="18" x14ac:dyDescent="0.35">
      <c r="A4144"/>
      <c r="B4144"/>
    </row>
    <row r="4145" spans="1:2" ht="18" x14ac:dyDescent="0.35">
      <c r="A4145"/>
      <c r="B4145"/>
    </row>
    <row r="4146" spans="1:2" ht="18" x14ac:dyDescent="0.35">
      <c r="A4146"/>
      <c r="B4146"/>
    </row>
    <row r="4147" spans="1:2" ht="18" x14ac:dyDescent="0.35">
      <c r="A4147"/>
      <c r="B4147"/>
    </row>
    <row r="4148" spans="1:2" ht="18" x14ac:dyDescent="0.35">
      <c r="A4148"/>
      <c r="B4148"/>
    </row>
    <row r="4149" spans="1:2" ht="18" x14ac:dyDescent="0.35">
      <c r="A4149"/>
      <c r="B4149"/>
    </row>
    <row r="4150" spans="1:2" ht="18" x14ac:dyDescent="0.35">
      <c r="A4150"/>
      <c r="B4150"/>
    </row>
    <row r="4151" spans="1:2" ht="18" x14ac:dyDescent="0.35">
      <c r="A4151"/>
      <c r="B4151"/>
    </row>
    <row r="4152" spans="1:2" ht="18" x14ac:dyDescent="0.35">
      <c r="A4152"/>
      <c r="B4152"/>
    </row>
    <row r="4153" spans="1:2" ht="18" x14ac:dyDescent="0.35">
      <c r="A4153"/>
      <c r="B4153"/>
    </row>
    <row r="4154" spans="1:2" ht="18" x14ac:dyDescent="0.35">
      <c r="A4154"/>
      <c r="B4154"/>
    </row>
    <row r="4155" spans="1:2" ht="18" x14ac:dyDescent="0.35">
      <c r="A4155"/>
      <c r="B4155"/>
    </row>
    <row r="4156" spans="1:2" ht="18" x14ac:dyDescent="0.35">
      <c r="A4156"/>
      <c r="B4156"/>
    </row>
    <row r="4157" spans="1:2" ht="18" x14ac:dyDescent="0.35">
      <c r="A4157"/>
      <c r="B4157"/>
    </row>
    <row r="4158" spans="1:2" ht="18" x14ac:dyDescent="0.35">
      <c r="A4158"/>
      <c r="B4158"/>
    </row>
    <row r="4159" spans="1:2" ht="18" x14ac:dyDescent="0.35">
      <c r="A4159"/>
      <c r="B4159"/>
    </row>
    <row r="4160" spans="1:2" ht="18" x14ac:dyDescent="0.35">
      <c r="A4160"/>
      <c r="B4160"/>
    </row>
    <row r="4161" spans="1:2" ht="18" x14ac:dyDescent="0.35">
      <c r="A4161"/>
      <c r="B4161"/>
    </row>
    <row r="4162" spans="1:2" ht="18" x14ac:dyDescent="0.35">
      <c r="A4162"/>
      <c r="B4162"/>
    </row>
    <row r="4163" spans="1:2" ht="18" x14ac:dyDescent="0.35">
      <c r="A4163"/>
      <c r="B4163"/>
    </row>
    <row r="4164" spans="1:2" ht="18" x14ac:dyDescent="0.35">
      <c r="A4164"/>
      <c r="B4164"/>
    </row>
    <row r="4165" spans="1:2" ht="18" x14ac:dyDescent="0.35">
      <c r="A4165"/>
      <c r="B4165"/>
    </row>
    <row r="4166" spans="1:2" ht="18" x14ac:dyDescent="0.35">
      <c r="A4166"/>
      <c r="B4166"/>
    </row>
    <row r="4167" spans="1:2" ht="18" x14ac:dyDescent="0.35">
      <c r="A4167"/>
      <c r="B4167"/>
    </row>
    <row r="4168" spans="1:2" ht="18" x14ac:dyDescent="0.35">
      <c r="A4168"/>
      <c r="B4168"/>
    </row>
    <row r="4169" spans="1:2" ht="18" x14ac:dyDescent="0.35">
      <c r="A4169"/>
      <c r="B4169"/>
    </row>
    <row r="4170" spans="1:2" ht="18" x14ac:dyDescent="0.35">
      <c r="A4170"/>
      <c r="B4170"/>
    </row>
    <row r="4171" spans="1:2" ht="18" x14ac:dyDescent="0.35">
      <c r="A4171"/>
      <c r="B4171"/>
    </row>
    <row r="4172" spans="1:2" ht="18" x14ac:dyDescent="0.35">
      <c r="A4172"/>
      <c r="B4172"/>
    </row>
    <row r="4173" spans="1:2" ht="18" x14ac:dyDescent="0.35">
      <c r="A4173"/>
      <c r="B4173"/>
    </row>
    <row r="4174" spans="1:2" ht="18" x14ac:dyDescent="0.35">
      <c r="A4174"/>
      <c r="B4174"/>
    </row>
    <row r="4175" spans="1:2" ht="18" x14ac:dyDescent="0.35">
      <c r="A4175"/>
      <c r="B4175"/>
    </row>
    <row r="4176" spans="1:2" ht="18" x14ac:dyDescent="0.35">
      <c r="A4176"/>
      <c r="B4176"/>
    </row>
    <row r="4177" spans="1:2" ht="18" x14ac:dyDescent="0.35">
      <c r="A4177"/>
      <c r="B4177"/>
    </row>
    <row r="4178" spans="1:2" ht="18" x14ac:dyDescent="0.35">
      <c r="A4178"/>
      <c r="B4178"/>
    </row>
    <row r="4179" spans="1:2" ht="18" x14ac:dyDescent="0.35">
      <c r="A4179"/>
      <c r="B4179"/>
    </row>
    <row r="4180" spans="1:2" ht="18" x14ac:dyDescent="0.35">
      <c r="A4180"/>
      <c r="B4180"/>
    </row>
    <row r="4181" spans="1:2" ht="18" x14ac:dyDescent="0.35">
      <c r="A4181"/>
      <c r="B4181"/>
    </row>
    <row r="4182" spans="1:2" ht="18" x14ac:dyDescent="0.35">
      <c r="A4182"/>
      <c r="B4182"/>
    </row>
    <row r="4183" spans="1:2" ht="18" x14ac:dyDescent="0.35">
      <c r="A4183"/>
      <c r="B4183"/>
    </row>
    <row r="4184" spans="1:2" ht="18" x14ac:dyDescent="0.35">
      <c r="A4184"/>
      <c r="B4184"/>
    </row>
    <row r="4185" spans="1:2" ht="18" x14ac:dyDescent="0.35">
      <c r="A4185"/>
      <c r="B4185"/>
    </row>
    <row r="4186" spans="1:2" ht="18" x14ac:dyDescent="0.35">
      <c r="A4186"/>
      <c r="B4186"/>
    </row>
    <row r="4187" spans="1:2" ht="18" x14ac:dyDescent="0.35">
      <c r="A4187"/>
      <c r="B4187"/>
    </row>
    <row r="4188" spans="1:2" ht="18" x14ac:dyDescent="0.35">
      <c r="A4188"/>
      <c r="B4188"/>
    </row>
    <row r="4189" spans="1:2" ht="18" x14ac:dyDescent="0.35">
      <c r="A4189"/>
      <c r="B4189"/>
    </row>
    <row r="4190" spans="1:2" ht="18" x14ac:dyDescent="0.35">
      <c r="A4190"/>
      <c r="B4190"/>
    </row>
    <row r="4191" spans="1:2" ht="18" x14ac:dyDescent="0.35">
      <c r="A4191"/>
      <c r="B4191"/>
    </row>
    <row r="4192" spans="1:2" ht="18" x14ac:dyDescent="0.35">
      <c r="A4192"/>
      <c r="B4192"/>
    </row>
    <row r="4193" spans="1:2" ht="18" x14ac:dyDescent="0.35">
      <c r="A4193"/>
      <c r="B4193"/>
    </row>
    <row r="4194" spans="1:2" ht="18" x14ac:dyDescent="0.35">
      <c r="A4194"/>
      <c r="B4194"/>
    </row>
    <row r="4195" spans="1:2" ht="18" x14ac:dyDescent="0.35">
      <c r="A4195"/>
      <c r="B4195"/>
    </row>
    <row r="4196" spans="1:2" ht="18" x14ac:dyDescent="0.35">
      <c r="A4196"/>
      <c r="B4196"/>
    </row>
    <row r="4197" spans="1:2" ht="18" x14ac:dyDescent="0.35">
      <c r="A4197"/>
      <c r="B4197"/>
    </row>
    <row r="4198" spans="1:2" ht="18" x14ac:dyDescent="0.35">
      <c r="A4198"/>
      <c r="B4198"/>
    </row>
    <row r="4199" spans="1:2" ht="18" x14ac:dyDescent="0.35">
      <c r="A4199"/>
      <c r="B4199"/>
    </row>
    <row r="4200" spans="1:2" ht="18" x14ac:dyDescent="0.35">
      <c r="A4200"/>
      <c r="B4200"/>
    </row>
    <row r="4201" spans="1:2" ht="18" x14ac:dyDescent="0.35">
      <c r="A4201"/>
      <c r="B4201"/>
    </row>
    <row r="4202" spans="1:2" ht="18" x14ac:dyDescent="0.35">
      <c r="A4202"/>
      <c r="B4202"/>
    </row>
    <row r="4203" spans="1:2" ht="18" x14ac:dyDescent="0.35">
      <c r="A4203"/>
      <c r="B4203"/>
    </row>
    <row r="4204" spans="1:2" ht="18" x14ac:dyDescent="0.35">
      <c r="A4204"/>
      <c r="B4204"/>
    </row>
    <row r="4205" spans="1:2" ht="18" x14ac:dyDescent="0.35">
      <c r="A4205"/>
      <c r="B4205"/>
    </row>
    <row r="4206" spans="1:2" ht="18" x14ac:dyDescent="0.35">
      <c r="A4206"/>
      <c r="B4206"/>
    </row>
    <row r="4207" spans="1:2" ht="18" x14ac:dyDescent="0.35">
      <c r="A4207"/>
      <c r="B4207"/>
    </row>
    <row r="4208" spans="1:2" ht="18" x14ac:dyDescent="0.35">
      <c r="A4208"/>
      <c r="B4208"/>
    </row>
    <row r="4209" spans="1:2" ht="18" x14ac:dyDescent="0.35">
      <c r="A4209"/>
      <c r="B4209"/>
    </row>
    <row r="4210" spans="1:2" ht="18" x14ac:dyDescent="0.35">
      <c r="A4210"/>
      <c r="B4210"/>
    </row>
    <row r="4211" spans="1:2" ht="18" x14ac:dyDescent="0.35">
      <c r="A4211"/>
      <c r="B4211"/>
    </row>
    <row r="4212" spans="1:2" ht="18" x14ac:dyDescent="0.35">
      <c r="A4212"/>
      <c r="B4212"/>
    </row>
    <row r="4213" spans="1:2" ht="18" x14ac:dyDescent="0.35">
      <c r="A4213"/>
      <c r="B4213"/>
    </row>
    <row r="4214" spans="1:2" ht="18" x14ac:dyDescent="0.35">
      <c r="A4214"/>
      <c r="B4214"/>
    </row>
    <row r="4215" spans="1:2" ht="18" x14ac:dyDescent="0.35">
      <c r="A4215"/>
      <c r="B4215"/>
    </row>
    <row r="4216" spans="1:2" ht="18" x14ac:dyDescent="0.35">
      <c r="A4216"/>
      <c r="B4216"/>
    </row>
    <row r="4217" spans="1:2" ht="18" x14ac:dyDescent="0.35">
      <c r="A4217"/>
      <c r="B4217"/>
    </row>
    <row r="4218" spans="1:2" ht="18" x14ac:dyDescent="0.35">
      <c r="A4218"/>
      <c r="B4218"/>
    </row>
    <row r="4219" spans="1:2" ht="18" x14ac:dyDescent="0.35">
      <c r="A4219"/>
      <c r="B4219"/>
    </row>
    <row r="4220" spans="1:2" ht="18" x14ac:dyDescent="0.35">
      <c r="A4220"/>
      <c r="B4220"/>
    </row>
    <row r="4221" spans="1:2" ht="18" x14ac:dyDescent="0.35">
      <c r="A4221"/>
      <c r="B4221"/>
    </row>
    <row r="4222" spans="1:2" ht="18" x14ac:dyDescent="0.35">
      <c r="A4222"/>
      <c r="B4222"/>
    </row>
    <row r="4223" spans="1:2" ht="18" x14ac:dyDescent="0.35">
      <c r="A4223"/>
      <c r="B4223"/>
    </row>
    <row r="4224" spans="1:2" ht="18" x14ac:dyDescent="0.35">
      <c r="A4224"/>
      <c r="B4224"/>
    </row>
    <row r="4225" spans="1:2" ht="18" x14ac:dyDescent="0.35">
      <c r="A4225"/>
      <c r="B4225"/>
    </row>
    <row r="4226" spans="1:2" ht="18" x14ac:dyDescent="0.35">
      <c r="A4226"/>
      <c r="B4226"/>
    </row>
    <row r="4227" spans="1:2" ht="18" x14ac:dyDescent="0.35">
      <c r="A4227"/>
      <c r="B4227"/>
    </row>
    <row r="4228" spans="1:2" ht="18" x14ac:dyDescent="0.35">
      <c r="A4228"/>
      <c r="B4228"/>
    </row>
    <row r="4229" spans="1:2" ht="18" x14ac:dyDescent="0.35">
      <c r="A4229"/>
      <c r="B4229"/>
    </row>
    <row r="4230" spans="1:2" ht="18" x14ac:dyDescent="0.35">
      <c r="A4230"/>
      <c r="B4230"/>
    </row>
    <row r="4231" spans="1:2" ht="18" x14ac:dyDescent="0.35">
      <c r="A4231"/>
      <c r="B4231"/>
    </row>
    <row r="4232" spans="1:2" ht="18" x14ac:dyDescent="0.35">
      <c r="A4232"/>
      <c r="B4232"/>
    </row>
    <row r="4233" spans="1:2" ht="18" x14ac:dyDescent="0.35">
      <c r="A4233"/>
      <c r="B4233"/>
    </row>
    <row r="4234" spans="1:2" ht="18" x14ac:dyDescent="0.35">
      <c r="A4234"/>
      <c r="B4234"/>
    </row>
    <row r="4235" spans="1:2" ht="18" x14ac:dyDescent="0.35">
      <c r="A4235"/>
      <c r="B4235"/>
    </row>
    <row r="4236" spans="1:2" ht="18" x14ac:dyDescent="0.35">
      <c r="A4236"/>
      <c r="B4236"/>
    </row>
    <row r="4237" spans="1:2" ht="18" x14ac:dyDescent="0.35">
      <c r="A4237"/>
      <c r="B4237"/>
    </row>
    <row r="4238" spans="1:2" ht="18" x14ac:dyDescent="0.35">
      <c r="A4238"/>
      <c r="B4238"/>
    </row>
    <row r="4239" spans="1:2" ht="18" x14ac:dyDescent="0.35">
      <c r="A4239"/>
      <c r="B4239"/>
    </row>
    <row r="4240" spans="1:2" ht="18" x14ac:dyDescent="0.35">
      <c r="A4240"/>
      <c r="B4240"/>
    </row>
    <row r="4241" spans="1:2" ht="18" x14ac:dyDescent="0.35">
      <c r="A4241"/>
      <c r="B4241"/>
    </row>
    <row r="4242" spans="1:2" ht="18" x14ac:dyDescent="0.35">
      <c r="A4242"/>
      <c r="B4242"/>
    </row>
    <row r="4243" spans="1:2" ht="18" x14ac:dyDescent="0.35">
      <c r="A4243"/>
      <c r="B4243"/>
    </row>
    <row r="4244" spans="1:2" ht="18" x14ac:dyDescent="0.35">
      <c r="A4244"/>
      <c r="B4244"/>
    </row>
    <row r="4245" spans="1:2" ht="18" x14ac:dyDescent="0.35">
      <c r="A4245"/>
      <c r="B4245"/>
    </row>
    <row r="4246" spans="1:2" ht="18" x14ac:dyDescent="0.35">
      <c r="A4246"/>
      <c r="B4246"/>
    </row>
    <row r="4247" spans="1:2" ht="18" x14ac:dyDescent="0.35">
      <c r="A4247"/>
      <c r="B4247"/>
    </row>
    <row r="4248" spans="1:2" ht="18" x14ac:dyDescent="0.35">
      <c r="A4248"/>
      <c r="B4248"/>
    </row>
    <row r="4249" spans="1:2" ht="18" x14ac:dyDescent="0.35">
      <c r="A4249"/>
      <c r="B4249"/>
    </row>
    <row r="4250" spans="1:2" ht="18" x14ac:dyDescent="0.35">
      <c r="A4250"/>
      <c r="B4250"/>
    </row>
    <row r="4251" spans="1:2" ht="18" x14ac:dyDescent="0.35">
      <c r="A4251"/>
      <c r="B4251"/>
    </row>
    <row r="4252" spans="1:2" ht="18" x14ac:dyDescent="0.35">
      <c r="A4252"/>
      <c r="B4252"/>
    </row>
    <row r="4253" spans="1:2" ht="18" x14ac:dyDescent="0.35">
      <c r="A4253"/>
      <c r="B4253"/>
    </row>
    <row r="4254" spans="1:2" ht="18" x14ac:dyDescent="0.35">
      <c r="A4254"/>
      <c r="B4254"/>
    </row>
    <row r="4255" spans="1:2" ht="18" x14ac:dyDescent="0.35">
      <c r="A4255"/>
      <c r="B4255"/>
    </row>
    <row r="4256" spans="1:2" ht="18" x14ac:dyDescent="0.35">
      <c r="A4256"/>
      <c r="B4256"/>
    </row>
    <row r="4257" spans="1:2" ht="18" x14ac:dyDescent="0.35">
      <c r="A4257"/>
      <c r="B4257"/>
    </row>
    <row r="4258" spans="1:2" ht="18" x14ac:dyDescent="0.35">
      <c r="A4258"/>
      <c r="B4258"/>
    </row>
    <row r="4259" spans="1:2" ht="18" x14ac:dyDescent="0.35">
      <c r="A4259"/>
      <c r="B4259"/>
    </row>
    <row r="4260" spans="1:2" ht="18" x14ac:dyDescent="0.35">
      <c r="A4260"/>
      <c r="B4260"/>
    </row>
    <row r="4261" spans="1:2" ht="18" x14ac:dyDescent="0.35">
      <c r="A4261"/>
      <c r="B4261"/>
    </row>
    <row r="4262" spans="1:2" ht="18" x14ac:dyDescent="0.35">
      <c r="A4262"/>
      <c r="B4262"/>
    </row>
    <row r="4263" spans="1:2" ht="18" x14ac:dyDescent="0.35">
      <c r="A4263"/>
      <c r="B4263"/>
    </row>
    <row r="4264" spans="1:2" ht="18" x14ac:dyDescent="0.35">
      <c r="A4264"/>
      <c r="B4264"/>
    </row>
    <row r="4265" spans="1:2" ht="18" x14ac:dyDescent="0.35">
      <c r="A4265"/>
      <c r="B4265"/>
    </row>
    <row r="4266" spans="1:2" ht="18" x14ac:dyDescent="0.35">
      <c r="A4266"/>
      <c r="B4266"/>
    </row>
    <row r="4267" spans="1:2" ht="18" x14ac:dyDescent="0.35">
      <c r="A4267"/>
      <c r="B4267"/>
    </row>
    <row r="4268" spans="1:2" ht="18" x14ac:dyDescent="0.35">
      <c r="A4268"/>
      <c r="B4268"/>
    </row>
    <row r="4269" spans="1:2" ht="18" x14ac:dyDescent="0.35">
      <c r="A4269"/>
      <c r="B4269"/>
    </row>
    <row r="4270" spans="1:2" ht="18" x14ac:dyDescent="0.35">
      <c r="A4270"/>
      <c r="B4270"/>
    </row>
    <row r="4271" spans="1:2" ht="18" x14ac:dyDescent="0.35">
      <c r="A4271"/>
      <c r="B4271"/>
    </row>
    <row r="4272" spans="1:2" ht="18" x14ac:dyDescent="0.35">
      <c r="A4272"/>
      <c r="B4272"/>
    </row>
    <row r="4273" spans="1:2" ht="18" x14ac:dyDescent="0.35">
      <c r="A4273"/>
      <c r="B4273"/>
    </row>
    <row r="4274" spans="1:2" ht="18" x14ac:dyDescent="0.35">
      <c r="A4274"/>
      <c r="B4274"/>
    </row>
    <row r="4275" spans="1:2" ht="18" x14ac:dyDescent="0.35">
      <c r="A4275"/>
      <c r="B4275"/>
    </row>
    <row r="4276" spans="1:2" ht="18" x14ac:dyDescent="0.35">
      <c r="A4276"/>
      <c r="B4276"/>
    </row>
    <row r="4277" spans="1:2" ht="18" x14ac:dyDescent="0.35">
      <c r="A4277"/>
      <c r="B4277"/>
    </row>
    <row r="4278" spans="1:2" ht="18" x14ac:dyDescent="0.35">
      <c r="A4278"/>
      <c r="B4278"/>
    </row>
    <row r="4279" spans="1:2" ht="18" x14ac:dyDescent="0.35">
      <c r="A4279"/>
      <c r="B4279"/>
    </row>
    <row r="4280" spans="1:2" ht="18" x14ac:dyDescent="0.35">
      <c r="A4280"/>
      <c r="B4280"/>
    </row>
    <row r="4281" spans="1:2" ht="18" x14ac:dyDescent="0.35">
      <c r="A4281"/>
      <c r="B4281"/>
    </row>
    <row r="4282" spans="1:2" ht="18" x14ac:dyDescent="0.35">
      <c r="A4282"/>
      <c r="B4282"/>
    </row>
    <row r="4283" spans="1:2" ht="18" x14ac:dyDescent="0.35">
      <c r="A4283"/>
      <c r="B4283"/>
    </row>
    <row r="4284" spans="1:2" ht="18" x14ac:dyDescent="0.35">
      <c r="A4284"/>
      <c r="B4284"/>
    </row>
    <row r="4285" spans="1:2" ht="18" x14ac:dyDescent="0.35">
      <c r="A4285"/>
      <c r="B4285"/>
    </row>
    <row r="4286" spans="1:2" ht="18" x14ac:dyDescent="0.35">
      <c r="A4286"/>
      <c r="B4286"/>
    </row>
    <row r="4287" spans="1:2" ht="18" x14ac:dyDescent="0.35">
      <c r="A4287"/>
      <c r="B4287"/>
    </row>
    <row r="4288" spans="1:2" ht="18" x14ac:dyDescent="0.35">
      <c r="A4288"/>
      <c r="B4288"/>
    </row>
    <row r="4289" spans="1:2" ht="18" x14ac:dyDescent="0.35">
      <c r="A4289"/>
      <c r="B4289"/>
    </row>
    <row r="4290" spans="1:2" ht="18" x14ac:dyDescent="0.35">
      <c r="A4290"/>
      <c r="B4290"/>
    </row>
    <row r="4291" spans="1:2" ht="18" x14ac:dyDescent="0.35">
      <c r="A4291"/>
      <c r="B4291"/>
    </row>
    <row r="4292" spans="1:2" ht="18" x14ac:dyDescent="0.35">
      <c r="A4292"/>
      <c r="B4292"/>
    </row>
    <row r="4293" spans="1:2" ht="18" x14ac:dyDescent="0.35">
      <c r="A4293"/>
      <c r="B4293"/>
    </row>
    <row r="4294" spans="1:2" ht="18" x14ac:dyDescent="0.35">
      <c r="A4294"/>
      <c r="B4294"/>
    </row>
    <row r="4295" spans="1:2" ht="18" x14ac:dyDescent="0.35">
      <c r="A4295"/>
      <c r="B4295"/>
    </row>
    <row r="4296" spans="1:2" ht="18" x14ac:dyDescent="0.35">
      <c r="A4296"/>
      <c r="B4296"/>
    </row>
    <row r="4297" spans="1:2" ht="18" x14ac:dyDescent="0.35">
      <c r="A4297"/>
      <c r="B4297"/>
    </row>
    <row r="4298" spans="1:2" ht="18" x14ac:dyDescent="0.35">
      <c r="A4298"/>
      <c r="B4298"/>
    </row>
    <row r="4299" spans="1:2" ht="18" x14ac:dyDescent="0.35">
      <c r="A4299"/>
      <c r="B4299"/>
    </row>
    <row r="4300" spans="1:2" ht="18" x14ac:dyDescent="0.35">
      <c r="A4300"/>
      <c r="B4300"/>
    </row>
    <row r="4301" spans="1:2" ht="18" x14ac:dyDescent="0.35">
      <c r="A4301"/>
      <c r="B4301"/>
    </row>
    <row r="4302" spans="1:2" ht="18" x14ac:dyDescent="0.35">
      <c r="A4302"/>
      <c r="B4302"/>
    </row>
    <row r="4303" spans="1:2" ht="18" x14ac:dyDescent="0.35">
      <c r="A4303"/>
      <c r="B4303"/>
    </row>
    <row r="4304" spans="1:2" ht="18" x14ac:dyDescent="0.35">
      <c r="A4304"/>
      <c r="B4304"/>
    </row>
    <row r="4305" spans="1:2" ht="18" x14ac:dyDescent="0.35">
      <c r="A4305"/>
      <c r="B4305"/>
    </row>
    <row r="4306" spans="1:2" ht="18" x14ac:dyDescent="0.35">
      <c r="A4306"/>
      <c r="B4306"/>
    </row>
    <row r="4307" spans="1:2" ht="18" x14ac:dyDescent="0.35">
      <c r="A4307"/>
      <c r="B4307"/>
    </row>
    <row r="4308" spans="1:2" ht="18" x14ac:dyDescent="0.35">
      <c r="A4308"/>
      <c r="B4308"/>
    </row>
    <row r="4309" spans="1:2" ht="18" x14ac:dyDescent="0.35">
      <c r="A4309"/>
      <c r="B4309"/>
    </row>
    <row r="4310" spans="1:2" ht="18" x14ac:dyDescent="0.35">
      <c r="A4310"/>
      <c r="B4310"/>
    </row>
    <row r="4311" spans="1:2" ht="18" x14ac:dyDescent="0.35">
      <c r="A4311"/>
      <c r="B4311"/>
    </row>
    <row r="4312" spans="1:2" ht="18" x14ac:dyDescent="0.35">
      <c r="A4312"/>
      <c r="B4312"/>
    </row>
    <row r="4313" spans="1:2" ht="18" x14ac:dyDescent="0.35">
      <c r="A4313"/>
      <c r="B4313"/>
    </row>
    <row r="4314" spans="1:2" ht="18" x14ac:dyDescent="0.35">
      <c r="A4314"/>
      <c r="B4314"/>
    </row>
    <row r="4315" spans="1:2" ht="18" x14ac:dyDescent="0.35">
      <c r="A4315"/>
      <c r="B4315"/>
    </row>
    <row r="4316" spans="1:2" ht="18" x14ac:dyDescent="0.35">
      <c r="A4316"/>
      <c r="B4316"/>
    </row>
    <row r="4317" spans="1:2" ht="18" x14ac:dyDescent="0.35">
      <c r="A4317"/>
      <c r="B4317"/>
    </row>
    <row r="4318" spans="1:2" ht="18" x14ac:dyDescent="0.35">
      <c r="A4318"/>
      <c r="B4318"/>
    </row>
    <row r="4319" spans="1:2" ht="18" x14ac:dyDescent="0.35">
      <c r="A4319"/>
      <c r="B4319"/>
    </row>
    <row r="4320" spans="1:2" ht="18" x14ac:dyDescent="0.35">
      <c r="A4320"/>
      <c r="B4320"/>
    </row>
    <row r="4321" spans="1:2" ht="18" x14ac:dyDescent="0.35">
      <c r="A4321"/>
      <c r="B4321"/>
    </row>
    <row r="4322" spans="1:2" ht="18" x14ac:dyDescent="0.35">
      <c r="A4322"/>
      <c r="B4322"/>
    </row>
    <row r="4323" spans="1:2" ht="18" x14ac:dyDescent="0.35">
      <c r="A4323"/>
      <c r="B4323"/>
    </row>
    <row r="4324" spans="1:2" ht="18" x14ac:dyDescent="0.35">
      <c r="A4324"/>
      <c r="B4324"/>
    </row>
    <row r="4325" spans="1:2" ht="18" x14ac:dyDescent="0.35">
      <c r="A4325"/>
      <c r="B4325"/>
    </row>
    <row r="4326" spans="1:2" ht="18" x14ac:dyDescent="0.35">
      <c r="A4326"/>
      <c r="B4326"/>
    </row>
    <row r="4327" spans="1:2" ht="18" x14ac:dyDescent="0.35">
      <c r="A4327"/>
      <c r="B4327"/>
    </row>
    <row r="4328" spans="1:2" ht="18" x14ac:dyDescent="0.35">
      <c r="A4328"/>
      <c r="B4328"/>
    </row>
    <row r="4329" spans="1:2" ht="18" x14ac:dyDescent="0.35">
      <c r="A4329"/>
      <c r="B4329"/>
    </row>
    <row r="4330" spans="1:2" ht="18" x14ac:dyDescent="0.35">
      <c r="A4330"/>
      <c r="B4330"/>
    </row>
    <row r="4331" spans="1:2" ht="18" x14ac:dyDescent="0.35">
      <c r="A4331"/>
      <c r="B4331"/>
    </row>
    <row r="4332" spans="1:2" ht="18" x14ac:dyDescent="0.35">
      <c r="A4332"/>
      <c r="B4332"/>
    </row>
    <row r="4333" spans="1:2" ht="18" x14ac:dyDescent="0.35">
      <c r="A4333"/>
      <c r="B4333"/>
    </row>
    <row r="4334" spans="1:2" ht="18" x14ac:dyDescent="0.35">
      <c r="A4334"/>
      <c r="B4334"/>
    </row>
    <row r="4335" spans="1:2" ht="18" x14ac:dyDescent="0.35">
      <c r="A4335"/>
      <c r="B4335"/>
    </row>
    <row r="4336" spans="1:2" ht="18" x14ac:dyDescent="0.35">
      <c r="A4336"/>
      <c r="B4336"/>
    </row>
    <row r="4337" spans="1:2" ht="18" x14ac:dyDescent="0.35">
      <c r="A4337"/>
      <c r="B4337"/>
    </row>
    <row r="4338" spans="1:2" ht="18" x14ac:dyDescent="0.35">
      <c r="A4338"/>
      <c r="B4338"/>
    </row>
    <row r="4339" spans="1:2" ht="18" x14ac:dyDescent="0.35">
      <c r="A4339"/>
      <c r="B4339"/>
    </row>
    <row r="4340" spans="1:2" ht="18" x14ac:dyDescent="0.35">
      <c r="A4340"/>
      <c r="B4340"/>
    </row>
    <row r="4341" spans="1:2" ht="18" x14ac:dyDescent="0.35">
      <c r="A4341"/>
      <c r="B4341"/>
    </row>
    <row r="4342" spans="1:2" ht="18" x14ac:dyDescent="0.35">
      <c r="A4342"/>
      <c r="B4342"/>
    </row>
    <row r="4343" spans="1:2" ht="18" x14ac:dyDescent="0.35">
      <c r="A4343"/>
      <c r="B4343"/>
    </row>
    <row r="4344" spans="1:2" ht="18" x14ac:dyDescent="0.35">
      <c r="A4344"/>
      <c r="B4344"/>
    </row>
    <row r="4345" spans="1:2" ht="18" x14ac:dyDescent="0.35">
      <c r="A4345"/>
      <c r="B4345"/>
    </row>
    <row r="4346" spans="1:2" ht="18" x14ac:dyDescent="0.35">
      <c r="A4346"/>
      <c r="B4346"/>
    </row>
    <row r="4347" spans="1:2" ht="18" x14ac:dyDescent="0.35">
      <c r="A4347"/>
      <c r="B4347"/>
    </row>
    <row r="4348" spans="1:2" ht="18" x14ac:dyDescent="0.35">
      <c r="A4348"/>
      <c r="B4348"/>
    </row>
    <row r="4349" spans="1:2" ht="18" x14ac:dyDescent="0.35">
      <c r="A4349"/>
      <c r="B4349"/>
    </row>
    <row r="4350" spans="1:2" ht="18" x14ac:dyDescent="0.35">
      <c r="A4350"/>
      <c r="B4350"/>
    </row>
    <row r="4351" spans="1:2" ht="18" x14ac:dyDescent="0.35">
      <c r="A4351"/>
      <c r="B4351"/>
    </row>
    <row r="4352" spans="1:2" ht="18" x14ac:dyDescent="0.35">
      <c r="A4352"/>
      <c r="B4352"/>
    </row>
    <row r="4353" spans="1:2" ht="18" x14ac:dyDescent="0.35">
      <c r="A4353"/>
      <c r="B4353"/>
    </row>
    <row r="4354" spans="1:2" ht="18" x14ac:dyDescent="0.35">
      <c r="A4354"/>
      <c r="B4354"/>
    </row>
    <row r="4355" spans="1:2" ht="18" x14ac:dyDescent="0.35">
      <c r="A4355"/>
      <c r="B4355"/>
    </row>
    <row r="4356" spans="1:2" ht="18" x14ac:dyDescent="0.35">
      <c r="A4356"/>
      <c r="B4356"/>
    </row>
    <row r="4357" spans="1:2" ht="18" x14ac:dyDescent="0.35">
      <c r="A4357"/>
      <c r="B4357"/>
    </row>
    <row r="4358" spans="1:2" ht="18" x14ac:dyDescent="0.35">
      <c r="A4358"/>
      <c r="B4358"/>
    </row>
    <row r="4359" spans="1:2" ht="18" x14ac:dyDescent="0.35">
      <c r="A4359"/>
      <c r="B4359"/>
    </row>
    <row r="4360" spans="1:2" ht="18" x14ac:dyDescent="0.35">
      <c r="A4360"/>
      <c r="B4360"/>
    </row>
    <row r="4361" spans="1:2" ht="18" x14ac:dyDescent="0.35">
      <c r="A4361"/>
      <c r="B4361"/>
    </row>
    <row r="4362" spans="1:2" ht="18" x14ac:dyDescent="0.35">
      <c r="A4362"/>
      <c r="B4362"/>
    </row>
    <row r="4363" spans="1:2" ht="18" x14ac:dyDescent="0.35">
      <c r="A4363"/>
      <c r="B4363"/>
    </row>
    <row r="4364" spans="1:2" ht="18" x14ac:dyDescent="0.35">
      <c r="A4364"/>
      <c r="B4364"/>
    </row>
    <row r="4365" spans="1:2" ht="18" x14ac:dyDescent="0.35">
      <c r="A4365"/>
      <c r="B4365"/>
    </row>
    <row r="4366" spans="1:2" ht="18" x14ac:dyDescent="0.35">
      <c r="A4366"/>
      <c r="B4366"/>
    </row>
    <row r="4367" spans="1:2" ht="18" x14ac:dyDescent="0.35">
      <c r="A4367"/>
      <c r="B4367"/>
    </row>
    <row r="4368" spans="1:2" ht="18" x14ac:dyDescent="0.35">
      <c r="A4368"/>
      <c r="B4368"/>
    </row>
    <row r="4369" spans="1:2" ht="18" x14ac:dyDescent="0.35">
      <c r="A4369"/>
      <c r="B4369"/>
    </row>
    <row r="4370" spans="1:2" ht="18" x14ac:dyDescent="0.35">
      <c r="A4370"/>
      <c r="B4370"/>
    </row>
    <row r="4371" spans="1:2" ht="18" x14ac:dyDescent="0.35">
      <c r="A4371"/>
      <c r="B4371"/>
    </row>
    <row r="4372" spans="1:2" ht="18" x14ac:dyDescent="0.35">
      <c r="A4372"/>
      <c r="B4372"/>
    </row>
    <row r="4373" spans="1:2" ht="18" x14ac:dyDescent="0.35">
      <c r="A4373"/>
      <c r="B4373"/>
    </row>
    <row r="4374" spans="1:2" ht="18" x14ac:dyDescent="0.35">
      <c r="A4374"/>
      <c r="B4374"/>
    </row>
    <row r="4375" spans="1:2" ht="18" x14ac:dyDescent="0.35">
      <c r="A4375"/>
      <c r="B4375"/>
    </row>
    <row r="4376" spans="1:2" ht="18" x14ac:dyDescent="0.35">
      <c r="A4376"/>
      <c r="B4376"/>
    </row>
    <row r="4377" spans="1:2" ht="18" x14ac:dyDescent="0.35">
      <c r="A4377"/>
      <c r="B4377"/>
    </row>
    <row r="4378" spans="1:2" ht="18" x14ac:dyDescent="0.35">
      <c r="A4378"/>
      <c r="B4378"/>
    </row>
    <row r="4379" spans="1:2" ht="18" x14ac:dyDescent="0.35">
      <c r="A4379"/>
      <c r="B4379"/>
    </row>
    <row r="4380" spans="1:2" ht="18" x14ac:dyDescent="0.35">
      <c r="A4380"/>
      <c r="B4380"/>
    </row>
    <row r="4381" spans="1:2" ht="18" x14ac:dyDescent="0.35">
      <c r="A4381"/>
      <c r="B4381"/>
    </row>
    <row r="4382" spans="1:2" ht="18" x14ac:dyDescent="0.35">
      <c r="A4382"/>
      <c r="B4382"/>
    </row>
    <row r="4383" spans="1:2" ht="18" x14ac:dyDescent="0.35">
      <c r="A4383"/>
      <c r="B4383"/>
    </row>
    <row r="4384" spans="1:2" ht="18" x14ac:dyDescent="0.35">
      <c r="A4384"/>
      <c r="B4384"/>
    </row>
    <row r="4385" spans="1:2" ht="18" x14ac:dyDescent="0.35">
      <c r="A4385"/>
      <c r="B4385"/>
    </row>
    <row r="4386" spans="1:2" ht="18" x14ac:dyDescent="0.35">
      <c r="A4386"/>
      <c r="B4386"/>
    </row>
    <row r="4387" spans="1:2" ht="18" x14ac:dyDescent="0.35">
      <c r="A4387"/>
      <c r="B4387"/>
    </row>
    <row r="4388" spans="1:2" ht="18" x14ac:dyDescent="0.35">
      <c r="A4388"/>
      <c r="B4388"/>
    </row>
    <row r="4389" spans="1:2" ht="18" x14ac:dyDescent="0.35">
      <c r="A4389"/>
      <c r="B4389"/>
    </row>
    <row r="4390" spans="1:2" ht="18" x14ac:dyDescent="0.35">
      <c r="A4390"/>
      <c r="B4390"/>
    </row>
    <row r="4391" spans="1:2" ht="18" x14ac:dyDescent="0.35">
      <c r="A4391"/>
      <c r="B4391"/>
    </row>
    <row r="4392" spans="1:2" ht="18" x14ac:dyDescent="0.35">
      <c r="A4392"/>
      <c r="B4392"/>
    </row>
    <row r="4393" spans="1:2" ht="18" x14ac:dyDescent="0.35">
      <c r="A4393"/>
      <c r="B4393"/>
    </row>
    <row r="4394" spans="1:2" ht="18" x14ac:dyDescent="0.35">
      <c r="A4394"/>
      <c r="B4394"/>
    </row>
    <row r="4395" spans="1:2" ht="18" x14ac:dyDescent="0.35">
      <c r="A4395"/>
      <c r="B4395"/>
    </row>
    <row r="4396" spans="1:2" ht="18" x14ac:dyDescent="0.35">
      <c r="A4396"/>
      <c r="B4396"/>
    </row>
    <row r="4397" spans="1:2" ht="18" x14ac:dyDescent="0.35">
      <c r="A4397"/>
      <c r="B4397"/>
    </row>
    <row r="4398" spans="1:2" ht="18" x14ac:dyDescent="0.35">
      <c r="A4398"/>
      <c r="B4398"/>
    </row>
    <row r="4399" spans="1:2" ht="18" x14ac:dyDescent="0.35">
      <c r="A4399"/>
      <c r="B4399"/>
    </row>
    <row r="4400" spans="1:2" ht="18" x14ac:dyDescent="0.35">
      <c r="A4400"/>
      <c r="B4400"/>
    </row>
    <row r="4401" spans="1:2" ht="18" x14ac:dyDescent="0.35">
      <c r="A4401"/>
      <c r="B4401"/>
    </row>
    <row r="4402" spans="1:2" ht="18" x14ac:dyDescent="0.35">
      <c r="A4402"/>
      <c r="B4402"/>
    </row>
    <row r="4403" spans="1:2" ht="18" x14ac:dyDescent="0.35">
      <c r="A4403"/>
      <c r="B4403"/>
    </row>
    <row r="4404" spans="1:2" ht="18" x14ac:dyDescent="0.35">
      <c r="A4404"/>
      <c r="B4404"/>
    </row>
    <row r="4405" spans="1:2" ht="18" x14ac:dyDescent="0.35">
      <c r="A4405"/>
      <c r="B4405"/>
    </row>
    <row r="4406" spans="1:2" ht="18" x14ac:dyDescent="0.35">
      <c r="A4406"/>
      <c r="B4406"/>
    </row>
    <row r="4407" spans="1:2" ht="18" x14ac:dyDescent="0.35">
      <c r="A4407"/>
      <c r="B4407"/>
    </row>
    <row r="4408" spans="1:2" ht="18" x14ac:dyDescent="0.35">
      <c r="A4408"/>
      <c r="B4408"/>
    </row>
    <row r="4409" spans="1:2" ht="18" x14ac:dyDescent="0.35">
      <c r="A4409"/>
      <c r="B4409"/>
    </row>
    <row r="4410" spans="1:2" ht="18" x14ac:dyDescent="0.35">
      <c r="A4410"/>
      <c r="B4410"/>
    </row>
    <row r="4411" spans="1:2" ht="18" x14ac:dyDescent="0.35">
      <c r="A4411"/>
      <c r="B4411"/>
    </row>
    <row r="4412" spans="1:2" ht="18" x14ac:dyDescent="0.35">
      <c r="A4412"/>
      <c r="B4412"/>
    </row>
    <row r="4413" spans="1:2" ht="18" x14ac:dyDescent="0.35">
      <c r="A4413"/>
      <c r="B4413"/>
    </row>
    <row r="4414" spans="1:2" ht="18" x14ac:dyDescent="0.35">
      <c r="A4414"/>
      <c r="B4414"/>
    </row>
    <row r="4415" spans="1:2" ht="18" x14ac:dyDescent="0.35">
      <c r="A4415"/>
      <c r="B4415"/>
    </row>
    <row r="4416" spans="1:2" ht="18" x14ac:dyDescent="0.35">
      <c r="A4416"/>
      <c r="B4416"/>
    </row>
    <row r="4417" spans="1:2" ht="18" x14ac:dyDescent="0.35">
      <c r="A4417"/>
      <c r="B4417"/>
    </row>
    <row r="4418" spans="1:2" ht="18" x14ac:dyDescent="0.35">
      <c r="A4418"/>
      <c r="B4418"/>
    </row>
    <row r="4419" spans="1:2" ht="18" x14ac:dyDescent="0.35">
      <c r="A4419"/>
      <c r="B4419"/>
    </row>
    <row r="4420" spans="1:2" ht="18" x14ac:dyDescent="0.35">
      <c r="A4420"/>
      <c r="B4420"/>
    </row>
    <row r="4421" spans="1:2" ht="18" x14ac:dyDescent="0.35">
      <c r="A4421"/>
      <c r="B4421"/>
    </row>
    <row r="4422" spans="1:2" ht="18" x14ac:dyDescent="0.35">
      <c r="A4422"/>
      <c r="B4422"/>
    </row>
    <row r="4423" spans="1:2" ht="18" x14ac:dyDescent="0.35">
      <c r="A4423"/>
      <c r="B4423"/>
    </row>
    <row r="4424" spans="1:2" ht="18" x14ac:dyDescent="0.35">
      <c r="A4424"/>
      <c r="B4424"/>
    </row>
    <row r="4425" spans="1:2" ht="18" x14ac:dyDescent="0.35">
      <c r="A4425"/>
      <c r="B4425"/>
    </row>
    <row r="4426" spans="1:2" ht="18" x14ac:dyDescent="0.35">
      <c r="A4426"/>
      <c r="B4426"/>
    </row>
    <row r="4427" spans="1:2" ht="18" x14ac:dyDescent="0.35">
      <c r="A4427"/>
      <c r="B4427"/>
    </row>
    <row r="4428" spans="1:2" ht="18" x14ac:dyDescent="0.35">
      <c r="A4428"/>
      <c r="B4428"/>
    </row>
    <row r="4429" spans="1:2" ht="18" x14ac:dyDescent="0.35">
      <c r="A4429"/>
      <c r="B4429"/>
    </row>
    <row r="4430" spans="1:2" ht="18" x14ac:dyDescent="0.35">
      <c r="A4430"/>
      <c r="B4430"/>
    </row>
    <row r="4431" spans="1:2" ht="18" x14ac:dyDescent="0.35">
      <c r="A4431"/>
      <c r="B4431"/>
    </row>
    <row r="4432" spans="1:2" ht="18" x14ac:dyDescent="0.35">
      <c r="A4432"/>
      <c r="B4432"/>
    </row>
    <row r="4433" spans="1:2" ht="18" x14ac:dyDescent="0.35">
      <c r="A4433"/>
      <c r="B4433"/>
    </row>
    <row r="4434" spans="1:2" ht="18" x14ac:dyDescent="0.35">
      <c r="A4434"/>
      <c r="B4434"/>
    </row>
    <row r="4435" spans="1:2" ht="18" x14ac:dyDescent="0.35">
      <c r="A4435"/>
      <c r="B4435"/>
    </row>
    <row r="4436" spans="1:2" ht="18" x14ac:dyDescent="0.35">
      <c r="A4436"/>
      <c r="B4436"/>
    </row>
    <row r="4437" spans="1:2" ht="18" x14ac:dyDescent="0.35">
      <c r="A4437"/>
      <c r="B4437"/>
    </row>
    <row r="4438" spans="1:2" ht="18" x14ac:dyDescent="0.35">
      <c r="A4438"/>
      <c r="B4438"/>
    </row>
    <row r="4439" spans="1:2" ht="18" x14ac:dyDescent="0.35">
      <c r="A4439"/>
      <c r="B4439"/>
    </row>
    <row r="4440" spans="1:2" ht="18" x14ac:dyDescent="0.35">
      <c r="A4440"/>
      <c r="B4440"/>
    </row>
    <row r="4441" spans="1:2" ht="18" x14ac:dyDescent="0.35">
      <c r="A4441"/>
      <c r="B4441"/>
    </row>
    <row r="4442" spans="1:2" ht="18" x14ac:dyDescent="0.35">
      <c r="A4442"/>
      <c r="B4442"/>
    </row>
    <row r="4443" spans="1:2" ht="18" x14ac:dyDescent="0.35">
      <c r="A4443"/>
      <c r="B4443"/>
    </row>
    <row r="4444" spans="1:2" ht="18" x14ac:dyDescent="0.35">
      <c r="A4444"/>
      <c r="B4444"/>
    </row>
    <row r="4445" spans="1:2" ht="18" x14ac:dyDescent="0.35">
      <c r="A4445"/>
      <c r="B4445"/>
    </row>
    <row r="4446" spans="1:2" ht="18" x14ac:dyDescent="0.35">
      <c r="A4446"/>
      <c r="B4446"/>
    </row>
    <row r="4447" spans="1:2" ht="18" x14ac:dyDescent="0.35">
      <c r="A4447"/>
      <c r="B4447"/>
    </row>
    <row r="4448" spans="1:2" ht="18" x14ac:dyDescent="0.35">
      <c r="A4448"/>
      <c r="B4448"/>
    </row>
    <row r="4449" spans="1:2" ht="18" x14ac:dyDescent="0.35">
      <c r="A4449"/>
      <c r="B4449"/>
    </row>
    <row r="4450" spans="1:2" ht="18" x14ac:dyDescent="0.35">
      <c r="A4450"/>
      <c r="B4450"/>
    </row>
    <row r="4451" spans="1:2" ht="18" x14ac:dyDescent="0.35">
      <c r="A4451"/>
      <c r="B4451"/>
    </row>
    <row r="4452" spans="1:2" ht="18" x14ac:dyDescent="0.35">
      <c r="A4452"/>
      <c r="B4452"/>
    </row>
    <row r="4453" spans="1:2" ht="18" x14ac:dyDescent="0.35">
      <c r="A4453"/>
      <c r="B4453"/>
    </row>
    <row r="4454" spans="1:2" ht="18" x14ac:dyDescent="0.35">
      <c r="A4454"/>
      <c r="B4454"/>
    </row>
    <row r="4455" spans="1:2" ht="18" x14ac:dyDescent="0.35">
      <c r="A4455"/>
      <c r="B4455"/>
    </row>
    <row r="4456" spans="1:2" ht="18" x14ac:dyDescent="0.35">
      <c r="A4456"/>
      <c r="B4456"/>
    </row>
    <row r="4457" spans="1:2" ht="18" x14ac:dyDescent="0.35">
      <c r="A4457"/>
      <c r="B4457"/>
    </row>
    <row r="4458" spans="1:2" ht="18" x14ac:dyDescent="0.35">
      <c r="A4458"/>
      <c r="B4458"/>
    </row>
    <row r="4459" spans="1:2" ht="18" x14ac:dyDescent="0.35">
      <c r="A4459"/>
      <c r="B4459"/>
    </row>
    <row r="4460" spans="1:2" ht="18" x14ac:dyDescent="0.35">
      <c r="A4460"/>
      <c r="B4460"/>
    </row>
    <row r="4461" spans="1:2" ht="18" x14ac:dyDescent="0.35">
      <c r="A4461"/>
      <c r="B4461"/>
    </row>
    <row r="4462" spans="1:2" ht="18" x14ac:dyDescent="0.35">
      <c r="A4462"/>
      <c r="B4462"/>
    </row>
    <row r="4463" spans="1:2" ht="18" x14ac:dyDescent="0.35">
      <c r="A4463"/>
      <c r="B4463"/>
    </row>
    <row r="4464" spans="1:2" ht="18" x14ac:dyDescent="0.35">
      <c r="A4464"/>
      <c r="B4464"/>
    </row>
    <row r="4465" spans="1:2" ht="18" x14ac:dyDescent="0.35">
      <c r="A4465"/>
      <c r="B4465"/>
    </row>
    <row r="4466" spans="1:2" ht="18" x14ac:dyDescent="0.35">
      <c r="A4466"/>
      <c r="B4466"/>
    </row>
    <row r="4467" spans="1:2" ht="18" x14ac:dyDescent="0.35">
      <c r="A4467"/>
      <c r="B4467"/>
    </row>
    <row r="4468" spans="1:2" ht="18" x14ac:dyDescent="0.35">
      <c r="A4468"/>
      <c r="B4468"/>
    </row>
    <row r="4469" spans="1:2" ht="18" x14ac:dyDescent="0.35">
      <c r="A4469"/>
      <c r="B4469"/>
    </row>
    <row r="4470" spans="1:2" ht="18" x14ac:dyDescent="0.35">
      <c r="A4470"/>
      <c r="B4470"/>
    </row>
    <row r="4471" spans="1:2" ht="18" x14ac:dyDescent="0.35">
      <c r="A4471"/>
      <c r="B4471"/>
    </row>
    <row r="4472" spans="1:2" ht="18" x14ac:dyDescent="0.35">
      <c r="A4472"/>
      <c r="B4472"/>
    </row>
    <row r="4473" spans="1:2" ht="18" x14ac:dyDescent="0.35">
      <c r="A4473"/>
      <c r="B4473"/>
    </row>
    <row r="4474" spans="1:2" ht="18" x14ac:dyDescent="0.35">
      <c r="A4474"/>
      <c r="B4474"/>
    </row>
    <row r="4475" spans="1:2" ht="18" x14ac:dyDescent="0.35">
      <c r="A4475"/>
      <c r="B4475"/>
    </row>
    <row r="4476" spans="1:2" ht="18" x14ac:dyDescent="0.35">
      <c r="A4476"/>
      <c r="B4476"/>
    </row>
    <row r="4477" spans="1:2" ht="18" x14ac:dyDescent="0.35">
      <c r="A4477"/>
      <c r="B4477"/>
    </row>
    <row r="4478" spans="1:2" ht="18" x14ac:dyDescent="0.35">
      <c r="A4478"/>
      <c r="B4478"/>
    </row>
    <row r="4479" spans="1:2" ht="18" x14ac:dyDescent="0.35">
      <c r="A4479"/>
      <c r="B4479"/>
    </row>
    <row r="4480" spans="1:2" ht="18" x14ac:dyDescent="0.35">
      <c r="A4480"/>
      <c r="B4480"/>
    </row>
    <row r="4481" spans="1:2" ht="18" x14ac:dyDescent="0.35">
      <c r="A4481"/>
      <c r="B4481"/>
    </row>
    <row r="4482" spans="1:2" ht="18" x14ac:dyDescent="0.35">
      <c r="A4482"/>
      <c r="B4482"/>
    </row>
    <row r="4483" spans="1:2" ht="18" x14ac:dyDescent="0.35">
      <c r="A4483"/>
      <c r="B4483"/>
    </row>
    <row r="4484" spans="1:2" ht="18" x14ac:dyDescent="0.35">
      <c r="A4484"/>
      <c r="B4484"/>
    </row>
    <row r="4485" spans="1:2" ht="18" x14ac:dyDescent="0.35">
      <c r="A4485"/>
      <c r="B4485"/>
    </row>
    <row r="4486" spans="1:2" ht="18" x14ac:dyDescent="0.35">
      <c r="A4486"/>
      <c r="B4486"/>
    </row>
    <row r="4487" spans="1:2" ht="18" x14ac:dyDescent="0.35">
      <c r="A4487"/>
      <c r="B4487"/>
    </row>
    <row r="4488" spans="1:2" ht="18" x14ac:dyDescent="0.35">
      <c r="A4488"/>
      <c r="B4488"/>
    </row>
    <row r="4489" spans="1:2" ht="18" x14ac:dyDescent="0.35">
      <c r="A4489"/>
      <c r="B4489"/>
    </row>
    <row r="4490" spans="1:2" ht="18" x14ac:dyDescent="0.35">
      <c r="A4490"/>
      <c r="B4490"/>
    </row>
    <row r="4491" spans="1:2" ht="18" x14ac:dyDescent="0.35">
      <c r="A4491"/>
      <c r="B4491"/>
    </row>
    <row r="4492" spans="1:2" ht="18" x14ac:dyDescent="0.35">
      <c r="A4492"/>
      <c r="B4492"/>
    </row>
    <row r="4493" spans="1:2" ht="18" x14ac:dyDescent="0.35">
      <c r="A4493"/>
      <c r="B4493"/>
    </row>
    <row r="4494" spans="1:2" ht="18" x14ac:dyDescent="0.35">
      <c r="A4494"/>
      <c r="B4494"/>
    </row>
    <row r="4495" spans="1:2" ht="18" x14ac:dyDescent="0.35">
      <c r="A4495"/>
      <c r="B4495"/>
    </row>
    <row r="4496" spans="1:2" ht="18" x14ac:dyDescent="0.35">
      <c r="A4496"/>
      <c r="B4496"/>
    </row>
    <row r="4497" spans="1:2" ht="18" x14ac:dyDescent="0.35">
      <c r="A4497"/>
      <c r="B4497"/>
    </row>
    <row r="4498" spans="1:2" ht="18" x14ac:dyDescent="0.35">
      <c r="A4498"/>
      <c r="B4498"/>
    </row>
    <row r="4499" spans="1:2" ht="18" x14ac:dyDescent="0.35">
      <c r="A4499"/>
      <c r="B4499"/>
    </row>
    <row r="4500" spans="1:2" ht="18" x14ac:dyDescent="0.35">
      <c r="A4500"/>
      <c r="B4500"/>
    </row>
    <row r="4501" spans="1:2" ht="18" x14ac:dyDescent="0.35">
      <c r="A4501"/>
      <c r="B4501"/>
    </row>
    <row r="4502" spans="1:2" ht="18" x14ac:dyDescent="0.35">
      <c r="A4502"/>
      <c r="B4502"/>
    </row>
    <row r="4503" spans="1:2" ht="18" x14ac:dyDescent="0.35">
      <c r="A4503"/>
      <c r="B4503"/>
    </row>
    <row r="4504" spans="1:2" ht="18" x14ac:dyDescent="0.35">
      <c r="A4504"/>
      <c r="B4504"/>
    </row>
    <row r="4505" spans="1:2" ht="18" x14ac:dyDescent="0.35">
      <c r="A4505"/>
      <c r="B4505"/>
    </row>
    <row r="4506" spans="1:2" ht="18" x14ac:dyDescent="0.35">
      <c r="A4506"/>
      <c r="B4506"/>
    </row>
    <row r="4507" spans="1:2" ht="18" x14ac:dyDescent="0.35">
      <c r="A4507"/>
      <c r="B4507"/>
    </row>
    <row r="4508" spans="1:2" ht="18" x14ac:dyDescent="0.35">
      <c r="A4508"/>
      <c r="B4508"/>
    </row>
    <row r="4509" spans="1:2" ht="18" x14ac:dyDescent="0.35">
      <c r="A4509"/>
      <c r="B4509"/>
    </row>
    <row r="4510" spans="1:2" ht="18" x14ac:dyDescent="0.35">
      <c r="A4510"/>
      <c r="B4510"/>
    </row>
    <row r="4511" spans="1:2" ht="18" x14ac:dyDescent="0.35">
      <c r="A4511"/>
      <c r="B4511"/>
    </row>
    <row r="4512" spans="1:2" ht="18" x14ac:dyDescent="0.35">
      <c r="A4512"/>
      <c r="B4512"/>
    </row>
    <row r="4513" spans="1:2" ht="18" x14ac:dyDescent="0.35">
      <c r="A4513"/>
      <c r="B4513"/>
    </row>
    <row r="4514" spans="1:2" ht="18" x14ac:dyDescent="0.35">
      <c r="A4514"/>
      <c r="B4514"/>
    </row>
    <row r="4515" spans="1:2" ht="18" x14ac:dyDescent="0.35">
      <c r="A4515"/>
      <c r="B4515"/>
    </row>
    <row r="4516" spans="1:2" ht="18" x14ac:dyDescent="0.35">
      <c r="A4516"/>
      <c r="B4516"/>
    </row>
    <row r="4517" spans="1:2" ht="18" x14ac:dyDescent="0.35">
      <c r="A4517"/>
      <c r="B4517"/>
    </row>
    <row r="4518" spans="1:2" ht="18" x14ac:dyDescent="0.35">
      <c r="A4518"/>
      <c r="B4518"/>
    </row>
    <row r="4519" spans="1:2" ht="18" x14ac:dyDescent="0.35">
      <c r="A4519"/>
      <c r="B4519"/>
    </row>
    <row r="4520" spans="1:2" ht="18" x14ac:dyDescent="0.35">
      <c r="A4520"/>
      <c r="B4520"/>
    </row>
    <row r="4521" spans="1:2" ht="18" x14ac:dyDescent="0.35">
      <c r="A4521"/>
      <c r="B4521"/>
    </row>
    <row r="4522" spans="1:2" ht="18" x14ac:dyDescent="0.35">
      <c r="A4522"/>
      <c r="B4522"/>
    </row>
    <row r="4523" spans="1:2" ht="18" x14ac:dyDescent="0.35">
      <c r="A4523"/>
      <c r="B4523"/>
    </row>
    <row r="4524" spans="1:2" ht="18" x14ac:dyDescent="0.35">
      <c r="A4524"/>
      <c r="B4524"/>
    </row>
    <row r="4525" spans="1:2" ht="18" x14ac:dyDescent="0.35">
      <c r="A4525"/>
      <c r="B4525"/>
    </row>
    <row r="4526" spans="1:2" ht="18" x14ac:dyDescent="0.35">
      <c r="A4526"/>
      <c r="B4526"/>
    </row>
    <row r="4527" spans="1:2" ht="18" x14ac:dyDescent="0.35">
      <c r="A4527"/>
      <c r="B4527"/>
    </row>
    <row r="4528" spans="1:2" ht="18" x14ac:dyDescent="0.35">
      <c r="A4528"/>
      <c r="B4528"/>
    </row>
    <row r="4529" spans="1:2" ht="18" x14ac:dyDescent="0.35">
      <c r="A4529"/>
      <c r="B4529"/>
    </row>
    <row r="4530" spans="1:2" ht="18" x14ac:dyDescent="0.35">
      <c r="A4530"/>
      <c r="B4530"/>
    </row>
    <row r="4531" spans="1:2" ht="18" x14ac:dyDescent="0.35">
      <c r="A4531"/>
      <c r="B4531"/>
    </row>
    <row r="4532" spans="1:2" ht="18" x14ac:dyDescent="0.35">
      <c r="A4532"/>
      <c r="B4532"/>
    </row>
    <row r="4533" spans="1:2" ht="18" x14ac:dyDescent="0.35">
      <c r="A4533"/>
      <c r="B4533"/>
    </row>
    <row r="4534" spans="1:2" ht="18" x14ac:dyDescent="0.35">
      <c r="A4534"/>
      <c r="B4534"/>
    </row>
    <row r="4535" spans="1:2" ht="18" x14ac:dyDescent="0.35">
      <c r="A4535"/>
      <c r="B4535"/>
    </row>
    <row r="4536" spans="1:2" ht="18" x14ac:dyDescent="0.35">
      <c r="A4536"/>
      <c r="B4536"/>
    </row>
    <row r="4537" spans="1:2" ht="18" x14ac:dyDescent="0.35">
      <c r="A4537"/>
      <c r="B4537"/>
    </row>
    <row r="4538" spans="1:2" ht="18" x14ac:dyDescent="0.35">
      <c r="A4538"/>
      <c r="B4538"/>
    </row>
    <row r="4539" spans="1:2" ht="18" x14ac:dyDescent="0.35">
      <c r="A4539"/>
      <c r="B4539"/>
    </row>
    <row r="4540" spans="1:2" ht="18" x14ac:dyDescent="0.35">
      <c r="A4540"/>
      <c r="B4540"/>
    </row>
    <row r="4541" spans="1:2" ht="18" x14ac:dyDescent="0.35">
      <c r="A4541"/>
      <c r="B4541"/>
    </row>
    <row r="4542" spans="1:2" ht="18" x14ac:dyDescent="0.35">
      <c r="A4542"/>
      <c r="B4542"/>
    </row>
    <row r="4543" spans="1:2" ht="18" x14ac:dyDescent="0.35">
      <c r="A4543"/>
      <c r="B4543"/>
    </row>
    <row r="4544" spans="1:2" ht="18" x14ac:dyDescent="0.35">
      <c r="A4544"/>
      <c r="B4544"/>
    </row>
    <row r="4545" spans="1:2" ht="18" x14ac:dyDescent="0.35">
      <c r="A4545"/>
      <c r="B4545"/>
    </row>
    <row r="4546" spans="1:2" ht="18" x14ac:dyDescent="0.35">
      <c r="A4546"/>
      <c r="B4546"/>
    </row>
    <row r="4547" spans="1:2" ht="18" x14ac:dyDescent="0.35">
      <c r="A4547"/>
      <c r="B4547"/>
    </row>
    <row r="4548" spans="1:2" ht="18" x14ac:dyDescent="0.35">
      <c r="A4548"/>
      <c r="B4548"/>
    </row>
    <row r="4549" spans="1:2" ht="18" x14ac:dyDescent="0.35">
      <c r="A4549"/>
      <c r="B4549"/>
    </row>
    <row r="4550" spans="1:2" ht="18" x14ac:dyDescent="0.35">
      <c r="A4550"/>
      <c r="B4550"/>
    </row>
    <row r="4551" spans="1:2" ht="18" x14ac:dyDescent="0.35">
      <c r="A4551"/>
      <c r="B4551"/>
    </row>
    <row r="4552" spans="1:2" ht="18" x14ac:dyDescent="0.35">
      <c r="A4552"/>
      <c r="B4552"/>
    </row>
    <row r="4553" spans="1:2" ht="18" x14ac:dyDescent="0.35">
      <c r="A4553"/>
      <c r="B4553"/>
    </row>
    <row r="4554" spans="1:2" ht="18" x14ac:dyDescent="0.35">
      <c r="A4554"/>
      <c r="B4554"/>
    </row>
    <row r="4555" spans="1:2" ht="18" x14ac:dyDescent="0.35">
      <c r="A4555"/>
      <c r="B4555"/>
    </row>
    <row r="4556" spans="1:2" ht="18" x14ac:dyDescent="0.35">
      <c r="A4556"/>
      <c r="B4556"/>
    </row>
    <row r="4557" spans="1:2" ht="18" x14ac:dyDescent="0.35">
      <c r="A4557"/>
      <c r="B4557"/>
    </row>
    <row r="4558" spans="1:2" ht="18" x14ac:dyDescent="0.35">
      <c r="A4558"/>
      <c r="B4558"/>
    </row>
    <row r="4559" spans="1:2" ht="18" x14ac:dyDescent="0.35">
      <c r="A4559"/>
      <c r="B4559"/>
    </row>
    <row r="4560" spans="1:2" ht="18" x14ac:dyDescent="0.35">
      <c r="A4560"/>
      <c r="B4560"/>
    </row>
    <row r="4561" spans="1:2" ht="18" x14ac:dyDescent="0.35">
      <c r="A4561"/>
      <c r="B4561"/>
    </row>
    <row r="4562" spans="1:2" ht="18" x14ac:dyDescent="0.35">
      <c r="A4562"/>
      <c r="B4562"/>
    </row>
    <row r="4563" spans="1:2" ht="18" x14ac:dyDescent="0.35">
      <c r="A4563"/>
      <c r="B4563"/>
    </row>
    <row r="4564" spans="1:2" ht="18" x14ac:dyDescent="0.35">
      <c r="A4564"/>
      <c r="B4564"/>
    </row>
    <row r="4565" spans="1:2" ht="18" x14ac:dyDescent="0.35">
      <c r="A4565"/>
      <c r="B4565"/>
    </row>
    <row r="4566" spans="1:2" ht="18" x14ac:dyDescent="0.35">
      <c r="A4566"/>
      <c r="B4566"/>
    </row>
    <row r="4567" spans="1:2" ht="18" x14ac:dyDescent="0.35">
      <c r="A4567"/>
      <c r="B4567"/>
    </row>
    <row r="4568" spans="1:2" ht="18" x14ac:dyDescent="0.35">
      <c r="A4568"/>
      <c r="B4568"/>
    </row>
    <row r="4569" spans="1:2" ht="18" x14ac:dyDescent="0.35">
      <c r="A4569"/>
      <c r="B4569"/>
    </row>
    <row r="4570" spans="1:2" ht="18" x14ac:dyDescent="0.35">
      <c r="A4570"/>
      <c r="B4570"/>
    </row>
    <row r="4571" spans="1:2" ht="18" x14ac:dyDescent="0.35">
      <c r="A4571"/>
      <c r="B4571"/>
    </row>
    <row r="4572" spans="1:2" ht="18" x14ac:dyDescent="0.35">
      <c r="A4572"/>
      <c r="B4572"/>
    </row>
    <row r="4573" spans="1:2" ht="18" x14ac:dyDescent="0.35">
      <c r="A4573"/>
      <c r="B4573"/>
    </row>
    <row r="4574" spans="1:2" ht="18" x14ac:dyDescent="0.35">
      <c r="A4574"/>
      <c r="B4574"/>
    </row>
    <row r="4575" spans="1:2" ht="18" x14ac:dyDescent="0.35">
      <c r="A4575"/>
      <c r="B4575"/>
    </row>
    <row r="4576" spans="1:2" ht="18" x14ac:dyDescent="0.35">
      <c r="A4576"/>
      <c r="B4576"/>
    </row>
    <row r="4577" spans="1:2" ht="18" x14ac:dyDescent="0.35">
      <c r="A4577"/>
      <c r="B4577"/>
    </row>
    <row r="4578" spans="1:2" ht="18" x14ac:dyDescent="0.35">
      <c r="A4578"/>
      <c r="B4578"/>
    </row>
    <row r="4579" spans="1:2" ht="18" x14ac:dyDescent="0.35">
      <c r="A4579"/>
      <c r="B4579"/>
    </row>
    <row r="4580" spans="1:2" ht="18" x14ac:dyDescent="0.35">
      <c r="A4580"/>
      <c r="B4580"/>
    </row>
    <row r="4581" spans="1:2" ht="18" x14ac:dyDescent="0.35">
      <c r="A4581"/>
      <c r="B4581"/>
    </row>
    <row r="4582" spans="1:2" ht="18" x14ac:dyDescent="0.35">
      <c r="A4582"/>
      <c r="B4582"/>
    </row>
    <row r="4583" spans="1:2" ht="18" x14ac:dyDescent="0.35">
      <c r="A4583"/>
      <c r="B4583"/>
    </row>
    <row r="4584" spans="1:2" ht="18" x14ac:dyDescent="0.35">
      <c r="A4584"/>
      <c r="B4584"/>
    </row>
    <row r="4585" spans="1:2" ht="18" x14ac:dyDescent="0.35">
      <c r="A4585"/>
      <c r="B4585"/>
    </row>
    <row r="4586" spans="1:2" ht="18" x14ac:dyDescent="0.35">
      <c r="A4586"/>
      <c r="B4586"/>
    </row>
    <row r="4587" spans="1:2" ht="18" x14ac:dyDescent="0.35">
      <c r="A4587"/>
      <c r="B4587"/>
    </row>
    <row r="4588" spans="1:2" ht="18" x14ac:dyDescent="0.35">
      <c r="A4588"/>
      <c r="B4588"/>
    </row>
    <row r="4589" spans="1:2" ht="18" x14ac:dyDescent="0.35">
      <c r="A4589"/>
      <c r="B4589"/>
    </row>
    <row r="4590" spans="1:2" ht="18" x14ac:dyDescent="0.35">
      <c r="A4590"/>
      <c r="B4590"/>
    </row>
    <row r="4591" spans="1:2" ht="18" x14ac:dyDescent="0.35">
      <c r="A4591"/>
      <c r="B4591"/>
    </row>
    <row r="4592" spans="1:2" ht="18" x14ac:dyDescent="0.35">
      <c r="A4592"/>
      <c r="B4592"/>
    </row>
    <row r="4593" spans="1:2" ht="18" x14ac:dyDescent="0.35">
      <c r="A4593"/>
      <c r="B4593"/>
    </row>
    <row r="4594" spans="1:2" ht="18" x14ac:dyDescent="0.35">
      <c r="A4594"/>
      <c r="B4594"/>
    </row>
    <row r="4595" spans="1:2" ht="18" x14ac:dyDescent="0.35">
      <c r="A4595"/>
      <c r="B4595"/>
    </row>
    <row r="4596" spans="1:2" ht="18" x14ac:dyDescent="0.35">
      <c r="A4596"/>
      <c r="B4596"/>
    </row>
    <row r="4597" spans="1:2" ht="18" x14ac:dyDescent="0.35">
      <c r="A4597"/>
      <c r="B4597"/>
    </row>
    <row r="4598" spans="1:2" ht="18" x14ac:dyDescent="0.35">
      <c r="A4598"/>
      <c r="B4598"/>
    </row>
    <row r="4599" spans="1:2" ht="18" x14ac:dyDescent="0.35">
      <c r="A4599"/>
      <c r="B4599"/>
    </row>
    <row r="4600" spans="1:2" ht="18" x14ac:dyDescent="0.35">
      <c r="A4600"/>
      <c r="B4600"/>
    </row>
    <row r="4601" spans="1:2" ht="18" x14ac:dyDescent="0.35">
      <c r="A4601"/>
      <c r="B4601"/>
    </row>
    <row r="4602" spans="1:2" ht="18" x14ac:dyDescent="0.35">
      <c r="A4602"/>
      <c r="B4602"/>
    </row>
    <row r="4603" spans="1:2" ht="18" x14ac:dyDescent="0.35">
      <c r="A4603"/>
      <c r="B4603"/>
    </row>
    <row r="4604" spans="1:2" ht="18" x14ac:dyDescent="0.35">
      <c r="A4604"/>
      <c r="B4604"/>
    </row>
    <row r="4605" spans="1:2" ht="18" x14ac:dyDescent="0.35">
      <c r="A4605"/>
      <c r="B4605"/>
    </row>
    <row r="4606" spans="1:2" ht="18" x14ac:dyDescent="0.35">
      <c r="A4606"/>
      <c r="B4606"/>
    </row>
    <row r="4607" spans="1:2" ht="18" x14ac:dyDescent="0.35">
      <c r="A4607"/>
      <c r="B4607"/>
    </row>
    <row r="4608" spans="1:2" ht="18" x14ac:dyDescent="0.35">
      <c r="A4608"/>
      <c r="B4608"/>
    </row>
    <row r="4609" spans="1:2" ht="18" x14ac:dyDescent="0.35">
      <c r="A4609"/>
      <c r="B4609"/>
    </row>
    <row r="4610" spans="1:2" ht="18" x14ac:dyDescent="0.35">
      <c r="A4610"/>
      <c r="B4610"/>
    </row>
    <row r="4611" spans="1:2" ht="18" x14ac:dyDescent="0.35">
      <c r="A4611"/>
      <c r="B4611"/>
    </row>
    <row r="4612" spans="1:2" ht="18" x14ac:dyDescent="0.35">
      <c r="A4612"/>
      <c r="B4612"/>
    </row>
    <row r="4613" spans="1:2" ht="18" x14ac:dyDescent="0.35">
      <c r="A4613"/>
      <c r="B4613"/>
    </row>
    <row r="4614" spans="1:2" ht="18" x14ac:dyDescent="0.35">
      <c r="A4614"/>
      <c r="B4614"/>
    </row>
    <row r="4615" spans="1:2" ht="18" x14ac:dyDescent="0.35">
      <c r="A4615"/>
      <c r="B4615"/>
    </row>
    <row r="4616" spans="1:2" ht="18" x14ac:dyDescent="0.35">
      <c r="A4616"/>
      <c r="B4616"/>
    </row>
    <row r="4617" spans="1:2" ht="18" x14ac:dyDescent="0.35">
      <c r="A4617"/>
      <c r="B4617"/>
    </row>
    <row r="4618" spans="1:2" ht="18" x14ac:dyDescent="0.35">
      <c r="A4618"/>
      <c r="B4618"/>
    </row>
    <row r="4619" spans="1:2" ht="18" x14ac:dyDescent="0.35">
      <c r="A4619"/>
      <c r="B4619"/>
    </row>
    <row r="4620" spans="1:2" ht="18" x14ac:dyDescent="0.35">
      <c r="A4620"/>
      <c r="B4620"/>
    </row>
    <row r="4621" spans="1:2" ht="18" x14ac:dyDescent="0.35">
      <c r="A4621"/>
      <c r="B4621"/>
    </row>
    <row r="4622" spans="1:2" ht="18" x14ac:dyDescent="0.35">
      <c r="A4622"/>
      <c r="B4622"/>
    </row>
    <row r="4623" spans="1:2" ht="18" x14ac:dyDescent="0.35">
      <c r="A4623"/>
      <c r="B4623"/>
    </row>
    <row r="4624" spans="1:2" ht="18" x14ac:dyDescent="0.35">
      <c r="A4624"/>
      <c r="B4624"/>
    </row>
    <row r="4625" spans="1:2" ht="18" x14ac:dyDescent="0.35">
      <c r="A4625"/>
      <c r="B4625"/>
    </row>
    <row r="4626" spans="1:2" ht="18" x14ac:dyDescent="0.35">
      <c r="A4626"/>
      <c r="B4626"/>
    </row>
    <row r="4627" spans="1:2" ht="18" x14ac:dyDescent="0.35">
      <c r="A4627"/>
      <c r="B4627"/>
    </row>
    <row r="4628" spans="1:2" ht="18" x14ac:dyDescent="0.35">
      <c r="A4628"/>
      <c r="B4628"/>
    </row>
    <row r="4629" spans="1:2" ht="18" x14ac:dyDescent="0.35">
      <c r="A4629"/>
      <c r="B4629"/>
    </row>
    <row r="4630" spans="1:2" ht="18" x14ac:dyDescent="0.35">
      <c r="A4630"/>
      <c r="B4630"/>
    </row>
    <row r="4631" spans="1:2" ht="18" x14ac:dyDescent="0.35">
      <c r="A4631"/>
      <c r="B4631"/>
    </row>
    <row r="4632" spans="1:2" ht="18" x14ac:dyDescent="0.35">
      <c r="A4632"/>
      <c r="B4632"/>
    </row>
    <row r="4633" spans="1:2" ht="18" x14ac:dyDescent="0.35">
      <c r="A4633"/>
      <c r="B4633"/>
    </row>
    <row r="4634" spans="1:2" ht="18" x14ac:dyDescent="0.35">
      <c r="A4634"/>
      <c r="B4634"/>
    </row>
    <row r="4635" spans="1:2" ht="18" x14ac:dyDescent="0.35">
      <c r="A4635"/>
      <c r="B4635"/>
    </row>
    <row r="4636" spans="1:2" ht="18" x14ac:dyDescent="0.35">
      <c r="A4636"/>
      <c r="B4636"/>
    </row>
    <row r="4637" spans="1:2" ht="18" x14ac:dyDescent="0.35">
      <c r="A4637"/>
      <c r="B4637"/>
    </row>
    <row r="4638" spans="1:2" ht="18" x14ac:dyDescent="0.35">
      <c r="A4638"/>
      <c r="B4638"/>
    </row>
    <row r="4639" spans="1:2" ht="18" x14ac:dyDescent="0.35">
      <c r="A4639"/>
      <c r="B4639"/>
    </row>
    <row r="4640" spans="1:2" ht="18" x14ac:dyDescent="0.35">
      <c r="A4640"/>
      <c r="B4640"/>
    </row>
    <row r="4641" spans="1:2" ht="18" x14ac:dyDescent="0.35">
      <c r="A4641"/>
      <c r="B4641"/>
    </row>
    <row r="4642" spans="1:2" ht="18" x14ac:dyDescent="0.35">
      <c r="A4642"/>
      <c r="B4642"/>
    </row>
    <row r="4643" spans="1:2" ht="18" x14ac:dyDescent="0.35">
      <c r="A4643"/>
      <c r="B4643"/>
    </row>
    <row r="4644" spans="1:2" ht="18" x14ac:dyDescent="0.35">
      <c r="A4644"/>
      <c r="B4644"/>
    </row>
    <row r="4645" spans="1:2" ht="18" x14ac:dyDescent="0.35">
      <c r="A4645"/>
      <c r="B4645"/>
    </row>
    <row r="4646" spans="1:2" ht="18" x14ac:dyDescent="0.35">
      <c r="A4646"/>
      <c r="B4646"/>
    </row>
    <row r="4647" spans="1:2" ht="18" x14ac:dyDescent="0.35">
      <c r="A4647"/>
      <c r="B4647"/>
    </row>
    <row r="4648" spans="1:2" ht="18" x14ac:dyDescent="0.35">
      <c r="A4648"/>
      <c r="B4648"/>
    </row>
    <row r="4649" spans="1:2" ht="18" x14ac:dyDescent="0.35">
      <c r="A4649"/>
      <c r="B4649"/>
    </row>
    <row r="4650" spans="1:2" ht="18" x14ac:dyDescent="0.35">
      <c r="A4650"/>
      <c r="B4650"/>
    </row>
    <row r="4651" spans="1:2" ht="18" x14ac:dyDescent="0.35">
      <c r="A4651"/>
      <c r="B4651"/>
    </row>
    <row r="4652" spans="1:2" ht="18" x14ac:dyDescent="0.35">
      <c r="A4652"/>
      <c r="B4652"/>
    </row>
    <row r="4653" spans="1:2" ht="18" x14ac:dyDescent="0.35">
      <c r="A4653"/>
      <c r="B4653"/>
    </row>
    <row r="4654" spans="1:2" ht="18" x14ac:dyDescent="0.35">
      <c r="A4654"/>
      <c r="B4654"/>
    </row>
    <row r="4655" spans="1:2" ht="18" x14ac:dyDescent="0.35">
      <c r="A4655"/>
      <c r="B4655"/>
    </row>
    <row r="4656" spans="1:2" ht="18" x14ac:dyDescent="0.35">
      <c r="A4656"/>
      <c r="B4656"/>
    </row>
    <row r="4657" spans="1:2" ht="18" x14ac:dyDescent="0.35">
      <c r="A4657"/>
      <c r="B4657"/>
    </row>
    <row r="4658" spans="1:2" ht="18" x14ac:dyDescent="0.35">
      <c r="A4658"/>
      <c r="B4658"/>
    </row>
    <row r="4659" spans="1:2" ht="18" x14ac:dyDescent="0.35">
      <c r="A4659"/>
      <c r="B4659"/>
    </row>
    <row r="4660" spans="1:2" ht="18" x14ac:dyDescent="0.35">
      <c r="A4660"/>
      <c r="B4660"/>
    </row>
    <row r="4661" spans="1:2" ht="18" x14ac:dyDescent="0.35">
      <c r="A4661"/>
      <c r="B4661"/>
    </row>
    <row r="4662" spans="1:2" ht="18" x14ac:dyDescent="0.35">
      <c r="A4662"/>
      <c r="B4662"/>
    </row>
    <row r="4663" spans="1:2" ht="18" x14ac:dyDescent="0.35">
      <c r="A4663"/>
      <c r="B4663"/>
    </row>
    <row r="4664" spans="1:2" ht="18" x14ac:dyDescent="0.35">
      <c r="A4664"/>
      <c r="B4664"/>
    </row>
    <row r="4665" spans="1:2" ht="18" x14ac:dyDescent="0.35">
      <c r="A4665"/>
      <c r="B4665"/>
    </row>
    <row r="4666" spans="1:2" ht="18" x14ac:dyDescent="0.35">
      <c r="A4666"/>
      <c r="B4666"/>
    </row>
    <row r="4667" spans="1:2" ht="18" x14ac:dyDescent="0.35">
      <c r="A4667"/>
      <c r="B4667"/>
    </row>
    <row r="4668" spans="1:2" ht="18" x14ac:dyDescent="0.35">
      <c r="A4668"/>
      <c r="B4668"/>
    </row>
    <row r="4669" spans="1:2" ht="18" x14ac:dyDescent="0.35">
      <c r="A4669"/>
      <c r="B4669"/>
    </row>
    <row r="4670" spans="1:2" ht="18" x14ac:dyDescent="0.35">
      <c r="A4670"/>
      <c r="B4670"/>
    </row>
    <row r="4671" spans="1:2" ht="18" x14ac:dyDescent="0.35">
      <c r="A4671"/>
      <c r="B4671"/>
    </row>
    <row r="4672" spans="1:2" ht="18" x14ac:dyDescent="0.35">
      <c r="A4672"/>
      <c r="B4672"/>
    </row>
    <row r="4673" spans="1:2" ht="18" x14ac:dyDescent="0.35">
      <c r="A4673"/>
      <c r="B4673"/>
    </row>
    <row r="4674" spans="1:2" ht="18" x14ac:dyDescent="0.35">
      <c r="A4674"/>
      <c r="B4674"/>
    </row>
    <row r="4675" spans="1:2" ht="18" x14ac:dyDescent="0.35">
      <c r="A4675"/>
      <c r="B4675"/>
    </row>
    <row r="4676" spans="1:2" ht="18" x14ac:dyDescent="0.35">
      <c r="A4676"/>
      <c r="B4676"/>
    </row>
    <row r="4677" spans="1:2" ht="18" x14ac:dyDescent="0.35">
      <c r="A4677"/>
      <c r="B4677"/>
    </row>
    <row r="4678" spans="1:2" ht="18" x14ac:dyDescent="0.35">
      <c r="A4678"/>
      <c r="B4678"/>
    </row>
    <row r="4679" spans="1:2" ht="18" x14ac:dyDescent="0.35">
      <c r="A4679"/>
      <c r="B4679"/>
    </row>
    <row r="4680" spans="1:2" ht="18" x14ac:dyDescent="0.35">
      <c r="A4680"/>
      <c r="B4680"/>
    </row>
    <row r="4681" spans="1:2" ht="18" x14ac:dyDescent="0.35">
      <c r="A4681"/>
      <c r="B4681"/>
    </row>
    <row r="4682" spans="1:2" ht="18" x14ac:dyDescent="0.35">
      <c r="A4682"/>
      <c r="B4682"/>
    </row>
    <row r="4683" spans="1:2" ht="18" x14ac:dyDescent="0.35">
      <c r="A4683"/>
      <c r="B4683"/>
    </row>
    <row r="4684" spans="1:2" ht="18" x14ac:dyDescent="0.35">
      <c r="A4684"/>
      <c r="B4684"/>
    </row>
    <row r="4685" spans="1:2" ht="18" x14ac:dyDescent="0.35">
      <c r="A4685"/>
      <c r="B4685"/>
    </row>
    <row r="4686" spans="1:2" ht="18" x14ac:dyDescent="0.35">
      <c r="A4686"/>
      <c r="B4686"/>
    </row>
    <row r="4687" spans="1:2" ht="18" x14ac:dyDescent="0.35">
      <c r="A4687"/>
      <c r="B4687"/>
    </row>
    <row r="4688" spans="1:2" ht="18" x14ac:dyDescent="0.35">
      <c r="A4688"/>
      <c r="B4688"/>
    </row>
    <row r="4689" spans="1:2" ht="18" x14ac:dyDescent="0.35">
      <c r="A4689"/>
      <c r="B4689"/>
    </row>
    <row r="4690" spans="1:2" ht="18" x14ac:dyDescent="0.35">
      <c r="A4690"/>
      <c r="B4690"/>
    </row>
    <row r="4691" spans="1:2" ht="18" x14ac:dyDescent="0.35">
      <c r="A4691"/>
      <c r="B4691"/>
    </row>
    <row r="4692" spans="1:2" ht="18" x14ac:dyDescent="0.35">
      <c r="A4692"/>
      <c r="B4692"/>
    </row>
    <row r="4693" spans="1:2" ht="18" x14ac:dyDescent="0.35">
      <c r="A4693"/>
      <c r="B4693"/>
    </row>
    <row r="4694" spans="1:2" ht="18" x14ac:dyDescent="0.35">
      <c r="A4694"/>
      <c r="B4694"/>
    </row>
    <row r="4695" spans="1:2" ht="18" x14ac:dyDescent="0.35">
      <c r="A4695"/>
      <c r="B4695"/>
    </row>
    <row r="4696" spans="1:2" ht="18" x14ac:dyDescent="0.35">
      <c r="A4696"/>
      <c r="B4696"/>
    </row>
    <row r="4697" spans="1:2" ht="18" x14ac:dyDescent="0.35">
      <c r="A4697"/>
      <c r="B4697"/>
    </row>
    <row r="4698" spans="1:2" ht="18" x14ac:dyDescent="0.35">
      <c r="A4698"/>
      <c r="B4698"/>
    </row>
    <row r="4699" spans="1:2" ht="18" x14ac:dyDescent="0.35">
      <c r="A4699"/>
      <c r="B4699"/>
    </row>
    <row r="4700" spans="1:2" ht="18" x14ac:dyDescent="0.35">
      <c r="A4700"/>
      <c r="B4700"/>
    </row>
    <row r="4701" spans="1:2" ht="18" x14ac:dyDescent="0.35">
      <c r="A4701"/>
      <c r="B4701"/>
    </row>
    <row r="4702" spans="1:2" ht="18" x14ac:dyDescent="0.35">
      <c r="A4702"/>
      <c r="B4702"/>
    </row>
    <row r="4703" spans="1:2" ht="18" x14ac:dyDescent="0.35">
      <c r="A4703"/>
      <c r="B4703"/>
    </row>
    <row r="4704" spans="1:2" ht="18" x14ac:dyDescent="0.35">
      <c r="A4704"/>
      <c r="B4704"/>
    </row>
    <row r="4705" spans="1:2" ht="18" x14ac:dyDescent="0.35">
      <c r="A4705"/>
      <c r="B4705"/>
    </row>
    <row r="4706" spans="1:2" ht="18" x14ac:dyDescent="0.35">
      <c r="A4706"/>
      <c r="B4706"/>
    </row>
    <row r="4707" spans="1:2" ht="18" x14ac:dyDescent="0.35">
      <c r="A4707"/>
      <c r="B4707"/>
    </row>
    <row r="4708" spans="1:2" ht="18" x14ac:dyDescent="0.35">
      <c r="A4708"/>
      <c r="B4708"/>
    </row>
    <row r="4709" spans="1:2" ht="18" x14ac:dyDescent="0.35">
      <c r="A4709"/>
      <c r="B4709"/>
    </row>
    <row r="4710" spans="1:2" ht="18" x14ac:dyDescent="0.35">
      <c r="A4710"/>
      <c r="B4710"/>
    </row>
    <row r="4711" spans="1:2" ht="18" x14ac:dyDescent="0.35">
      <c r="A4711"/>
      <c r="B4711"/>
    </row>
    <row r="4712" spans="1:2" ht="18" x14ac:dyDescent="0.35">
      <c r="A4712"/>
      <c r="B4712"/>
    </row>
    <row r="4713" spans="1:2" ht="18" x14ac:dyDescent="0.35">
      <c r="A4713"/>
      <c r="B4713"/>
    </row>
    <row r="4714" spans="1:2" ht="18" x14ac:dyDescent="0.35">
      <c r="A4714"/>
      <c r="B4714"/>
    </row>
    <row r="4715" spans="1:2" ht="18" x14ac:dyDescent="0.35">
      <c r="A4715"/>
      <c r="B4715"/>
    </row>
    <row r="4716" spans="1:2" ht="18" x14ac:dyDescent="0.35">
      <c r="A4716"/>
      <c r="B4716"/>
    </row>
    <row r="4717" spans="1:2" ht="18" x14ac:dyDescent="0.35">
      <c r="A4717"/>
      <c r="B4717"/>
    </row>
    <row r="4718" spans="1:2" ht="18" x14ac:dyDescent="0.35">
      <c r="A4718"/>
      <c r="B4718"/>
    </row>
    <row r="4719" spans="1:2" ht="18" x14ac:dyDescent="0.35">
      <c r="A4719"/>
      <c r="B4719"/>
    </row>
    <row r="4720" spans="1:2" ht="18" x14ac:dyDescent="0.35">
      <c r="A4720"/>
      <c r="B4720"/>
    </row>
    <row r="4721" spans="1:2" ht="18" x14ac:dyDescent="0.35">
      <c r="A4721"/>
      <c r="B4721"/>
    </row>
    <row r="4722" spans="1:2" ht="18" x14ac:dyDescent="0.35">
      <c r="A4722"/>
      <c r="B4722"/>
    </row>
    <row r="4723" spans="1:2" ht="18" x14ac:dyDescent="0.35">
      <c r="A4723"/>
      <c r="B4723"/>
    </row>
    <row r="4724" spans="1:2" ht="18" x14ac:dyDescent="0.35">
      <c r="A4724"/>
      <c r="B4724"/>
    </row>
    <row r="4725" spans="1:2" ht="18" x14ac:dyDescent="0.35">
      <c r="A4725"/>
      <c r="B4725"/>
    </row>
    <row r="4726" spans="1:2" ht="18" x14ac:dyDescent="0.35">
      <c r="A4726"/>
      <c r="B4726"/>
    </row>
    <row r="4727" spans="1:2" ht="18" x14ac:dyDescent="0.35">
      <c r="A4727"/>
      <c r="B4727"/>
    </row>
    <row r="4728" spans="1:2" ht="18" x14ac:dyDescent="0.35">
      <c r="A4728"/>
      <c r="B4728"/>
    </row>
    <row r="4729" spans="1:2" ht="18" x14ac:dyDescent="0.35">
      <c r="A4729"/>
      <c r="B4729"/>
    </row>
    <row r="4730" spans="1:2" ht="18" x14ac:dyDescent="0.35">
      <c r="A4730"/>
      <c r="B4730"/>
    </row>
    <row r="4731" spans="1:2" ht="18" x14ac:dyDescent="0.35">
      <c r="A4731"/>
      <c r="B4731"/>
    </row>
    <row r="4732" spans="1:2" ht="18" x14ac:dyDescent="0.35">
      <c r="A4732"/>
      <c r="B4732"/>
    </row>
    <row r="4733" spans="1:2" ht="18" x14ac:dyDescent="0.35">
      <c r="A4733"/>
      <c r="B4733"/>
    </row>
    <row r="4734" spans="1:2" ht="18" x14ac:dyDescent="0.35">
      <c r="A4734"/>
      <c r="B4734"/>
    </row>
    <row r="4735" spans="1:2" ht="18" x14ac:dyDescent="0.35">
      <c r="A4735"/>
      <c r="B4735"/>
    </row>
    <row r="4736" spans="1:2" ht="18" x14ac:dyDescent="0.35">
      <c r="A4736"/>
      <c r="B4736"/>
    </row>
    <row r="4737" spans="1:2" ht="18" x14ac:dyDescent="0.35">
      <c r="A4737"/>
      <c r="B4737"/>
    </row>
    <row r="4738" spans="1:2" ht="18" x14ac:dyDescent="0.35">
      <c r="A4738"/>
      <c r="B4738"/>
    </row>
    <row r="4739" spans="1:2" ht="18" x14ac:dyDescent="0.35">
      <c r="A4739"/>
      <c r="B4739"/>
    </row>
    <row r="4740" spans="1:2" ht="18" x14ac:dyDescent="0.35">
      <c r="A4740"/>
      <c r="B4740"/>
    </row>
    <row r="4741" spans="1:2" ht="18" x14ac:dyDescent="0.35">
      <c r="A4741"/>
      <c r="B4741"/>
    </row>
    <row r="4742" spans="1:2" ht="18" x14ac:dyDescent="0.35">
      <c r="A4742"/>
      <c r="B4742"/>
    </row>
    <row r="4743" spans="1:2" ht="18" x14ac:dyDescent="0.35">
      <c r="A4743"/>
      <c r="B4743"/>
    </row>
    <row r="4744" spans="1:2" ht="18" x14ac:dyDescent="0.35">
      <c r="A4744"/>
      <c r="B4744"/>
    </row>
    <row r="4745" spans="1:2" ht="18" x14ac:dyDescent="0.35">
      <c r="A4745"/>
      <c r="B4745"/>
    </row>
    <row r="4746" spans="1:2" ht="18" x14ac:dyDescent="0.35">
      <c r="A4746"/>
      <c r="B4746"/>
    </row>
    <row r="4747" spans="1:2" ht="18" x14ac:dyDescent="0.35">
      <c r="A4747"/>
      <c r="B4747"/>
    </row>
    <row r="4748" spans="1:2" ht="18" x14ac:dyDescent="0.35">
      <c r="A4748"/>
      <c r="B4748"/>
    </row>
    <row r="4749" spans="1:2" ht="18" x14ac:dyDescent="0.35">
      <c r="A4749"/>
      <c r="B4749"/>
    </row>
    <row r="4750" spans="1:2" ht="18" x14ac:dyDescent="0.35">
      <c r="A4750"/>
      <c r="B4750"/>
    </row>
    <row r="4751" spans="1:2" ht="18" x14ac:dyDescent="0.35">
      <c r="A4751"/>
      <c r="B4751"/>
    </row>
    <row r="4752" spans="1:2" ht="18" x14ac:dyDescent="0.35">
      <c r="A4752"/>
      <c r="B4752"/>
    </row>
    <row r="4753" spans="1:2" ht="18" x14ac:dyDescent="0.35">
      <c r="A4753"/>
      <c r="B4753"/>
    </row>
    <row r="4754" spans="1:2" ht="18" x14ac:dyDescent="0.35">
      <c r="A4754"/>
      <c r="B4754"/>
    </row>
    <row r="4755" spans="1:2" ht="18" x14ac:dyDescent="0.35">
      <c r="A4755"/>
      <c r="B4755"/>
    </row>
    <row r="4756" spans="1:2" ht="18" x14ac:dyDescent="0.35">
      <c r="A4756"/>
      <c r="B4756"/>
    </row>
    <row r="4757" spans="1:2" ht="18" x14ac:dyDescent="0.35">
      <c r="A4757"/>
      <c r="B4757"/>
    </row>
    <row r="4758" spans="1:2" ht="18" x14ac:dyDescent="0.35">
      <c r="A4758"/>
      <c r="B4758"/>
    </row>
    <row r="4759" spans="1:2" ht="18" x14ac:dyDescent="0.35">
      <c r="A4759"/>
      <c r="B4759"/>
    </row>
    <row r="4760" spans="1:2" ht="18" x14ac:dyDescent="0.35">
      <c r="A4760"/>
      <c r="B4760"/>
    </row>
    <row r="4761" spans="1:2" ht="18" x14ac:dyDescent="0.35">
      <c r="A4761"/>
      <c r="B4761"/>
    </row>
    <row r="4762" spans="1:2" ht="18" x14ac:dyDescent="0.35">
      <c r="A4762"/>
      <c r="B4762"/>
    </row>
    <row r="4763" spans="1:2" ht="18" x14ac:dyDescent="0.35">
      <c r="A4763"/>
      <c r="B4763"/>
    </row>
    <row r="4764" spans="1:2" ht="18" x14ac:dyDescent="0.35">
      <c r="A4764"/>
      <c r="B4764"/>
    </row>
    <row r="4765" spans="1:2" ht="18" x14ac:dyDescent="0.35">
      <c r="A4765"/>
      <c r="B4765"/>
    </row>
    <row r="4766" spans="1:2" ht="18" x14ac:dyDescent="0.35">
      <c r="A4766"/>
      <c r="B4766"/>
    </row>
    <row r="4767" spans="1:2" ht="18" x14ac:dyDescent="0.35">
      <c r="A4767"/>
      <c r="B4767"/>
    </row>
    <row r="4768" spans="1:2" ht="18" x14ac:dyDescent="0.35">
      <c r="A4768"/>
      <c r="B4768"/>
    </row>
    <row r="4769" spans="1:2" ht="18" x14ac:dyDescent="0.35">
      <c r="A4769"/>
      <c r="B4769"/>
    </row>
    <row r="4770" spans="1:2" ht="18" x14ac:dyDescent="0.35">
      <c r="A4770"/>
      <c r="B4770"/>
    </row>
    <row r="4771" spans="1:2" ht="18" x14ac:dyDescent="0.35">
      <c r="A4771"/>
      <c r="B4771"/>
    </row>
    <row r="4772" spans="1:2" ht="18" x14ac:dyDescent="0.35">
      <c r="A4772"/>
      <c r="B4772"/>
    </row>
    <row r="4773" spans="1:2" ht="18" x14ac:dyDescent="0.35">
      <c r="A4773"/>
      <c r="B4773"/>
    </row>
    <row r="4774" spans="1:2" ht="18" x14ac:dyDescent="0.35">
      <c r="A4774"/>
      <c r="B4774"/>
    </row>
    <row r="4775" spans="1:2" ht="18" x14ac:dyDescent="0.35">
      <c r="A4775"/>
      <c r="B4775"/>
    </row>
    <row r="4776" spans="1:2" ht="18" x14ac:dyDescent="0.35">
      <c r="A4776"/>
      <c r="B4776"/>
    </row>
    <row r="4777" spans="1:2" ht="18" x14ac:dyDescent="0.35">
      <c r="A4777"/>
      <c r="B4777"/>
    </row>
    <row r="4778" spans="1:2" ht="18" x14ac:dyDescent="0.35">
      <c r="A4778"/>
      <c r="B4778"/>
    </row>
    <row r="4779" spans="1:2" ht="18" x14ac:dyDescent="0.35">
      <c r="A4779"/>
      <c r="B4779"/>
    </row>
    <row r="4780" spans="1:2" ht="18" x14ac:dyDescent="0.35">
      <c r="A4780"/>
      <c r="B4780"/>
    </row>
    <row r="4781" spans="1:2" ht="18" x14ac:dyDescent="0.35">
      <c r="A4781"/>
      <c r="B4781"/>
    </row>
    <row r="4782" spans="1:2" ht="18" x14ac:dyDescent="0.35">
      <c r="A4782"/>
      <c r="B4782"/>
    </row>
    <row r="4783" spans="1:2" ht="18" x14ac:dyDescent="0.35">
      <c r="A4783"/>
      <c r="B4783"/>
    </row>
    <row r="4784" spans="1:2" ht="18" x14ac:dyDescent="0.35">
      <c r="A4784"/>
      <c r="B4784"/>
    </row>
    <row r="4785" spans="1:2" ht="18" x14ac:dyDescent="0.35">
      <c r="A4785"/>
      <c r="B4785"/>
    </row>
    <row r="4786" spans="1:2" ht="18" x14ac:dyDescent="0.35">
      <c r="A4786"/>
      <c r="B4786"/>
    </row>
    <row r="4787" spans="1:2" ht="18" x14ac:dyDescent="0.35">
      <c r="A4787"/>
      <c r="B4787"/>
    </row>
    <row r="4788" spans="1:2" ht="18" x14ac:dyDescent="0.35">
      <c r="A4788"/>
      <c r="B4788"/>
    </row>
    <row r="4789" spans="1:2" ht="18" x14ac:dyDescent="0.35">
      <c r="A4789"/>
      <c r="B4789"/>
    </row>
    <row r="4790" spans="1:2" ht="18" x14ac:dyDescent="0.35">
      <c r="A4790"/>
      <c r="B4790"/>
    </row>
    <row r="4791" spans="1:2" ht="18" x14ac:dyDescent="0.35">
      <c r="A4791"/>
      <c r="B4791"/>
    </row>
    <row r="4792" spans="1:2" ht="18" x14ac:dyDescent="0.35">
      <c r="A4792"/>
      <c r="B4792"/>
    </row>
    <row r="4793" spans="1:2" ht="18" x14ac:dyDescent="0.35">
      <c r="A4793"/>
      <c r="B4793"/>
    </row>
    <row r="4794" spans="1:2" ht="18" x14ac:dyDescent="0.35">
      <c r="A4794"/>
      <c r="B4794"/>
    </row>
    <row r="4795" spans="1:2" ht="18" x14ac:dyDescent="0.35">
      <c r="A4795"/>
      <c r="B4795"/>
    </row>
    <row r="4796" spans="1:2" ht="18" x14ac:dyDescent="0.35">
      <c r="A4796"/>
      <c r="B4796"/>
    </row>
    <row r="4797" spans="1:2" ht="18" x14ac:dyDescent="0.35">
      <c r="A4797"/>
      <c r="B4797"/>
    </row>
    <row r="4798" spans="1:2" ht="18" x14ac:dyDescent="0.35">
      <c r="A4798"/>
      <c r="B4798"/>
    </row>
    <row r="4799" spans="1:2" ht="18" x14ac:dyDescent="0.35">
      <c r="A4799"/>
      <c r="B4799"/>
    </row>
    <row r="4800" spans="1:2" ht="18" x14ac:dyDescent="0.35">
      <c r="A4800"/>
      <c r="B4800"/>
    </row>
    <row r="4801" spans="1:2" ht="18" x14ac:dyDescent="0.35">
      <c r="A4801"/>
      <c r="B4801"/>
    </row>
    <row r="4802" spans="1:2" ht="18" x14ac:dyDescent="0.35">
      <c r="A4802"/>
      <c r="B4802"/>
    </row>
    <row r="4803" spans="1:2" ht="18" x14ac:dyDescent="0.35">
      <c r="A4803"/>
      <c r="B4803"/>
    </row>
    <row r="4804" spans="1:2" ht="18" x14ac:dyDescent="0.35">
      <c r="A4804"/>
      <c r="B4804"/>
    </row>
    <row r="4805" spans="1:2" ht="18" x14ac:dyDescent="0.35">
      <c r="A4805"/>
      <c r="B4805"/>
    </row>
    <row r="4806" spans="1:2" ht="18" x14ac:dyDescent="0.35">
      <c r="A4806"/>
      <c r="B4806"/>
    </row>
    <row r="4807" spans="1:2" ht="18" x14ac:dyDescent="0.35">
      <c r="A4807"/>
      <c r="B4807"/>
    </row>
    <row r="4808" spans="1:2" ht="18" x14ac:dyDescent="0.35">
      <c r="A4808"/>
      <c r="B4808"/>
    </row>
    <row r="4809" spans="1:2" ht="18" x14ac:dyDescent="0.35">
      <c r="A4809"/>
      <c r="B4809"/>
    </row>
    <row r="4810" spans="1:2" ht="18" x14ac:dyDescent="0.35">
      <c r="A4810"/>
      <c r="B4810"/>
    </row>
    <row r="4811" spans="1:2" ht="18" x14ac:dyDescent="0.35">
      <c r="A4811"/>
      <c r="B4811"/>
    </row>
    <row r="4812" spans="1:2" ht="18" x14ac:dyDescent="0.35">
      <c r="A4812"/>
      <c r="B4812"/>
    </row>
    <row r="4813" spans="1:2" ht="18" x14ac:dyDescent="0.35">
      <c r="A4813"/>
      <c r="B4813"/>
    </row>
    <row r="4814" spans="1:2" ht="18" x14ac:dyDescent="0.35">
      <c r="A4814"/>
      <c r="B4814"/>
    </row>
    <row r="4815" spans="1:2" ht="18" x14ac:dyDescent="0.35">
      <c r="A4815"/>
      <c r="B4815"/>
    </row>
    <row r="4816" spans="1:2" ht="18" x14ac:dyDescent="0.35">
      <c r="A4816"/>
      <c r="B4816"/>
    </row>
    <row r="4817" spans="1:2" ht="18" x14ac:dyDescent="0.35">
      <c r="A4817"/>
      <c r="B4817"/>
    </row>
    <row r="4818" spans="1:2" ht="18" x14ac:dyDescent="0.35">
      <c r="A4818"/>
      <c r="B4818"/>
    </row>
    <row r="4819" spans="1:2" ht="18" x14ac:dyDescent="0.35">
      <c r="A4819"/>
      <c r="B4819"/>
    </row>
    <row r="4820" spans="1:2" ht="18" x14ac:dyDescent="0.35">
      <c r="A4820"/>
      <c r="B4820"/>
    </row>
    <row r="4821" spans="1:2" ht="18" x14ac:dyDescent="0.35">
      <c r="A4821"/>
      <c r="B4821"/>
    </row>
    <row r="4822" spans="1:2" ht="18" x14ac:dyDescent="0.35">
      <c r="A4822"/>
      <c r="B4822"/>
    </row>
    <row r="4823" spans="1:2" ht="18" x14ac:dyDescent="0.35">
      <c r="A4823"/>
      <c r="B4823"/>
    </row>
    <row r="4824" spans="1:2" ht="18" x14ac:dyDescent="0.35">
      <c r="A4824"/>
      <c r="B4824"/>
    </row>
    <row r="4825" spans="1:2" ht="18" x14ac:dyDescent="0.35">
      <c r="A4825"/>
      <c r="B4825"/>
    </row>
    <row r="4826" spans="1:2" ht="18" x14ac:dyDescent="0.35">
      <c r="A4826"/>
      <c r="B4826"/>
    </row>
    <row r="4827" spans="1:2" ht="18" x14ac:dyDescent="0.35">
      <c r="A4827"/>
      <c r="B4827"/>
    </row>
    <row r="4828" spans="1:2" ht="18" x14ac:dyDescent="0.35">
      <c r="A4828"/>
      <c r="B4828"/>
    </row>
    <row r="4829" spans="1:2" ht="18" x14ac:dyDescent="0.35">
      <c r="A4829"/>
      <c r="B4829"/>
    </row>
    <row r="4830" spans="1:2" ht="18" x14ac:dyDescent="0.35">
      <c r="A4830"/>
      <c r="B4830"/>
    </row>
    <row r="4831" spans="1:2" ht="18" x14ac:dyDescent="0.35">
      <c r="A4831"/>
      <c r="B4831"/>
    </row>
    <row r="4832" spans="1:2" ht="18" x14ac:dyDescent="0.35">
      <c r="A4832"/>
      <c r="B4832"/>
    </row>
    <row r="4833" spans="1:2" ht="18" x14ac:dyDescent="0.35">
      <c r="A4833"/>
      <c r="B4833"/>
    </row>
    <row r="4834" spans="1:2" ht="18" x14ac:dyDescent="0.35">
      <c r="A4834"/>
      <c r="B4834"/>
    </row>
    <row r="4835" spans="1:2" ht="18" x14ac:dyDescent="0.35">
      <c r="A4835"/>
      <c r="B4835"/>
    </row>
    <row r="4836" spans="1:2" ht="18" x14ac:dyDescent="0.35">
      <c r="A4836"/>
      <c r="B4836"/>
    </row>
    <row r="4837" spans="1:2" ht="18" x14ac:dyDescent="0.35">
      <c r="A4837"/>
      <c r="B4837"/>
    </row>
    <row r="4838" spans="1:2" ht="18" x14ac:dyDescent="0.35">
      <c r="A4838"/>
      <c r="B4838"/>
    </row>
    <row r="4839" spans="1:2" ht="18" x14ac:dyDescent="0.35">
      <c r="A4839"/>
      <c r="B4839"/>
    </row>
    <row r="4840" spans="1:2" ht="18" x14ac:dyDescent="0.35">
      <c r="A4840"/>
      <c r="B4840"/>
    </row>
    <row r="4841" spans="1:2" ht="18" x14ac:dyDescent="0.35">
      <c r="A4841"/>
      <c r="B4841"/>
    </row>
    <row r="4842" spans="1:2" ht="18" x14ac:dyDescent="0.35">
      <c r="A4842"/>
      <c r="B4842"/>
    </row>
    <row r="4843" spans="1:2" ht="18" x14ac:dyDescent="0.35">
      <c r="A4843"/>
      <c r="B4843"/>
    </row>
    <row r="4844" spans="1:2" ht="18" x14ac:dyDescent="0.35">
      <c r="A4844"/>
      <c r="B4844"/>
    </row>
    <row r="4845" spans="1:2" ht="18" x14ac:dyDescent="0.35">
      <c r="A4845"/>
      <c r="B4845"/>
    </row>
    <row r="4846" spans="1:2" ht="18" x14ac:dyDescent="0.35">
      <c r="A4846"/>
      <c r="B4846"/>
    </row>
    <row r="4847" spans="1:2" ht="18" x14ac:dyDescent="0.35">
      <c r="A4847"/>
      <c r="B4847"/>
    </row>
    <row r="4848" spans="1:2" ht="18" x14ac:dyDescent="0.35">
      <c r="A4848"/>
      <c r="B4848"/>
    </row>
    <row r="4849" spans="1:2" ht="18" x14ac:dyDescent="0.35">
      <c r="A4849"/>
      <c r="B4849"/>
    </row>
    <row r="4850" spans="1:2" ht="18" x14ac:dyDescent="0.35">
      <c r="A4850"/>
      <c r="B4850"/>
    </row>
    <row r="4851" spans="1:2" ht="18" x14ac:dyDescent="0.35">
      <c r="A4851"/>
      <c r="B4851"/>
    </row>
    <row r="4852" spans="1:2" ht="18" x14ac:dyDescent="0.35">
      <c r="A4852"/>
      <c r="B4852"/>
    </row>
    <row r="4853" spans="1:2" ht="18" x14ac:dyDescent="0.35">
      <c r="A4853"/>
      <c r="B4853"/>
    </row>
    <row r="4854" spans="1:2" ht="18" x14ac:dyDescent="0.35">
      <c r="A4854"/>
      <c r="B4854"/>
    </row>
    <row r="4855" spans="1:2" ht="18" x14ac:dyDescent="0.35">
      <c r="A4855"/>
      <c r="B4855"/>
    </row>
    <row r="4856" spans="1:2" ht="18" x14ac:dyDescent="0.35">
      <c r="A4856"/>
      <c r="B4856"/>
    </row>
    <row r="4857" spans="1:2" ht="18" x14ac:dyDescent="0.35">
      <c r="A4857"/>
      <c r="B4857"/>
    </row>
    <row r="4858" spans="1:2" ht="18" x14ac:dyDescent="0.35">
      <c r="A4858"/>
      <c r="B4858"/>
    </row>
    <row r="4859" spans="1:2" ht="18" x14ac:dyDescent="0.35">
      <c r="A4859"/>
      <c r="B4859"/>
    </row>
    <row r="4860" spans="1:2" ht="18" x14ac:dyDescent="0.35">
      <c r="A4860"/>
      <c r="B4860"/>
    </row>
    <row r="4861" spans="1:2" ht="18" x14ac:dyDescent="0.35">
      <c r="A4861"/>
      <c r="B4861"/>
    </row>
    <row r="4862" spans="1:2" ht="18" x14ac:dyDescent="0.35">
      <c r="A4862"/>
      <c r="B4862"/>
    </row>
    <row r="4863" spans="1:2" ht="18" x14ac:dyDescent="0.35">
      <c r="A4863"/>
      <c r="B4863"/>
    </row>
    <row r="4864" spans="1:2" ht="18" x14ac:dyDescent="0.35">
      <c r="A4864"/>
      <c r="B4864"/>
    </row>
    <row r="4865" spans="1:2" ht="18" x14ac:dyDescent="0.35">
      <c r="A4865"/>
      <c r="B4865"/>
    </row>
    <row r="4866" spans="1:2" ht="18" x14ac:dyDescent="0.35">
      <c r="A4866"/>
      <c r="B4866"/>
    </row>
    <row r="4867" spans="1:2" ht="18" x14ac:dyDescent="0.35">
      <c r="A4867"/>
      <c r="B4867"/>
    </row>
    <row r="4868" spans="1:2" ht="18" x14ac:dyDescent="0.35">
      <c r="A4868"/>
      <c r="B4868"/>
    </row>
    <row r="4869" spans="1:2" ht="18" x14ac:dyDescent="0.35">
      <c r="A4869"/>
      <c r="B4869"/>
    </row>
    <row r="4870" spans="1:2" ht="18" x14ac:dyDescent="0.35">
      <c r="A4870"/>
      <c r="B4870"/>
    </row>
    <row r="4871" spans="1:2" ht="18" x14ac:dyDescent="0.35">
      <c r="A4871"/>
      <c r="B4871"/>
    </row>
    <row r="4872" spans="1:2" ht="18" x14ac:dyDescent="0.35">
      <c r="A4872"/>
      <c r="B4872"/>
    </row>
    <row r="4873" spans="1:2" ht="18" x14ac:dyDescent="0.35">
      <c r="A4873"/>
      <c r="B4873"/>
    </row>
    <row r="4874" spans="1:2" ht="18" x14ac:dyDescent="0.35">
      <c r="A4874"/>
      <c r="B4874"/>
    </row>
    <row r="4875" spans="1:2" ht="18" x14ac:dyDescent="0.35">
      <c r="A4875"/>
      <c r="B4875"/>
    </row>
    <row r="4876" spans="1:2" ht="18" x14ac:dyDescent="0.35">
      <c r="A4876"/>
      <c r="B4876"/>
    </row>
    <row r="4877" spans="1:2" ht="18" x14ac:dyDescent="0.35">
      <c r="A4877"/>
      <c r="B4877"/>
    </row>
    <row r="4878" spans="1:2" ht="18" x14ac:dyDescent="0.35">
      <c r="A4878"/>
      <c r="B4878"/>
    </row>
    <row r="4879" spans="1:2" ht="18" x14ac:dyDescent="0.35">
      <c r="A4879"/>
      <c r="B4879"/>
    </row>
    <row r="4880" spans="1:2" ht="18" x14ac:dyDescent="0.35">
      <c r="A4880"/>
      <c r="B4880"/>
    </row>
    <row r="4881" spans="1:2" ht="18" x14ac:dyDescent="0.35">
      <c r="A4881"/>
      <c r="B4881"/>
    </row>
    <row r="4882" spans="1:2" ht="18" x14ac:dyDescent="0.35">
      <c r="A4882"/>
      <c r="B4882"/>
    </row>
    <row r="4883" spans="1:2" ht="18" x14ac:dyDescent="0.35">
      <c r="A4883"/>
      <c r="B4883"/>
    </row>
    <row r="4884" spans="1:2" ht="18" x14ac:dyDescent="0.35">
      <c r="A4884"/>
      <c r="B4884"/>
    </row>
    <row r="4885" spans="1:2" ht="18" x14ac:dyDescent="0.35">
      <c r="A4885"/>
      <c r="B4885"/>
    </row>
    <row r="4886" spans="1:2" ht="18" x14ac:dyDescent="0.35">
      <c r="A4886"/>
      <c r="B4886"/>
    </row>
    <row r="4887" spans="1:2" ht="18" x14ac:dyDescent="0.35">
      <c r="A4887"/>
      <c r="B4887"/>
    </row>
    <row r="4888" spans="1:2" ht="18" x14ac:dyDescent="0.35">
      <c r="A4888"/>
      <c r="B4888"/>
    </row>
    <row r="4889" spans="1:2" ht="18" x14ac:dyDescent="0.35">
      <c r="A4889"/>
      <c r="B4889"/>
    </row>
    <row r="4890" spans="1:2" ht="18" x14ac:dyDescent="0.35">
      <c r="A4890"/>
      <c r="B4890"/>
    </row>
    <row r="4891" spans="1:2" ht="18" x14ac:dyDescent="0.35">
      <c r="A4891"/>
      <c r="B4891"/>
    </row>
    <row r="4892" spans="1:2" ht="18" x14ac:dyDescent="0.35">
      <c r="A4892"/>
      <c r="B4892"/>
    </row>
    <row r="4893" spans="1:2" ht="18" x14ac:dyDescent="0.35">
      <c r="A4893"/>
      <c r="B4893"/>
    </row>
    <row r="4894" spans="1:2" ht="18" x14ac:dyDescent="0.35">
      <c r="A4894"/>
      <c r="B4894"/>
    </row>
    <row r="4895" spans="1:2" ht="18" x14ac:dyDescent="0.35">
      <c r="A4895"/>
      <c r="B4895"/>
    </row>
    <row r="4896" spans="1:2" ht="18" x14ac:dyDescent="0.35">
      <c r="A4896"/>
      <c r="B4896"/>
    </row>
    <row r="4897" spans="1:2" ht="18" x14ac:dyDescent="0.35">
      <c r="A4897"/>
      <c r="B4897"/>
    </row>
    <row r="4898" spans="1:2" ht="18" x14ac:dyDescent="0.35">
      <c r="A4898"/>
      <c r="B4898"/>
    </row>
    <row r="4899" spans="1:2" ht="18" x14ac:dyDescent="0.35">
      <c r="A4899"/>
      <c r="B4899"/>
    </row>
    <row r="4900" spans="1:2" ht="18" x14ac:dyDescent="0.35">
      <c r="A4900"/>
      <c r="B4900"/>
    </row>
    <row r="4901" spans="1:2" ht="18" x14ac:dyDescent="0.35">
      <c r="A4901"/>
      <c r="B4901"/>
    </row>
    <row r="4902" spans="1:2" ht="18" x14ac:dyDescent="0.35">
      <c r="A4902"/>
      <c r="B4902"/>
    </row>
    <row r="4903" spans="1:2" ht="18" x14ac:dyDescent="0.35">
      <c r="A4903"/>
      <c r="B4903"/>
    </row>
    <row r="4904" spans="1:2" ht="18" x14ac:dyDescent="0.35">
      <c r="A4904"/>
      <c r="B4904"/>
    </row>
    <row r="4905" spans="1:2" ht="18" x14ac:dyDescent="0.35">
      <c r="A4905"/>
      <c r="B4905"/>
    </row>
    <row r="4906" spans="1:2" ht="18" x14ac:dyDescent="0.35">
      <c r="A4906"/>
      <c r="B4906"/>
    </row>
    <row r="4907" spans="1:2" ht="18" x14ac:dyDescent="0.35">
      <c r="A4907"/>
      <c r="B4907"/>
    </row>
    <row r="4908" spans="1:2" ht="18" x14ac:dyDescent="0.35">
      <c r="A4908"/>
      <c r="B4908"/>
    </row>
    <row r="4909" spans="1:2" ht="18" x14ac:dyDescent="0.35">
      <c r="A4909"/>
      <c r="B4909"/>
    </row>
    <row r="4910" spans="1:2" ht="18" x14ac:dyDescent="0.35">
      <c r="A4910"/>
      <c r="B4910"/>
    </row>
    <row r="4911" spans="1:2" ht="18" x14ac:dyDescent="0.35">
      <c r="A4911"/>
      <c r="B4911"/>
    </row>
    <row r="4912" spans="1:2" ht="18" x14ac:dyDescent="0.35">
      <c r="A4912"/>
      <c r="B4912"/>
    </row>
    <row r="4913" spans="1:2" ht="18" x14ac:dyDescent="0.35">
      <c r="A4913"/>
      <c r="B4913"/>
    </row>
    <row r="4914" spans="1:2" ht="18" x14ac:dyDescent="0.35">
      <c r="A4914"/>
      <c r="B4914"/>
    </row>
    <row r="4915" spans="1:2" ht="18" x14ac:dyDescent="0.35">
      <c r="A4915"/>
      <c r="B4915"/>
    </row>
    <row r="4916" spans="1:2" ht="18" x14ac:dyDescent="0.35">
      <c r="A4916"/>
      <c r="B4916"/>
    </row>
    <row r="4917" spans="1:2" ht="18" x14ac:dyDescent="0.35">
      <c r="A4917"/>
      <c r="B4917"/>
    </row>
    <row r="4918" spans="1:2" ht="18" x14ac:dyDescent="0.35">
      <c r="A4918"/>
      <c r="B4918"/>
    </row>
    <row r="4919" spans="1:2" ht="18" x14ac:dyDescent="0.35">
      <c r="A4919"/>
      <c r="B4919"/>
    </row>
    <row r="4920" spans="1:2" ht="18" x14ac:dyDescent="0.35">
      <c r="A4920"/>
      <c r="B4920"/>
    </row>
    <row r="4921" spans="1:2" ht="18" x14ac:dyDescent="0.35">
      <c r="A4921"/>
      <c r="B4921"/>
    </row>
    <row r="4922" spans="1:2" ht="18" x14ac:dyDescent="0.35">
      <c r="A4922"/>
      <c r="B4922"/>
    </row>
    <row r="4923" spans="1:2" ht="18" x14ac:dyDescent="0.35">
      <c r="A4923"/>
      <c r="B4923"/>
    </row>
    <row r="4924" spans="1:2" ht="18" x14ac:dyDescent="0.35">
      <c r="A4924"/>
      <c r="B4924"/>
    </row>
    <row r="4925" spans="1:2" ht="18" x14ac:dyDescent="0.35">
      <c r="A4925"/>
      <c r="B4925"/>
    </row>
    <row r="4926" spans="1:2" ht="18" x14ac:dyDescent="0.35">
      <c r="A4926"/>
      <c r="B4926"/>
    </row>
    <row r="4927" spans="1:2" ht="18" x14ac:dyDescent="0.35">
      <c r="A4927"/>
      <c r="B4927"/>
    </row>
    <row r="4928" spans="1:2" ht="18" x14ac:dyDescent="0.35">
      <c r="A4928"/>
      <c r="B4928"/>
    </row>
    <row r="4929" spans="1:2" ht="18" x14ac:dyDescent="0.35">
      <c r="A4929"/>
      <c r="B4929"/>
    </row>
    <row r="4930" spans="1:2" ht="18" x14ac:dyDescent="0.35">
      <c r="A4930"/>
      <c r="B4930"/>
    </row>
    <row r="4931" spans="1:2" ht="18" x14ac:dyDescent="0.35">
      <c r="A4931"/>
      <c r="B4931"/>
    </row>
    <row r="4932" spans="1:2" ht="18" x14ac:dyDescent="0.35">
      <c r="A4932"/>
      <c r="B4932"/>
    </row>
    <row r="4933" spans="1:2" ht="18" x14ac:dyDescent="0.35">
      <c r="A4933"/>
      <c r="B4933"/>
    </row>
    <row r="4934" spans="1:2" ht="18" x14ac:dyDescent="0.35">
      <c r="A4934"/>
      <c r="B4934"/>
    </row>
    <row r="4935" spans="1:2" ht="18" x14ac:dyDescent="0.35">
      <c r="A4935"/>
      <c r="B4935"/>
    </row>
    <row r="4936" spans="1:2" ht="18" x14ac:dyDescent="0.35">
      <c r="A4936"/>
      <c r="B4936"/>
    </row>
    <row r="4937" spans="1:2" ht="18" x14ac:dyDescent="0.35">
      <c r="A4937"/>
      <c r="B4937"/>
    </row>
    <row r="4938" spans="1:2" ht="18" x14ac:dyDescent="0.35">
      <c r="A4938"/>
      <c r="B4938"/>
    </row>
    <row r="4939" spans="1:2" ht="18" x14ac:dyDescent="0.35">
      <c r="A4939"/>
      <c r="B4939"/>
    </row>
    <row r="4940" spans="1:2" ht="18" x14ac:dyDescent="0.35">
      <c r="A4940"/>
      <c r="B4940"/>
    </row>
    <row r="4941" spans="1:2" ht="18" x14ac:dyDescent="0.35">
      <c r="A4941"/>
      <c r="B4941"/>
    </row>
    <row r="4942" spans="1:2" ht="18" x14ac:dyDescent="0.35">
      <c r="A4942"/>
      <c r="B4942"/>
    </row>
    <row r="4943" spans="1:2" ht="18" x14ac:dyDescent="0.35">
      <c r="A4943"/>
      <c r="B4943"/>
    </row>
    <row r="4944" spans="1:2" ht="18" x14ac:dyDescent="0.35">
      <c r="A4944"/>
      <c r="B4944"/>
    </row>
    <row r="4945" spans="1:2" ht="18" x14ac:dyDescent="0.35">
      <c r="A4945"/>
      <c r="B4945"/>
    </row>
    <row r="4946" spans="1:2" ht="18" x14ac:dyDescent="0.35">
      <c r="A4946"/>
      <c r="B4946"/>
    </row>
    <row r="4947" spans="1:2" ht="18" x14ac:dyDescent="0.35">
      <c r="A4947"/>
      <c r="B4947"/>
    </row>
    <row r="4948" spans="1:2" ht="18" x14ac:dyDescent="0.35">
      <c r="A4948"/>
      <c r="B4948"/>
    </row>
    <row r="4949" spans="1:2" ht="18" x14ac:dyDescent="0.35">
      <c r="A4949"/>
      <c r="B4949"/>
    </row>
    <row r="4950" spans="1:2" ht="18" x14ac:dyDescent="0.35">
      <c r="A4950"/>
      <c r="B4950"/>
    </row>
    <row r="4951" spans="1:2" ht="18" x14ac:dyDescent="0.35">
      <c r="A4951"/>
      <c r="B4951"/>
    </row>
    <row r="4952" spans="1:2" ht="18" x14ac:dyDescent="0.35">
      <c r="A4952"/>
      <c r="B4952"/>
    </row>
    <row r="4953" spans="1:2" ht="18" x14ac:dyDescent="0.35">
      <c r="A4953"/>
      <c r="B4953"/>
    </row>
    <row r="4954" spans="1:2" ht="18" x14ac:dyDescent="0.35">
      <c r="A4954"/>
      <c r="B4954"/>
    </row>
    <row r="4955" spans="1:2" ht="18" x14ac:dyDescent="0.35">
      <c r="A4955"/>
      <c r="B4955"/>
    </row>
    <row r="4956" spans="1:2" ht="18" x14ac:dyDescent="0.35">
      <c r="A4956"/>
      <c r="B4956"/>
    </row>
    <row r="4957" spans="1:2" ht="18" x14ac:dyDescent="0.35">
      <c r="A4957"/>
      <c r="B4957"/>
    </row>
    <row r="4958" spans="1:2" ht="18" x14ac:dyDescent="0.35">
      <c r="A4958"/>
      <c r="B4958"/>
    </row>
    <row r="4959" spans="1:2" ht="18" x14ac:dyDescent="0.35">
      <c r="A4959"/>
      <c r="B4959"/>
    </row>
    <row r="4960" spans="1:2" ht="18" x14ac:dyDescent="0.35">
      <c r="A4960"/>
      <c r="B4960"/>
    </row>
    <row r="4961" spans="1:2" ht="18" x14ac:dyDescent="0.35">
      <c r="A4961"/>
      <c r="B4961"/>
    </row>
    <row r="4962" spans="1:2" ht="18" x14ac:dyDescent="0.35">
      <c r="A4962"/>
      <c r="B4962"/>
    </row>
    <row r="4963" spans="1:2" ht="18" x14ac:dyDescent="0.35">
      <c r="A4963"/>
      <c r="B4963"/>
    </row>
    <row r="4964" spans="1:2" ht="18" x14ac:dyDescent="0.35">
      <c r="A4964"/>
      <c r="B4964"/>
    </row>
    <row r="4965" spans="1:2" ht="18" x14ac:dyDescent="0.35">
      <c r="A4965"/>
      <c r="B4965"/>
    </row>
    <row r="4966" spans="1:2" ht="18" x14ac:dyDescent="0.35">
      <c r="A4966"/>
      <c r="B4966"/>
    </row>
    <row r="4967" spans="1:2" ht="18" x14ac:dyDescent="0.35">
      <c r="A4967"/>
      <c r="B4967"/>
    </row>
    <row r="4968" spans="1:2" ht="18" x14ac:dyDescent="0.35">
      <c r="A4968"/>
      <c r="B4968"/>
    </row>
    <row r="4969" spans="1:2" ht="18" x14ac:dyDescent="0.35">
      <c r="A4969"/>
      <c r="B4969"/>
    </row>
    <row r="4970" spans="1:2" ht="18" x14ac:dyDescent="0.35">
      <c r="A4970"/>
      <c r="B4970"/>
    </row>
    <row r="4971" spans="1:2" ht="18" x14ac:dyDescent="0.35">
      <c r="A4971"/>
      <c r="B4971"/>
    </row>
    <row r="4972" spans="1:2" ht="18" x14ac:dyDescent="0.35">
      <c r="A4972"/>
      <c r="B4972"/>
    </row>
    <row r="4973" spans="1:2" ht="18" x14ac:dyDescent="0.35">
      <c r="A4973"/>
      <c r="B4973"/>
    </row>
    <row r="4974" spans="1:2" ht="18" x14ac:dyDescent="0.35">
      <c r="A4974"/>
      <c r="B4974"/>
    </row>
    <row r="4975" spans="1:2" ht="18" x14ac:dyDescent="0.35">
      <c r="A4975"/>
      <c r="B4975"/>
    </row>
    <row r="4976" spans="1:2" ht="18" x14ac:dyDescent="0.35">
      <c r="A4976"/>
      <c r="B4976"/>
    </row>
    <row r="4977" spans="1:2" ht="18" x14ac:dyDescent="0.35">
      <c r="A4977"/>
      <c r="B4977"/>
    </row>
    <row r="4978" spans="1:2" ht="18" x14ac:dyDescent="0.35">
      <c r="A4978"/>
      <c r="B4978"/>
    </row>
    <row r="4979" spans="1:2" ht="18" x14ac:dyDescent="0.35">
      <c r="A4979"/>
      <c r="B4979"/>
    </row>
    <row r="4980" spans="1:2" ht="18" x14ac:dyDescent="0.35">
      <c r="A4980"/>
      <c r="B4980"/>
    </row>
    <row r="4981" spans="1:2" ht="18" x14ac:dyDescent="0.35">
      <c r="A4981"/>
      <c r="B4981"/>
    </row>
    <row r="4982" spans="1:2" ht="18" x14ac:dyDescent="0.35">
      <c r="A4982"/>
      <c r="B4982"/>
    </row>
    <row r="4983" spans="1:2" ht="18" x14ac:dyDescent="0.35">
      <c r="A4983"/>
      <c r="B4983"/>
    </row>
    <row r="4984" spans="1:2" ht="18" x14ac:dyDescent="0.35">
      <c r="A4984"/>
      <c r="B4984"/>
    </row>
    <row r="4985" spans="1:2" ht="18" x14ac:dyDescent="0.35">
      <c r="A4985"/>
      <c r="B4985"/>
    </row>
    <row r="4986" spans="1:2" ht="18" x14ac:dyDescent="0.35">
      <c r="A4986"/>
      <c r="B4986"/>
    </row>
    <row r="4987" spans="1:2" ht="18" x14ac:dyDescent="0.35">
      <c r="A4987"/>
      <c r="B4987"/>
    </row>
    <row r="4988" spans="1:2" ht="18" x14ac:dyDescent="0.35">
      <c r="A4988"/>
      <c r="B4988"/>
    </row>
    <row r="4989" spans="1:2" ht="18" x14ac:dyDescent="0.35">
      <c r="A4989"/>
      <c r="B4989"/>
    </row>
    <row r="4990" spans="1:2" ht="18" x14ac:dyDescent="0.35">
      <c r="A4990"/>
      <c r="B4990"/>
    </row>
    <row r="4991" spans="1:2" ht="18" x14ac:dyDescent="0.35">
      <c r="A4991"/>
      <c r="B4991"/>
    </row>
    <row r="4992" spans="1:2" ht="18" x14ac:dyDescent="0.35">
      <c r="A4992"/>
      <c r="B4992"/>
    </row>
    <row r="4993" spans="1:2" ht="18" x14ac:dyDescent="0.35">
      <c r="A4993"/>
      <c r="B4993"/>
    </row>
    <row r="4994" spans="1:2" ht="18" x14ac:dyDescent="0.35">
      <c r="A4994"/>
      <c r="B4994"/>
    </row>
    <row r="4995" spans="1:2" ht="18" x14ac:dyDescent="0.35">
      <c r="A4995"/>
      <c r="B4995"/>
    </row>
    <row r="4996" spans="1:2" ht="18" x14ac:dyDescent="0.35">
      <c r="A4996"/>
      <c r="B4996"/>
    </row>
    <row r="4997" spans="1:2" ht="18" x14ac:dyDescent="0.35">
      <c r="A4997"/>
      <c r="B4997"/>
    </row>
    <row r="4998" spans="1:2" ht="18" x14ac:dyDescent="0.35">
      <c r="A4998"/>
      <c r="B4998"/>
    </row>
    <row r="4999" spans="1:2" ht="18" x14ac:dyDescent="0.35">
      <c r="A4999"/>
      <c r="B4999"/>
    </row>
    <row r="5000" spans="1:2" ht="18" x14ac:dyDescent="0.35">
      <c r="A5000"/>
      <c r="B5000"/>
    </row>
    <row r="5001" spans="1:2" ht="18" x14ac:dyDescent="0.35">
      <c r="A5001"/>
      <c r="B5001"/>
    </row>
    <row r="5002" spans="1:2" ht="18" x14ac:dyDescent="0.35">
      <c r="A5002"/>
      <c r="B5002"/>
    </row>
    <row r="5003" spans="1:2" ht="18" x14ac:dyDescent="0.35">
      <c r="A5003"/>
      <c r="B5003"/>
    </row>
    <row r="5004" spans="1:2" ht="18" x14ac:dyDescent="0.35">
      <c r="A5004"/>
      <c r="B5004"/>
    </row>
    <row r="5005" spans="1:2" ht="18" x14ac:dyDescent="0.35">
      <c r="A5005"/>
      <c r="B5005"/>
    </row>
    <row r="5006" spans="1:2" ht="18" x14ac:dyDescent="0.35">
      <c r="A5006"/>
      <c r="B5006"/>
    </row>
    <row r="5007" spans="1:2" ht="18" x14ac:dyDescent="0.35">
      <c r="A5007"/>
      <c r="B5007"/>
    </row>
    <row r="5008" spans="1:2" ht="18" x14ac:dyDescent="0.35">
      <c r="A5008"/>
      <c r="B5008"/>
    </row>
    <row r="5009" spans="1:2" ht="18" x14ac:dyDescent="0.35">
      <c r="A5009"/>
      <c r="B5009"/>
    </row>
    <row r="5010" spans="1:2" ht="18" x14ac:dyDescent="0.35">
      <c r="A5010"/>
      <c r="B5010"/>
    </row>
    <row r="5011" spans="1:2" ht="18" x14ac:dyDescent="0.35">
      <c r="A5011"/>
      <c r="B5011"/>
    </row>
    <row r="5012" spans="1:2" ht="18" x14ac:dyDescent="0.35">
      <c r="A5012"/>
      <c r="B5012"/>
    </row>
    <row r="5013" spans="1:2" ht="18" x14ac:dyDescent="0.35">
      <c r="A5013"/>
      <c r="B5013"/>
    </row>
    <row r="5014" spans="1:2" ht="18" x14ac:dyDescent="0.35">
      <c r="A5014"/>
      <c r="B5014"/>
    </row>
    <row r="5015" spans="1:2" ht="18" x14ac:dyDescent="0.35">
      <c r="A5015"/>
      <c r="B5015"/>
    </row>
    <row r="5016" spans="1:2" ht="18" x14ac:dyDescent="0.35">
      <c r="A5016"/>
      <c r="B5016"/>
    </row>
    <row r="5017" spans="1:2" ht="18" x14ac:dyDescent="0.35">
      <c r="A5017"/>
      <c r="B5017"/>
    </row>
    <row r="5018" spans="1:2" ht="18" x14ac:dyDescent="0.35">
      <c r="A5018"/>
      <c r="B5018"/>
    </row>
    <row r="5019" spans="1:2" ht="18" x14ac:dyDescent="0.35">
      <c r="A5019"/>
      <c r="B5019"/>
    </row>
    <row r="5020" spans="1:2" ht="18" x14ac:dyDescent="0.35">
      <c r="A5020"/>
      <c r="B5020"/>
    </row>
    <row r="5021" spans="1:2" ht="18" x14ac:dyDescent="0.35">
      <c r="A5021"/>
      <c r="B5021"/>
    </row>
    <row r="5022" spans="1:2" ht="18" x14ac:dyDescent="0.35">
      <c r="A5022"/>
      <c r="B5022"/>
    </row>
    <row r="5023" spans="1:2" ht="18" x14ac:dyDescent="0.35">
      <c r="A5023"/>
      <c r="B5023"/>
    </row>
    <row r="5024" spans="1:2" ht="18" x14ac:dyDescent="0.35">
      <c r="A5024"/>
      <c r="B5024"/>
    </row>
    <row r="5025" spans="1:2" ht="18" x14ac:dyDescent="0.35">
      <c r="A5025"/>
      <c r="B5025"/>
    </row>
    <row r="5026" spans="1:2" ht="18" x14ac:dyDescent="0.35">
      <c r="A5026"/>
      <c r="B5026"/>
    </row>
    <row r="5027" spans="1:2" ht="18" x14ac:dyDescent="0.35">
      <c r="A5027"/>
      <c r="B5027"/>
    </row>
    <row r="5028" spans="1:2" ht="18" x14ac:dyDescent="0.35">
      <c r="A5028"/>
      <c r="B5028"/>
    </row>
    <row r="5029" spans="1:2" ht="18" x14ac:dyDescent="0.35">
      <c r="A5029"/>
      <c r="B5029"/>
    </row>
    <row r="5030" spans="1:2" ht="18" x14ac:dyDescent="0.35">
      <c r="A5030"/>
      <c r="B5030"/>
    </row>
    <row r="5031" spans="1:2" ht="18" x14ac:dyDescent="0.35">
      <c r="A5031"/>
      <c r="B5031"/>
    </row>
    <row r="5032" spans="1:2" ht="18" x14ac:dyDescent="0.35">
      <c r="A5032"/>
      <c r="B5032"/>
    </row>
    <row r="5033" spans="1:2" ht="18" x14ac:dyDescent="0.35">
      <c r="A5033"/>
      <c r="B5033"/>
    </row>
    <row r="5034" spans="1:2" ht="18" x14ac:dyDescent="0.35">
      <c r="A5034"/>
      <c r="B5034"/>
    </row>
    <row r="5035" spans="1:2" ht="18" x14ac:dyDescent="0.35">
      <c r="A5035"/>
      <c r="B5035"/>
    </row>
    <row r="5036" spans="1:2" ht="18" x14ac:dyDescent="0.35">
      <c r="A5036"/>
      <c r="B5036"/>
    </row>
    <row r="5037" spans="1:2" ht="18" x14ac:dyDescent="0.35">
      <c r="A5037"/>
      <c r="B5037"/>
    </row>
    <row r="5038" spans="1:2" ht="18" x14ac:dyDescent="0.35">
      <c r="A5038"/>
      <c r="B5038"/>
    </row>
    <row r="5039" spans="1:2" ht="18" x14ac:dyDescent="0.35">
      <c r="A5039"/>
      <c r="B5039"/>
    </row>
    <row r="5040" spans="1:2" ht="18" x14ac:dyDescent="0.35">
      <c r="A5040"/>
      <c r="B5040"/>
    </row>
    <row r="5041" spans="1:2" ht="18" x14ac:dyDescent="0.35">
      <c r="A5041"/>
      <c r="B5041"/>
    </row>
    <row r="5042" spans="1:2" ht="18" x14ac:dyDescent="0.35">
      <c r="A5042"/>
      <c r="B5042"/>
    </row>
    <row r="5043" spans="1:2" ht="18" x14ac:dyDescent="0.35">
      <c r="A5043"/>
      <c r="B5043"/>
    </row>
    <row r="5044" spans="1:2" ht="18" x14ac:dyDescent="0.35">
      <c r="A5044"/>
      <c r="B5044"/>
    </row>
    <row r="5045" spans="1:2" ht="18" x14ac:dyDescent="0.35">
      <c r="A5045"/>
      <c r="B5045"/>
    </row>
    <row r="5046" spans="1:2" ht="18" x14ac:dyDescent="0.35">
      <c r="A5046"/>
      <c r="B5046"/>
    </row>
    <row r="5047" spans="1:2" ht="18" x14ac:dyDescent="0.35">
      <c r="A5047"/>
      <c r="B5047"/>
    </row>
    <row r="5048" spans="1:2" ht="18" x14ac:dyDescent="0.35">
      <c r="A5048"/>
      <c r="B5048"/>
    </row>
    <row r="5049" spans="1:2" ht="18" x14ac:dyDescent="0.35">
      <c r="A5049"/>
      <c r="B5049"/>
    </row>
    <row r="5050" spans="1:2" ht="18" x14ac:dyDescent="0.35">
      <c r="A5050"/>
      <c r="B5050"/>
    </row>
    <row r="5051" spans="1:2" ht="18" x14ac:dyDescent="0.35">
      <c r="A5051"/>
      <c r="B5051"/>
    </row>
    <row r="5052" spans="1:2" ht="18" x14ac:dyDescent="0.35">
      <c r="A5052"/>
      <c r="B5052"/>
    </row>
    <row r="5053" spans="1:2" ht="18" x14ac:dyDescent="0.35">
      <c r="A5053"/>
      <c r="B5053"/>
    </row>
    <row r="5054" spans="1:2" ht="18" x14ac:dyDescent="0.35">
      <c r="A5054"/>
      <c r="B5054"/>
    </row>
    <row r="5055" spans="1:2" ht="18" x14ac:dyDescent="0.35">
      <c r="A5055"/>
      <c r="B5055"/>
    </row>
    <row r="5056" spans="1:2" ht="18" x14ac:dyDescent="0.35">
      <c r="A5056"/>
      <c r="B5056"/>
    </row>
    <row r="5057" spans="1:2" ht="18" x14ac:dyDescent="0.35">
      <c r="A5057"/>
      <c r="B5057"/>
    </row>
    <row r="5058" spans="1:2" ht="18" x14ac:dyDescent="0.35">
      <c r="A5058"/>
      <c r="B5058"/>
    </row>
    <row r="5059" spans="1:2" ht="18" x14ac:dyDescent="0.35">
      <c r="A5059"/>
      <c r="B5059"/>
    </row>
    <row r="5060" spans="1:2" ht="18" x14ac:dyDescent="0.35">
      <c r="A5060"/>
      <c r="B5060"/>
    </row>
    <row r="5061" spans="1:2" ht="18" x14ac:dyDescent="0.35">
      <c r="A5061"/>
      <c r="B5061"/>
    </row>
    <row r="5062" spans="1:2" ht="18" x14ac:dyDescent="0.35">
      <c r="A5062"/>
      <c r="B5062"/>
    </row>
    <row r="5063" spans="1:2" ht="18" x14ac:dyDescent="0.35">
      <c r="A5063"/>
      <c r="B5063"/>
    </row>
    <row r="5064" spans="1:2" ht="18" x14ac:dyDescent="0.35">
      <c r="A5064"/>
      <c r="B5064"/>
    </row>
    <row r="5065" spans="1:2" ht="18" x14ac:dyDescent="0.35">
      <c r="A5065"/>
      <c r="B5065"/>
    </row>
    <row r="5066" spans="1:2" ht="18" x14ac:dyDescent="0.35">
      <c r="A5066"/>
      <c r="B5066"/>
    </row>
    <row r="5067" spans="1:2" ht="18" x14ac:dyDescent="0.35">
      <c r="A5067"/>
      <c r="B5067"/>
    </row>
    <row r="5068" spans="1:2" ht="18" x14ac:dyDescent="0.35">
      <c r="A5068"/>
      <c r="B5068"/>
    </row>
    <row r="5069" spans="1:2" ht="18" x14ac:dyDescent="0.35">
      <c r="A5069"/>
      <c r="B5069"/>
    </row>
    <row r="5070" spans="1:2" ht="18" x14ac:dyDescent="0.35">
      <c r="A5070"/>
      <c r="B5070"/>
    </row>
    <row r="5071" spans="1:2" ht="18" x14ac:dyDescent="0.35">
      <c r="A5071"/>
      <c r="B5071"/>
    </row>
    <row r="5072" spans="1:2" ht="18" x14ac:dyDescent="0.35">
      <c r="A5072"/>
      <c r="B5072"/>
    </row>
    <row r="5073" spans="1:2" ht="18" x14ac:dyDescent="0.35">
      <c r="A5073"/>
      <c r="B5073"/>
    </row>
    <row r="5074" spans="1:2" ht="18" x14ac:dyDescent="0.35">
      <c r="A5074"/>
      <c r="B5074"/>
    </row>
    <row r="5075" spans="1:2" ht="18" x14ac:dyDescent="0.35">
      <c r="A5075"/>
      <c r="B5075"/>
    </row>
    <row r="5076" spans="1:2" ht="18" x14ac:dyDescent="0.35">
      <c r="A5076"/>
      <c r="B5076"/>
    </row>
    <row r="5077" spans="1:2" ht="18" x14ac:dyDescent="0.35">
      <c r="A5077"/>
      <c r="B5077"/>
    </row>
    <row r="5078" spans="1:2" ht="18" x14ac:dyDescent="0.35">
      <c r="A5078"/>
      <c r="B5078"/>
    </row>
    <row r="5079" spans="1:2" ht="18" x14ac:dyDescent="0.35">
      <c r="A5079"/>
      <c r="B5079"/>
    </row>
    <row r="5080" spans="1:2" ht="18" x14ac:dyDescent="0.35">
      <c r="A5080"/>
      <c r="B5080"/>
    </row>
    <row r="5081" spans="1:2" ht="18" x14ac:dyDescent="0.35">
      <c r="A5081"/>
      <c r="B5081"/>
    </row>
    <row r="5082" spans="1:2" ht="18" x14ac:dyDescent="0.35">
      <c r="A5082"/>
      <c r="B5082"/>
    </row>
    <row r="5083" spans="1:2" ht="18" x14ac:dyDescent="0.35">
      <c r="A5083"/>
      <c r="B5083"/>
    </row>
    <row r="5084" spans="1:2" ht="18" x14ac:dyDescent="0.35">
      <c r="A5084"/>
      <c r="B5084"/>
    </row>
    <row r="5085" spans="1:2" ht="18" x14ac:dyDescent="0.35">
      <c r="A5085"/>
      <c r="B5085"/>
    </row>
    <row r="5086" spans="1:2" ht="18" x14ac:dyDescent="0.35">
      <c r="A5086"/>
      <c r="B5086"/>
    </row>
    <row r="5087" spans="1:2" ht="18" x14ac:dyDescent="0.35">
      <c r="A5087"/>
      <c r="B5087"/>
    </row>
    <row r="5088" spans="1:2" ht="18" x14ac:dyDescent="0.35">
      <c r="A5088"/>
      <c r="B5088"/>
    </row>
    <row r="5089" spans="1:2" ht="18" x14ac:dyDescent="0.35">
      <c r="A5089"/>
      <c r="B5089"/>
    </row>
    <row r="5090" spans="1:2" ht="18" x14ac:dyDescent="0.35">
      <c r="A5090"/>
      <c r="B5090"/>
    </row>
    <row r="5091" spans="1:2" ht="18" x14ac:dyDescent="0.35">
      <c r="A5091"/>
      <c r="B5091"/>
    </row>
    <row r="5092" spans="1:2" ht="18" x14ac:dyDescent="0.35">
      <c r="A5092"/>
      <c r="B5092"/>
    </row>
    <row r="5093" spans="1:2" ht="18" x14ac:dyDescent="0.35">
      <c r="A5093"/>
      <c r="B5093"/>
    </row>
    <row r="5094" spans="1:2" ht="18" x14ac:dyDescent="0.35">
      <c r="A5094"/>
      <c r="B5094"/>
    </row>
    <row r="5095" spans="1:2" ht="18" x14ac:dyDescent="0.35">
      <c r="A5095"/>
      <c r="B5095"/>
    </row>
    <row r="5096" spans="1:2" ht="18" x14ac:dyDescent="0.35">
      <c r="A5096"/>
      <c r="B5096"/>
    </row>
    <row r="5097" spans="1:2" ht="18" x14ac:dyDescent="0.35">
      <c r="A5097"/>
      <c r="B5097"/>
    </row>
    <row r="5098" spans="1:2" ht="18" x14ac:dyDescent="0.35">
      <c r="A5098"/>
      <c r="B5098"/>
    </row>
    <row r="5099" spans="1:2" ht="18" x14ac:dyDescent="0.35">
      <c r="A5099"/>
      <c r="B5099"/>
    </row>
    <row r="5100" spans="1:2" ht="18" x14ac:dyDescent="0.35">
      <c r="A5100"/>
      <c r="B5100"/>
    </row>
    <row r="5101" spans="1:2" ht="18" x14ac:dyDescent="0.35">
      <c r="A5101"/>
      <c r="B5101"/>
    </row>
    <row r="5102" spans="1:2" ht="18" x14ac:dyDescent="0.35">
      <c r="A5102"/>
      <c r="B5102"/>
    </row>
    <row r="5103" spans="1:2" ht="18" x14ac:dyDescent="0.35">
      <c r="A5103"/>
      <c r="B5103"/>
    </row>
    <row r="5104" spans="1:2" ht="18" x14ac:dyDescent="0.35">
      <c r="A5104"/>
      <c r="B5104"/>
    </row>
    <row r="5105" spans="1:2" ht="18" x14ac:dyDescent="0.35">
      <c r="A5105"/>
      <c r="B5105"/>
    </row>
    <row r="5106" spans="1:2" ht="18" x14ac:dyDescent="0.35">
      <c r="A5106"/>
      <c r="B5106"/>
    </row>
    <row r="5107" spans="1:2" ht="18" x14ac:dyDescent="0.35">
      <c r="A5107"/>
      <c r="B5107"/>
    </row>
    <row r="5108" spans="1:2" ht="18" x14ac:dyDescent="0.35">
      <c r="A5108"/>
      <c r="B5108"/>
    </row>
    <row r="5109" spans="1:2" ht="18" x14ac:dyDescent="0.35">
      <c r="A5109"/>
      <c r="B5109"/>
    </row>
    <row r="5110" spans="1:2" ht="18" x14ac:dyDescent="0.35">
      <c r="A5110"/>
      <c r="B5110"/>
    </row>
    <row r="5111" spans="1:2" ht="18" x14ac:dyDescent="0.35">
      <c r="A5111"/>
      <c r="B5111"/>
    </row>
    <row r="5112" spans="1:2" ht="18" x14ac:dyDescent="0.35">
      <c r="A5112"/>
      <c r="B5112"/>
    </row>
    <row r="5113" spans="1:2" ht="18" x14ac:dyDescent="0.35">
      <c r="A5113"/>
      <c r="B5113"/>
    </row>
    <row r="5114" spans="1:2" ht="18" x14ac:dyDescent="0.35">
      <c r="A5114"/>
      <c r="B5114"/>
    </row>
    <row r="5115" spans="1:2" ht="18" x14ac:dyDescent="0.35">
      <c r="A5115"/>
      <c r="B5115"/>
    </row>
    <row r="5116" spans="1:2" ht="18" x14ac:dyDescent="0.35">
      <c r="A5116"/>
      <c r="B5116"/>
    </row>
    <row r="5117" spans="1:2" ht="18" x14ac:dyDescent="0.35">
      <c r="A5117"/>
      <c r="B5117"/>
    </row>
    <row r="5118" spans="1:2" ht="18" x14ac:dyDescent="0.35">
      <c r="A5118"/>
      <c r="B5118"/>
    </row>
    <row r="5119" spans="1:2" ht="18" x14ac:dyDescent="0.35">
      <c r="A5119"/>
      <c r="B5119"/>
    </row>
    <row r="5120" spans="1:2" ht="18" x14ac:dyDescent="0.35">
      <c r="A5120"/>
      <c r="B5120"/>
    </row>
    <row r="5121" spans="1:2" ht="18" x14ac:dyDescent="0.35">
      <c r="A5121"/>
      <c r="B5121"/>
    </row>
    <row r="5122" spans="1:2" ht="18" x14ac:dyDescent="0.35">
      <c r="A5122"/>
      <c r="B5122"/>
    </row>
    <row r="5123" spans="1:2" ht="18" x14ac:dyDescent="0.35">
      <c r="A5123"/>
      <c r="B5123"/>
    </row>
    <row r="5124" spans="1:2" ht="18" x14ac:dyDescent="0.35">
      <c r="A5124"/>
      <c r="B5124"/>
    </row>
    <row r="5125" spans="1:2" ht="18" x14ac:dyDescent="0.35">
      <c r="A5125"/>
      <c r="B5125"/>
    </row>
    <row r="5126" spans="1:2" ht="18" x14ac:dyDescent="0.35">
      <c r="A5126"/>
      <c r="B5126"/>
    </row>
    <row r="5127" spans="1:2" ht="18" x14ac:dyDescent="0.35">
      <c r="A5127"/>
      <c r="B5127"/>
    </row>
    <row r="5128" spans="1:2" ht="18" x14ac:dyDescent="0.35">
      <c r="A5128"/>
      <c r="B5128"/>
    </row>
    <row r="5129" spans="1:2" ht="18" x14ac:dyDescent="0.35">
      <c r="A5129"/>
      <c r="B5129"/>
    </row>
    <row r="5130" spans="1:2" ht="18" x14ac:dyDescent="0.35">
      <c r="A5130"/>
      <c r="B5130"/>
    </row>
    <row r="5131" spans="1:2" ht="18" x14ac:dyDescent="0.35">
      <c r="A5131"/>
      <c r="B5131"/>
    </row>
    <row r="5132" spans="1:2" ht="18" x14ac:dyDescent="0.35">
      <c r="A5132"/>
      <c r="B5132"/>
    </row>
    <row r="5133" spans="1:2" ht="18" x14ac:dyDescent="0.35">
      <c r="A5133"/>
      <c r="B5133"/>
    </row>
    <row r="5134" spans="1:2" ht="18" x14ac:dyDescent="0.35">
      <c r="A5134"/>
      <c r="B5134"/>
    </row>
    <row r="5135" spans="1:2" ht="18" x14ac:dyDescent="0.35">
      <c r="A5135"/>
      <c r="B5135"/>
    </row>
    <row r="5136" spans="1:2" ht="18" x14ac:dyDescent="0.35">
      <c r="A5136"/>
      <c r="B5136"/>
    </row>
    <row r="5137" spans="1:2" ht="18" x14ac:dyDescent="0.35">
      <c r="A5137"/>
      <c r="B5137"/>
    </row>
    <row r="5138" spans="1:2" ht="18" x14ac:dyDescent="0.35">
      <c r="A5138"/>
      <c r="B5138"/>
    </row>
    <row r="5139" spans="1:2" ht="18" x14ac:dyDescent="0.35">
      <c r="A5139"/>
      <c r="B5139"/>
    </row>
    <row r="5140" spans="1:2" ht="18" x14ac:dyDescent="0.35">
      <c r="A5140"/>
      <c r="B5140"/>
    </row>
    <row r="5141" spans="1:2" ht="18" x14ac:dyDescent="0.35">
      <c r="A5141"/>
      <c r="B5141"/>
    </row>
    <row r="5142" spans="1:2" ht="18" x14ac:dyDescent="0.35">
      <c r="A5142"/>
      <c r="B5142"/>
    </row>
    <row r="5143" spans="1:2" ht="18" x14ac:dyDescent="0.35">
      <c r="A5143"/>
      <c r="B5143"/>
    </row>
    <row r="5144" spans="1:2" ht="18" x14ac:dyDescent="0.35">
      <c r="A5144"/>
      <c r="B5144"/>
    </row>
    <row r="5145" spans="1:2" ht="18" x14ac:dyDescent="0.35">
      <c r="A5145"/>
      <c r="B5145"/>
    </row>
    <row r="5146" spans="1:2" ht="18" x14ac:dyDescent="0.35">
      <c r="A5146"/>
      <c r="B5146"/>
    </row>
    <row r="5147" spans="1:2" ht="18" x14ac:dyDescent="0.35">
      <c r="A5147"/>
      <c r="B5147"/>
    </row>
    <row r="5148" spans="1:2" ht="18" x14ac:dyDescent="0.35">
      <c r="A5148"/>
      <c r="B5148"/>
    </row>
    <row r="5149" spans="1:2" ht="18" x14ac:dyDescent="0.35">
      <c r="A5149"/>
      <c r="B5149"/>
    </row>
    <row r="5150" spans="1:2" ht="18" x14ac:dyDescent="0.35">
      <c r="A5150"/>
      <c r="B5150"/>
    </row>
    <row r="5151" spans="1:2" ht="18" x14ac:dyDescent="0.35">
      <c r="A5151"/>
      <c r="B5151"/>
    </row>
    <row r="5152" spans="1:2" ht="18" x14ac:dyDescent="0.35">
      <c r="A5152"/>
      <c r="B5152"/>
    </row>
    <row r="5153" spans="1:2" ht="18" x14ac:dyDescent="0.35">
      <c r="A5153"/>
      <c r="B5153"/>
    </row>
    <row r="5154" spans="1:2" ht="18" x14ac:dyDescent="0.35">
      <c r="A5154"/>
      <c r="B5154"/>
    </row>
    <row r="5155" spans="1:2" ht="18" x14ac:dyDescent="0.35">
      <c r="A5155"/>
      <c r="B5155"/>
    </row>
    <row r="5156" spans="1:2" ht="18" x14ac:dyDescent="0.35">
      <c r="A5156"/>
      <c r="B5156"/>
    </row>
    <row r="5157" spans="1:2" ht="18" x14ac:dyDescent="0.35">
      <c r="A5157"/>
      <c r="B5157"/>
    </row>
    <row r="5158" spans="1:2" ht="18" x14ac:dyDescent="0.35">
      <c r="A5158"/>
      <c r="B5158"/>
    </row>
    <row r="5159" spans="1:2" ht="18" x14ac:dyDescent="0.35">
      <c r="A5159"/>
      <c r="B5159"/>
    </row>
    <row r="5160" spans="1:2" ht="18" x14ac:dyDescent="0.35">
      <c r="A5160"/>
      <c r="B5160"/>
    </row>
    <row r="5161" spans="1:2" ht="18" x14ac:dyDescent="0.35">
      <c r="A5161"/>
      <c r="B5161"/>
    </row>
    <row r="5162" spans="1:2" ht="18" x14ac:dyDescent="0.35">
      <c r="A5162"/>
      <c r="B5162"/>
    </row>
    <row r="5163" spans="1:2" ht="18" x14ac:dyDescent="0.35">
      <c r="A5163"/>
      <c r="B5163"/>
    </row>
    <row r="5164" spans="1:2" ht="18" x14ac:dyDescent="0.35">
      <c r="A5164"/>
      <c r="B5164"/>
    </row>
    <row r="5165" spans="1:2" ht="18" x14ac:dyDescent="0.35">
      <c r="A5165"/>
      <c r="B5165"/>
    </row>
    <row r="5166" spans="1:2" ht="18" x14ac:dyDescent="0.35">
      <c r="A5166"/>
      <c r="B5166"/>
    </row>
    <row r="5167" spans="1:2" ht="18" x14ac:dyDescent="0.35">
      <c r="A5167"/>
      <c r="B5167"/>
    </row>
    <row r="5168" spans="1:2" ht="18" x14ac:dyDescent="0.35">
      <c r="A5168"/>
      <c r="B5168"/>
    </row>
    <row r="5169" spans="1:2" ht="18" x14ac:dyDescent="0.35">
      <c r="A5169"/>
      <c r="B5169"/>
    </row>
    <row r="5170" spans="1:2" ht="18" x14ac:dyDescent="0.35">
      <c r="A5170"/>
      <c r="B5170"/>
    </row>
    <row r="5171" spans="1:2" ht="18" x14ac:dyDescent="0.35">
      <c r="A5171"/>
      <c r="B5171"/>
    </row>
    <row r="5172" spans="1:2" ht="18" x14ac:dyDescent="0.35">
      <c r="A5172"/>
      <c r="B5172"/>
    </row>
    <row r="5173" spans="1:2" ht="18" x14ac:dyDescent="0.35">
      <c r="A5173"/>
      <c r="B5173"/>
    </row>
    <row r="5174" spans="1:2" ht="18" x14ac:dyDescent="0.35">
      <c r="A5174"/>
      <c r="B5174"/>
    </row>
    <row r="5175" spans="1:2" ht="18" x14ac:dyDescent="0.35">
      <c r="A5175"/>
      <c r="B5175"/>
    </row>
    <row r="5176" spans="1:2" ht="18" x14ac:dyDescent="0.35">
      <c r="A5176"/>
      <c r="B5176"/>
    </row>
    <row r="5177" spans="1:2" ht="18" x14ac:dyDescent="0.35">
      <c r="A5177"/>
      <c r="B5177"/>
    </row>
    <row r="5178" spans="1:2" ht="18" x14ac:dyDescent="0.35">
      <c r="A5178"/>
      <c r="B5178"/>
    </row>
    <row r="5179" spans="1:2" ht="18" x14ac:dyDescent="0.35">
      <c r="A5179"/>
      <c r="B5179"/>
    </row>
    <row r="5180" spans="1:2" ht="18" x14ac:dyDescent="0.35">
      <c r="A5180"/>
      <c r="B5180"/>
    </row>
    <row r="5181" spans="1:2" ht="18" x14ac:dyDescent="0.35">
      <c r="A5181"/>
      <c r="B5181"/>
    </row>
    <row r="5182" spans="1:2" ht="18" x14ac:dyDescent="0.35">
      <c r="A5182"/>
      <c r="B5182"/>
    </row>
    <row r="5183" spans="1:2" ht="18" x14ac:dyDescent="0.35">
      <c r="A5183"/>
      <c r="B5183"/>
    </row>
    <row r="5184" spans="1:2" ht="18" x14ac:dyDescent="0.35">
      <c r="A5184"/>
      <c r="B5184"/>
    </row>
    <row r="5185" spans="1:2" ht="18" x14ac:dyDescent="0.35">
      <c r="A5185"/>
      <c r="B5185"/>
    </row>
    <row r="5186" spans="1:2" ht="18" x14ac:dyDescent="0.35">
      <c r="A5186"/>
      <c r="B5186"/>
    </row>
    <row r="5187" spans="1:2" ht="18" x14ac:dyDescent="0.35">
      <c r="A5187"/>
      <c r="B5187"/>
    </row>
    <row r="5188" spans="1:2" ht="18" x14ac:dyDescent="0.35">
      <c r="A5188"/>
      <c r="B5188"/>
    </row>
    <row r="5189" spans="1:2" ht="18" x14ac:dyDescent="0.35">
      <c r="A5189"/>
      <c r="B5189"/>
    </row>
    <row r="5190" spans="1:2" ht="18" x14ac:dyDescent="0.35">
      <c r="A5190"/>
      <c r="B5190"/>
    </row>
    <row r="5191" spans="1:2" ht="18" x14ac:dyDescent="0.35">
      <c r="A5191"/>
      <c r="B5191"/>
    </row>
    <row r="5192" spans="1:2" ht="18" x14ac:dyDescent="0.35">
      <c r="A5192"/>
      <c r="B5192"/>
    </row>
    <row r="5193" spans="1:2" ht="18" x14ac:dyDescent="0.35">
      <c r="A5193"/>
      <c r="B5193"/>
    </row>
    <row r="5194" spans="1:2" ht="18" x14ac:dyDescent="0.35">
      <c r="A5194"/>
      <c r="B5194"/>
    </row>
    <row r="5195" spans="1:2" ht="18" x14ac:dyDescent="0.35">
      <c r="A5195"/>
      <c r="B5195"/>
    </row>
    <row r="5196" spans="1:2" ht="18" x14ac:dyDescent="0.35">
      <c r="A5196"/>
      <c r="B5196"/>
    </row>
    <row r="5197" spans="1:2" ht="18" x14ac:dyDescent="0.35">
      <c r="A5197"/>
      <c r="B5197"/>
    </row>
    <row r="5198" spans="1:2" ht="18" x14ac:dyDescent="0.35">
      <c r="A5198"/>
      <c r="B5198"/>
    </row>
    <row r="5199" spans="1:2" ht="18" x14ac:dyDescent="0.35">
      <c r="A5199"/>
      <c r="B5199"/>
    </row>
    <row r="5200" spans="1:2" ht="18" x14ac:dyDescent="0.35">
      <c r="A5200"/>
      <c r="B5200"/>
    </row>
    <row r="5201" spans="1:2" ht="18" x14ac:dyDescent="0.35">
      <c r="A5201"/>
      <c r="B5201"/>
    </row>
    <row r="5202" spans="1:2" ht="18" x14ac:dyDescent="0.35">
      <c r="A5202"/>
      <c r="B5202"/>
    </row>
    <row r="5203" spans="1:2" ht="18" x14ac:dyDescent="0.35">
      <c r="A5203"/>
      <c r="B5203"/>
    </row>
    <row r="5204" spans="1:2" ht="18" x14ac:dyDescent="0.35">
      <c r="A5204"/>
      <c r="B5204"/>
    </row>
    <row r="5205" spans="1:2" ht="18" x14ac:dyDescent="0.35">
      <c r="A5205"/>
      <c r="B5205"/>
    </row>
    <row r="5206" spans="1:2" ht="18" x14ac:dyDescent="0.35">
      <c r="A5206"/>
      <c r="B5206"/>
    </row>
    <row r="5207" spans="1:2" ht="18" x14ac:dyDescent="0.35">
      <c r="A5207"/>
      <c r="B5207"/>
    </row>
    <row r="5208" spans="1:2" ht="18" x14ac:dyDescent="0.35">
      <c r="A5208"/>
      <c r="B5208"/>
    </row>
    <row r="5209" spans="1:2" ht="18" x14ac:dyDescent="0.35">
      <c r="A5209"/>
      <c r="B5209"/>
    </row>
    <row r="5210" spans="1:2" ht="18" x14ac:dyDescent="0.35">
      <c r="A5210"/>
      <c r="B5210"/>
    </row>
    <row r="5211" spans="1:2" ht="18" x14ac:dyDescent="0.35">
      <c r="A5211"/>
      <c r="B5211"/>
    </row>
    <row r="5212" spans="1:2" ht="18" x14ac:dyDescent="0.35">
      <c r="A5212"/>
      <c r="B5212"/>
    </row>
    <row r="5213" spans="1:2" ht="18" x14ac:dyDescent="0.35">
      <c r="A5213"/>
      <c r="B5213"/>
    </row>
    <row r="5214" spans="1:2" ht="18" x14ac:dyDescent="0.35">
      <c r="A5214"/>
      <c r="B5214"/>
    </row>
    <row r="5215" spans="1:2" ht="18" x14ac:dyDescent="0.35">
      <c r="A5215"/>
      <c r="B5215"/>
    </row>
    <row r="5216" spans="1:2" ht="18" x14ac:dyDescent="0.35">
      <c r="A5216"/>
      <c r="B5216"/>
    </row>
    <row r="5217" spans="1:2" ht="18" x14ac:dyDescent="0.35">
      <c r="A5217"/>
      <c r="B5217"/>
    </row>
    <row r="5218" spans="1:2" ht="18" x14ac:dyDescent="0.35">
      <c r="A5218"/>
      <c r="B5218"/>
    </row>
    <row r="5219" spans="1:2" ht="18" x14ac:dyDescent="0.35">
      <c r="A5219"/>
      <c r="B5219"/>
    </row>
    <row r="5220" spans="1:2" ht="18" x14ac:dyDescent="0.35">
      <c r="A5220"/>
      <c r="B5220"/>
    </row>
    <row r="5221" spans="1:2" ht="18" x14ac:dyDescent="0.35">
      <c r="A5221"/>
      <c r="B5221"/>
    </row>
    <row r="5222" spans="1:2" ht="18" x14ac:dyDescent="0.35">
      <c r="A5222"/>
      <c r="B5222"/>
    </row>
    <row r="5223" spans="1:2" ht="18" x14ac:dyDescent="0.35">
      <c r="A5223"/>
      <c r="B5223"/>
    </row>
    <row r="5224" spans="1:2" ht="18" x14ac:dyDescent="0.35">
      <c r="A5224"/>
      <c r="B5224"/>
    </row>
    <row r="5225" spans="1:2" ht="18" x14ac:dyDescent="0.35">
      <c r="A5225"/>
      <c r="B5225"/>
    </row>
    <row r="5226" spans="1:2" ht="18" x14ac:dyDescent="0.35">
      <c r="A5226"/>
      <c r="B5226"/>
    </row>
    <row r="5227" spans="1:2" ht="18" x14ac:dyDescent="0.35">
      <c r="A5227"/>
      <c r="B5227"/>
    </row>
    <row r="5228" spans="1:2" ht="18" x14ac:dyDescent="0.35">
      <c r="A5228"/>
      <c r="B5228"/>
    </row>
    <row r="5229" spans="1:2" ht="18" x14ac:dyDescent="0.35">
      <c r="A5229"/>
      <c r="B5229"/>
    </row>
    <row r="5230" spans="1:2" ht="18" x14ac:dyDescent="0.35">
      <c r="A5230"/>
      <c r="B5230"/>
    </row>
    <row r="5231" spans="1:2" ht="18" x14ac:dyDescent="0.35">
      <c r="A5231"/>
      <c r="B5231"/>
    </row>
    <row r="5232" spans="1:2" ht="18" x14ac:dyDescent="0.35">
      <c r="A5232"/>
      <c r="B5232"/>
    </row>
    <row r="5233" spans="1:2" ht="18" x14ac:dyDescent="0.35">
      <c r="A5233"/>
      <c r="B5233"/>
    </row>
    <row r="5234" spans="1:2" ht="18" x14ac:dyDescent="0.35">
      <c r="A5234"/>
      <c r="B5234"/>
    </row>
    <row r="5235" spans="1:2" ht="18" x14ac:dyDescent="0.35">
      <c r="A5235"/>
      <c r="B5235"/>
    </row>
    <row r="5236" spans="1:2" ht="18" x14ac:dyDescent="0.35">
      <c r="A5236"/>
      <c r="B5236"/>
    </row>
    <row r="5237" spans="1:2" ht="18" x14ac:dyDescent="0.35">
      <c r="A5237"/>
      <c r="B5237"/>
    </row>
    <row r="5238" spans="1:2" ht="18" x14ac:dyDescent="0.35">
      <c r="A5238"/>
      <c r="B5238"/>
    </row>
    <row r="5239" spans="1:2" ht="18" x14ac:dyDescent="0.35">
      <c r="A5239"/>
      <c r="B5239"/>
    </row>
    <row r="5240" spans="1:2" ht="18" x14ac:dyDescent="0.35">
      <c r="A5240"/>
      <c r="B5240"/>
    </row>
    <row r="5241" spans="1:2" ht="18" x14ac:dyDescent="0.35">
      <c r="A5241"/>
      <c r="B5241"/>
    </row>
    <row r="5242" spans="1:2" ht="18" x14ac:dyDescent="0.35">
      <c r="A5242"/>
      <c r="B5242"/>
    </row>
    <row r="5243" spans="1:2" ht="18" x14ac:dyDescent="0.35">
      <c r="A5243"/>
      <c r="B5243"/>
    </row>
    <row r="5244" spans="1:2" ht="18" x14ac:dyDescent="0.35">
      <c r="A5244"/>
      <c r="B5244"/>
    </row>
    <row r="5245" spans="1:2" ht="18" x14ac:dyDescent="0.35">
      <c r="A5245"/>
      <c r="B5245"/>
    </row>
    <row r="5246" spans="1:2" ht="18" x14ac:dyDescent="0.35">
      <c r="A5246"/>
      <c r="B5246"/>
    </row>
    <row r="5247" spans="1:2" ht="18" x14ac:dyDescent="0.35">
      <c r="A5247"/>
      <c r="B5247"/>
    </row>
    <row r="5248" spans="1:2" ht="18" x14ac:dyDescent="0.35">
      <c r="A5248"/>
      <c r="B5248"/>
    </row>
    <row r="5249" spans="1:2" ht="18" x14ac:dyDescent="0.35">
      <c r="A5249"/>
      <c r="B5249"/>
    </row>
    <row r="5250" spans="1:2" ht="18" x14ac:dyDescent="0.35">
      <c r="A5250"/>
      <c r="B5250"/>
    </row>
    <row r="5251" spans="1:2" ht="18" x14ac:dyDescent="0.35">
      <c r="A5251"/>
      <c r="B5251"/>
    </row>
    <row r="5252" spans="1:2" ht="18" x14ac:dyDescent="0.35">
      <c r="A5252"/>
      <c r="B5252"/>
    </row>
    <row r="5253" spans="1:2" ht="18" x14ac:dyDescent="0.35">
      <c r="A5253"/>
      <c r="B5253"/>
    </row>
    <row r="5254" spans="1:2" ht="18" x14ac:dyDescent="0.35">
      <c r="A5254"/>
      <c r="B5254"/>
    </row>
    <row r="5255" spans="1:2" ht="18" x14ac:dyDescent="0.35">
      <c r="A5255"/>
      <c r="B5255"/>
    </row>
    <row r="5256" spans="1:2" ht="18" x14ac:dyDescent="0.35">
      <c r="A5256"/>
      <c r="B5256"/>
    </row>
    <row r="5257" spans="1:2" ht="18" x14ac:dyDescent="0.35">
      <c r="A5257"/>
      <c r="B5257"/>
    </row>
    <row r="5258" spans="1:2" ht="18" x14ac:dyDescent="0.35">
      <c r="A5258"/>
      <c r="B5258"/>
    </row>
    <row r="5259" spans="1:2" ht="18" x14ac:dyDescent="0.35">
      <c r="A5259"/>
      <c r="B5259"/>
    </row>
    <row r="5260" spans="1:2" ht="18" x14ac:dyDescent="0.35">
      <c r="A5260"/>
      <c r="B5260"/>
    </row>
    <row r="5261" spans="1:2" ht="18" x14ac:dyDescent="0.35">
      <c r="A5261"/>
      <c r="B5261"/>
    </row>
    <row r="5262" spans="1:2" ht="18" x14ac:dyDescent="0.35">
      <c r="A5262"/>
      <c r="B5262"/>
    </row>
    <row r="5263" spans="1:2" ht="18" x14ac:dyDescent="0.35">
      <c r="A5263"/>
      <c r="B5263"/>
    </row>
    <row r="5264" spans="1:2" ht="18" x14ac:dyDescent="0.35">
      <c r="A5264"/>
      <c r="B5264"/>
    </row>
    <row r="5265" spans="1:2" ht="18" x14ac:dyDescent="0.35">
      <c r="A5265"/>
      <c r="B5265"/>
    </row>
    <row r="5266" spans="1:2" ht="18" x14ac:dyDescent="0.35">
      <c r="A5266"/>
      <c r="B5266"/>
    </row>
    <row r="5267" spans="1:2" ht="18" x14ac:dyDescent="0.35">
      <c r="A5267"/>
      <c r="B5267"/>
    </row>
    <row r="5268" spans="1:2" ht="18" x14ac:dyDescent="0.35">
      <c r="A5268"/>
      <c r="B5268"/>
    </row>
    <row r="5269" spans="1:2" ht="18" x14ac:dyDescent="0.35">
      <c r="A5269"/>
      <c r="B5269"/>
    </row>
    <row r="5270" spans="1:2" ht="18" x14ac:dyDescent="0.35">
      <c r="A5270"/>
      <c r="B5270"/>
    </row>
    <row r="5271" spans="1:2" ht="18" x14ac:dyDescent="0.35">
      <c r="A5271"/>
      <c r="B5271"/>
    </row>
    <row r="5272" spans="1:2" ht="18" x14ac:dyDescent="0.35">
      <c r="A5272"/>
      <c r="B5272"/>
    </row>
    <row r="5273" spans="1:2" ht="18" x14ac:dyDescent="0.35">
      <c r="A5273"/>
      <c r="B5273"/>
    </row>
    <row r="5274" spans="1:2" ht="18" x14ac:dyDescent="0.35">
      <c r="A5274"/>
      <c r="B5274"/>
    </row>
    <row r="5275" spans="1:2" ht="18" x14ac:dyDescent="0.35">
      <c r="A5275"/>
      <c r="B5275"/>
    </row>
    <row r="5276" spans="1:2" ht="18" x14ac:dyDescent="0.35">
      <c r="A5276"/>
      <c r="B5276"/>
    </row>
    <row r="5277" spans="1:2" ht="18" x14ac:dyDescent="0.35">
      <c r="A5277"/>
      <c r="B5277"/>
    </row>
    <row r="5278" spans="1:2" ht="18" x14ac:dyDescent="0.35">
      <c r="A5278"/>
      <c r="B5278"/>
    </row>
    <row r="5279" spans="1:2" ht="18" x14ac:dyDescent="0.35">
      <c r="A5279"/>
      <c r="B5279"/>
    </row>
    <row r="5280" spans="1:2" ht="18" x14ac:dyDescent="0.35">
      <c r="A5280"/>
      <c r="B5280"/>
    </row>
    <row r="5281" spans="1:2" ht="18" x14ac:dyDescent="0.35">
      <c r="A5281"/>
      <c r="B5281"/>
    </row>
    <row r="5282" spans="1:2" ht="18" x14ac:dyDescent="0.35">
      <c r="A5282"/>
      <c r="B5282"/>
    </row>
    <row r="5283" spans="1:2" ht="18" x14ac:dyDescent="0.35">
      <c r="A5283"/>
      <c r="B5283"/>
    </row>
    <row r="5284" spans="1:2" ht="18" x14ac:dyDescent="0.35">
      <c r="A5284"/>
      <c r="B5284"/>
    </row>
    <row r="5285" spans="1:2" ht="18" x14ac:dyDescent="0.35">
      <c r="A5285"/>
      <c r="B5285"/>
    </row>
    <row r="5286" spans="1:2" ht="18" x14ac:dyDescent="0.35">
      <c r="A5286"/>
      <c r="B5286"/>
    </row>
    <row r="5287" spans="1:2" ht="18" x14ac:dyDescent="0.35">
      <c r="A5287"/>
      <c r="B5287"/>
    </row>
    <row r="5288" spans="1:2" ht="18" x14ac:dyDescent="0.35">
      <c r="A5288"/>
      <c r="B5288"/>
    </row>
    <row r="5289" spans="1:2" ht="18" x14ac:dyDescent="0.35">
      <c r="A5289"/>
      <c r="B5289"/>
    </row>
    <row r="5290" spans="1:2" ht="18" x14ac:dyDescent="0.35">
      <c r="A5290"/>
      <c r="B5290"/>
    </row>
    <row r="5291" spans="1:2" ht="18" x14ac:dyDescent="0.35">
      <c r="A5291"/>
      <c r="B5291"/>
    </row>
    <row r="5292" spans="1:2" ht="18" x14ac:dyDescent="0.35">
      <c r="A5292"/>
      <c r="B5292"/>
    </row>
    <row r="5293" spans="1:2" ht="18" x14ac:dyDescent="0.35">
      <c r="A5293"/>
      <c r="B5293"/>
    </row>
    <row r="5294" spans="1:2" ht="18" x14ac:dyDescent="0.35">
      <c r="A5294"/>
      <c r="B5294"/>
    </row>
    <row r="5295" spans="1:2" ht="18" x14ac:dyDescent="0.35">
      <c r="A5295"/>
      <c r="B5295"/>
    </row>
    <row r="5296" spans="1:2" ht="18" x14ac:dyDescent="0.35">
      <c r="A5296"/>
      <c r="B5296"/>
    </row>
    <row r="5297" spans="1:2" ht="18" x14ac:dyDescent="0.35">
      <c r="A5297"/>
      <c r="B5297"/>
    </row>
    <row r="5298" spans="1:2" ht="18" x14ac:dyDescent="0.35">
      <c r="A5298"/>
      <c r="B5298"/>
    </row>
    <row r="5299" spans="1:2" ht="18" x14ac:dyDescent="0.35">
      <c r="A5299"/>
      <c r="B5299"/>
    </row>
    <row r="5300" spans="1:2" ht="18" x14ac:dyDescent="0.35">
      <c r="A5300"/>
      <c r="B5300"/>
    </row>
    <row r="5301" spans="1:2" ht="18" x14ac:dyDescent="0.35">
      <c r="A5301"/>
      <c r="B5301"/>
    </row>
    <row r="5302" spans="1:2" ht="18" x14ac:dyDescent="0.35">
      <c r="A5302"/>
      <c r="B5302"/>
    </row>
    <row r="5303" spans="1:2" ht="18" x14ac:dyDescent="0.35">
      <c r="A5303"/>
      <c r="B5303"/>
    </row>
    <row r="5304" spans="1:2" ht="18" x14ac:dyDescent="0.35">
      <c r="A5304"/>
      <c r="B5304"/>
    </row>
    <row r="5305" spans="1:2" ht="18" x14ac:dyDescent="0.35">
      <c r="A5305"/>
      <c r="B5305"/>
    </row>
    <row r="5306" spans="1:2" ht="18" x14ac:dyDescent="0.35">
      <c r="A5306"/>
      <c r="B5306"/>
    </row>
    <row r="5307" spans="1:2" ht="18" x14ac:dyDescent="0.35">
      <c r="A5307"/>
      <c r="B5307"/>
    </row>
    <row r="5308" spans="1:2" ht="18" x14ac:dyDescent="0.35">
      <c r="A5308"/>
      <c r="B5308"/>
    </row>
    <row r="5309" spans="1:2" ht="18" x14ac:dyDescent="0.35">
      <c r="A5309"/>
      <c r="B5309"/>
    </row>
    <row r="5310" spans="1:2" ht="18" x14ac:dyDescent="0.35">
      <c r="A5310"/>
      <c r="B5310"/>
    </row>
    <row r="5311" spans="1:2" ht="18" x14ac:dyDescent="0.35">
      <c r="A5311"/>
      <c r="B5311"/>
    </row>
    <row r="5312" spans="1:2" ht="18" x14ac:dyDescent="0.35">
      <c r="A5312"/>
      <c r="B5312"/>
    </row>
    <row r="5313" spans="1:2" ht="18" x14ac:dyDescent="0.35">
      <c r="A5313"/>
      <c r="B5313"/>
    </row>
    <row r="5314" spans="1:2" ht="18" x14ac:dyDescent="0.35">
      <c r="A5314"/>
      <c r="B5314"/>
    </row>
    <row r="5315" spans="1:2" ht="18" x14ac:dyDescent="0.35">
      <c r="A5315"/>
      <c r="B5315"/>
    </row>
    <row r="5316" spans="1:2" ht="18" x14ac:dyDescent="0.35">
      <c r="A5316"/>
      <c r="B5316"/>
    </row>
    <row r="5317" spans="1:2" ht="18" x14ac:dyDescent="0.35">
      <c r="A5317"/>
      <c r="B5317"/>
    </row>
    <row r="5318" spans="1:2" ht="18" x14ac:dyDescent="0.35">
      <c r="A5318"/>
      <c r="B5318"/>
    </row>
    <row r="5319" spans="1:2" ht="18" x14ac:dyDescent="0.35">
      <c r="A5319"/>
      <c r="B5319"/>
    </row>
    <row r="5320" spans="1:2" ht="18" x14ac:dyDescent="0.35">
      <c r="A5320"/>
      <c r="B5320"/>
    </row>
    <row r="5321" spans="1:2" ht="18" x14ac:dyDescent="0.35">
      <c r="A5321"/>
      <c r="B5321"/>
    </row>
    <row r="5322" spans="1:2" ht="18" x14ac:dyDescent="0.35">
      <c r="A5322"/>
      <c r="B5322"/>
    </row>
    <row r="5323" spans="1:2" ht="18" x14ac:dyDescent="0.35">
      <c r="A5323"/>
      <c r="B5323"/>
    </row>
    <row r="5324" spans="1:2" ht="18" x14ac:dyDescent="0.35">
      <c r="A5324"/>
      <c r="B5324"/>
    </row>
    <row r="5325" spans="1:2" ht="18" x14ac:dyDescent="0.35">
      <c r="A5325"/>
      <c r="B5325"/>
    </row>
    <row r="5326" spans="1:2" ht="18" x14ac:dyDescent="0.35">
      <c r="A5326"/>
      <c r="B5326"/>
    </row>
    <row r="5327" spans="1:2" ht="18" x14ac:dyDescent="0.35">
      <c r="A5327"/>
      <c r="B5327"/>
    </row>
    <row r="5328" spans="1:2" ht="18" x14ac:dyDescent="0.35">
      <c r="A5328"/>
      <c r="B5328"/>
    </row>
    <row r="5329" spans="1:2" ht="18" x14ac:dyDescent="0.35">
      <c r="A5329"/>
      <c r="B5329"/>
    </row>
    <row r="5330" spans="1:2" ht="18" x14ac:dyDescent="0.35">
      <c r="A5330"/>
      <c r="B5330"/>
    </row>
    <row r="5331" spans="1:2" ht="18" x14ac:dyDescent="0.35">
      <c r="A5331"/>
      <c r="B5331"/>
    </row>
    <row r="5332" spans="1:2" ht="18" x14ac:dyDescent="0.35">
      <c r="A5332"/>
      <c r="B5332"/>
    </row>
    <row r="5333" spans="1:2" ht="18" x14ac:dyDescent="0.35">
      <c r="A5333"/>
      <c r="B5333"/>
    </row>
    <row r="5334" spans="1:2" ht="18" x14ac:dyDescent="0.35">
      <c r="A5334"/>
      <c r="B5334"/>
    </row>
    <row r="5335" spans="1:2" ht="18" x14ac:dyDescent="0.35">
      <c r="A5335"/>
      <c r="B5335"/>
    </row>
    <row r="5336" spans="1:2" ht="18" x14ac:dyDescent="0.35">
      <c r="A5336"/>
      <c r="B5336"/>
    </row>
    <row r="5337" spans="1:2" ht="18" x14ac:dyDescent="0.35">
      <c r="A5337"/>
      <c r="B5337"/>
    </row>
    <row r="5338" spans="1:2" ht="18" x14ac:dyDescent="0.35">
      <c r="A5338"/>
      <c r="B5338"/>
    </row>
    <row r="5339" spans="1:2" ht="18" x14ac:dyDescent="0.35">
      <c r="A5339"/>
      <c r="B5339"/>
    </row>
    <row r="5340" spans="1:2" ht="18" x14ac:dyDescent="0.35">
      <c r="A5340"/>
      <c r="B5340"/>
    </row>
    <row r="5341" spans="1:2" ht="18" x14ac:dyDescent="0.35">
      <c r="A5341"/>
      <c r="B5341"/>
    </row>
    <row r="5342" spans="1:2" ht="18" x14ac:dyDescent="0.35">
      <c r="A5342"/>
      <c r="B5342"/>
    </row>
    <row r="5343" spans="1:2" ht="18" x14ac:dyDescent="0.35">
      <c r="A5343"/>
      <c r="B5343"/>
    </row>
    <row r="5344" spans="1:2" ht="18" x14ac:dyDescent="0.35">
      <c r="A5344"/>
      <c r="B5344"/>
    </row>
    <row r="5345" spans="1:2" ht="18" x14ac:dyDescent="0.35">
      <c r="A5345"/>
      <c r="B5345"/>
    </row>
    <row r="5346" spans="1:2" ht="18" x14ac:dyDescent="0.35">
      <c r="A5346"/>
      <c r="B5346"/>
    </row>
    <row r="5347" spans="1:2" ht="18" x14ac:dyDescent="0.35">
      <c r="A5347"/>
      <c r="B5347"/>
    </row>
    <row r="5348" spans="1:2" ht="18" x14ac:dyDescent="0.35">
      <c r="A5348"/>
      <c r="B5348"/>
    </row>
    <row r="5349" spans="1:2" ht="18" x14ac:dyDescent="0.35">
      <c r="A5349"/>
      <c r="B5349"/>
    </row>
    <row r="5350" spans="1:2" ht="18" x14ac:dyDescent="0.35">
      <c r="A5350"/>
      <c r="B5350"/>
    </row>
    <row r="5351" spans="1:2" ht="18" x14ac:dyDescent="0.35">
      <c r="A5351"/>
      <c r="B5351"/>
    </row>
    <row r="5352" spans="1:2" ht="18" x14ac:dyDescent="0.35">
      <c r="A5352"/>
      <c r="B5352"/>
    </row>
    <row r="5353" spans="1:2" ht="18" x14ac:dyDescent="0.35">
      <c r="A5353"/>
      <c r="B5353"/>
    </row>
    <row r="5354" spans="1:2" ht="18" x14ac:dyDescent="0.35">
      <c r="A5354"/>
      <c r="B5354"/>
    </row>
    <row r="5355" spans="1:2" ht="18" x14ac:dyDescent="0.35">
      <c r="A5355"/>
      <c r="B5355"/>
    </row>
    <row r="5356" spans="1:2" ht="18" x14ac:dyDescent="0.35">
      <c r="A5356"/>
      <c r="B5356"/>
    </row>
    <row r="5357" spans="1:2" ht="18" x14ac:dyDescent="0.35">
      <c r="A5357"/>
      <c r="B5357"/>
    </row>
    <row r="5358" spans="1:2" ht="18" x14ac:dyDescent="0.35">
      <c r="A5358"/>
      <c r="B5358"/>
    </row>
    <row r="5359" spans="1:2" ht="18" x14ac:dyDescent="0.35">
      <c r="A5359"/>
      <c r="B5359"/>
    </row>
    <row r="5360" spans="1:2" ht="18" x14ac:dyDescent="0.35">
      <c r="A5360"/>
      <c r="B5360"/>
    </row>
    <row r="5361" spans="1:2" ht="18" x14ac:dyDescent="0.35">
      <c r="A5361"/>
      <c r="B5361"/>
    </row>
    <row r="5362" spans="1:2" ht="18" x14ac:dyDescent="0.35">
      <c r="A5362"/>
      <c r="B5362"/>
    </row>
    <row r="5363" spans="1:2" ht="18" x14ac:dyDescent="0.35">
      <c r="A5363"/>
      <c r="B5363"/>
    </row>
    <row r="5364" spans="1:2" ht="18" x14ac:dyDescent="0.35">
      <c r="A5364"/>
      <c r="B5364"/>
    </row>
    <row r="5365" spans="1:2" ht="18" x14ac:dyDescent="0.35">
      <c r="A5365"/>
      <c r="B5365"/>
    </row>
    <row r="5366" spans="1:2" ht="18" x14ac:dyDescent="0.35">
      <c r="A5366"/>
      <c r="B5366"/>
    </row>
    <row r="5367" spans="1:2" ht="18" x14ac:dyDescent="0.35">
      <c r="A5367"/>
      <c r="B5367"/>
    </row>
    <row r="5368" spans="1:2" ht="18" x14ac:dyDescent="0.35">
      <c r="A5368"/>
      <c r="B5368"/>
    </row>
    <row r="5369" spans="1:2" ht="18" x14ac:dyDescent="0.35">
      <c r="A5369"/>
      <c r="B5369"/>
    </row>
    <row r="5370" spans="1:2" ht="18" x14ac:dyDescent="0.35">
      <c r="A5370"/>
      <c r="B5370"/>
    </row>
    <row r="5371" spans="1:2" ht="18" x14ac:dyDescent="0.35">
      <c r="A5371"/>
      <c r="B5371"/>
    </row>
    <row r="5372" spans="1:2" ht="18" x14ac:dyDescent="0.35">
      <c r="A5372"/>
      <c r="B5372"/>
    </row>
    <row r="5373" spans="1:2" ht="18" x14ac:dyDescent="0.35">
      <c r="A5373"/>
      <c r="B5373"/>
    </row>
    <row r="5374" spans="1:2" ht="18" x14ac:dyDescent="0.35">
      <c r="A5374"/>
      <c r="B5374"/>
    </row>
    <row r="5375" spans="1:2" ht="18" x14ac:dyDescent="0.35">
      <c r="A5375"/>
      <c r="B5375"/>
    </row>
    <row r="5376" spans="1:2" ht="18" x14ac:dyDescent="0.35">
      <c r="A5376"/>
      <c r="B5376"/>
    </row>
    <row r="5377" spans="1:2" ht="18" x14ac:dyDescent="0.35">
      <c r="A5377"/>
      <c r="B5377"/>
    </row>
    <row r="5378" spans="1:2" ht="18" x14ac:dyDescent="0.35">
      <c r="A5378"/>
      <c r="B5378"/>
    </row>
    <row r="5379" spans="1:2" ht="18" x14ac:dyDescent="0.35">
      <c r="A5379"/>
      <c r="B5379"/>
    </row>
    <row r="5380" spans="1:2" ht="18" x14ac:dyDescent="0.35">
      <c r="A5380"/>
      <c r="B5380"/>
    </row>
    <row r="5381" spans="1:2" ht="18" x14ac:dyDescent="0.35">
      <c r="A5381"/>
      <c r="B5381"/>
    </row>
    <row r="5382" spans="1:2" ht="18" x14ac:dyDescent="0.35">
      <c r="A5382"/>
      <c r="B5382"/>
    </row>
    <row r="5383" spans="1:2" ht="18" x14ac:dyDescent="0.35">
      <c r="A5383"/>
      <c r="B5383"/>
    </row>
    <row r="5384" spans="1:2" ht="18" x14ac:dyDescent="0.35">
      <c r="A5384"/>
      <c r="B5384"/>
    </row>
    <row r="5385" spans="1:2" ht="18" x14ac:dyDescent="0.35">
      <c r="A5385"/>
      <c r="B5385"/>
    </row>
    <row r="5386" spans="1:2" ht="18" x14ac:dyDescent="0.35">
      <c r="A5386"/>
      <c r="B5386"/>
    </row>
    <row r="5387" spans="1:2" ht="18" x14ac:dyDescent="0.35">
      <c r="A5387"/>
      <c r="B5387"/>
    </row>
    <row r="5388" spans="1:2" ht="18" x14ac:dyDescent="0.35">
      <c r="A5388"/>
      <c r="B5388"/>
    </row>
    <row r="5389" spans="1:2" ht="18" x14ac:dyDescent="0.35">
      <c r="A5389"/>
      <c r="B5389"/>
    </row>
    <row r="5390" spans="1:2" ht="18" x14ac:dyDescent="0.35">
      <c r="A5390"/>
      <c r="B5390"/>
    </row>
    <row r="5391" spans="1:2" ht="18" x14ac:dyDescent="0.35">
      <c r="A5391"/>
      <c r="B5391"/>
    </row>
    <row r="5392" spans="1:2" ht="18" x14ac:dyDescent="0.35">
      <c r="A5392"/>
      <c r="B5392"/>
    </row>
    <row r="5393" spans="1:2" ht="18" x14ac:dyDescent="0.35">
      <c r="A5393"/>
      <c r="B5393"/>
    </row>
    <row r="5394" spans="1:2" ht="18" x14ac:dyDescent="0.35">
      <c r="A5394"/>
      <c r="B5394"/>
    </row>
    <row r="5395" spans="1:2" ht="18" x14ac:dyDescent="0.35">
      <c r="A5395"/>
      <c r="B5395"/>
    </row>
    <row r="5396" spans="1:2" ht="18" x14ac:dyDescent="0.35">
      <c r="A5396"/>
      <c r="B5396"/>
    </row>
    <row r="5397" spans="1:2" ht="18" x14ac:dyDescent="0.35">
      <c r="A5397"/>
      <c r="B5397"/>
    </row>
    <row r="5398" spans="1:2" ht="18" x14ac:dyDescent="0.35">
      <c r="A5398"/>
      <c r="B5398"/>
    </row>
    <row r="5399" spans="1:2" ht="18" x14ac:dyDescent="0.35">
      <c r="A5399"/>
      <c r="B5399"/>
    </row>
    <row r="5400" spans="1:2" ht="18" x14ac:dyDescent="0.35">
      <c r="A5400"/>
      <c r="B5400"/>
    </row>
    <row r="5401" spans="1:2" ht="18" x14ac:dyDescent="0.35">
      <c r="A5401"/>
      <c r="B5401"/>
    </row>
    <row r="5402" spans="1:2" ht="18" x14ac:dyDescent="0.35">
      <c r="A5402"/>
      <c r="B5402"/>
    </row>
    <row r="5403" spans="1:2" ht="18" x14ac:dyDescent="0.35">
      <c r="A5403"/>
      <c r="B5403"/>
    </row>
    <row r="5404" spans="1:2" ht="18" x14ac:dyDescent="0.35">
      <c r="A5404"/>
      <c r="B5404"/>
    </row>
    <row r="5405" spans="1:2" ht="18" x14ac:dyDescent="0.35">
      <c r="A5405"/>
      <c r="B5405"/>
    </row>
    <row r="5406" spans="1:2" ht="18" x14ac:dyDescent="0.35">
      <c r="A5406"/>
      <c r="B5406"/>
    </row>
    <row r="5407" spans="1:2" ht="18" x14ac:dyDescent="0.35">
      <c r="A5407"/>
      <c r="B5407"/>
    </row>
    <row r="5408" spans="1:2" ht="18" x14ac:dyDescent="0.35">
      <c r="A5408"/>
      <c r="B5408"/>
    </row>
    <row r="5409" spans="1:2" ht="18" x14ac:dyDescent="0.35">
      <c r="A5409"/>
      <c r="B5409"/>
    </row>
    <row r="5410" spans="1:2" ht="18" x14ac:dyDescent="0.35">
      <c r="A5410"/>
      <c r="B5410"/>
    </row>
    <row r="5411" spans="1:2" ht="18" x14ac:dyDescent="0.35">
      <c r="A5411"/>
      <c r="B5411"/>
    </row>
    <row r="5412" spans="1:2" ht="18" x14ac:dyDescent="0.35">
      <c r="A5412"/>
      <c r="B5412"/>
    </row>
    <row r="5413" spans="1:2" ht="18" x14ac:dyDescent="0.35">
      <c r="A5413"/>
      <c r="B5413"/>
    </row>
    <row r="5414" spans="1:2" ht="18" x14ac:dyDescent="0.35">
      <c r="A5414"/>
      <c r="B5414"/>
    </row>
    <row r="5415" spans="1:2" ht="18" x14ac:dyDescent="0.35">
      <c r="A5415"/>
      <c r="B5415"/>
    </row>
    <row r="5416" spans="1:2" ht="18" x14ac:dyDescent="0.35">
      <c r="A5416"/>
      <c r="B5416"/>
    </row>
    <row r="5417" spans="1:2" ht="18" x14ac:dyDescent="0.35">
      <c r="A5417"/>
      <c r="B5417"/>
    </row>
    <row r="5418" spans="1:2" ht="18" x14ac:dyDescent="0.35">
      <c r="A5418"/>
      <c r="B5418"/>
    </row>
    <row r="5419" spans="1:2" ht="18" x14ac:dyDescent="0.35">
      <c r="A5419"/>
      <c r="B5419"/>
    </row>
    <row r="5420" spans="1:2" ht="18" x14ac:dyDescent="0.35">
      <c r="A5420"/>
      <c r="B5420"/>
    </row>
    <row r="5421" spans="1:2" ht="18" x14ac:dyDescent="0.35">
      <c r="A5421"/>
      <c r="B5421"/>
    </row>
    <row r="5422" spans="1:2" ht="18" x14ac:dyDescent="0.35">
      <c r="A5422"/>
      <c r="B5422"/>
    </row>
    <row r="5423" spans="1:2" ht="18" x14ac:dyDescent="0.35">
      <c r="A5423"/>
      <c r="B5423"/>
    </row>
    <row r="5424" spans="1:2" ht="18" x14ac:dyDescent="0.35">
      <c r="A5424"/>
      <c r="B5424"/>
    </row>
    <row r="5425" spans="1:2" ht="18" x14ac:dyDescent="0.35">
      <c r="A5425"/>
      <c r="B5425"/>
    </row>
    <row r="5426" spans="1:2" ht="18" x14ac:dyDescent="0.35">
      <c r="A5426"/>
      <c r="B5426"/>
    </row>
    <row r="5427" spans="1:2" ht="18" x14ac:dyDescent="0.35">
      <c r="A5427"/>
      <c r="B5427"/>
    </row>
    <row r="5428" spans="1:2" ht="18" x14ac:dyDescent="0.35">
      <c r="A5428"/>
      <c r="B5428"/>
    </row>
    <row r="5429" spans="1:2" ht="18" x14ac:dyDescent="0.35">
      <c r="A5429"/>
      <c r="B5429"/>
    </row>
    <row r="5430" spans="1:2" ht="18" x14ac:dyDescent="0.35">
      <c r="A5430"/>
      <c r="B5430"/>
    </row>
    <row r="5431" spans="1:2" ht="18" x14ac:dyDescent="0.35">
      <c r="A5431"/>
      <c r="B5431"/>
    </row>
    <row r="5432" spans="1:2" ht="18" x14ac:dyDescent="0.35">
      <c r="A5432"/>
      <c r="B5432"/>
    </row>
    <row r="5433" spans="1:2" ht="18" x14ac:dyDescent="0.35">
      <c r="A5433"/>
      <c r="B5433"/>
    </row>
    <row r="5434" spans="1:2" ht="18" x14ac:dyDescent="0.35">
      <c r="A5434"/>
      <c r="B5434"/>
    </row>
    <row r="5435" spans="1:2" ht="18" x14ac:dyDescent="0.35">
      <c r="A5435"/>
      <c r="B5435"/>
    </row>
    <row r="5436" spans="1:2" ht="18" x14ac:dyDescent="0.35">
      <c r="A5436"/>
      <c r="B5436"/>
    </row>
    <row r="5437" spans="1:2" ht="18" x14ac:dyDescent="0.35">
      <c r="A5437"/>
      <c r="B5437"/>
    </row>
    <row r="5438" spans="1:2" ht="18" x14ac:dyDescent="0.35">
      <c r="A5438"/>
      <c r="B5438"/>
    </row>
    <row r="5439" spans="1:2" ht="18" x14ac:dyDescent="0.35">
      <c r="A5439"/>
      <c r="B5439"/>
    </row>
    <row r="5440" spans="1:2" ht="18" x14ac:dyDescent="0.35">
      <c r="A5440"/>
      <c r="B5440"/>
    </row>
    <row r="5441" spans="1:2" ht="18" x14ac:dyDescent="0.35">
      <c r="A5441"/>
      <c r="B5441"/>
    </row>
    <row r="5442" spans="1:2" ht="18" x14ac:dyDescent="0.35">
      <c r="A5442"/>
      <c r="B5442"/>
    </row>
    <row r="5443" spans="1:2" ht="18" x14ac:dyDescent="0.35">
      <c r="A5443"/>
      <c r="B5443"/>
    </row>
    <row r="5444" spans="1:2" ht="18" x14ac:dyDescent="0.35">
      <c r="A5444"/>
      <c r="B5444"/>
    </row>
    <row r="5445" spans="1:2" ht="18" x14ac:dyDescent="0.35">
      <c r="A5445"/>
      <c r="B5445"/>
    </row>
    <row r="5446" spans="1:2" ht="18" x14ac:dyDescent="0.35">
      <c r="A5446"/>
      <c r="B5446"/>
    </row>
    <row r="5447" spans="1:2" ht="18" x14ac:dyDescent="0.35">
      <c r="A5447"/>
      <c r="B5447"/>
    </row>
    <row r="5448" spans="1:2" ht="18" x14ac:dyDescent="0.35">
      <c r="A5448"/>
      <c r="B5448"/>
    </row>
    <row r="5449" spans="1:2" ht="18" x14ac:dyDescent="0.35">
      <c r="A5449"/>
      <c r="B5449"/>
    </row>
    <row r="5450" spans="1:2" ht="18" x14ac:dyDescent="0.35">
      <c r="A5450"/>
      <c r="B5450"/>
    </row>
    <row r="5451" spans="1:2" ht="18" x14ac:dyDescent="0.35">
      <c r="A5451"/>
      <c r="B5451"/>
    </row>
    <row r="5452" spans="1:2" ht="18" x14ac:dyDescent="0.35">
      <c r="A5452"/>
      <c r="B5452"/>
    </row>
    <row r="5453" spans="1:2" ht="18" x14ac:dyDescent="0.35">
      <c r="A5453"/>
      <c r="B5453"/>
    </row>
    <row r="5454" spans="1:2" ht="18" x14ac:dyDescent="0.35">
      <c r="A5454"/>
      <c r="B5454"/>
    </row>
    <row r="5455" spans="1:2" ht="18" x14ac:dyDescent="0.35">
      <c r="A5455"/>
      <c r="B5455"/>
    </row>
    <row r="5456" spans="1:2" ht="18" x14ac:dyDescent="0.35">
      <c r="A5456"/>
      <c r="B5456"/>
    </row>
    <row r="5457" spans="1:2" ht="18" x14ac:dyDescent="0.35">
      <c r="A5457"/>
      <c r="B5457"/>
    </row>
    <row r="5458" spans="1:2" ht="18" x14ac:dyDescent="0.35">
      <c r="A5458"/>
      <c r="B5458"/>
    </row>
    <row r="5459" spans="1:2" ht="18" x14ac:dyDescent="0.35">
      <c r="A5459"/>
      <c r="B5459"/>
    </row>
    <row r="5460" spans="1:2" ht="18" x14ac:dyDescent="0.35">
      <c r="A5460"/>
      <c r="B5460"/>
    </row>
    <row r="5461" spans="1:2" ht="18" x14ac:dyDescent="0.35">
      <c r="A5461"/>
      <c r="B5461"/>
    </row>
    <row r="5462" spans="1:2" ht="18" x14ac:dyDescent="0.35">
      <c r="A5462"/>
      <c r="B5462"/>
    </row>
    <row r="5463" spans="1:2" ht="18" x14ac:dyDescent="0.35">
      <c r="A5463"/>
      <c r="B5463"/>
    </row>
    <row r="5464" spans="1:2" ht="18" x14ac:dyDescent="0.35">
      <c r="A5464"/>
      <c r="B5464"/>
    </row>
    <row r="5465" spans="1:2" ht="18" x14ac:dyDescent="0.35">
      <c r="A5465"/>
      <c r="B5465"/>
    </row>
    <row r="5466" spans="1:2" ht="18" x14ac:dyDescent="0.35">
      <c r="A5466"/>
      <c r="B5466"/>
    </row>
    <row r="5467" spans="1:2" ht="18" x14ac:dyDescent="0.35">
      <c r="A5467"/>
      <c r="B5467"/>
    </row>
    <row r="5468" spans="1:2" ht="18" x14ac:dyDescent="0.35">
      <c r="A5468"/>
      <c r="B5468"/>
    </row>
    <row r="5469" spans="1:2" ht="18" x14ac:dyDescent="0.35">
      <c r="A5469"/>
      <c r="B5469"/>
    </row>
    <row r="5470" spans="1:2" ht="18" x14ac:dyDescent="0.35">
      <c r="A5470"/>
      <c r="B5470"/>
    </row>
    <row r="5471" spans="1:2" ht="18" x14ac:dyDescent="0.35">
      <c r="A5471"/>
      <c r="B5471"/>
    </row>
    <row r="5472" spans="1:2" ht="18" x14ac:dyDescent="0.35">
      <c r="A5472"/>
      <c r="B5472"/>
    </row>
    <row r="5473" spans="1:2" ht="18" x14ac:dyDescent="0.35">
      <c r="A5473"/>
      <c r="B5473"/>
    </row>
    <row r="5474" spans="1:2" ht="18" x14ac:dyDescent="0.35">
      <c r="A5474"/>
      <c r="B5474"/>
    </row>
    <row r="5475" spans="1:2" ht="18" x14ac:dyDescent="0.35">
      <c r="A5475"/>
      <c r="B5475"/>
    </row>
    <row r="5476" spans="1:2" ht="18" x14ac:dyDescent="0.35">
      <c r="A5476"/>
      <c r="B5476"/>
    </row>
    <row r="5477" spans="1:2" ht="18" x14ac:dyDescent="0.35">
      <c r="A5477"/>
      <c r="B5477"/>
    </row>
    <row r="5478" spans="1:2" ht="18" x14ac:dyDescent="0.35">
      <c r="A5478"/>
      <c r="B5478"/>
    </row>
    <row r="5479" spans="1:2" ht="18" x14ac:dyDescent="0.35">
      <c r="A5479"/>
      <c r="B5479"/>
    </row>
    <row r="5480" spans="1:2" ht="18" x14ac:dyDescent="0.35">
      <c r="A5480"/>
      <c r="B5480"/>
    </row>
    <row r="5481" spans="1:2" ht="18" x14ac:dyDescent="0.35">
      <c r="A5481"/>
      <c r="B5481"/>
    </row>
    <row r="5482" spans="1:2" ht="18" x14ac:dyDescent="0.35">
      <c r="A5482"/>
      <c r="B5482"/>
    </row>
    <row r="5483" spans="1:2" ht="18" x14ac:dyDescent="0.35">
      <c r="A5483"/>
      <c r="B5483"/>
    </row>
    <row r="5484" spans="1:2" ht="18" x14ac:dyDescent="0.35">
      <c r="A5484"/>
      <c r="B5484"/>
    </row>
    <row r="5485" spans="1:2" ht="18" x14ac:dyDescent="0.35">
      <c r="A5485"/>
      <c r="B5485"/>
    </row>
    <row r="5486" spans="1:2" ht="18" x14ac:dyDescent="0.35">
      <c r="A5486"/>
      <c r="B5486"/>
    </row>
    <row r="5487" spans="1:2" ht="18" x14ac:dyDescent="0.35">
      <c r="A5487"/>
      <c r="B5487"/>
    </row>
    <row r="5488" spans="1:2" ht="18" x14ac:dyDescent="0.35">
      <c r="A5488"/>
      <c r="B5488"/>
    </row>
    <row r="5489" spans="1:2" ht="18" x14ac:dyDescent="0.35">
      <c r="A5489"/>
      <c r="B5489"/>
    </row>
    <row r="5490" spans="1:2" ht="18" x14ac:dyDescent="0.35">
      <c r="A5490"/>
      <c r="B5490"/>
    </row>
    <row r="5491" spans="1:2" ht="18" x14ac:dyDescent="0.35">
      <c r="A5491"/>
      <c r="B5491"/>
    </row>
    <row r="5492" spans="1:2" ht="18" x14ac:dyDescent="0.35">
      <c r="A5492"/>
      <c r="B5492"/>
    </row>
    <row r="5493" spans="1:2" ht="18" x14ac:dyDescent="0.35">
      <c r="A5493"/>
      <c r="B5493"/>
    </row>
    <row r="5494" spans="1:2" ht="18" x14ac:dyDescent="0.35">
      <c r="A5494"/>
      <c r="B5494"/>
    </row>
    <row r="5495" spans="1:2" ht="18" x14ac:dyDescent="0.35">
      <c r="A5495"/>
      <c r="B5495"/>
    </row>
    <row r="5496" spans="1:2" ht="18" x14ac:dyDescent="0.35">
      <c r="A5496"/>
      <c r="B5496"/>
    </row>
    <row r="5497" spans="1:2" ht="18" x14ac:dyDescent="0.35">
      <c r="A5497"/>
      <c r="B5497"/>
    </row>
    <row r="5498" spans="1:2" ht="18" x14ac:dyDescent="0.35">
      <c r="A5498"/>
      <c r="B5498"/>
    </row>
    <row r="5499" spans="1:2" ht="18" x14ac:dyDescent="0.35">
      <c r="A5499"/>
      <c r="B5499"/>
    </row>
    <row r="5500" spans="1:2" ht="18" x14ac:dyDescent="0.35">
      <c r="A5500"/>
      <c r="B5500"/>
    </row>
    <row r="5501" spans="1:2" ht="18" x14ac:dyDescent="0.35">
      <c r="A5501"/>
      <c r="B5501"/>
    </row>
    <row r="5502" spans="1:2" ht="18" x14ac:dyDescent="0.35">
      <c r="A5502"/>
      <c r="B5502"/>
    </row>
    <row r="5503" spans="1:2" ht="18" x14ac:dyDescent="0.35">
      <c r="A5503"/>
      <c r="B5503"/>
    </row>
    <row r="5504" spans="1:2" ht="18" x14ac:dyDescent="0.35">
      <c r="A5504"/>
      <c r="B5504"/>
    </row>
    <row r="5505" spans="1:2" ht="18" x14ac:dyDescent="0.35">
      <c r="A5505"/>
      <c r="B5505"/>
    </row>
    <row r="5506" spans="1:2" ht="18" x14ac:dyDescent="0.35">
      <c r="A5506"/>
      <c r="B5506"/>
    </row>
    <row r="5507" spans="1:2" ht="18" x14ac:dyDescent="0.35">
      <c r="A5507"/>
      <c r="B5507"/>
    </row>
    <row r="5508" spans="1:2" ht="18" x14ac:dyDescent="0.35">
      <c r="A5508"/>
      <c r="B5508"/>
    </row>
    <row r="5509" spans="1:2" ht="18" x14ac:dyDescent="0.35">
      <c r="A5509"/>
      <c r="B5509"/>
    </row>
    <row r="5510" spans="1:2" ht="18" x14ac:dyDescent="0.35">
      <c r="A5510"/>
      <c r="B5510"/>
    </row>
    <row r="5511" spans="1:2" ht="18" x14ac:dyDescent="0.35">
      <c r="A5511"/>
      <c r="B5511"/>
    </row>
    <row r="5512" spans="1:2" ht="18" x14ac:dyDescent="0.35">
      <c r="A5512"/>
      <c r="B5512"/>
    </row>
    <row r="5513" spans="1:2" ht="18" x14ac:dyDescent="0.35">
      <c r="A5513"/>
      <c r="B5513"/>
    </row>
    <row r="5514" spans="1:2" ht="18" x14ac:dyDescent="0.35">
      <c r="A5514"/>
      <c r="B5514"/>
    </row>
    <row r="5515" spans="1:2" ht="18" x14ac:dyDescent="0.35">
      <c r="A5515"/>
      <c r="B5515"/>
    </row>
    <row r="5516" spans="1:2" ht="18" x14ac:dyDescent="0.35">
      <c r="A5516"/>
      <c r="B5516"/>
    </row>
    <row r="5517" spans="1:2" ht="18" x14ac:dyDescent="0.35">
      <c r="A5517"/>
      <c r="B5517"/>
    </row>
    <row r="5518" spans="1:2" ht="18" x14ac:dyDescent="0.35">
      <c r="A5518"/>
      <c r="B5518"/>
    </row>
    <row r="5519" spans="1:2" ht="18" x14ac:dyDescent="0.35">
      <c r="A5519"/>
      <c r="B5519"/>
    </row>
    <row r="5520" spans="1:2" ht="18" x14ac:dyDescent="0.35">
      <c r="A5520"/>
      <c r="B5520"/>
    </row>
    <row r="5521" spans="1:2" ht="18" x14ac:dyDescent="0.35">
      <c r="A5521"/>
      <c r="B5521"/>
    </row>
    <row r="5522" spans="1:2" ht="18" x14ac:dyDescent="0.35">
      <c r="A5522"/>
      <c r="B5522"/>
    </row>
    <row r="5523" spans="1:2" ht="18" x14ac:dyDescent="0.35">
      <c r="A5523"/>
      <c r="B5523"/>
    </row>
    <row r="5524" spans="1:2" ht="18" x14ac:dyDescent="0.35">
      <c r="A5524"/>
      <c r="B5524"/>
    </row>
    <row r="5525" spans="1:2" ht="18" x14ac:dyDescent="0.35">
      <c r="A5525"/>
      <c r="B5525"/>
    </row>
    <row r="5526" spans="1:2" ht="18" x14ac:dyDescent="0.35">
      <c r="A5526"/>
      <c r="B5526"/>
    </row>
    <row r="5527" spans="1:2" ht="18" x14ac:dyDescent="0.35">
      <c r="A5527"/>
      <c r="B5527"/>
    </row>
    <row r="5528" spans="1:2" ht="18" x14ac:dyDescent="0.35">
      <c r="A5528"/>
      <c r="B5528"/>
    </row>
    <row r="5529" spans="1:2" ht="18" x14ac:dyDescent="0.35">
      <c r="A5529"/>
      <c r="B5529"/>
    </row>
    <row r="5530" spans="1:2" ht="18" x14ac:dyDescent="0.35">
      <c r="A5530"/>
      <c r="B5530"/>
    </row>
    <row r="5531" spans="1:2" ht="18" x14ac:dyDescent="0.35">
      <c r="A5531"/>
      <c r="B5531"/>
    </row>
    <row r="5532" spans="1:2" ht="18" x14ac:dyDescent="0.35">
      <c r="A5532"/>
      <c r="B5532"/>
    </row>
    <row r="5533" spans="1:2" ht="18" x14ac:dyDescent="0.35">
      <c r="A5533"/>
      <c r="B5533"/>
    </row>
    <row r="5534" spans="1:2" ht="18" x14ac:dyDescent="0.35">
      <c r="A5534"/>
      <c r="B5534"/>
    </row>
    <row r="5535" spans="1:2" ht="18" x14ac:dyDescent="0.35">
      <c r="A5535"/>
      <c r="B5535"/>
    </row>
    <row r="5536" spans="1:2" ht="18" x14ac:dyDescent="0.35">
      <c r="A5536"/>
      <c r="B5536"/>
    </row>
    <row r="5537" spans="1:2" ht="18" x14ac:dyDescent="0.35">
      <c r="A5537"/>
      <c r="B5537"/>
    </row>
    <row r="5538" spans="1:2" ht="18" x14ac:dyDescent="0.35">
      <c r="A5538"/>
      <c r="B5538"/>
    </row>
    <row r="5539" spans="1:2" ht="18" x14ac:dyDescent="0.35">
      <c r="A5539"/>
      <c r="B5539"/>
    </row>
    <row r="5540" spans="1:2" ht="18" x14ac:dyDescent="0.35">
      <c r="A5540"/>
      <c r="B5540"/>
    </row>
    <row r="5541" spans="1:2" ht="18" x14ac:dyDescent="0.35">
      <c r="A5541"/>
      <c r="B5541"/>
    </row>
    <row r="5542" spans="1:2" ht="18" x14ac:dyDescent="0.35">
      <c r="A5542"/>
      <c r="B5542"/>
    </row>
    <row r="5543" spans="1:2" ht="18" x14ac:dyDescent="0.35">
      <c r="A5543"/>
      <c r="B5543"/>
    </row>
    <row r="5544" spans="1:2" ht="18" x14ac:dyDescent="0.35">
      <c r="A5544"/>
      <c r="B5544"/>
    </row>
    <row r="5545" spans="1:2" ht="18" x14ac:dyDescent="0.35">
      <c r="A5545"/>
      <c r="B5545"/>
    </row>
    <row r="5546" spans="1:2" ht="18" x14ac:dyDescent="0.35">
      <c r="A5546"/>
      <c r="B5546"/>
    </row>
    <row r="5547" spans="1:2" ht="18" x14ac:dyDescent="0.35">
      <c r="A5547"/>
      <c r="B5547"/>
    </row>
    <row r="5548" spans="1:2" ht="18" x14ac:dyDescent="0.35">
      <c r="A5548"/>
      <c r="B5548"/>
    </row>
    <row r="5549" spans="1:2" ht="18" x14ac:dyDescent="0.35">
      <c r="A5549"/>
      <c r="B5549"/>
    </row>
    <row r="5550" spans="1:2" ht="18" x14ac:dyDescent="0.35">
      <c r="A5550"/>
      <c r="B5550"/>
    </row>
    <row r="5551" spans="1:2" ht="18" x14ac:dyDescent="0.35">
      <c r="A5551"/>
      <c r="B5551"/>
    </row>
    <row r="5552" spans="1:2" ht="18" x14ac:dyDescent="0.35">
      <c r="A5552"/>
      <c r="B5552"/>
    </row>
    <row r="5553" spans="1:2" ht="18" x14ac:dyDescent="0.35">
      <c r="A5553"/>
      <c r="B5553"/>
    </row>
    <row r="5554" spans="1:2" ht="18" x14ac:dyDescent="0.35">
      <c r="A5554"/>
      <c r="B5554"/>
    </row>
    <row r="5555" spans="1:2" ht="18" x14ac:dyDescent="0.35">
      <c r="A5555"/>
      <c r="B5555"/>
    </row>
    <row r="5556" spans="1:2" ht="18" x14ac:dyDescent="0.35">
      <c r="A5556"/>
      <c r="B5556"/>
    </row>
    <row r="5557" spans="1:2" ht="18" x14ac:dyDescent="0.35">
      <c r="A5557"/>
      <c r="B5557"/>
    </row>
    <row r="5558" spans="1:2" ht="18" x14ac:dyDescent="0.35">
      <c r="A5558"/>
      <c r="B5558"/>
    </row>
    <row r="5559" spans="1:2" ht="18" x14ac:dyDescent="0.35">
      <c r="A5559"/>
      <c r="B5559"/>
    </row>
    <row r="5560" spans="1:2" ht="18" x14ac:dyDescent="0.35">
      <c r="A5560"/>
      <c r="B5560"/>
    </row>
    <row r="5561" spans="1:2" ht="18" x14ac:dyDescent="0.35">
      <c r="A5561"/>
      <c r="B5561"/>
    </row>
    <row r="5562" spans="1:2" ht="18" x14ac:dyDescent="0.35">
      <c r="A5562"/>
      <c r="B5562"/>
    </row>
    <row r="5563" spans="1:2" ht="18" x14ac:dyDescent="0.35">
      <c r="A5563"/>
      <c r="B5563"/>
    </row>
    <row r="5564" spans="1:2" ht="18" x14ac:dyDescent="0.35">
      <c r="A5564"/>
      <c r="B5564"/>
    </row>
    <row r="5565" spans="1:2" ht="18" x14ac:dyDescent="0.35">
      <c r="A5565"/>
      <c r="B5565"/>
    </row>
    <row r="5566" spans="1:2" ht="18" x14ac:dyDescent="0.35">
      <c r="A5566"/>
      <c r="B5566"/>
    </row>
    <row r="5567" spans="1:2" ht="18" x14ac:dyDescent="0.35">
      <c r="A5567"/>
      <c r="B5567"/>
    </row>
    <row r="5568" spans="1:2" ht="18" x14ac:dyDescent="0.35">
      <c r="A5568"/>
      <c r="B5568"/>
    </row>
    <row r="5569" spans="1:2" ht="18" x14ac:dyDescent="0.35">
      <c r="A5569"/>
      <c r="B5569"/>
    </row>
    <row r="5570" spans="1:2" ht="18" x14ac:dyDescent="0.35">
      <c r="A5570"/>
      <c r="B5570"/>
    </row>
    <row r="5571" spans="1:2" ht="18" x14ac:dyDescent="0.35">
      <c r="A5571"/>
      <c r="B5571"/>
    </row>
    <row r="5572" spans="1:2" ht="18" x14ac:dyDescent="0.35">
      <c r="A5572"/>
      <c r="B5572"/>
    </row>
    <row r="5573" spans="1:2" ht="18" x14ac:dyDescent="0.35">
      <c r="A5573"/>
      <c r="B5573"/>
    </row>
    <row r="5574" spans="1:2" ht="18" x14ac:dyDescent="0.35">
      <c r="A5574"/>
      <c r="B5574"/>
    </row>
    <row r="5575" spans="1:2" ht="18" x14ac:dyDescent="0.35">
      <c r="A5575"/>
      <c r="B5575"/>
    </row>
    <row r="5576" spans="1:2" ht="18" x14ac:dyDescent="0.35">
      <c r="A5576"/>
      <c r="B5576"/>
    </row>
    <row r="5577" spans="1:2" ht="18" x14ac:dyDescent="0.35">
      <c r="A5577"/>
      <c r="B5577"/>
    </row>
    <row r="5578" spans="1:2" ht="18" x14ac:dyDescent="0.35">
      <c r="A5578"/>
      <c r="B5578"/>
    </row>
    <row r="5579" spans="1:2" ht="18" x14ac:dyDescent="0.35">
      <c r="A5579"/>
      <c r="B5579"/>
    </row>
    <row r="5580" spans="1:2" ht="18" x14ac:dyDescent="0.35">
      <c r="A5580"/>
      <c r="B5580"/>
    </row>
    <row r="5581" spans="1:2" ht="18" x14ac:dyDescent="0.35">
      <c r="A5581"/>
      <c r="B5581"/>
    </row>
    <row r="5582" spans="1:2" ht="18" x14ac:dyDescent="0.35">
      <c r="A5582"/>
      <c r="B5582"/>
    </row>
    <row r="5583" spans="1:2" ht="18" x14ac:dyDescent="0.35">
      <c r="A5583"/>
      <c r="B5583"/>
    </row>
    <row r="5584" spans="1:2" ht="18" x14ac:dyDescent="0.35">
      <c r="A5584"/>
      <c r="B5584"/>
    </row>
    <row r="5585" spans="1:2" ht="18" x14ac:dyDescent="0.35">
      <c r="A5585"/>
      <c r="B5585"/>
    </row>
    <row r="5586" spans="1:2" ht="18" x14ac:dyDescent="0.35">
      <c r="A5586"/>
      <c r="B5586"/>
    </row>
    <row r="5587" spans="1:2" ht="18" x14ac:dyDescent="0.35">
      <c r="A5587"/>
      <c r="B5587"/>
    </row>
    <row r="5588" spans="1:2" ht="18" x14ac:dyDescent="0.35">
      <c r="A5588"/>
      <c r="B5588"/>
    </row>
    <row r="5589" spans="1:2" ht="18" x14ac:dyDescent="0.35">
      <c r="A5589"/>
      <c r="B5589"/>
    </row>
    <row r="5590" spans="1:2" ht="18" x14ac:dyDescent="0.35">
      <c r="A5590"/>
      <c r="B5590"/>
    </row>
    <row r="5591" spans="1:2" ht="18" x14ac:dyDescent="0.35">
      <c r="A5591"/>
      <c r="B5591"/>
    </row>
    <row r="5592" spans="1:2" ht="18" x14ac:dyDescent="0.35">
      <c r="A5592"/>
      <c r="B5592"/>
    </row>
    <row r="5593" spans="1:2" ht="18" x14ac:dyDescent="0.35">
      <c r="A5593"/>
      <c r="B5593"/>
    </row>
    <row r="5594" spans="1:2" ht="18" x14ac:dyDescent="0.35">
      <c r="A5594"/>
      <c r="B5594"/>
    </row>
    <row r="5595" spans="1:2" ht="18" x14ac:dyDescent="0.35">
      <c r="A5595"/>
      <c r="B5595"/>
    </row>
    <row r="5596" spans="1:2" ht="18" x14ac:dyDescent="0.35">
      <c r="A5596"/>
      <c r="B5596"/>
    </row>
    <row r="5597" spans="1:2" ht="18" x14ac:dyDescent="0.35">
      <c r="A5597"/>
      <c r="B5597"/>
    </row>
    <row r="5598" spans="1:2" ht="18" x14ac:dyDescent="0.35">
      <c r="A5598"/>
      <c r="B5598"/>
    </row>
    <row r="5599" spans="1:2" ht="18" x14ac:dyDescent="0.35">
      <c r="A5599"/>
      <c r="B5599"/>
    </row>
    <row r="5600" spans="1:2" ht="18" x14ac:dyDescent="0.35">
      <c r="A5600"/>
      <c r="B5600"/>
    </row>
    <row r="5601" spans="1:2" ht="18" x14ac:dyDescent="0.35">
      <c r="A5601"/>
      <c r="B5601"/>
    </row>
    <row r="5602" spans="1:2" ht="18" x14ac:dyDescent="0.35">
      <c r="A5602"/>
      <c r="B5602"/>
    </row>
    <row r="5603" spans="1:2" ht="18" x14ac:dyDescent="0.35">
      <c r="A5603"/>
      <c r="B5603"/>
    </row>
    <row r="5604" spans="1:2" ht="18" x14ac:dyDescent="0.35">
      <c r="A5604"/>
      <c r="B5604"/>
    </row>
    <row r="5605" spans="1:2" ht="18" x14ac:dyDescent="0.35">
      <c r="A5605"/>
      <c r="B5605"/>
    </row>
    <row r="5606" spans="1:2" ht="18" x14ac:dyDescent="0.35">
      <c r="A5606"/>
      <c r="B5606"/>
    </row>
    <row r="5607" spans="1:2" ht="18" x14ac:dyDescent="0.35">
      <c r="A5607"/>
      <c r="B5607"/>
    </row>
    <row r="5608" spans="1:2" ht="18" x14ac:dyDescent="0.35">
      <c r="A5608"/>
      <c r="B5608"/>
    </row>
    <row r="5609" spans="1:2" ht="18" x14ac:dyDescent="0.35">
      <c r="A5609"/>
      <c r="B5609"/>
    </row>
    <row r="5610" spans="1:2" ht="18" x14ac:dyDescent="0.35">
      <c r="A5610"/>
      <c r="B5610"/>
    </row>
    <row r="5611" spans="1:2" ht="18" x14ac:dyDescent="0.35">
      <c r="A5611"/>
      <c r="B5611"/>
    </row>
    <row r="5612" spans="1:2" ht="18" x14ac:dyDescent="0.35">
      <c r="A5612"/>
      <c r="B5612"/>
    </row>
    <row r="5613" spans="1:2" ht="18" x14ac:dyDescent="0.35">
      <c r="A5613"/>
      <c r="B5613"/>
    </row>
    <row r="5614" spans="1:2" ht="18" x14ac:dyDescent="0.35">
      <c r="A5614"/>
      <c r="B5614"/>
    </row>
    <row r="5615" spans="1:2" ht="18" x14ac:dyDescent="0.35">
      <c r="A5615"/>
      <c r="B5615"/>
    </row>
    <row r="5616" spans="1:2" ht="18" x14ac:dyDescent="0.35">
      <c r="A5616"/>
      <c r="B5616"/>
    </row>
    <row r="5617" spans="1:2" ht="18" x14ac:dyDescent="0.35">
      <c r="A5617"/>
      <c r="B5617"/>
    </row>
    <row r="5618" spans="1:2" ht="18" x14ac:dyDescent="0.35">
      <c r="A5618"/>
      <c r="B5618"/>
    </row>
    <row r="5619" spans="1:2" ht="18" x14ac:dyDescent="0.35">
      <c r="A5619"/>
      <c r="B5619"/>
    </row>
    <row r="5620" spans="1:2" ht="18" x14ac:dyDescent="0.35">
      <c r="A5620"/>
      <c r="B5620"/>
    </row>
    <row r="5621" spans="1:2" ht="18" x14ac:dyDescent="0.35">
      <c r="A5621"/>
      <c r="B5621"/>
    </row>
    <row r="5622" spans="1:2" ht="18" x14ac:dyDescent="0.35">
      <c r="A5622"/>
      <c r="B5622"/>
    </row>
    <row r="5623" spans="1:2" ht="18" x14ac:dyDescent="0.35">
      <c r="A5623"/>
      <c r="B5623"/>
    </row>
    <row r="5624" spans="1:2" ht="18" x14ac:dyDescent="0.35">
      <c r="A5624"/>
      <c r="B5624"/>
    </row>
    <row r="5625" spans="1:2" ht="18" x14ac:dyDescent="0.35">
      <c r="A5625"/>
      <c r="B5625"/>
    </row>
    <row r="5626" spans="1:2" ht="18" x14ac:dyDescent="0.35">
      <c r="A5626"/>
      <c r="B5626"/>
    </row>
    <row r="5627" spans="1:2" ht="18" x14ac:dyDescent="0.35">
      <c r="A5627"/>
      <c r="B5627"/>
    </row>
    <row r="5628" spans="1:2" ht="18" x14ac:dyDescent="0.35">
      <c r="A5628"/>
      <c r="B5628"/>
    </row>
    <row r="5629" spans="1:2" ht="18" x14ac:dyDescent="0.35">
      <c r="A5629"/>
      <c r="B5629"/>
    </row>
    <row r="5630" spans="1:2" ht="18" x14ac:dyDescent="0.35">
      <c r="A5630"/>
      <c r="B5630"/>
    </row>
    <row r="5631" spans="1:2" ht="18" x14ac:dyDescent="0.35">
      <c r="A5631"/>
      <c r="B5631"/>
    </row>
    <row r="5632" spans="1:2" ht="18" x14ac:dyDescent="0.35">
      <c r="A5632"/>
      <c r="B5632"/>
    </row>
    <row r="5633" spans="1:2" ht="18" x14ac:dyDescent="0.35">
      <c r="A5633"/>
      <c r="B5633"/>
    </row>
    <row r="5634" spans="1:2" ht="18" x14ac:dyDescent="0.35">
      <c r="A5634"/>
      <c r="B5634"/>
    </row>
    <row r="5635" spans="1:2" ht="18" x14ac:dyDescent="0.35">
      <c r="A5635"/>
      <c r="B5635"/>
    </row>
    <row r="5636" spans="1:2" ht="18" x14ac:dyDescent="0.35">
      <c r="A5636"/>
      <c r="B5636"/>
    </row>
    <row r="5637" spans="1:2" ht="18" x14ac:dyDescent="0.35">
      <c r="A5637"/>
      <c r="B5637"/>
    </row>
    <row r="5638" spans="1:2" ht="18" x14ac:dyDescent="0.35">
      <c r="A5638"/>
      <c r="B5638"/>
    </row>
    <row r="5639" spans="1:2" ht="18" x14ac:dyDescent="0.35">
      <c r="A5639"/>
      <c r="B5639"/>
    </row>
    <row r="5640" spans="1:2" ht="18" x14ac:dyDescent="0.35">
      <c r="A5640"/>
      <c r="B5640"/>
    </row>
    <row r="5641" spans="1:2" ht="18" x14ac:dyDescent="0.35">
      <c r="A5641"/>
      <c r="B5641"/>
    </row>
    <row r="5642" spans="1:2" ht="18" x14ac:dyDescent="0.35">
      <c r="A5642"/>
      <c r="B5642"/>
    </row>
    <row r="5643" spans="1:2" ht="18" x14ac:dyDescent="0.35">
      <c r="A5643"/>
      <c r="B5643"/>
    </row>
    <row r="5644" spans="1:2" ht="18" x14ac:dyDescent="0.35">
      <c r="A5644"/>
      <c r="B5644"/>
    </row>
    <row r="5645" spans="1:2" ht="18" x14ac:dyDescent="0.35">
      <c r="A5645"/>
      <c r="B5645"/>
    </row>
    <row r="5646" spans="1:2" ht="18" x14ac:dyDescent="0.35">
      <c r="A5646"/>
      <c r="B5646"/>
    </row>
    <row r="5647" spans="1:2" ht="18" x14ac:dyDescent="0.35">
      <c r="A5647"/>
      <c r="B5647"/>
    </row>
    <row r="5648" spans="1:2" ht="18" x14ac:dyDescent="0.35">
      <c r="A5648"/>
      <c r="B5648"/>
    </row>
    <row r="5649" spans="1:2" ht="18" x14ac:dyDescent="0.35">
      <c r="A5649"/>
      <c r="B5649"/>
    </row>
    <row r="5650" spans="1:2" ht="18" x14ac:dyDescent="0.35">
      <c r="A5650"/>
      <c r="B5650"/>
    </row>
    <row r="5651" spans="1:2" ht="18" x14ac:dyDescent="0.35">
      <c r="A5651"/>
      <c r="B5651"/>
    </row>
    <row r="5652" spans="1:2" ht="18" x14ac:dyDescent="0.35">
      <c r="A5652"/>
      <c r="B5652"/>
    </row>
    <row r="5653" spans="1:2" ht="18" x14ac:dyDescent="0.35">
      <c r="A5653"/>
      <c r="B5653"/>
    </row>
    <row r="5654" spans="1:2" ht="18" x14ac:dyDescent="0.35">
      <c r="A5654"/>
      <c r="B5654"/>
    </row>
    <row r="5655" spans="1:2" ht="18" x14ac:dyDescent="0.35">
      <c r="A5655"/>
      <c r="B5655"/>
    </row>
    <row r="5656" spans="1:2" ht="18" x14ac:dyDescent="0.35">
      <c r="A5656"/>
      <c r="B5656"/>
    </row>
    <row r="5657" spans="1:2" ht="18" x14ac:dyDescent="0.35">
      <c r="A5657"/>
      <c r="B5657"/>
    </row>
    <row r="5658" spans="1:2" ht="18" x14ac:dyDescent="0.35">
      <c r="A5658"/>
      <c r="B5658"/>
    </row>
    <row r="5659" spans="1:2" ht="18" x14ac:dyDescent="0.35">
      <c r="A5659"/>
      <c r="B5659"/>
    </row>
    <row r="5660" spans="1:2" ht="18" x14ac:dyDescent="0.35">
      <c r="A5660"/>
      <c r="B5660"/>
    </row>
    <row r="5661" spans="1:2" ht="18" x14ac:dyDescent="0.35">
      <c r="A5661"/>
      <c r="B5661"/>
    </row>
    <row r="5662" spans="1:2" ht="18" x14ac:dyDescent="0.35">
      <c r="A5662"/>
      <c r="B5662"/>
    </row>
    <row r="5663" spans="1:2" ht="18" x14ac:dyDescent="0.35">
      <c r="A5663"/>
      <c r="B5663"/>
    </row>
    <row r="5664" spans="1:2" ht="18" x14ac:dyDescent="0.35">
      <c r="A5664"/>
      <c r="B5664"/>
    </row>
    <row r="5665" spans="1:2" ht="18" x14ac:dyDescent="0.35">
      <c r="A5665"/>
      <c r="B5665"/>
    </row>
    <row r="5666" spans="1:2" ht="18" x14ac:dyDescent="0.35">
      <c r="A5666"/>
      <c r="B5666"/>
    </row>
    <row r="5667" spans="1:2" ht="18" x14ac:dyDescent="0.35">
      <c r="A5667"/>
      <c r="B5667"/>
    </row>
    <row r="5668" spans="1:2" ht="18" x14ac:dyDescent="0.35">
      <c r="A5668"/>
      <c r="B5668"/>
    </row>
    <row r="5669" spans="1:2" ht="18" x14ac:dyDescent="0.35">
      <c r="A5669"/>
      <c r="B5669"/>
    </row>
    <row r="5670" spans="1:2" ht="18" x14ac:dyDescent="0.35">
      <c r="A5670"/>
      <c r="B5670"/>
    </row>
    <row r="5671" spans="1:2" ht="18" x14ac:dyDescent="0.35">
      <c r="A5671"/>
      <c r="B5671"/>
    </row>
    <row r="5672" spans="1:2" ht="18" x14ac:dyDescent="0.35">
      <c r="A5672"/>
      <c r="B5672"/>
    </row>
    <row r="5673" spans="1:2" ht="18" x14ac:dyDescent="0.35">
      <c r="A5673"/>
      <c r="B5673"/>
    </row>
    <row r="5674" spans="1:2" ht="18" x14ac:dyDescent="0.35">
      <c r="A5674"/>
      <c r="B5674"/>
    </row>
    <row r="5675" spans="1:2" ht="18" x14ac:dyDescent="0.35">
      <c r="A5675"/>
      <c r="B5675"/>
    </row>
    <row r="5676" spans="1:2" ht="18" x14ac:dyDescent="0.35">
      <c r="A5676"/>
      <c r="B5676"/>
    </row>
    <row r="5677" spans="1:2" ht="18" x14ac:dyDescent="0.35">
      <c r="A5677"/>
      <c r="B5677"/>
    </row>
    <row r="5678" spans="1:2" ht="18" x14ac:dyDescent="0.35">
      <c r="A5678"/>
      <c r="B5678"/>
    </row>
    <row r="5679" spans="1:2" ht="18" x14ac:dyDescent="0.35">
      <c r="A5679"/>
      <c r="B5679"/>
    </row>
    <row r="5680" spans="1:2" ht="18" x14ac:dyDescent="0.35">
      <c r="A5680"/>
      <c r="B5680"/>
    </row>
    <row r="5681" spans="1:2" ht="18" x14ac:dyDescent="0.35">
      <c r="A5681"/>
      <c r="B5681"/>
    </row>
    <row r="5682" spans="1:2" ht="18" x14ac:dyDescent="0.35">
      <c r="A5682"/>
      <c r="B5682"/>
    </row>
    <row r="5683" spans="1:2" ht="18" x14ac:dyDescent="0.35">
      <c r="A5683"/>
      <c r="B5683"/>
    </row>
    <row r="5684" spans="1:2" ht="18" x14ac:dyDescent="0.35">
      <c r="A5684"/>
      <c r="B5684"/>
    </row>
    <row r="5685" spans="1:2" ht="18" x14ac:dyDescent="0.35">
      <c r="A5685"/>
      <c r="B5685"/>
    </row>
    <row r="5686" spans="1:2" ht="18" x14ac:dyDescent="0.35">
      <c r="A5686"/>
      <c r="B5686"/>
    </row>
    <row r="5687" spans="1:2" ht="18" x14ac:dyDescent="0.35">
      <c r="A5687"/>
      <c r="B5687"/>
    </row>
    <row r="5688" spans="1:2" ht="18" x14ac:dyDescent="0.35">
      <c r="A5688"/>
      <c r="B5688"/>
    </row>
    <row r="5689" spans="1:2" ht="18" x14ac:dyDescent="0.35">
      <c r="A5689"/>
      <c r="B5689"/>
    </row>
    <row r="5690" spans="1:2" ht="18" x14ac:dyDescent="0.35">
      <c r="A5690"/>
      <c r="B5690"/>
    </row>
    <row r="5691" spans="1:2" ht="18" x14ac:dyDescent="0.35">
      <c r="A5691"/>
      <c r="B5691"/>
    </row>
    <row r="5692" spans="1:2" ht="18" x14ac:dyDescent="0.35">
      <c r="A5692"/>
      <c r="B5692"/>
    </row>
    <row r="5693" spans="1:2" ht="18" x14ac:dyDescent="0.35">
      <c r="A5693"/>
      <c r="B5693"/>
    </row>
    <row r="5694" spans="1:2" ht="18" x14ac:dyDescent="0.35">
      <c r="A5694"/>
      <c r="B5694"/>
    </row>
    <row r="5695" spans="1:2" ht="18" x14ac:dyDescent="0.35">
      <c r="A5695"/>
      <c r="B5695"/>
    </row>
    <row r="5696" spans="1:2" ht="18" x14ac:dyDescent="0.35">
      <c r="A5696"/>
      <c r="B5696"/>
    </row>
    <row r="5697" spans="1:2" ht="18" x14ac:dyDescent="0.35">
      <c r="A5697"/>
      <c r="B5697"/>
    </row>
    <row r="5698" spans="1:2" ht="18" x14ac:dyDescent="0.35">
      <c r="A5698"/>
      <c r="B5698"/>
    </row>
    <row r="5699" spans="1:2" ht="18" x14ac:dyDescent="0.35">
      <c r="A5699"/>
      <c r="B5699"/>
    </row>
    <row r="5700" spans="1:2" ht="18" x14ac:dyDescent="0.35">
      <c r="A5700"/>
      <c r="B5700"/>
    </row>
    <row r="5701" spans="1:2" ht="18" x14ac:dyDescent="0.35">
      <c r="A5701"/>
      <c r="B5701"/>
    </row>
    <row r="5702" spans="1:2" ht="18" x14ac:dyDescent="0.35">
      <c r="A5702"/>
      <c r="B5702"/>
    </row>
    <row r="5703" spans="1:2" ht="18" x14ac:dyDescent="0.35">
      <c r="A5703"/>
      <c r="B5703"/>
    </row>
    <row r="5704" spans="1:2" ht="18" x14ac:dyDescent="0.35">
      <c r="A5704"/>
      <c r="B5704"/>
    </row>
    <row r="5705" spans="1:2" ht="18" x14ac:dyDescent="0.35">
      <c r="A5705"/>
      <c r="B5705"/>
    </row>
    <row r="5706" spans="1:2" ht="18" x14ac:dyDescent="0.35">
      <c r="A5706"/>
      <c r="B5706"/>
    </row>
    <row r="5707" spans="1:2" ht="18" x14ac:dyDescent="0.35">
      <c r="A5707"/>
      <c r="B5707"/>
    </row>
    <row r="5708" spans="1:2" ht="18" x14ac:dyDescent="0.35">
      <c r="A5708"/>
      <c r="B5708"/>
    </row>
    <row r="5709" spans="1:2" ht="18" x14ac:dyDescent="0.35">
      <c r="A5709"/>
      <c r="B5709"/>
    </row>
    <row r="5710" spans="1:2" ht="18" x14ac:dyDescent="0.35">
      <c r="A5710"/>
      <c r="B5710"/>
    </row>
    <row r="5711" spans="1:2" ht="18" x14ac:dyDescent="0.35">
      <c r="A5711"/>
      <c r="B5711"/>
    </row>
    <row r="5712" spans="1:2" ht="18" x14ac:dyDescent="0.35">
      <c r="A5712"/>
      <c r="B5712"/>
    </row>
    <row r="5713" spans="1:2" ht="18" x14ac:dyDescent="0.35">
      <c r="A5713"/>
      <c r="B5713"/>
    </row>
    <row r="5714" spans="1:2" ht="18" x14ac:dyDescent="0.35">
      <c r="A5714"/>
      <c r="B5714"/>
    </row>
    <row r="5715" spans="1:2" ht="18" x14ac:dyDescent="0.35">
      <c r="A5715"/>
      <c r="B5715"/>
    </row>
    <row r="5716" spans="1:2" ht="18" x14ac:dyDescent="0.35">
      <c r="A5716"/>
      <c r="B5716"/>
    </row>
    <row r="5717" spans="1:2" ht="18" x14ac:dyDescent="0.35">
      <c r="A5717"/>
      <c r="B5717"/>
    </row>
    <row r="5718" spans="1:2" ht="18" x14ac:dyDescent="0.35">
      <c r="A5718"/>
      <c r="B5718"/>
    </row>
    <row r="5719" spans="1:2" ht="18" x14ac:dyDescent="0.35">
      <c r="A5719"/>
      <c r="B5719"/>
    </row>
    <row r="5720" spans="1:2" ht="18" x14ac:dyDescent="0.35">
      <c r="A5720"/>
      <c r="B5720"/>
    </row>
    <row r="5721" spans="1:2" ht="18" x14ac:dyDescent="0.35">
      <c r="A5721"/>
      <c r="B5721"/>
    </row>
    <row r="5722" spans="1:2" ht="18" x14ac:dyDescent="0.35">
      <c r="A5722"/>
      <c r="B5722"/>
    </row>
    <row r="5723" spans="1:2" ht="18" x14ac:dyDescent="0.35">
      <c r="A5723"/>
      <c r="B5723"/>
    </row>
    <row r="5724" spans="1:2" ht="18" x14ac:dyDescent="0.35">
      <c r="A5724"/>
      <c r="B5724"/>
    </row>
    <row r="5725" spans="1:2" ht="18" x14ac:dyDescent="0.35">
      <c r="A5725"/>
      <c r="B5725"/>
    </row>
    <row r="5726" spans="1:2" ht="18" x14ac:dyDescent="0.35">
      <c r="A5726"/>
      <c r="B5726"/>
    </row>
    <row r="5727" spans="1:2" ht="18" x14ac:dyDescent="0.35">
      <c r="A5727"/>
      <c r="B5727"/>
    </row>
    <row r="5728" spans="1:2" ht="18" x14ac:dyDescent="0.35">
      <c r="A5728"/>
      <c r="B5728"/>
    </row>
    <row r="5729" spans="1:2" ht="18" x14ac:dyDescent="0.35">
      <c r="A5729"/>
      <c r="B5729"/>
    </row>
    <row r="5730" spans="1:2" ht="18" x14ac:dyDescent="0.35">
      <c r="A5730"/>
      <c r="B5730"/>
    </row>
    <row r="5731" spans="1:2" ht="18" x14ac:dyDescent="0.35">
      <c r="A5731"/>
      <c r="B5731"/>
    </row>
    <row r="5732" spans="1:2" ht="18" x14ac:dyDescent="0.35">
      <c r="A5732"/>
      <c r="B5732"/>
    </row>
    <row r="5733" spans="1:2" ht="18" x14ac:dyDescent="0.35">
      <c r="A5733"/>
      <c r="B5733"/>
    </row>
    <row r="5734" spans="1:2" ht="18" x14ac:dyDescent="0.35">
      <c r="A5734"/>
      <c r="B5734"/>
    </row>
    <row r="5735" spans="1:2" ht="18" x14ac:dyDescent="0.35">
      <c r="A5735"/>
      <c r="B5735"/>
    </row>
    <row r="5736" spans="1:2" ht="18" x14ac:dyDescent="0.35">
      <c r="A5736"/>
      <c r="B5736"/>
    </row>
    <row r="5737" spans="1:2" ht="18" x14ac:dyDescent="0.35">
      <c r="A5737"/>
      <c r="B5737"/>
    </row>
    <row r="5738" spans="1:2" ht="18" x14ac:dyDescent="0.35">
      <c r="A5738"/>
      <c r="B5738"/>
    </row>
    <row r="5739" spans="1:2" ht="18" x14ac:dyDescent="0.35">
      <c r="A5739"/>
      <c r="B5739"/>
    </row>
    <row r="5740" spans="1:2" ht="18" x14ac:dyDescent="0.35">
      <c r="A5740"/>
      <c r="B5740"/>
    </row>
    <row r="5741" spans="1:2" ht="18" x14ac:dyDescent="0.35">
      <c r="A5741"/>
      <c r="B5741"/>
    </row>
    <row r="5742" spans="1:2" ht="18" x14ac:dyDescent="0.35">
      <c r="A5742"/>
      <c r="B5742"/>
    </row>
    <row r="5743" spans="1:2" ht="18" x14ac:dyDescent="0.35">
      <c r="A5743"/>
      <c r="B5743"/>
    </row>
    <row r="5744" spans="1:2" ht="18" x14ac:dyDescent="0.35">
      <c r="A5744"/>
      <c r="B5744"/>
    </row>
    <row r="5745" spans="1:2" ht="18" x14ac:dyDescent="0.35">
      <c r="A5745"/>
      <c r="B5745"/>
    </row>
    <row r="5746" spans="1:2" ht="18" x14ac:dyDescent="0.35">
      <c r="A5746"/>
      <c r="B5746"/>
    </row>
    <row r="5747" spans="1:2" ht="18" x14ac:dyDescent="0.35">
      <c r="A5747"/>
      <c r="B5747"/>
    </row>
    <row r="5748" spans="1:2" ht="18" x14ac:dyDescent="0.35">
      <c r="A5748"/>
      <c r="B5748"/>
    </row>
    <row r="5749" spans="1:2" ht="18" x14ac:dyDescent="0.35">
      <c r="A5749"/>
      <c r="B5749"/>
    </row>
    <row r="5750" spans="1:2" ht="18" x14ac:dyDescent="0.35">
      <c r="A5750"/>
      <c r="B5750"/>
    </row>
    <row r="5751" spans="1:2" ht="18" x14ac:dyDescent="0.35">
      <c r="A5751"/>
      <c r="B5751"/>
    </row>
    <row r="5752" spans="1:2" ht="18" x14ac:dyDescent="0.35">
      <c r="A5752"/>
      <c r="B5752"/>
    </row>
    <row r="5753" spans="1:2" ht="18" x14ac:dyDescent="0.35">
      <c r="A5753"/>
      <c r="B5753"/>
    </row>
    <row r="5754" spans="1:2" ht="18" x14ac:dyDescent="0.35">
      <c r="A5754"/>
      <c r="B5754"/>
    </row>
    <row r="5755" spans="1:2" ht="18" x14ac:dyDescent="0.35">
      <c r="A5755"/>
      <c r="B5755"/>
    </row>
    <row r="5756" spans="1:2" ht="18" x14ac:dyDescent="0.35">
      <c r="A5756"/>
      <c r="B5756"/>
    </row>
    <row r="5757" spans="1:2" ht="18" x14ac:dyDescent="0.35">
      <c r="A5757"/>
      <c r="B5757"/>
    </row>
    <row r="5758" spans="1:2" ht="18" x14ac:dyDescent="0.35">
      <c r="A5758"/>
      <c r="B5758"/>
    </row>
    <row r="5759" spans="1:2" ht="18" x14ac:dyDescent="0.35">
      <c r="A5759"/>
      <c r="B5759"/>
    </row>
    <row r="5760" spans="1:2" ht="18" x14ac:dyDescent="0.35">
      <c r="A5760"/>
      <c r="B5760"/>
    </row>
    <row r="5761" spans="1:2" ht="18" x14ac:dyDescent="0.35">
      <c r="A5761"/>
      <c r="B5761"/>
    </row>
    <row r="5762" spans="1:2" ht="18" x14ac:dyDescent="0.35">
      <c r="A5762"/>
      <c r="B5762"/>
    </row>
    <row r="5763" spans="1:2" ht="18" x14ac:dyDescent="0.35">
      <c r="A5763"/>
      <c r="B5763"/>
    </row>
    <row r="5764" spans="1:2" ht="18" x14ac:dyDescent="0.35">
      <c r="A5764"/>
      <c r="B5764"/>
    </row>
    <row r="5765" spans="1:2" ht="18" x14ac:dyDescent="0.35">
      <c r="A5765"/>
      <c r="B5765"/>
    </row>
    <row r="5766" spans="1:2" ht="18" x14ac:dyDescent="0.35">
      <c r="A5766"/>
      <c r="B5766"/>
    </row>
    <row r="5767" spans="1:2" ht="18" x14ac:dyDescent="0.35">
      <c r="A5767"/>
      <c r="B5767"/>
    </row>
    <row r="5768" spans="1:2" ht="18" x14ac:dyDescent="0.35">
      <c r="A5768"/>
      <c r="B5768"/>
    </row>
    <row r="5769" spans="1:2" ht="18" x14ac:dyDescent="0.35">
      <c r="A5769"/>
      <c r="B5769"/>
    </row>
    <row r="5770" spans="1:2" ht="18" x14ac:dyDescent="0.35">
      <c r="A5770"/>
      <c r="B5770"/>
    </row>
    <row r="5771" spans="1:2" ht="18" x14ac:dyDescent="0.35">
      <c r="A5771"/>
      <c r="B5771"/>
    </row>
    <row r="5772" spans="1:2" ht="18" x14ac:dyDescent="0.35">
      <c r="A5772"/>
      <c r="B5772"/>
    </row>
    <row r="5773" spans="1:2" ht="18" x14ac:dyDescent="0.35">
      <c r="A5773"/>
      <c r="B5773"/>
    </row>
    <row r="5774" spans="1:2" ht="18" x14ac:dyDescent="0.35">
      <c r="A5774"/>
      <c r="B5774"/>
    </row>
    <row r="5775" spans="1:2" ht="18" x14ac:dyDescent="0.35">
      <c r="A5775"/>
      <c r="B5775"/>
    </row>
    <row r="5776" spans="1:2" ht="18" x14ac:dyDescent="0.35">
      <c r="A5776"/>
      <c r="B5776"/>
    </row>
    <row r="5777" spans="1:2" ht="18" x14ac:dyDescent="0.35">
      <c r="A5777"/>
      <c r="B5777"/>
    </row>
    <row r="5778" spans="1:2" ht="18" x14ac:dyDescent="0.35">
      <c r="A5778"/>
      <c r="B5778"/>
    </row>
    <row r="5779" spans="1:2" ht="18" x14ac:dyDescent="0.35">
      <c r="A5779"/>
      <c r="B5779"/>
    </row>
    <row r="5780" spans="1:2" ht="18" x14ac:dyDescent="0.35">
      <c r="A5780"/>
      <c r="B5780"/>
    </row>
    <row r="5781" spans="1:2" ht="18" x14ac:dyDescent="0.35">
      <c r="A5781"/>
      <c r="B5781"/>
    </row>
    <row r="5782" spans="1:2" ht="18" x14ac:dyDescent="0.35">
      <c r="A5782"/>
      <c r="B5782"/>
    </row>
    <row r="5783" spans="1:2" ht="18" x14ac:dyDescent="0.35">
      <c r="A5783"/>
      <c r="B5783"/>
    </row>
    <row r="5784" spans="1:2" ht="18" x14ac:dyDescent="0.35">
      <c r="A5784"/>
      <c r="B5784"/>
    </row>
    <row r="5785" spans="1:2" ht="18" x14ac:dyDescent="0.35">
      <c r="A5785"/>
      <c r="B5785"/>
    </row>
    <row r="5786" spans="1:2" ht="18" x14ac:dyDescent="0.35">
      <c r="A5786"/>
      <c r="B5786"/>
    </row>
    <row r="5787" spans="1:2" ht="18" x14ac:dyDescent="0.35">
      <c r="A5787"/>
      <c r="B5787"/>
    </row>
    <row r="5788" spans="1:2" ht="18" x14ac:dyDescent="0.35">
      <c r="A5788"/>
      <c r="B5788"/>
    </row>
    <row r="5789" spans="1:2" ht="18" x14ac:dyDescent="0.35">
      <c r="A5789"/>
      <c r="B5789"/>
    </row>
    <row r="5790" spans="1:2" ht="18" x14ac:dyDescent="0.35">
      <c r="A5790"/>
      <c r="B5790"/>
    </row>
    <row r="5791" spans="1:2" ht="18" x14ac:dyDescent="0.35">
      <c r="A5791"/>
      <c r="B5791"/>
    </row>
    <row r="5792" spans="1:2" ht="18" x14ac:dyDescent="0.35">
      <c r="A5792"/>
      <c r="B5792"/>
    </row>
    <row r="5793" spans="1:2" ht="18" x14ac:dyDescent="0.35">
      <c r="A5793"/>
      <c r="B5793"/>
    </row>
    <row r="5794" spans="1:2" ht="18" x14ac:dyDescent="0.35">
      <c r="A5794"/>
      <c r="B5794"/>
    </row>
    <row r="5795" spans="1:2" ht="18" x14ac:dyDescent="0.35">
      <c r="A5795"/>
      <c r="B5795"/>
    </row>
    <row r="5796" spans="1:2" ht="18" x14ac:dyDescent="0.35">
      <c r="A5796"/>
      <c r="B5796"/>
    </row>
    <row r="5797" spans="1:2" ht="18" x14ac:dyDescent="0.35">
      <c r="A5797"/>
      <c r="B5797"/>
    </row>
    <row r="5798" spans="1:2" ht="18" x14ac:dyDescent="0.35">
      <c r="A5798"/>
      <c r="B5798"/>
    </row>
    <row r="5799" spans="1:2" ht="18" x14ac:dyDescent="0.35">
      <c r="A5799"/>
      <c r="B5799"/>
    </row>
    <row r="5800" spans="1:2" ht="18" x14ac:dyDescent="0.35">
      <c r="A5800"/>
      <c r="B5800"/>
    </row>
    <row r="5801" spans="1:2" ht="18" x14ac:dyDescent="0.35">
      <c r="A5801"/>
      <c r="B5801"/>
    </row>
    <row r="5802" spans="1:2" ht="18" x14ac:dyDescent="0.35">
      <c r="A5802"/>
      <c r="B5802"/>
    </row>
    <row r="5803" spans="1:2" ht="18" x14ac:dyDescent="0.35">
      <c r="A5803"/>
      <c r="B5803"/>
    </row>
    <row r="5804" spans="1:2" ht="18" x14ac:dyDescent="0.35">
      <c r="A5804"/>
      <c r="B5804"/>
    </row>
    <row r="5805" spans="1:2" ht="18" x14ac:dyDescent="0.35">
      <c r="A5805"/>
      <c r="B5805"/>
    </row>
    <row r="5806" spans="1:2" ht="18" x14ac:dyDescent="0.35">
      <c r="A5806"/>
      <c r="B5806"/>
    </row>
    <row r="5807" spans="1:2" ht="18" x14ac:dyDescent="0.35">
      <c r="A5807"/>
      <c r="B5807"/>
    </row>
    <row r="5808" spans="1:2" ht="18" x14ac:dyDescent="0.35">
      <c r="A5808"/>
      <c r="B5808"/>
    </row>
    <row r="5809" spans="1:2" ht="18" x14ac:dyDescent="0.35">
      <c r="A5809"/>
      <c r="B5809"/>
    </row>
    <row r="5810" spans="1:2" ht="18" x14ac:dyDescent="0.35">
      <c r="A5810"/>
      <c r="B5810"/>
    </row>
    <row r="5811" spans="1:2" ht="18" x14ac:dyDescent="0.35">
      <c r="A5811"/>
      <c r="B5811"/>
    </row>
    <row r="5812" spans="1:2" ht="18" x14ac:dyDescent="0.35">
      <c r="A5812"/>
      <c r="B5812"/>
    </row>
    <row r="5813" spans="1:2" ht="18" x14ac:dyDescent="0.35">
      <c r="A5813"/>
      <c r="B5813"/>
    </row>
    <row r="5814" spans="1:2" ht="18" x14ac:dyDescent="0.35">
      <c r="A5814"/>
      <c r="B5814"/>
    </row>
    <row r="5815" spans="1:2" ht="18" x14ac:dyDescent="0.35">
      <c r="A5815"/>
      <c r="B5815"/>
    </row>
    <row r="5816" spans="1:2" ht="18" x14ac:dyDescent="0.35">
      <c r="A5816"/>
      <c r="B5816"/>
    </row>
    <row r="5817" spans="1:2" ht="18" x14ac:dyDescent="0.35">
      <c r="A5817"/>
      <c r="B5817"/>
    </row>
    <row r="5818" spans="1:2" ht="18" x14ac:dyDescent="0.35">
      <c r="A5818"/>
      <c r="B5818"/>
    </row>
    <row r="5819" spans="1:2" ht="18" x14ac:dyDescent="0.35">
      <c r="A5819"/>
      <c r="B5819"/>
    </row>
    <row r="5820" spans="1:2" ht="18" x14ac:dyDescent="0.35">
      <c r="A5820"/>
      <c r="B5820"/>
    </row>
    <row r="5821" spans="1:2" ht="18" x14ac:dyDescent="0.35">
      <c r="A5821"/>
      <c r="B5821"/>
    </row>
    <row r="5822" spans="1:2" ht="18" x14ac:dyDescent="0.35">
      <c r="A5822"/>
      <c r="B5822"/>
    </row>
    <row r="5823" spans="1:2" ht="18" x14ac:dyDescent="0.35">
      <c r="A5823"/>
      <c r="B5823"/>
    </row>
    <row r="5824" spans="1:2" ht="18" x14ac:dyDescent="0.35">
      <c r="A5824"/>
      <c r="B5824"/>
    </row>
    <row r="5825" spans="1:2" ht="18" x14ac:dyDescent="0.35">
      <c r="A5825"/>
      <c r="B5825"/>
    </row>
    <row r="5826" spans="1:2" ht="18" x14ac:dyDescent="0.35">
      <c r="A5826"/>
      <c r="B5826"/>
    </row>
    <row r="5827" spans="1:2" ht="18" x14ac:dyDescent="0.35">
      <c r="A5827"/>
      <c r="B5827"/>
    </row>
    <row r="5828" spans="1:2" ht="18" x14ac:dyDescent="0.35">
      <c r="A5828"/>
      <c r="B5828"/>
    </row>
    <row r="5829" spans="1:2" ht="18" x14ac:dyDescent="0.35">
      <c r="A5829"/>
      <c r="B5829"/>
    </row>
    <row r="5830" spans="1:2" ht="18" x14ac:dyDescent="0.35">
      <c r="A5830"/>
      <c r="B5830"/>
    </row>
    <row r="5831" spans="1:2" ht="18" x14ac:dyDescent="0.35">
      <c r="A5831"/>
      <c r="B5831"/>
    </row>
    <row r="5832" spans="1:2" ht="18" x14ac:dyDescent="0.35">
      <c r="A5832"/>
      <c r="B5832"/>
    </row>
    <row r="5833" spans="1:2" ht="18" x14ac:dyDescent="0.35">
      <c r="A5833"/>
      <c r="B5833"/>
    </row>
    <row r="5834" spans="1:2" ht="18" x14ac:dyDescent="0.35">
      <c r="A5834"/>
      <c r="B5834"/>
    </row>
    <row r="5835" spans="1:2" ht="18" x14ac:dyDescent="0.35">
      <c r="A5835"/>
      <c r="B5835"/>
    </row>
    <row r="5836" spans="1:2" ht="18" x14ac:dyDescent="0.35">
      <c r="A5836"/>
      <c r="B5836"/>
    </row>
    <row r="5837" spans="1:2" ht="18" x14ac:dyDescent="0.35">
      <c r="A5837"/>
      <c r="B5837"/>
    </row>
    <row r="5838" spans="1:2" ht="18" x14ac:dyDescent="0.35">
      <c r="A5838"/>
      <c r="B5838"/>
    </row>
    <row r="5839" spans="1:2" ht="18" x14ac:dyDescent="0.35">
      <c r="A5839"/>
      <c r="B5839"/>
    </row>
    <row r="5840" spans="1:2" ht="18" x14ac:dyDescent="0.35">
      <c r="A5840"/>
      <c r="B5840"/>
    </row>
    <row r="5841" spans="1:2" ht="18" x14ac:dyDescent="0.35">
      <c r="A5841"/>
      <c r="B5841"/>
    </row>
    <row r="5842" spans="1:2" ht="18" x14ac:dyDescent="0.35">
      <c r="A5842"/>
      <c r="B5842"/>
    </row>
    <row r="5843" spans="1:2" ht="18" x14ac:dyDescent="0.35">
      <c r="A5843"/>
      <c r="B5843"/>
    </row>
    <row r="5844" spans="1:2" ht="18" x14ac:dyDescent="0.35">
      <c r="A5844"/>
      <c r="B5844"/>
    </row>
    <row r="5845" spans="1:2" ht="18" x14ac:dyDescent="0.35">
      <c r="A5845"/>
      <c r="B5845"/>
    </row>
    <row r="5846" spans="1:2" ht="18" x14ac:dyDescent="0.35">
      <c r="A5846"/>
      <c r="B5846"/>
    </row>
    <row r="5847" spans="1:2" ht="18" x14ac:dyDescent="0.35">
      <c r="A5847"/>
      <c r="B5847"/>
    </row>
    <row r="5848" spans="1:2" ht="18" x14ac:dyDescent="0.35">
      <c r="A5848"/>
      <c r="B5848"/>
    </row>
    <row r="5849" spans="1:2" ht="18" x14ac:dyDescent="0.35">
      <c r="A5849"/>
      <c r="B5849"/>
    </row>
    <row r="5850" spans="1:2" ht="18" x14ac:dyDescent="0.35">
      <c r="A5850"/>
      <c r="B5850"/>
    </row>
    <row r="5851" spans="1:2" ht="18" x14ac:dyDescent="0.35">
      <c r="A5851"/>
      <c r="B5851"/>
    </row>
    <row r="5852" spans="1:2" ht="18" x14ac:dyDescent="0.35">
      <c r="A5852"/>
      <c r="B5852"/>
    </row>
    <row r="5853" spans="1:2" ht="18" x14ac:dyDescent="0.35">
      <c r="A5853"/>
      <c r="B5853"/>
    </row>
    <row r="5854" spans="1:2" ht="18" x14ac:dyDescent="0.35">
      <c r="A5854"/>
      <c r="B5854"/>
    </row>
    <row r="5855" spans="1:2" ht="18" x14ac:dyDescent="0.35">
      <c r="A5855"/>
      <c r="B5855"/>
    </row>
    <row r="5856" spans="1:2" ht="18" x14ac:dyDescent="0.35">
      <c r="A5856"/>
      <c r="B5856"/>
    </row>
    <row r="5857" spans="1:2" ht="18" x14ac:dyDescent="0.35">
      <c r="A5857"/>
      <c r="B5857"/>
    </row>
    <row r="5858" spans="1:2" ht="18" x14ac:dyDescent="0.35">
      <c r="A5858"/>
      <c r="B5858"/>
    </row>
    <row r="5859" spans="1:2" ht="18" x14ac:dyDescent="0.35">
      <c r="A5859"/>
      <c r="B5859"/>
    </row>
    <row r="5860" spans="1:2" ht="18" x14ac:dyDescent="0.35">
      <c r="A5860"/>
      <c r="B5860"/>
    </row>
    <row r="5861" spans="1:2" ht="18" x14ac:dyDescent="0.35">
      <c r="A5861"/>
      <c r="B5861"/>
    </row>
    <row r="5862" spans="1:2" ht="18" x14ac:dyDescent="0.35">
      <c r="A5862"/>
      <c r="B5862"/>
    </row>
    <row r="5863" spans="1:2" ht="18" x14ac:dyDescent="0.35">
      <c r="A5863"/>
      <c r="B5863"/>
    </row>
    <row r="5864" spans="1:2" ht="18" x14ac:dyDescent="0.35">
      <c r="A5864"/>
      <c r="B5864"/>
    </row>
    <row r="5865" spans="1:2" ht="18" x14ac:dyDescent="0.35">
      <c r="A5865"/>
      <c r="B5865"/>
    </row>
    <row r="5866" spans="1:2" ht="18" x14ac:dyDescent="0.35">
      <c r="A5866"/>
      <c r="B5866"/>
    </row>
    <row r="5867" spans="1:2" ht="18" x14ac:dyDescent="0.35">
      <c r="A5867"/>
      <c r="B5867"/>
    </row>
    <row r="5868" spans="1:2" ht="18" x14ac:dyDescent="0.35">
      <c r="A5868"/>
      <c r="B5868"/>
    </row>
    <row r="5869" spans="1:2" ht="18" x14ac:dyDescent="0.35">
      <c r="A5869"/>
      <c r="B5869"/>
    </row>
    <row r="5870" spans="1:2" ht="18" x14ac:dyDescent="0.35">
      <c r="A5870"/>
      <c r="B5870"/>
    </row>
    <row r="5871" spans="1:2" ht="18" x14ac:dyDescent="0.35">
      <c r="A5871"/>
      <c r="B5871"/>
    </row>
    <row r="5872" spans="1:2" ht="18" x14ac:dyDescent="0.35">
      <c r="A5872"/>
      <c r="B5872"/>
    </row>
    <row r="5873" spans="1:2" ht="18" x14ac:dyDescent="0.35">
      <c r="A5873"/>
      <c r="B5873"/>
    </row>
    <row r="5874" spans="1:2" ht="18" x14ac:dyDescent="0.35">
      <c r="A5874"/>
      <c r="B5874"/>
    </row>
    <row r="5875" spans="1:2" ht="18" x14ac:dyDescent="0.35">
      <c r="A5875"/>
      <c r="B5875"/>
    </row>
    <row r="5876" spans="1:2" ht="18" x14ac:dyDescent="0.35">
      <c r="A5876"/>
      <c r="B5876"/>
    </row>
    <row r="5877" spans="1:2" ht="18" x14ac:dyDescent="0.35">
      <c r="A5877"/>
      <c r="B5877"/>
    </row>
    <row r="5878" spans="1:2" ht="18" x14ac:dyDescent="0.35">
      <c r="A5878"/>
      <c r="B5878"/>
    </row>
    <row r="5879" spans="1:2" ht="18" x14ac:dyDescent="0.35">
      <c r="A5879"/>
      <c r="B5879"/>
    </row>
    <row r="5880" spans="1:2" ht="18" x14ac:dyDescent="0.35">
      <c r="A5880"/>
      <c r="B5880"/>
    </row>
    <row r="5881" spans="1:2" ht="18" x14ac:dyDescent="0.35">
      <c r="A5881"/>
      <c r="B5881"/>
    </row>
    <row r="5882" spans="1:2" ht="18" x14ac:dyDescent="0.35">
      <c r="A5882"/>
      <c r="B5882"/>
    </row>
    <row r="5883" spans="1:2" ht="18" x14ac:dyDescent="0.35">
      <c r="A5883"/>
      <c r="B5883"/>
    </row>
    <row r="5884" spans="1:2" ht="18" x14ac:dyDescent="0.35">
      <c r="A5884"/>
      <c r="B5884"/>
    </row>
    <row r="5885" spans="1:2" ht="18" x14ac:dyDescent="0.35">
      <c r="A5885"/>
      <c r="B5885"/>
    </row>
    <row r="5886" spans="1:2" ht="18" x14ac:dyDescent="0.35">
      <c r="A5886"/>
      <c r="B5886"/>
    </row>
    <row r="5887" spans="1:2" ht="18" x14ac:dyDescent="0.35">
      <c r="A5887"/>
      <c r="B5887"/>
    </row>
    <row r="5888" spans="1:2" ht="18" x14ac:dyDescent="0.35">
      <c r="A5888"/>
      <c r="B5888"/>
    </row>
    <row r="5889" spans="1:2" ht="18" x14ac:dyDescent="0.35">
      <c r="A5889"/>
      <c r="B5889"/>
    </row>
    <row r="5890" spans="1:2" ht="18" x14ac:dyDescent="0.35">
      <c r="A5890"/>
      <c r="B5890"/>
    </row>
    <row r="5891" spans="1:2" ht="18" x14ac:dyDescent="0.35">
      <c r="A5891"/>
      <c r="B5891"/>
    </row>
    <row r="5892" spans="1:2" ht="18" x14ac:dyDescent="0.35">
      <c r="A5892"/>
      <c r="B5892"/>
    </row>
    <row r="5893" spans="1:2" ht="18" x14ac:dyDescent="0.35">
      <c r="A5893"/>
      <c r="B5893"/>
    </row>
    <row r="5894" spans="1:2" ht="18" x14ac:dyDescent="0.35">
      <c r="A5894"/>
      <c r="B5894"/>
    </row>
    <row r="5895" spans="1:2" ht="18" x14ac:dyDescent="0.35">
      <c r="A5895"/>
      <c r="B5895"/>
    </row>
    <row r="5896" spans="1:2" ht="18" x14ac:dyDescent="0.35">
      <c r="A5896"/>
      <c r="B5896"/>
    </row>
    <row r="5897" spans="1:2" ht="18" x14ac:dyDescent="0.35">
      <c r="A5897"/>
      <c r="B5897"/>
    </row>
    <row r="5898" spans="1:2" ht="18" x14ac:dyDescent="0.35">
      <c r="A5898"/>
      <c r="B5898"/>
    </row>
    <row r="5899" spans="1:2" ht="18" x14ac:dyDescent="0.35">
      <c r="A5899"/>
      <c r="B5899"/>
    </row>
    <row r="5900" spans="1:2" ht="18" x14ac:dyDescent="0.35">
      <c r="A5900"/>
      <c r="B5900"/>
    </row>
    <row r="5901" spans="1:2" ht="18" x14ac:dyDescent="0.35">
      <c r="A5901"/>
      <c r="B5901"/>
    </row>
    <row r="5902" spans="1:2" ht="18" x14ac:dyDescent="0.35">
      <c r="A5902"/>
      <c r="B5902"/>
    </row>
    <row r="5903" spans="1:2" ht="18" x14ac:dyDescent="0.35">
      <c r="A5903"/>
      <c r="B5903"/>
    </row>
    <row r="5904" spans="1:2" ht="18" x14ac:dyDescent="0.35">
      <c r="A5904"/>
      <c r="B5904"/>
    </row>
    <row r="5905" spans="1:2" ht="18" x14ac:dyDescent="0.35">
      <c r="A5905"/>
      <c r="B5905"/>
    </row>
    <row r="5906" spans="1:2" ht="18" x14ac:dyDescent="0.35">
      <c r="A5906"/>
      <c r="B5906"/>
    </row>
    <row r="5907" spans="1:2" ht="18" x14ac:dyDescent="0.35">
      <c r="A5907"/>
      <c r="B5907"/>
    </row>
    <row r="5908" spans="1:2" ht="18" x14ac:dyDescent="0.35">
      <c r="A5908"/>
      <c r="B5908"/>
    </row>
    <row r="5909" spans="1:2" ht="18" x14ac:dyDescent="0.35">
      <c r="A5909"/>
      <c r="B5909"/>
    </row>
    <row r="5910" spans="1:2" ht="18" x14ac:dyDescent="0.35">
      <c r="A5910"/>
      <c r="B5910"/>
    </row>
    <row r="5911" spans="1:2" ht="18" x14ac:dyDescent="0.35">
      <c r="A5911"/>
      <c r="B5911"/>
    </row>
    <row r="5912" spans="1:2" ht="18" x14ac:dyDescent="0.35">
      <c r="A5912"/>
      <c r="B5912"/>
    </row>
    <row r="5913" spans="1:2" ht="18" x14ac:dyDescent="0.35">
      <c r="A5913"/>
      <c r="B5913"/>
    </row>
    <row r="5914" spans="1:2" ht="18" x14ac:dyDescent="0.35">
      <c r="A5914"/>
      <c r="B5914"/>
    </row>
    <row r="5915" spans="1:2" ht="18" x14ac:dyDescent="0.35">
      <c r="A5915"/>
      <c r="B5915"/>
    </row>
    <row r="5916" spans="1:2" ht="18" x14ac:dyDescent="0.35">
      <c r="A5916"/>
      <c r="B5916"/>
    </row>
    <row r="5917" spans="1:2" ht="18" x14ac:dyDescent="0.35">
      <c r="A5917"/>
      <c r="B5917"/>
    </row>
    <row r="5918" spans="1:2" ht="18" x14ac:dyDescent="0.35">
      <c r="A5918"/>
      <c r="B5918"/>
    </row>
    <row r="5919" spans="1:2" ht="18" x14ac:dyDescent="0.35">
      <c r="A5919"/>
      <c r="B5919"/>
    </row>
    <row r="5920" spans="1:2" ht="18" x14ac:dyDescent="0.35">
      <c r="A5920"/>
      <c r="B5920"/>
    </row>
    <row r="5921" spans="1:2" ht="18" x14ac:dyDescent="0.35">
      <c r="A5921"/>
      <c r="B5921"/>
    </row>
    <row r="5922" spans="1:2" ht="18" x14ac:dyDescent="0.35">
      <c r="A5922"/>
      <c r="B5922"/>
    </row>
    <row r="5923" spans="1:2" ht="18" x14ac:dyDescent="0.35">
      <c r="A5923"/>
      <c r="B5923"/>
    </row>
    <row r="5924" spans="1:2" ht="18" x14ac:dyDescent="0.35">
      <c r="A5924"/>
      <c r="B5924"/>
    </row>
    <row r="5925" spans="1:2" ht="18" x14ac:dyDescent="0.35">
      <c r="A5925"/>
      <c r="B5925"/>
    </row>
    <row r="5926" spans="1:2" ht="18" x14ac:dyDescent="0.35">
      <c r="A5926"/>
      <c r="B5926"/>
    </row>
    <row r="5927" spans="1:2" ht="18" x14ac:dyDescent="0.35">
      <c r="A5927"/>
      <c r="B5927"/>
    </row>
    <row r="5928" spans="1:2" ht="18" x14ac:dyDescent="0.35">
      <c r="A5928"/>
      <c r="B5928"/>
    </row>
    <row r="5929" spans="1:2" ht="18" x14ac:dyDescent="0.35">
      <c r="A5929"/>
      <c r="B5929"/>
    </row>
    <row r="5930" spans="1:2" ht="18" x14ac:dyDescent="0.35">
      <c r="A5930"/>
      <c r="B5930"/>
    </row>
    <row r="5931" spans="1:2" ht="18" x14ac:dyDescent="0.35">
      <c r="A5931"/>
      <c r="B5931"/>
    </row>
    <row r="5932" spans="1:2" ht="18" x14ac:dyDescent="0.35">
      <c r="A5932"/>
      <c r="B5932"/>
    </row>
    <row r="5933" spans="1:2" ht="18" x14ac:dyDescent="0.35">
      <c r="A5933"/>
      <c r="B5933"/>
    </row>
    <row r="5934" spans="1:2" ht="18" x14ac:dyDescent="0.35">
      <c r="A5934"/>
      <c r="B5934"/>
    </row>
    <row r="5935" spans="1:2" ht="18" x14ac:dyDescent="0.35">
      <c r="A5935"/>
      <c r="B5935"/>
    </row>
    <row r="5936" spans="1:2" ht="18" x14ac:dyDescent="0.35">
      <c r="A5936"/>
      <c r="B5936"/>
    </row>
    <row r="5937" spans="1:2" ht="18" x14ac:dyDescent="0.35">
      <c r="A5937"/>
      <c r="B5937"/>
    </row>
    <row r="5938" spans="1:2" ht="18" x14ac:dyDescent="0.35">
      <c r="A5938"/>
      <c r="B5938"/>
    </row>
    <row r="5939" spans="1:2" ht="18" x14ac:dyDescent="0.35">
      <c r="A5939"/>
      <c r="B5939"/>
    </row>
    <row r="5940" spans="1:2" ht="18" x14ac:dyDescent="0.35">
      <c r="A5940"/>
      <c r="B5940"/>
    </row>
    <row r="5941" spans="1:2" ht="18" x14ac:dyDescent="0.35">
      <c r="A5941"/>
      <c r="B5941"/>
    </row>
    <row r="5942" spans="1:2" ht="18" x14ac:dyDescent="0.35">
      <c r="A5942"/>
      <c r="B5942"/>
    </row>
    <row r="5943" spans="1:2" ht="18" x14ac:dyDescent="0.35">
      <c r="A5943"/>
      <c r="B5943"/>
    </row>
    <row r="5944" spans="1:2" ht="18" x14ac:dyDescent="0.35">
      <c r="A5944"/>
      <c r="B5944"/>
    </row>
    <row r="5945" spans="1:2" ht="18" x14ac:dyDescent="0.35">
      <c r="A5945"/>
      <c r="B5945"/>
    </row>
    <row r="5946" spans="1:2" ht="18" x14ac:dyDescent="0.35">
      <c r="A5946"/>
      <c r="B5946"/>
    </row>
    <row r="5947" spans="1:2" ht="18" x14ac:dyDescent="0.35">
      <c r="A5947"/>
      <c r="B5947"/>
    </row>
    <row r="5948" spans="1:2" ht="18" x14ac:dyDescent="0.35">
      <c r="A5948"/>
      <c r="B5948"/>
    </row>
    <row r="5949" spans="1:2" ht="18" x14ac:dyDescent="0.35">
      <c r="A5949"/>
      <c r="B5949"/>
    </row>
    <row r="5950" spans="1:2" ht="18" x14ac:dyDescent="0.35">
      <c r="A5950"/>
      <c r="B5950"/>
    </row>
    <row r="5951" spans="1:2" ht="18" x14ac:dyDescent="0.35">
      <c r="A5951"/>
      <c r="B5951"/>
    </row>
    <row r="5952" spans="1:2" ht="18" x14ac:dyDescent="0.35">
      <c r="A5952"/>
      <c r="B5952"/>
    </row>
    <row r="5953" spans="1:2" ht="18" x14ac:dyDescent="0.35">
      <c r="A5953"/>
      <c r="B5953"/>
    </row>
    <row r="5954" spans="1:2" ht="18" x14ac:dyDescent="0.35">
      <c r="A5954"/>
      <c r="B5954"/>
    </row>
    <row r="5955" spans="1:2" ht="18" x14ac:dyDescent="0.35">
      <c r="A5955"/>
      <c r="B5955"/>
    </row>
    <row r="5956" spans="1:2" ht="18" x14ac:dyDescent="0.35">
      <c r="A5956"/>
      <c r="B5956"/>
    </row>
    <row r="5957" spans="1:2" ht="18" x14ac:dyDescent="0.35">
      <c r="A5957"/>
      <c r="B5957"/>
    </row>
    <row r="5958" spans="1:2" ht="18" x14ac:dyDescent="0.35">
      <c r="A5958"/>
      <c r="B5958"/>
    </row>
    <row r="5959" spans="1:2" ht="18" x14ac:dyDescent="0.35">
      <c r="A5959"/>
      <c r="B5959"/>
    </row>
    <row r="5960" spans="1:2" ht="18" x14ac:dyDescent="0.35">
      <c r="A5960"/>
      <c r="B5960"/>
    </row>
    <row r="5961" spans="1:2" ht="18" x14ac:dyDescent="0.35">
      <c r="A5961"/>
      <c r="B5961"/>
    </row>
    <row r="5962" spans="1:2" ht="18" x14ac:dyDescent="0.35">
      <c r="A5962"/>
      <c r="B5962"/>
    </row>
    <row r="5963" spans="1:2" ht="18" x14ac:dyDescent="0.35">
      <c r="A5963"/>
      <c r="B5963"/>
    </row>
    <row r="5964" spans="1:2" ht="18" x14ac:dyDescent="0.35">
      <c r="A5964"/>
      <c r="B5964"/>
    </row>
    <row r="5965" spans="1:2" ht="18" x14ac:dyDescent="0.35">
      <c r="A5965"/>
      <c r="B5965"/>
    </row>
    <row r="5966" spans="1:2" ht="18" x14ac:dyDescent="0.35">
      <c r="A5966"/>
      <c r="B5966"/>
    </row>
    <row r="5967" spans="1:2" ht="18" x14ac:dyDescent="0.35">
      <c r="A5967"/>
      <c r="B5967"/>
    </row>
    <row r="5968" spans="1:2" ht="18" x14ac:dyDescent="0.35">
      <c r="A5968"/>
      <c r="B5968"/>
    </row>
    <row r="5969" spans="1:2" ht="18" x14ac:dyDescent="0.35">
      <c r="A5969"/>
      <c r="B5969"/>
    </row>
    <row r="5970" spans="1:2" ht="18" x14ac:dyDescent="0.35">
      <c r="A5970"/>
      <c r="B5970"/>
    </row>
    <row r="5971" spans="1:2" ht="18" x14ac:dyDescent="0.35">
      <c r="A5971"/>
      <c r="B5971"/>
    </row>
    <row r="5972" spans="1:2" ht="18" x14ac:dyDescent="0.35">
      <c r="A5972"/>
      <c r="B5972"/>
    </row>
    <row r="5973" spans="1:2" ht="18" x14ac:dyDescent="0.35">
      <c r="A5973"/>
      <c r="B5973"/>
    </row>
    <row r="5974" spans="1:2" ht="18" x14ac:dyDescent="0.35">
      <c r="A5974"/>
      <c r="B5974"/>
    </row>
    <row r="5975" spans="1:2" ht="18" x14ac:dyDescent="0.35">
      <c r="A5975"/>
      <c r="B5975"/>
    </row>
    <row r="5976" spans="1:2" ht="18" x14ac:dyDescent="0.35">
      <c r="A5976"/>
      <c r="B5976"/>
    </row>
    <row r="5977" spans="1:2" ht="18" x14ac:dyDescent="0.35">
      <c r="A5977"/>
      <c r="B5977"/>
    </row>
    <row r="5978" spans="1:2" ht="18" x14ac:dyDescent="0.35">
      <c r="A5978"/>
      <c r="B5978"/>
    </row>
    <row r="5979" spans="1:2" ht="18" x14ac:dyDescent="0.35">
      <c r="A5979"/>
      <c r="B5979"/>
    </row>
    <row r="5980" spans="1:2" ht="18" x14ac:dyDescent="0.35">
      <c r="A5980"/>
      <c r="B5980"/>
    </row>
    <row r="5981" spans="1:2" ht="18" x14ac:dyDescent="0.35">
      <c r="A5981"/>
      <c r="B5981"/>
    </row>
    <row r="5982" spans="1:2" ht="18" x14ac:dyDescent="0.35">
      <c r="A5982"/>
      <c r="B5982"/>
    </row>
    <row r="5983" spans="1:2" ht="18" x14ac:dyDescent="0.35">
      <c r="A5983"/>
      <c r="B5983"/>
    </row>
    <row r="5984" spans="1:2" ht="18" x14ac:dyDescent="0.35">
      <c r="A5984"/>
      <c r="B5984"/>
    </row>
    <row r="5985" spans="1:2" ht="18" x14ac:dyDescent="0.35">
      <c r="A5985"/>
      <c r="B5985"/>
    </row>
    <row r="5986" spans="1:2" ht="18" x14ac:dyDescent="0.35">
      <c r="A5986"/>
      <c r="B5986"/>
    </row>
    <row r="5987" spans="1:2" ht="18" x14ac:dyDescent="0.35">
      <c r="A5987"/>
      <c r="B5987"/>
    </row>
    <row r="5988" spans="1:2" ht="18" x14ac:dyDescent="0.35">
      <c r="A5988"/>
      <c r="B5988"/>
    </row>
    <row r="5989" spans="1:2" ht="18" x14ac:dyDescent="0.35">
      <c r="A5989"/>
      <c r="B5989"/>
    </row>
    <row r="5990" spans="1:2" ht="18" x14ac:dyDescent="0.35">
      <c r="A5990"/>
      <c r="B5990"/>
    </row>
    <row r="5991" spans="1:2" ht="18" x14ac:dyDescent="0.35">
      <c r="A5991"/>
      <c r="B5991"/>
    </row>
    <row r="5992" spans="1:2" ht="18" x14ac:dyDescent="0.35">
      <c r="A5992"/>
      <c r="B5992"/>
    </row>
    <row r="5993" spans="1:2" ht="18" x14ac:dyDescent="0.35">
      <c r="A5993"/>
      <c r="B5993"/>
    </row>
    <row r="5994" spans="1:2" ht="18" x14ac:dyDescent="0.35">
      <c r="A5994"/>
      <c r="B5994"/>
    </row>
    <row r="5995" spans="1:2" ht="18" x14ac:dyDescent="0.35">
      <c r="A5995"/>
      <c r="B5995"/>
    </row>
    <row r="5996" spans="1:2" ht="18" x14ac:dyDescent="0.35">
      <c r="A5996"/>
      <c r="B5996"/>
    </row>
    <row r="5997" spans="1:2" ht="18" x14ac:dyDescent="0.35">
      <c r="A5997"/>
      <c r="B5997"/>
    </row>
    <row r="5998" spans="1:2" ht="18" x14ac:dyDescent="0.35">
      <c r="A5998"/>
      <c r="B5998"/>
    </row>
    <row r="5999" spans="1:2" ht="18" x14ac:dyDescent="0.35">
      <c r="A5999"/>
      <c r="B5999"/>
    </row>
    <row r="6000" spans="1:2" ht="18" x14ac:dyDescent="0.35">
      <c r="A6000"/>
      <c r="B6000"/>
    </row>
    <row r="6001" spans="1:2" ht="18" x14ac:dyDescent="0.35">
      <c r="A6001"/>
      <c r="B6001"/>
    </row>
    <row r="6002" spans="1:2" ht="18" x14ac:dyDescent="0.35">
      <c r="A6002"/>
      <c r="B6002"/>
    </row>
    <row r="6003" spans="1:2" ht="18" x14ac:dyDescent="0.35">
      <c r="A6003"/>
      <c r="B6003"/>
    </row>
    <row r="6004" spans="1:2" ht="18" x14ac:dyDescent="0.35">
      <c r="A6004"/>
      <c r="B6004"/>
    </row>
    <row r="6005" spans="1:2" ht="18" x14ac:dyDescent="0.35">
      <c r="A6005"/>
      <c r="B6005"/>
    </row>
    <row r="6006" spans="1:2" ht="18" x14ac:dyDescent="0.35">
      <c r="A6006"/>
      <c r="B6006"/>
    </row>
    <row r="6007" spans="1:2" ht="18" x14ac:dyDescent="0.35">
      <c r="A6007"/>
      <c r="B6007"/>
    </row>
    <row r="6008" spans="1:2" ht="18" x14ac:dyDescent="0.35">
      <c r="A6008"/>
      <c r="B6008"/>
    </row>
    <row r="6009" spans="1:2" ht="18" x14ac:dyDescent="0.35">
      <c r="A6009"/>
      <c r="B6009"/>
    </row>
    <row r="6010" spans="1:2" ht="18" x14ac:dyDescent="0.35">
      <c r="A6010"/>
      <c r="B6010"/>
    </row>
    <row r="6011" spans="1:2" ht="18" x14ac:dyDescent="0.35">
      <c r="A6011"/>
      <c r="B6011"/>
    </row>
    <row r="6012" spans="1:2" ht="18" x14ac:dyDescent="0.35">
      <c r="A6012"/>
      <c r="B6012"/>
    </row>
    <row r="6013" spans="1:2" ht="18" x14ac:dyDescent="0.35">
      <c r="A6013"/>
      <c r="B6013"/>
    </row>
    <row r="6014" spans="1:2" ht="18" x14ac:dyDescent="0.35">
      <c r="A6014"/>
      <c r="B6014"/>
    </row>
    <row r="6015" spans="1:2" ht="18" x14ac:dyDescent="0.35">
      <c r="A6015"/>
      <c r="B6015"/>
    </row>
    <row r="6016" spans="1:2" ht="18" x14ac:dyDescent="0.35">
      <c r="A6016"/>
      <c r="B6016"/>
    </row>
    <row r="6017" spans="1:2" ht="18" x14ac:dyDescent="0.35">
      <c r="A6017"/>
      <c r="B6017"/>
    </row>
    <row r="6018" spans="1:2" ht="18" x14ac:dyDescent="0.35">
      <c r="A6018"/>
      <c r="B6018"/>
    </row>
    <row r="6019" spans="1:2" ht="18" x14ac:dyDescent="0.35">
      <c r="A6019"/>
      <c r="B6019"/>
    </row>
    <row r="6020" spans="1:2" ht="18" x14ac:dyDescent="0.35">
      <c r="A6020"/>
      <c r="B6020"/>
    </row>
    <row r="6021" spans="1:2" ht="18" x14ac:dyDescent="0.35">
      <c r="A6021"/>
      <c r="B6021"/>
    </row>
    <row r="6022" spans="1:2" ht="18" x14ac:dyDescent="0.35">
      <c r="A6022"/>
      <c r="B6022"/>
    </row>
    <row r="6023" spans="1:2" ht="18" x14ac:dyDescent="0.35">
      <c r="A6023"/>
      <c r="B6023"/>
    </row>
    <row r="6024" spans="1:2" ht="18" x14ac:dyDescent="0.35">
      <c r="A6024"/>
      <c r="B6024"/>
    </row>
    <row r="6025" spans="1:2" ht="18" x14ac:dyDescent="0.35">
      <c r="A6025"/>
      <c r="B6025"/>
    </row>
    <row r="6026" spans="1:2" ht="18" x14ac:dyDescent="0.35">
      <c r="A6026"/>
      <c r="B6026"/>
    </row>
    <row r="6027" spans="1:2" ht="18" x14ac:dyDescent="0.35">
      <c r="A6027"/>
      <c r="B6027"/>
    </row>
    <row r="6028" spans="1:2" ht="18" x14ac:dyDescent="0.35">
      <c r="A6028"/>
      <c r="B6028"/>
    </row>
    <row r="6029" spans="1:2" ht="18" x14ac:dyDescent="0.35">
      <c r="A6029"/>
      <c r="B6029"/>
    </row>
    <row r="6030" spans="1:2" ht="18" x14ac:dyDescent="0.35">
      <c r="A6030"/>
      <c r="B6030"/>
    </row>
    <row r="6031" spans="1:2" ht="18" x14ac:dyDescent="0.35">
      <c r="A6031"/>
      <c r="B6031"/>
    </row>
    <row r="6032" spans="1:2" ht="18" x14ac:dyDescent="0.35">
      <c r="A6032"/>
      <c r="B6032"/>
    </row>
    <row r="6033" spans="1:2" ht="18" x14ac:dyDescent="0.35">
      <c r="A6033"/>
      <c r="B6033"/>
    </row>
    <row r="6034" spans="1:2" ht="18" x14ac:dyDescent="0.35">
      <c r="A6034"/>
      <c r="B6034"/>
    </row>
    <row r="6035" spans="1:2" ht="18" x14ac:dyDescent="0.35">
      <c r="A6035"/>
      <c r="B6035"/>
    </row>
    <row r="6036" spans="1:2" ht="18" x14ac:dyDescent="0.35">
      <c r="A6036"/>
      <c r="B6036"/>
    </row>
    <row r="6037" spans="1:2" ht="18" x14ac:dyDescent="0.35">
      <c r="A6037"/>
      <c r="B6037"/>
    </row>
    <row r="6038" spans="1:2" ht="18" x14ac:dyDescent="0.35">
      <c r="A6038"/>
      <c r="B6038"/>
    </row>
    <row r="6039" spans="1:2" ht="18" x14ac:dyDescent="0.35">
      <c r="A6039"/>
      <c r="B6039"/>
    </row>
    <row r="6040" spans="1:2" ht="18" x14ac:dyDescent="0.35">
      <c r="A6040"/>
      <c r="B6040"/>
    </row>
    <row r="6041" spans="1:2" ht="18" x14ac:dyDescent="0.35">
      <c r="A6041"/>
      <c r="B6041"/>
    </row>
    <row r="6042" spans="1:2" ht="18" x14ac:dyDescent="0.35">
      <c r="A6042"/>
      <c r="B6042"/>
    </row>
    <row r="6043" spans="1:2" ht="18" x14ac:dyDescent="0.35">
      <c r="A6043"/>
      <c r="B6043"/>
    </row>
    <row r="6044" spans="1:2" ht="18" x14ac:dyDescent="0.35">
      <c r="A6044"/>
      <c r="B6044"/>
    </row>
    <row r="6045" spans="1:2" ht="18" x14ac:dyDescent="0.35">
      <c r="A6045"/>
      <c r="B6045"/>
    </row>
    <row r="6046" spans="1:2" ht="18" x14ac:dyDescent="0.35">
      <c r="A6046"/>
      <c r="B6046"/>
    </row>
    <row r="6047" spans="1:2" ht="18" x14ac:dyDescent="0.35">
      <c r="A6047"/>
      <c r="B6047"/>
    </row>
    <row r="6048" spans="1:2" ht="18" x14ac:dyDescent="0.35">
      <c r="A6048"/>
      <c r="B6048"/>
    </row>
    <row r="6049" spans="1:2" ht="18" x14ac:dyDescent="0.35">
      <c r="A6049"/>
      <c r="B6049"/>
    </row>
    <row r="6050" spans="1:2" ht="18" x14ac:dyDescent="0.35">
      <c r="A6050"/>
      <c r="B6050"/>
    </row>
    <row r="6051" spans="1:2" ht="18" x14ac:dyDescent="0.35">
      <c r="A6051"/>
      <c r="B6051"/>
    </row>
    <row r="6052" spans="1:2" ht="18" x14ac:dyDescent="0.35">
      <c r="A6052"/>
      <c r="B6052"/>
    </row>
    <row r="6053" spans="1:2" ht="18" x14ac:dyDescent="0.35">
      <c r="A6053"/>
      <c r="B6053"/>
    </row>
    <row r="6054" spans="1:2" ht="18" x14ac:dyDescent="0.35">
      <c r="A6054"/>
      <c r="B6054"/>
    </row>
    <row r="6055" spans="1:2" ht="18" x14ac:dyDescent="0.35">
      <c r="A6055"/>
      <c r="B6055"/>
    </row>
    <row r="6056" spans="1:2" ht="18" x14ac:dyDescent="0.35">
      <c r="A6056"/>
      <c r="B6056"/>
    </row>
    <row r="6057" spans="1:2" ht="18" x14ac:dyDescent="0.35">
      <c r="A6057"/>
      <c r="B6057"/>
    </row>
    <row r="6058" spans="1:2" ht="18" x14ac:dyDescent="0.35">
      <c r="A6058"/>
      <c r="B6058"/>
    </row>
    <row r="6059" spans="1:2" ht="18" x14ac:dyDescent="0.35">
      <c r="A6059"/>
      <c r="B6059"/>
    </row>
    <row r="6060" spans="1:2" ht="18" x14ac:dyDescent="0.35">
      <c r="A6060"/>
      <c r="B6060"/>
    </row>
    <row r="6061" spans="1:2" ht="18" x14ac:dyDescent="0.35">
      <c r="A6061"/>
      <c r="B6061"/>
    </row>
    <row r="6062" spans="1:2" ht="18" x14ac:dyDescent="0.35">
      <c r="A6062"/>
      <c r="B6062"/>
    </row>
    <row r="6063" spans="1:2" ht="18" x14ac:dyDescent="0.35">
      <c r="A6063"/>
      <c r="B6063"/>
    </row>
    <row r="6064" spans="1:2" ht="18" x14ac:dyDescent="0.35">
      <c r="A6064"/>
      <c r="B6064"/>
    </row>
    <row r="6065" spans="1:2" ht="18" x14ac:dyDescent="0.35">
      <c r="A6065"/>
      <c r="B6065"/>
    </row>
    <row r="6066" spans="1:2" ht="18" x14ac:dyDescent="0.35">
      <c r="A6066"/>
      <c r="B6066"/>
    </row>
    <row r="6067" spans="1:2" ht="18" x14ac:dyDescent="0.35">
      <c r="A6067"/>
      <c r="B6067"/>
    </row>
    <row r="6068" spans="1:2" ht="18" x14ac:dyDescent="0.35">
      <c r="A6068"/>
      <c r="B6068"/>
    </row>
    <row r="6069" spans="1:2" ht="18" x14ac:dyDescent="0.35">
      <c r="A6069"/>
      <c r="B6069"/>
    </row>
    <row r="6070" spans="1:2" ht="18" x14ac:dyDescent="0.35">
      <c r="A6070"/>
      <c r="B6070"/>
    </row>
    <row r="6071" spans="1:2" ht="18" x14ac:dyDescent="0.35">
      <c r="A6071"/>
      <c r="B6071"/>
    </row>
    <row r="6072" spans="1:2" ht="18" x14ac:dyDescent="0.35">
      <c r="A6072"/>
      <c r="B6072"/>
    </row>
    <row r="6073" spans="1:2" ht="18" x14ac:dyDescent="0.35">
      <c r="A6073"/>
      <c r="B6073"/>
    </row>
    <row r="6074" spans="1:2" ht="18" x14ac:dyDescent="0.35">
      <c r="A6074"/>
      <c r="B6074"/>
    </row>
    <row r="6075" spans="1:2" ht="18" x14ac:dyDescent="0.35">
      <c r="A6075"/>
      <c r="B6075"/>
    </row>
    <row r="6076" spans="1:2" ht="18" x14ac:dyDescent="0.35">
      <c r="A6076"/>
      <c r="B6076"/>
    </row>
    <row r="6077" spans="1:2" ht="18" x14ac:dyDescent="0.35">
      <c r="A6077"/>
      <c r="B6077"/>
    </row>
    <row r="6078" spans="1:2" ht="18" x14ac:dyDescent="0.35">
      <c r="A6078"/>
      <c r="B6078"/>
    </row>
    <row r="6079" spans="1:2" ht="18" x14ac:dyDescent="0.35">
      <c r="A6079"/>
      <c r="B6079"/>
    </row>
    <row r="6080" spans="1:2" ht="18" x14ac:dyDescent="0.35">
      <c r="A6080"/>
      <c r="B6080"/>
    </row>
    <row r="6081" spans="1:2" ht="18" x14ac:dyDescent="0.35">
      <c r="A6081"/>
      <c r="B6081"/>
    </row>
    <row r="6082" spans="1:2" ht="18" x14ac:dyDescent="0.35">
      <c r="A6082"/>
      <c r="B6082"/>
    </row>
    <row r="6083" spans="1:2" ht="18" x14ac:dyDescent="0.35">
      <c r="A6083"/>
      <c r="B6083"/>
    </row>
    <row r="6084" spans="1:2" ht="18" x14ac:dyDescent="0.35">
      <c r="A6084"/>
      <c r="B6084"/>
    </row>
    <row r="6085" spans="1:2" ht="18" x14ac:dyDescent="0.35">
      <c r="A6085"/>
      <c r="B6085"/>
    </row>
    <row r="6086" spans="1:2" ht="18" x14ac:dyDescent="0.35">
      <c r="A6086"/>
      <c r="B6086"/>
    </row>
    <row r="6087" spans="1:2" ht="18" x14ac:dyDescent="0.35">
      <c r="A6087"/>
      <c r="B6087"/>
    </row>
    <row r="6088" spans="1:2" ht="18" x14ac:dyDescent="0.35">
      <c r="A6088"/>
      <c r="B6088"/>
    </row>
    <row r="6089" spans="1:2" ht="18" x14ac:dyDescent="0.35">
      <c r="A6089"/>
      <c r="B6089"/>
    </row>
    <row r="6090" spans="1:2" ht="18" x14ac:dyDescent="0.35">
      <c r="A6090"/>
      <c r="B6090"/>
    </row>
    <row r="6091" spans="1:2" ht="18" x14ac:dyDescent="0.35">
      <c r="A6091"/>
      <c r="B6091"/>
    </row>
    <row r="6092" spans="1:2" ht="18" x14ac:dyDescent="0.35">
      <c r="A6092"/>
      <c r="B6092"/>
    </row>
  </sheetData>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9A4B9-F31D-45EB-825E-4686F390BB27}">
  <sheetPr>
    <tabColor theme="4" tint="-0.249977111117893"/>
  </sheetPr>
  <dimension ref="A1:S278"/>
  <sheetViews>
    <sheetView showGridLines="0" topLeftCell="B1" zoomScaleNormal="100" workbookViewId="0">
      <pane ySplit="3" topLeftCell="A4" activePane="bottomLeft" state="frozen"/>
      <selection activeCell="A5" sqref="A5"/>
      <selection pane="bottomLeft" activeCell="G5" sqref="G5"/>
    </sheetView>
  </sheetViews>
  <sheetFormatPr defaultColWidth="8.88671875" defaultRowHeight="15" x14ac:dyDescent="0.25"/>
  <cols>
    <col min="1" max="1" width="15.6640625" style="32" customWidth="1"/>
    <col min="2" max="2" width="19.21875" style="32" customWidth="1"/>
    <col min="3" max="3" width="12.109375" style="33" bestFit="1" customWidth="1"/>
    <col min="4" max="4" width="6.6640625" style="34" customWidth="1"/>
    <col min="5" max="5" width="10.109375" style="32" customWidth="1"/>
    <col min="6" max="6" width="34.77734375" style="32" bestFit="1" customWidth="1"/>
    <col min="7" max="7" width="9.77734375" style="32" customWidth="1"/>
    <col min="8" max="8" width="10.109375" style="35" customWidth="1"/>
    <col min="9" max="9" width="10.44140625" style="33" customWidth="1"/>
    <col min="10" max="10" width="10.88671875" style="33" bestFit="1" customWidth="1"/>
    <col min="11" max="12" width="9" style="32" customWidth="1"/>
    <col min="13" max="13" width="9.21875" style="32" customWidth="1"/>
    <col min="14" max="14" width="11.77734375" style="32" customWidth="1"/>
    <col min="15" max="15" width="10.77734375" style="32" customWidth="1"/>
    <col min="16" max="16" width="11.88671875" style="32" customWidth="1"/>
    <col min="17" max="17" width="1.33203125" style="9" customWidth="1"/>
    <col min="18" max="18" width="8.88671875" style="9"/>
    <col min="19" max="19" width="70" style="9" customWidth="1"/>
    <col min="20" max="16384" width="8.88671875" style="9"/>
  </cols>
  <sheetData>
    <row r="1" spans="1:19" x14ac:dyDescent="0.25">
      <c r="A1" s="4" t="s">
        <v>2049</v>
      </c>
      <c r="B1" s="5"/>
      <c r="C1" s="6"/>
      <c r="D1" s="7"/>
      <c r="E1" s="5"/>
      <c r="F1" s="5"/>
      <c r="G1" s="5"/>
      <c r="H1" s="8"/>
      <c r="I1" s="6"/>
      <c r="J1" s="6"/>
      <c r="K1" s="5"/>
      <c r="L1" s="5"/>
      <c r="M1" s="5"/>
      <c r="N1" s="5"/>
      <c r="O1" s="5"/>
      <c r="P1" s="5"/>
      <c r="Q1" s="127"/>
      <c r="R1" s="88"/>
      <c r="S1" s="130" t="s">
        <v>2048</v>
      </c>
    </row>
    <row r="2" spans="1:19" ht="45" customHeight="1" x14ac:dyDescent="0.25">
      <c r="A2" s="4"/>
      <c r="B2" s="5"/>
      <c r="C2" s="6"/>
      <c r="D2" s="7"/>
      <c r="E2" s="5"/>
      <c r="F2" s="5"/>
      <c r="G2" s="5"/>
      <c r="H2" s="8"/>
      <c r="I2" s="6"/>
      <c r="J2" s="6"/>
      <c r="K2" s="128" t="s">
        <v>2046</v>
      </c>
      <c r="L2" s="128"/>
      <c r="M2" s="128"/>
      <c r="N2" s="129" t="s">
        <v>2047</v>
      </c>
      <c r="O2" s="129"/>
      <c r="P2" s="5"/>
      <c r="Q2" s="127"/>
      <c r="R2" s="88"/>
      <c r="S2" s="130"/>
    </row>
    <row r="3" spans="1:19" s="20" customFormat="1" ht="60" x14ac:dyDescent="0.25">
      <c r="A3" s="10" t="s">
        <v>133</v>
      </c>
      <c r="B3" s="10" t="s">
        <v>134</v>
      </c>
      <c r="C3" s="11" t="s">
        <v>135</v>
      </c>
      <c r="D3" s="12" t="s">
        <v>623</v>
      </c>
      <c r="E3" s="13" t="s">
        <v>630</v>
      </c>
      <c r="F3" s="14" t="s">
        <v>718</v>
      </c>
      <c r="G3" s="14" t="s">
        <v>1730</v>
      </c>
      <c r="H3" s="15" t="s">
        <v>1731</v>
      </c>
      <c r="I3" s="16" t="s">
        <v>625</v>
      </c>
      <c r="J3" s="16" t="s">
        <v>626</v>
      </c>
      <c r="K3" s="46" t="s">
        <v>1687</v>
      </c>
      <c r="L3" s="46" t="s">
        <v>1686</v>
      </c>
      <c r="M3" s="17" t="s">
        <v>2045</v>
      </c>
      <c r="N3" s="44" t="s">
        <v>1688</v>
      </c>
      <c r="O3" s="18" t="s">
        <v>621</v>
      </c>
      <c r="P3" s="19" t="s">
        <v>622</v>
      </c>
      <c r="Q3" s="127"/>
      <c r="R3" s="21"/>
      <c r="S3" s="89" t="s">
        <v>2056</v>
      </c>
    </row>
    <row r="4" spans="1:19" s="30" customFormat="1" ht="15.75" x14ac:dyDescent="0.25">
      <c r="A4" s="91" t="s">
        <v>2043</v>
      </c>
      <c r="B4" s="91" t="s">
        <v>2044</v>
      </c>
      <c r="C4" s="92">
        <v>5000000</v>
      </c>
      <c r="D4" s="93">
        <v>0.4</v>
      </c>
      <c r="E4" s="90" t="s">
        <v>594</v>
      </c>
      <c r="F4" s="24" t="e">
        <f>VLOOKUP($E4,#REF!,2,0)</f>
        <v>#REF!</v>
      </c>
      <c r="G4" s="25" t="e">
        <f>VLOOKUP($E4,#REF!,3,0)</f>
        <v>#REF!</v>
      </c>
      <c r="H4" s="25" t="e">
        <f>VLOOKUP($E4,#REF!,4,0)</f>
        <v>#REF!</v>
      </c>
      <c r="I4" s="26">
        <f t="shared" ref="I4" si="0">IFERROR(K4*C4,)</f>
        <v>0</v>
      </c>
      <c r="J4" s="26">
        <f t="shared" ref="J4" si="1">I4*D4</f>
        <v>0</v>
      </c>
      <c r="K4" s="27" t="e">
        <f>VLOOKUP($E4,#REF!,5,0)</f>
        <v>#REF!</v>
      </c>
      <c r="L4" s="27" t="e">
        <f>VLOOKUP($E4,#REF!,6,0)</f>
        <v>#REF!</v>
      </c>
      <c r="M4" s="27" t="e">
        <f>VLOOKUP($E4,#REF!,11,0)</f>
        <v>#REF!</v>
      </c>
      <c r="N4" s="25" t="e">
        <f>VLOOKUP($E4,#REF!,12,0)</f>
        <v>#REF!</v>
      </c>
      <c r="O4" s="28" t="e">
        <f>VLOOKUP($E4,#REF!,13,0)</f>
        <v>#REF!</v>
      </c>
      <c r="P4" s="102" t="e">
        <f>VLOOKUP($E4,#REF!,14,0)</f>
        <v>#REF!</v>
      </c>
      <c r="Q4" s="29"/>
      <c r="R4" s="29" t="s">
        <v>2050</v>
      </c>
    </row>
    <row r="5" spans="1:19" s="30" customFormat="1" ht="15.75" x14ac:dyDescent="0.25">
      <c r="A5" s="91" t="s">
        <v>2051</v>
      </c>
      <c r="B5" s="91" t="s">
        <v>2052</v>
      </c>
      <c r="C5" s="92">
        <v>10000000</v>
      </c>
      <c r="D5" s="93">
        <v>0.3</v>
      </c>
      <c r="E5" s="90" t="s">
        <v>44</v>
      </c>
      <c r="F5" s="24" t="e">
        <f>VLOOKUP($E5,#REF!,2,0)</f>
        <v>#REF!</v>
      </c>
      <c r="G5" s="25" t="e">
        <f>VLOOKUP($E5,#REF!,3,0)</f>
        <v>#REF!</v>
      </c>
      <c r="H5" s="25" t="e">
        <f>VLOOKUP($E5,#REF!,4,0)</f>
        <v>#REF!</v>
      </c>
      <c r="I5" s="26">
        <f t="shared" ref="I5:I68" si="2">IFERROR(K5*C5,)</f>
        <v>0</v>
      </c>
      <c r="J5" s="26">
        <f t="shared" ref="J5:J68" si="3">I5*D5</f>
        <v>0</v>
      </c>
      <c r="K5" s="27" t="e">
        <f>VLOOKUP($E5,#REF!,5,0)</f>
        <v>#REF!</v>
      </c>
      <c r="L5" s="27" t="e">
        <f>VLOOKUP($E5,#REF!,6,0)</f>
        <v>#REF!</v>
      </c>
      <c r="M5" s="27" t="e">
        <f>VLOOKUP($E5,#REF!,11,0)</f>
        <v>#REF!</v>
      </c>
      <c r="N5" s="25" t="e">
        <f>VLOOKUP($E5,#REF!,12,0)</f>
        <v>#REF!</v>
      </c>
      <c r="O5" s="28" t="e">
        <f>VLOOKUP($E5,#REF!,13,0)</f>
        <v>#REF!</v>
      </c>
      <c r="P5" s="102" t="e">
        <f>VLOOKUP($E5,#REF!,14,0)</f>
        <v>#REF!</v>
      </c>
      <c r="Q5" s="29"/>
      <c r="R5" s="29" t="s">
        <v>2050</v>
      </c>
    </row>
    <row r="6" spans="1:19" s="30" customFormat="1" x14ac:dyDescent="0.25">
      <c r="A6" s="94"/>
      <c r="B6" s="94"/>
      <c r="C6" s="92"/>
      <c r="D6" s="93"/>
      <c r="E6" s="23"/>
      <c r="F6" s="24" t="e">
        <f>VLOOKUP($E6,#REF!,2,0)</f>
        <v>#REF!</v>
      </c>
      <c r="G6" s="25" t="e">
        <f>VLOOKUP($E6,#REF!,3,0)</f>
        <v>#REF!</v>
      </c>
      <c r="H6" s="25" t="e">
        <f>VLOOKUP($E6,#REF!,4,0)</f>
        <v>#REF!</v>
      </c>
      <c r="I6" s="26">
        <f t="shared" si="2"/>
        <v>0</v>
      </c>
      <c r="J6" s="26">
        <f t="shared" si="3"/>
        <v>0</v>
      </c>
      <c r="K6" s="27" t="e">
        <f>VLOOKUP($E6,#REF!,5,0)</f>
        <v>#REF!</v>
      </c>
      <c r="L6" s="27" t="e">
        <f>VLOOKUP($E6,#REF!,6,0)</f>
        <v>#REF!</v>
      </c>
      <c r="M6" s="27" t="e">
        <f>VLOOKUP($E6,#REF!,11,0)</f>
        <v>#REF!</v>
      </c>
      <c r="N6" s="25" t="e">
        <f>VLOOKUP($E6,#REF!,12,0)</f>
        <v>#REF!</v>
      </c>
      <c r="O6" s="28" t="e">
        <f>VLOOKUP($E6,#REF!,13,0)</f>
        <v>#REF!</v>
      </c>
      <c r="P6" s="102" t="e">
        <f>VLOOKUP($E6,#REF!,14,0)</f>
        <v>#REF!</v>
      </c>
    </row>
    <row r="7" spans="1:19" s="30" customFormat="1" x14ac:dyDescent="0.25">
      <c r="A7" s="94"/>
      <c r="B7" s="94"/>
      <c r="C7" s="92"/>
      <c r="D7" s="93"/>
      <c r="E7" s="23"/>
      <c r="F7" s="24" t="e">
        <f>VLOOKUP($E7,#REF!,2,0)</f>
        <v>#REF!</v>
      </c>
      <c r="G7" s="25" t="e">
        <f>VLOOKUP($E7,#REF!,3,0)</f>
        <v>#REF!</v>
      </c>
      <c r="H7" s="25" t="e">
        <f>VLOOKUP($E7,#REF!,4,0)</f>
        <v>#REF!</v>
      </c>
      <c r="I7" s="26">
        <f t="shared" si="2"/>
        <v>0</v>
      </c>
      <c r="J7" s="26">
        <f t="shared" si="3"/>
        <v>0</v>
      </c>
      <c r="K7" s="27" t="e">
        <f>VLOOKUP($E7,#REF!,5,0)</f>
        <v>#REF!</v>
      </c>
      <c r="L7" s="27" t="e">
        <f>VLOOKUP($E7,#REF!,6,0)</f>
        <v>#REF!</v>
      </c>
      <c r="M7" s="27" t="e">
        <f>VLOOKUP($E7,#REF!,11,0)</f>
        <v>#REF!</v>
      </c>
      <c r="N7" s="25" t="e">
        <f>VLOOKUP($E7,#REF!,12,0)</f>
        <v>#REF!</v>
      </c>
      <c r="O7" s="28" t="e">
        <f>VLOOKUP($E7,#REF!,13,0)</f>
        <v>#REF!</v>
      </c>
      <c r="P7" s="102" t="e">
        <f>VLOOKUP($E7,#REF!,14,0)</f>
        <v>#REF!</v>
      </c>
    </row>
    <row r="8" spans="1:19" s="30" customFormat="1" x14ac:dyDescent="0.25">
      <c r="A8" s="94"/>
      <c r="B8" s="94"/>
      <c r="C8" s="92"/>
      <c r="D8" s="93"/>
      <c r="E8" s="23"/>
      <c r="F8" s="24" t="e">
        <f>VLOOKUP($E8,#REF!,2,0)</f>
        <v>#REF!</v>
      </c>
      <c r="G8" s="25" t="e">
        <f>VLOOKUP($E8,#REF!,3,0)</f>
        <v>#REF!</v>
      </c>
      <c r="H8" s="25" t="e">
        <f>VLOOKUP($E8,#REF!,4,0)</f>
        <v>#REF!</v>
      </c>
      <c r="I8" s="26">
        <f t="shared" si="2"/>
        <v>0</v>
      </c>
      <c r="J8" s="26">
        <f t="shared" si="3"/>
        <v>0</v>
      </c>
      <c r="K8" s="27" t="e">
        <f>VLOOKUP($E8,#REF!,5,0)</f>
        <v>#REF!</v>
      </c>
      <c r="L8" s="27" t="e">
        <f>VLOOKUP($E8,#REF!,6,0)</f>
        <v>#REF!</v>
      </c>
      <c r="M8" s="27" t="e">
        <f>VLOOKUP($E8,#REF!,11,0)</f>
        <v>#REF!</v>
      </c>
      <c r="N8" s="25" t="e">
        <f>VLOOKUP($E8,#REF!,12,0)</f>
        <v>#REF!</v>
      </c>
      <c r="O8" s="28" t="e">
        <f>VLOOKUP($E8,#REF!,13,0)</f>
        <v>#REF!</v>
      </c>
      <c r="P8" s="102" t="e">
        <f>VLOOKUP($E8,#REF!,14,0)</f>
        <v>#REF!</v>
      </c>
    </row>
    <row r="9" spans="1:19" s="30" customFormat="1" x14ac:dyDescent="0.25">
      <c r="A9" s="94"/>
      <c r="B9" s="94"/>
      <c r="C9" s="92"/>
      <c r="D9" s="93"/>
      <c r="E9" s="23"/>
      <c r="F9" s="24" t="e">
        <f>VLOOKUP($E9,#REF!,2,0)</f>
        <v>#REF!</v>
      </c>
      <c r="G9" s="25" t="e">
        <f>VLOOKUP($E9,#REF!,3,0)</f>
        <v>#REF!</v>
      </c>
      <c r="H9" s="25" t="e">
        <f>VLOOKUP($E9,#REF!,4,0)</f>
        <v>#REF!</v>
      </c>
      <c r="I9" s="26">
        <f t="shared" si="2"/>
        <v>0</v>
      </c>
      <c r="J9" s="26">
        <f t="shared" si="3"/>
        <v>0</v>
      </c>
      <c r="K9" s="27" t="e">
        <f>VLOOKUP($E9,#REF!,5,0)</f>
        <v>#REF!</v>
      </c>
      <c r="L9" s="27" t="e">
        <f>VLOOKUP($E9,#REF!,6,0)</f>
        <v>#REF!</v>
      </c>
      <c r="M9" s="27" t="e">
        <f>VLOOKUP($E9,#REF!,11,0)</f>
        <v>#REF!</v>
      </c>
      <c r="N9" s="25" t="e">
        <f>VLOOKUP($E9,#REF!,12,0)</f>
        <v>#REF!</v>
      </c>
      <c r="O9" s="28" t="e">
        <f>VLOOKUP($E9,#REF!,13,0)</f>
        <v>#REF!</v>
      </c>
      <c r="P9" s="102" t="e">
        <f>VLOOKUP($E9,#REF!,14,0)</f>
        <v>#REF!</v>
      </c>
    </row>
    <row r="10" spans="1:19" s="30" customFormat="1" x14ac:dyDescent="0.25">
      <c r="A10" s="94"/>
      <c r="B10" s="94"/>
      <c r="C10" s="92"/>
      <c r="D10" s="93"/>
      <c r="E10" s="23"/>
      <c r="F10" s="24" t="e">
        <f>VLOOKUP($E10,#REF!,2,0)</f>
        <v>#REF!</v>
      </c>
      <c r="G10" s="25" t="e">
        <f>VLOOKUP($E10,#REF!,3,0)</f>
        <v>#REF!</v>
      </c>
      <c r="H10" s="25" t="e">
        <f>VLOOKUP($E10,#REF!,4,0)</f>
        <v>#REF!</v>
      </c>
      <c r="I10" s="26">
        <f t="shared" si="2"/>
        <v>0</v>
      </c>
      <c r="J10" s="26">
        <f t="shared" si="3"/>
        <v>0</v>
      </c>
      <c r="K10" s="27" t="e">
        <f>VLOOKUP($E10,#REF!,5,0)</f>
        <v>#REF!</v>
      </c>
      <c r="L10" s="27" t="e">
        <f>VLOOKUP($E10,#REF!,6,0)</f>
        <v>#REF!</v>
      </c>
      <c r="M10" s="27" t="e">
        <f>VLOOKUP($E10,#REF!,11,0)</f>
        <v>#REF!</v>
      </c>
      <c r="N10" s="25" t="e">
        <f>VLOOKUP($E10,#REF!,12,0)</f>
        <v>#REF!</v>
      </c>
      <c r="O10" s="28" t="e">
        <f>VLOOKUP($E10,#REF!,13,0)</f>
        <v>#REF!</v>
      </c>
      <c r="P10" s="102" t="e">
        <f>VLOOKUP($E10,#REF!,14,0)</f>
        <v>#REF!</v>
      </c>
    </row>
    <row r="11" spans="1:19" s="30" customFormat="1" x14ac:dyDescent="0.25">
      <c r="A11" s="94"/>
      <c r="B11" s="94"/>
      <c r="C11" s="92"/>
      <c r="D11" s="93"/>
      <c r="E11" s="23"/>
      <c r="F11" s="24" t="e">
        <f>VLOOKUP($E11,#REF!,2,0)</f>
        <v>#REF!</v>
      </c>
      <c r="G11" s="25" t="e">
        <f>VLOOKUP($E11,#REF!,3,0)</f>
        <v>#REF!</v>
      </c>
      <c r="H11" s="25" t="e">
        <f>VLOOKUP($E11,#REF!,4,0)</f>
        <v>#REF!</v>
      </c>
      <c r="I11" s="26">
        <f t="shared" si="2"/>
        <v>0</v>
      </c>
      <c r="J11" s="26">
        <f t="shared" si="3"/>
        <v>0</v>
      </c>
      <c r="K11" s="27" t="e">
        <f>VLOOKUP($E11,#REF!,5,0)</f>
        <v>#REF!</v>
      </c>
      <c r="L11" s="27" t="e">
        <f>VLOOKUP($E11,#REF!,6,0)</f>
        <v>#REF!</v>
      </c>
      <c r="M11" s="27" t="e">
        <f>VLOOKUP($E11,#REF!,11,0)</f>
        <v>#REF!</v>
      </c>
      <c r="N11" s="25" t="e">
        <f>VLOOKUP($E11,#REF!,12,0)</f>
        <v>#REF!</v>
      </c>
      <c r="O11" s="28" t="e">
        <f>VLOOKUP($E11,#REF!,13,0)</f>
        <v>#REF!</v>
      </c>
      <c r="P11" s="102" t="e">
        <f>VLOOKUP($E11,#REF!,14,0)</f>
        <v>#REF!</v>
      </c>
    </row>
    <row r="12" spans="1:19" s="30" customFormat="1" x14ac:dyDescent="0.25">
      <c r="A12" s="94"/>
      <c r="B12" s="94"/>
      <c r="C12" s="92"/>
      <c r="D12" s="93"/>
      <c r="E12" s="23"/>
      <c r="F12" s="24" t="e">
        <f>VLOOKUP($E12,#REF!,2,0)</f>
        <v>#REF!</v>
      </c>
      <c r="G12" s="25" t="e">
        <f>VLOOKUP($E12,#REF!,3,0)</f>
        <v>#REF!</v>
      </c>
      <c r="H12" s="25" t="e">
        <f>VLOOKUP($E12,#REF!,4,0)</f>
        <v>#REF!</v>
      </c>
      <c r="I12" s="26">
        <f t="shared" si="2"/>
        <v>0</v>
      </c>
      <c r="J12" s="26">
        <f t="shared" si="3"/>
        <v>0</v>
      </c>
      <c r="K12" s="27" t="e">
        <f>VLOOKUP($E12,#REF!,5,0)</f>
        <v>#REF!</v>
      </c>
      <c r="L12" s="27" t="e">
        <f>VLOOKUP($E12,#REF!,6,0)</f>
        <v>#REF!</v>
      </c>
      <c r="M12" s="27" t="e">
        <f>VLOOKUP($E12,#REF!,11,0)</f>
        <v>#REF!</v>
      </c>
      <c r="N12" s="25" t="e">
        <f>VLOOKUP($E12,#REF!,12,0)</f>
        <v>#REF!</v>
      </c>
      <c r="O12" s="28" t="e">
        <f>VLOOKUP($E12,#REF!,13,0)</f>
        <v>#REF!</v>
      </c>
      <c r="P12" s="102" t="e">
        <f>VLOOKUP($E12,#REF!,14,0)</f>
        <v>#REF!</v>
      </c>
    </row>
    <row r="13" spans="1:19" s="30" customFormat="1" x14ac:dyDescent="0.25">
      <c r="A13" s="94"/>
      <c r="B13" s="94"/>
      <c r="C13" s="92"/>
      <c r="D13" s="93"/>
      <c r="E13" s="23"/>
      <c r="F13" s="24" t="e">
        <f>VLOOKUP($E13,#REF!,2,0)</f>
        <v>#REF!</v>
      </c>
      <c r="G13" s="25" t="e">
        <f>VLOOKUP($E13,#REF!,3,0)</f>
        <v>#REF!</v>
      </c>
      <c r="H13" s="25" t="e">
        <f>VLOOKUP($E13,#REF!,4,0)</f>
        <v>#REF!</v>
      </c>
      <c r="I13" s="26">
        <f t="shared" si="2"/>
        <v>0</v>
      </c>
      <c r="J13" s="26">
        <f t="shared" si="3"/>
        <v>0</v>
      </c>
      <c r="K13" s="27" t="e">
        <f>VLOOKUP($E13,#REF!,5,0)</f>
        <v>#REF!</v>
      </c>
      <c r="L13" s="27" t="e">
        <f>VLOOKUP($E13,#REF!,6,0)</f>
        <v>#REF!</v>
      </c>
      <c r="M13" s="27" t="e">
        <f>VLOOKUP($E13,#REF!,11,0)</f>
        <v>#REF!</v>
      </c>
      <c r="N13" s="25" t="e">
        <f>VLOOKUP($E13,#REF!,12,0)</f>
        <v>#REF!</v>
      </c>
      <c r="O13" s="28" t="e">
        <f>VLOOKUP($E13,#REF!,13,0)</f>
        <v>#REF!</v>
      </c>
      <c r="P13" s="102" t="e">
        <f>VLOOKUP($E13,#REF!,14,0)</f>
        <v>#REF!</v>
      </c>
    </row>
    <row r="14" spans="1:19" s="30" customFormat="1" x14ac:dyDescent="0.25">
      <c r="A14" s="94"/>
      <c r="B14" s="94"/>
      <c r="C14" s="92"/>
      <c r="D14" s="93"/>
      <c r="E14" s="23"/>
      <c r="F14" s="24" t="e">
        <f>VLOOKUP($E14,#REF!,2,0)</f>
        <v>#REF!</v>
      </c>
      <c r="G14" s="25" t="e">
        <f>VLOOKUP($E14,#REF!,3,0)</f>
        <v>#REF!</v>
      </c>
      <c r="H14" s="25" t="e">
        <f>VLOOKUP($E14,#REF!,4,0)</f>
        <v>#REF!</v>
      </c>
      <c r="I14" s="26">
        <f t="shared" si="2"/>
        <v>0</v>
      </c>
      <c r="J14" s="26">
        <f t="shared" si="3"/>
        <v>0</v>
      </c>
      <c r="K14" s="27" t="e">
        <f>VLOOKUP($E14,#REF!,5,0)</f>
        <v>#REF!</v>
      </c>
      <c r="L14" s="27" t="e">
        <f>VLOOKUP($E14,#REF!,6,0)</f>
        <v>#REF!</v>
      </c>
      <c r="M14" s="27" t="e">
        <f>VLOOKUP($E14,#REF!,11,0)</f>
        <v>#REF!</v>
      </c>
      <c r="N14" s="25" t="e">
        <f>VLOOKUP($E14,#REF!,12,0)</f>
        <v>#REF!</v>
      </c>
      <c r="O14" s="28" t="e">
        <f>VLOOKUP($E14,#REF!,13,0)</f>
        <v>#REF!</v>
      </c>
      <c r="P14" s="102" t="e">
        <f>VLOOKUP($E14,#REF!,14,0)</f>
        <v>#REF!</v>
      </c>
    </row>
    <row r="15" spans="1:19" s="30" customFormat="1" x14ac:dyDescent="0.25">
      <c r="A15" s="94"/>
      <c r="B15" s="94"/>
      <c r="C15" s="92"/>
      <c r="D15" s="93"/>
      <c r="E15" s="23"/>
      <c r="F15" s="24" t="e">
        <f>VLOOKUP($E15,#REF!,2,0)</f>
        <v>#REF!</v>
      </c>
      <c r="G15" s="25" t="e">
        <f>VLOOKUP($E15,#REF!,3,0)</f>
        <v>#REF!</v>
      </c>
      <c r="H15" s="25" t="e">
        <f>VLOOKUP($E15,#REF!,4,0)</f>
        <v>#REF!</v>
      </c>
      <c r="I15" s="26">
        <f t="shared" si="2"/>
        <v>0</v>
      </c>
      <c r="J15" s="26">
        <f t="shared" si="3"/>
        <v>0</v>
      </c>
      <c r="K15" s="27" t="e">
        <f>VLOOKUP($E15,#REF!,5,0)</f>
        <v>#REF!</v>
      </c>
      <c r="L15" s="27" t="e">
        <f>VLOOKUP($E15,#REF!,6,0)</f>
        <v>#REF!</v>
      </c>
      <c r="M15" s="27" t="e">
        <f>VLOOKUP($E15,#REF!,11,0)</f>
        <v>#REF!</v>
      </c>
      <c r="N15" s="25" t="e">
        <f>VLOOKUP($E15,#REF!,12,0)</f>
        <v>#REF!</v>
      </c>
      <c r="O15" s="28" t="e">
        <f>VLOOKUP($E15,#REF!,13,0)</f>
        <v>#REF!</v>
      </c>
      <c r="P15" s="102" t="e">
        <f>VLOOKUP($E15,#REF!,14,0)</f>
        <v>#REF!</v>
      </c>
    </row>
    <row r="16" spans="1:19" s="30" customFormat="1" x14ac:dyDescent="0.25">
      <c r="A16" s="94"/>
      <c r="B16" s="94"/>
      <c r="C16" s="92"/>
      <c r="D16" s="93"/>
      <c r="E16" s="23"/>
      <c r="F16" s="24" t="e">
        <f>VLOOKUP($E16,#REF!,2,0)</f>
        <v>#REF!</v>
      </c>
      <c r="G16" s="25" t="e">
        <f>VLOOKUP($E16,#REF!,3,0)</f>
        <v>#REF!</v>
      </c>
      <c r="H16" s="25" t="e">
        <f>VLOOKUP($E16,#REF!,4,0)</f>
        <v>#REF!</v>
      </c>
      <c r="I16" s="26">
        <f t="shared" si="2"/>
        <v>0</v>
      </c>
      <c r="J16" s="26">
        <f t="shared" si="3"/>
        <v>0</v>
      </c>
      <c r="K16" s="27" t="e">
        <f>VLOOKUP($E16,#REF!,5,0)</f>
        <v>#REF!</v>
      </c>
      <c r="L16" s="27" t="e">
        <f>VLOOKUP($E16,#REF!,6,0)</f>
        <v>#REF!</v>
      </c>
      <c r="M16" s="27" t="e">
        <f>VLOOKUP($E16,#REF!,11,0)</f>
        <v>#REF!</v>
      </c>
      <c r="N16" s="25" t="e">
        <f>VLOOKUP($E16,#REF!,12,0)</f>
        <v>#REF!</v>
      </c>
      <c r="O16" s="28" t="e">
        <f>VLOOKUP($E16,#REF!,13,0)</f>
        <v>#REF!</v>
      </c>
      <c r="P16" s="102" t="e">
        <f>VLOOKUP($E16,#REF!,14,0)</f>
        <v>#REF!</v>
      </c>
    </row>
    <row r="17" spans="1:16" s="30" customFormat="1" x14ac:dyDescent="0.25">
      <c r="A17" s="94"/>
      <c r="B17" s="94"/>
      <c r="C17" s="92"/>
      <c r="D17" s="93"/>
      <c r="E17" s="23"/>
      <c r="F17" s="24" t="e">
        <f>VLOOKUP($E17,#REF!,2,0)</f>
        <v>#REF!</v>
      </c>
      <c r="G17" s="25" t="e">
        <f>VLOOKUP($E17,#REF!,3,0)</f>
        <v>#REF!</v>
      </c>
      <c r="H17" s="25" t="e">
        <f>VLOOKUP($E17,#REF!,4,0)</f>
        <v>#REF!</v>
      </c>
      <c r="I17" s="26">
        <f t="shared" si="2"/>
        <v>0</v>
      </c>
      <c r="J17" s="26">
        <f t="shared" si="3"/>
        <v>0</v>
      </c>
      <c r="K17" s="27" t="e">
        <f>VLOOKUP($E17,#REF!,5,0)</f>
        <v>#REF!</v>
      </c>
      <c r="L17" s="27" t="e">
        <f>VLOOKUP($E17,#REF!,6,0)</f>
        <v>#REF!</v>
      </c>
      <c r="M17" s="27" t="e">
        <f>VLOOKUP($E17,#REF!,11,0)</f>
        <v>#REF!</v>
      </c>
      <c r="N17" s="25" t="e">
        <f>VLOOKUP($E17,#REF!,12,0)</f>
        <v>#REF!</v>
      </c>
      <c r="O17" s="28" t="e">
        <f>VLOOKUP($E17,#REF!,13,0)</f>
        <v>#REF!</v>
      </c>
      <c r="P17" s="102" t="e">
        <f>VLOOKUP($E17,#REF!,14,0)</f>
        <v>#REF!</v>
      </c>
    </row>
    <row r="18" spans="1:16" s="30" customFormat="1" x14ac:dyDescent="0.25">
      <c r="A18" s="94"/>
      <c r="B18" s="94"/>
      <c r="C18" s="92"/>
      <c r="D18" s="93"/>
      <c r="E18" s="23"/>
      <c r="F18" s="24" t="e">
        <f>VLOOKUP($E18,#REF!,2,0)</f>
        <v>#REF!</v>
      </c>
      <c r="G18" s="25" t="e">
        <f>VLOOKUP($E18,#REF!,3,0)</f>
        <v>#REF!</v>
      </c>
      <c r="H18" s="25" t="e">
        <f>VLOOKUP($E18,#REF!,4,0)</f>
        <v>#REF!</v>
      </c>
      <c r="I18" s="26">
        <f t="shared" si="2"/>
        <v>0</v>
      </c>
      <c r="J18" s="26">
        <f t="shared" si="3"/>
        <v>0</v>
      </c>
      <c r="K18" s="27" t="e">
        <f>VLOOKUP($E18,#REF!,5,0)</f>
        <v>#REF!</v>
      </c>
      <c r="L18" s="27" t="e">
        <f>VLOOKUP($E18,#REF!,6,0)</f>
        <v>#REF!</v>
      </c>
      <c r="M18" s="27" t="e">
        <f>VLOOKUP($E18,#REF!,11,0)</f>
        <v>#REF!</v>
      </c>
      <c r="N18" s="25" t="e">
        <f>VLOOKUP($E18,#REF!,12,0)</f>
        <v>#REF!</v>
      </c>
      <c r="O18" s="28" t="e">
        <f>VLOOKUP($E18,#REF!,13,0)</f>
        <v>#REF!</v>
      </c>
      <c r="P18" s="102" t="e">
        <f>VLOOKUP($E18,#REF!,14,0)</f>
        <v>#REF!</v>
      </c>
    </row>
    <row r="19" spans="1:16" s="30" customFormat="1" x14ac:dyDescent="0.25">
      <c r="A19" s="94"/>
      <c r="B19" s="94"/>
      <c r="C19" s="92"/>
      <c r="D19" s="93"/>
      <c r="E19" s="23"/>
      <c r="F19" s="24" t="e">
        <f>VLOOKUP($E19,#REF!,2,0)</f>
        <v>#REF!</v>
      </c>
      <c r="G19" s="25" t="e">
        <f>VLOOKUP($E19,#REF!,3,0)</f>
        <v>#REF!</v>
      </c>
      <c r="H19" s="25" t="e">
        <f>VLOOKUP($E19,#REF!,4,0)</f>
        <v>#REF!</v>
      </c>
      <c r="I19" s="26">
        <f t="shared" si="2"/>
        <v>0</v>
      </c>
      <c r="J19" s="26">
        <f t="shared" si="3"/>
        <v>0</v>
      </c>
      <c r="K19" s="27" t="e">
        <f>VLOOKUP($E19,#REF!,5,0)</f>
        <v>#REF!</v>
      </c>
      <c r="L19" s="27" t="e">
        <f>VLOOKUP($E19,#REF!,6,0)</f>
        <v>#REF!</v>
      </c>
      <c r="M19" s="27" t="e">
        <f>VLOOKUP($E19,#REF!,11,0)</f>
        <v>#REF!</v>
      </c>
      <c r="N19" s="25" t="e">
        <f>VLOOKUP($E19,#REF!,12,0)</f>
        <v>#REF!</v>
      </c>
      <c r="O19" s="28" t="e">
        <f>VLOOKUP($E19,#REF!,13,0)</f>
        <v>#REF!</v>
      </c>
      <c r="P19" s="102" t="e">
        <f>VLOOKUP($E19,#REF!,14,0)</f>
        <v>#REF!</v>
      </c>
    </row>
    <row r="20" spans="1:16" s="30" customFormat="1" x14ac:dyDescent="0.25">
      <c r="A20" s="94"/>
      <c r="B20" s="94"/>
      <c r="C20" s="92"/>
      <c r="D20" s="93"/>
      <c r="E20" s="23"/>
      <c r="F20" s="24" t="e">
        <f>VLOOKUP($E20,#REF!,2,0)</f>
        <v>#REF!</v>
      </c>
      <c r="G20" s="25" t="e">
        <f>VLOOKUP($E20,#REF!,3,0)</f>
        <v>#REF!</v>
      </c>
      <c r="H20" s="25" t="e">
        <f>VLOOKUP($E20,#REF!,4,0)</f>
        <v>#REF!</v>
      </c>
      <c r="I20" s="26">
        <f t="shared" si="2"/>
        <v>0</v>
      </c>
      <c r="J20" s="26">
        <f t="shared" si="3"/>
        <v>0</v>
      </c>
      <c r="K20" s="27" t="e">
        <f>VLOOKUP($E20,#REF!,5,0)</f>
        <v>#REF!</v>
      </c>
      <c r="L20" s="27" t="e">
        <f>VLOOKUP($E20,#REF!,6,0)</f>
        <v>#REF!</v>
      </c>
      <c r="M20" s="27" t="e">
        <f>VLOOKUP($E20,#REF!,11,0)</f>
        <v>#REF!</v>
      </c>
      <c r="N20" s="25" t="e">
        <f>VLOOKUP($E20,#REF!,12,0)</f>
        <v>#REF!</v>
      </c>
      <c r="O20" s="28" t="e">
        <f>VLOOKUP($E20,#REF!,13,0)</f>
        <v>#REF!</v>
      </c>
      <c r="P20" s="102" t="e">
        <f>VLOOKUP($E20,#REF!,14,0)</f>
        <v>#REF!</v>
      </c>
    </row>
    <row r="21" spans="1:16" s="30" customFormat="1" x14ac:dyDescent="0.25">
      <c r="A21" s="94"/>
      <c r="B21" s="94"/>
      <c r="C21" s="92"/>
      <c r="D21" s="93"/>
      <c r="E21" s="23"/>
      <c r="F21" s="24" t="e">
        <f>VLOOKUP($E21,#REF!,2,0)</f>
        <v>#REF!</v>
      </c>
      <c r="G21" s="25" t="e">
        <f>VLOOKUP($E21,#REF!,3,0)</f>
        <v>#REF!</v>
      </c>
      <c r="H21" s="25" t="e">
        <f>VLOOKUP($E21,#REF!,4,0)</f>
        <v>#REF!</v>
      </c>
      <c r="I21" s="26">
        <f t="shared" si="2"/>
        <v>0</v>
      </c>
      <c r="J21" s="26">
        <f t="shared" si="3"/>
        <v>0</v>
      </c>
      <c r="K21" s="27" t="e">
        <f>VLOOKUP($E21,#REF!,5,0)</f>
        <v>#REF!</v>
      </c>
      <c r="L21" s="27" t="e">
        <f>VLOOKUP($E21,#REF!,6,0)</f>
        <v>#REF!</v>
      </c>
      <c r="M21" s="27" t="e">
        <f>VLOOKUP($E21,#REF!,11,0)</f>
        <v>#REF!</v>
      </c>
      <c r="N21" s="25" t="e">
        <f>VLOOKUP($E21,#REF!,12,0)</f>
        <v>#REF!</v>
      </c>
      <c r="O21" s="28" t="e">
        <f>VLOOKUP($E21,#REF!,13,0)</f>
        <v>#REF!</v>
      </c>
      <c r="P21" s="102" t="e">
        <f>VLOOKUP($E21,#REF!,14,0)</f>
        <v>#REF!</v>
      </c>
    </row>
    <row r="22" spans="1:16" s="30" customFormat="1" x14ac:dyDescent="0.25">
      <c r="A22" s="94"/>
      <c r="B22" s="94"/>
      <c r="C22" s="92"/>
      <c r="D22" s="93"/>
      <c r="E22" s="23"/>
      <c r="F22" s="24" t="e">
        <f>VLOOKUP($E22,#REF!,2,0)</f>
        <v>#REF!</v>
      </c>
      <c r="G22" s="25" t="e">
        <f>VLOOKUP($E22,#REF!,3,0)</f>
        <v>#REF!</v>
      </c>
      <c r="H22" s="25" t="e">
        <f>VLOOKUP($E22,#REF!,4,0)</f>
        <v>#REF!</v>
      </c>
      <c r="I22" s="26">
        <f t="shared" si="2"/>
        <v>0</v>
      </c>
      <c r="J22" s="26">
        <f t="shared" si="3"/>
        <v>0</v>
      </c>
      <c r="K22" s="27" t="e">
        <f>VLOOKUP($E22,#REF!,5,0)</f>
        <v>#REF!</v>
      </c>
      <c r="L22" s="27" t="e">
        <f>VLOOKUP($E22,#REF!,6,0)</f>
        <v>#REF!</v>
      </c>
      <c r="M22" s="27" t="e">
        <f>VLOOKUP($E22,#REF!,11,0)</f>
        <v>#REF!</v>
      </c>
      <c r="N22" s="25" t="e">
        <f>VLOOKUP($E22,#REF!,12,0)</f>
        <v>#REF!</v>
      </c>
      <c r="O22" s="28" t="e">
        <f>VLOOKUP($E22,#REF!,13,0)</f>
        <v>#REF!</v>
      </c>
      <c r="P22" s="102" t="e">
        <f>VLOOKUP($E22,#REF!,14,0)</f>
        <v>#REF!</v>
      </c>
    </row>
    <row r="23" spans="1:16" s="30" customFormat="1" x14ac:dyDescent="0.25">
      <c r="A23" s="94"/>
      <c r="B23" s="94"/>
      <c r="C23" s="92"/>
      <c r="D23" s="93"/>
      <c r="E23" s="23"/>
      <c r="F23" s="24" t="e">
        <f>VLOOKUP($E23,#REF!,2,0)</f>
        <v>#REF!</v>
      </c>
      <c r="G23" s="25" t="e">
        <f>VLOOKUP($E23,#REF!,3,0)</f>
        <v>#REF!</v>
      </c>
      <c r="H23" s="25" t="e">
        <f>VLOOKUP($E23,#REF!,4,0)</f>
        <v>#REF!</v>
      </c>
      <c r="I23" s="26">
        <f t="shared" si="2"/>
        <v>0</v>
      </c>
      <c r="J23" s="26">
        <f t="shared" si="3"/>
        <v>0</v>
      </c>
      <c r="K23" s="27" t="e">
        <f>VLOOKUP($E23,#REF!,5,0)</f>
        <v>#REF!</v>
      </c>
      <c r="L23" s="27" t="e">
        <f>VLOOKUP($E23,#REF!,6,0)</f>
        <v>#REF!</v>
      </c>
      <c r="M23" s="27" t="e">
        <f>VLOOKUP($E23,#REF!,11,0)</f>
        <v>#REF!</v>
      </c>
      <c r="N23" s="25" t="e">
        <f>VLOOKUP($E23,#REF!,12,0)</f>
        <v>#REF!</v>
      </c>
      <c r="O23" s="28" t="e">
        <f>VLOOKUP($E23,#REF!,13,0)</f>
        <v>#REF!</v>
      </c>
      <c r="P23" s="102" t="e">
        <f>VLOOKUP($E23,#REF!,14,0)</f>
        <v>#REF!</v>
      </c>
    </row>
    <row r="24" spans="1:16" s="30" customFormat="1" x14ac:dyDescent="0.25">
      <c r="A24" s="94"/>
      <c r="B24" s="94"/>
      <c r="C24" s="92"/>
      <c r="D24" s="93"/>
      <c r="E24" s="23"/>
      <c r="F24" s="24" t="e">
        <f>VLOOKUP($E24,#REF!,2,0)</f>
        <v>#REF!</v>
      </c>
      <c r="G24" s="25" t="e">
        <f>VLOOKUP($E24,#REF!,3,0)</f>
        <v>#REF!</v>
      </c>
      <c r="H24" s="25" t="e">
        <f>VLOOKUP($E24,#REF!,4,0)</f>
        <v>#REF!</v>
      </c>
      <c r="I24" s="26">
        <f t="shared" si="2"/>
        <v>0</v>
      </c>
      <c r="J24" s="26">
        <f t="shared" si="3"/>
        <v>0</v>
      </c>
      <c r="K24" s="27" t="e">
        <f>VLOOKUP($E24,#REF!,5,0)</f>
        <v>#REF!</v>
      </c>
      <c r="L24" s="27" t="e">
        <f>VLOOKUP($E24,#REF!,6,0)</f>
        <v>#REF!</v>
      </c>
      <c r="M24" s="27" t="e">
        <f>VLOOKUP($E24,#REF!,11,0)</f>
        <v>#REF!</v>
      </c>
      <c r="N24" s="25" t="e">
        <f>VLOOKUP($E24,#REF!,12,0)</f>
        <v>#REF!</v>
      </c>
      <c r="O24" s="28" t="e">
        <f>VLOOKUP($E24,#REF!,13,0)</f>
        <v>#REF!</v>
      </c>
      <c r="P24" s="102" t="e">
        <f>VLOOKUP($E24,#REF!,14,0)</f>
        <v>#REF!</v>
      </c>
    </row>
    <row r="25" spans="1:16" s="30" customFormat="1" x14ac:dyDescent="0.25">
      <c r="A25" s="94"/>
      <c r="B25" s="94"/>
      <c r="C25" s="92"/>
      <c r="D25" s="93"/>
      <c r="E25" s="23"/>
      <c r="F25" s="24" t="e">
        <f>VLOOKUP($E25,#REF!,2,0)</f>
        <v>#REF!</v>
      </c>
      <c r="G25" s="25" t="e">
        <f>VLOOKUP($E25,#REF!,3,0)</f>
        <v>#REF!</v>
      </c>
      <c r="H25" s="25" t="e">
        <f>VLOOKUP($E25,#REF!,4,0)</f>
        <v>#REF!</v>
      </c>
      <c r="I25" s="26">
        <f t="shared" si="2"/>
        <v>0</v>
      </c>
      <c r="J25" s="26">
        <f t="shared" si="3"/>
        <v>0</v>
      </c>
      <c r="K25" s="27" t="e">
        <f>VLOOKUP($E25,#REF!,5,0)</f>
        <v>#REF!</v>
      </c>
      <c r="L25" s="27" t="e">
        <f>VLOOKUP($E25,#REF!,6,0)</f>
        <v>#REF!</v>
      </c>
      <c r="M25" s="27" t="e">
        <f>VLOOKUP($E25,#REF!,11,0)</f>
        <v>#REF!</v>
      </c>
      <c r="N25" s="25" t="e">
        <f>VLOOKUP($E25,#REF!,12,0)</f>
        <v>#REF!</v>
      </c>
      <c r="O25" s="28" t="e">
        <f>VLOOKUP($E25,#REF!,13,0)</f>
        <v>#REF!</v>
      </c>
      <c r="P25" s="102" t="e">
        <f>VLOOKUP($E25,#REF!,14,0)</f>
        <v>#REF!</v>
      </c>
    </row>
    <row r="26" spans="1:16" s="30" customFormat="1" x14ac:dyDescent="0.25">
      <c r="A26" s="94"/>
      <c r="B26" s="94"/>
      <c r="C26" s="92"/>
      <c r="D26" s="93"/>
      <c r="E26" s="23"/>
      <c r="F26" s="24" t="e">
        <f>VLOOKUP($E26,#REF!,2,0)</f>
        <v>#REF!</v>
      </c>
      <c r="G26" s="25" t="e">
        <f>VLOOKUP($E26,#REF!,3,0)</f>
        <v>#REF!</v>
      </c>
      <c r="H26" s="25" t="e">
        <f>VLOOKUP($E26,#REF!,4,0)</f>
        <v>#REF!</v>
      </c>
      <c r="I26" s="26">
        <f t="shared" si="2"/>
        <v>0</v>
      </c>
      <c r="J26" s="26">
        <f t="shared" si="3"/>
        <v>0</v>
      </c>
      <c r="K26" s="27" t="e">
        <f>VLOOKUP($E26,#REF!,5,0)</f>
        <v>#REF!</v>
      </c>
      <c r="L26" s="27" t="e">
        <f>VLOOKUP($E26,#REF!,6,0)</f>
        <v>#REF!</v>
      </c>
      <c r="M26" s="27" t="e">
        <f>VLOOKUP($E26,#REF!,11,0)</f>
        <v>#REF!</v>
      </c>
      <c r="N26" s="25" t="e">
        <f>VLOOKUP($E26,#REF!,12,0)</f>
        <v>#REF!</v>
      </c>
      <c r="O26" s="28" t="e">
        <f>VLOOKUP($E26,#REF!,13,0)</f>
        <v>#REF!</v>
      </c>
      <c r="P26" s="102" t="e">
        <f>VLOOKUP($E26,#REF!,14,0)</f>
        <v>#REF!</v>
      </c>
    </row>
    <row r="27" spans="1:16" s="30" customFormat="1" x14ac:dyDescent="0.25">
      <c r="A27" s="94"/>
      <c r="B27" s="94"/>
      <c r="C27" s="92"/>
      <c r="D27" s="93"/>
      <c r="E27" s="23"/>
      <c r="F27" s="24" t="e">
        <f>VLOOKUP($E27,#REF!,2,0)</f>
        <v>#REF!</v>
      </c>
      <c r="G27" s="25" t="e">
        <f>VLOOKUP($E27,#REF!,3,0)</f>
        <v>#REF!</v>
      </c>
      <c r="H27" s="25" t="e">
        <f>VLOOKUP($E27,#REF!,4,0)</f>
        <v>#REF!</v>
      </c>
      <c r="I27" s="26">
        <f t="shared" si="2"/>
        <v>0</v>
      </c>
      <c r="J27" s="26">
        <f t="shared" si="3"/>
        <v>0</v>
      </c>
      <c r="K27" s="27" t="e">
        <f>VLOOKUP($E27,#REF!,5,0)</f>
        <v>#REF!</v>
      </c>
      <c r="L27" s="27" t="e">
        <f>VLOOKUP($E27,#REF!,6,0)</f>
        <v>#REF!</v>
      </c>
      <c r="M27" s="27" t="e">
        <f>VLOOKUP($E27,#REF!,11,0)</f>
        <v>#REF!</v>
      </c>
      <c r="N27" s="25" t="e">
        <f>VLOOKUP($E27,#REF!,12,0)</f>
        <v>#REF!</v>
      </c>
      <c r="O27" s="28" t="e">
        <f>VLOOKUP($E27,#REF!,13,0)</f>
        <v>#REF!</v>
      </c>
      <c r="P27" s="102" t="e">
        <f>VLOOKUP($E27,#REF!,14,0)</f>
        <v>#REF!</v>
      </c>
    </row>
    <row r="28" spans="1:16" s="30" customFormat="1" x14ac:dyDescent="0.25">
      <c r="A28" s="94"/>
      <c r="B28" s="94"/>
      <c r="C28" s="92"/>
      <c r="D28" s="93"/>
      <c r="E28" s="23"/>
      <c r="F28" s="24" t="e">
        <f>VLOOKUP($E28,#REF!,2,0)</f>
        <v>#REF!</v>
      </c>
      <c r="G28" s="25" t="e">
        <f>VLOOKUP($E28,#REF!,3,0)</f>
        <v>#REF!</v>
      </c>
      <c r="H28" s="25" t="e">
        <f>VLOOKUP($E28,#REF!,4,0)</f>
        <v>#REF!</v>
      </c>
      <c r="I28" s="26">
        <f t="shared" si="2"/>
        <v>0</v>
      </c>
      <c r="J28" s="26">
        <f t="shared" si="3"/>
        <v>0</v>
      </c>
      <c r="K28" s="27" t="e">
        <f>VLOOKUP($E28,#REF!,5,0)</f>
        <v>#REF!</v>
      </c>
      <c r="L28" s="27" t="e">
        <f>VLOOKUP($E28,#REF!,6,0)</f>
        <v>#REF!</v>
      </c>
      <c r="M28" s="27" t="e">
        <f>VLOOKUP($E28,#REF!,11,0)</f>
        <v>#REF!</v>
      </c>
      <c r="N28" s="25" t="e">
        <f>VLOOKUP($E28,#REF!,12,0)</f>
        <v>#REF!</v>
      </c>
      <c r="O28" s="28" t="e">
        <f>VLOOKUP($E28,#REF!,13,0)</f>
        <v>#REF!</v>
      </c>
      <c r="P28" s="102" t="e">
        <f>VLOOKUP($E28,#REF!,14,0)</f>
        <v>#REF!</v>
      </c>
    </row>
    <row r="29" spans="1:16" s="30" customFormat="1" x14ac:dyDescent="0.25">
      <c r="A29" s="94"/>
      <c r="B29" s="94"/>
      <c r="C29" s="92"/>
      <c r="D29" s="93"/>
      <c r="E29" s="23"/>
      <c r="F29" s="24" t="e">
        <f>VLOOKUP($E29,#REF!,2,0)</f>
        <v>#REF!</v>
      </c>
      <c r="G29" s="25" t="e">
        <f>VLOOKUP($E29,#REF!,3,0)</f>
        <v>#REF!</v>
      </c>
      <c r="H29" s="25" t="e">
        <f>VLOOKUP($E29,#REF!,4,0)</f>
        <v>#REF!</v>
      </c>
      <c r="I29" s="26">
        <f t="shared" si="2"/>
        <v>0</v>
      </c>
      <c r="J29" s="26">
        <f t="shared" si="3"/>
        <v>0</v>
      </c>
      <c r="K29" s="27" t="e">
        <f>VLOOKUP($E29,#REF!,5,0)</f>
        <v>#REF!</v>
      </c>
      <c r="L29" s="27" t="e">
        <f>VLOOKUP($E29,#REF!,6,0)</f>
        <v>#REF!</v>
      </c>
      <c r="M29" s="27" t="e">
        <f>VLOOKUP($E29,#REF!,11,0)</f>
        <v>#REF!</v>
      </c>
      <c r="N29" s="25" t="e">
        <f>VLOOKUP($E29,#REF!,12,0)</f>
        <v>#REF!</v>
      </c>
      <c r="O29" s="28" t="e">
        <f>VLOOKUP($E29,#REF!,13,0)</f>
        <v>#REF!</v>
      </c>
      <c r="P29" s="102" t="e">
        <f>VLOOKUP($E29,#REF!,14,0)</f>
        <v>#REF!</v>
      </c>
    </row>
    <row r="30" spans="1:16" s="30" customFormat="1" x14ac:dyDescent="0.25">
      <c r="A30" s="94"/>
      <c r="B30" s="94"/>
      <c r="C30" s="92"/>
      <c r="D30" s="93"/>
      <c r="E30" s="23"/>
      <c r="F30" s="24" t="e">
        <f>VLOOKUP($E30,#REF!,2,0)</f>
        <v>#REF!</v>
      </c>
      <c r="G30" s="25" t="e">
        <f>VLOOKUP($E30,#REF!,3,0)</f>
        <v>#REF!</v>
      </c>
      <c r="H30" s="25" t="e">
        <f>VLOOKUP($E30,#REF!,4,0)</f>
        <v>#REF!</v>
      </c>
      <c r="I30" s="26">
        <f t="shared" si="2"/>
        <v>0</v>
      </c>
      <c r="J30" s="26">
        <f t="shared" si="3"/>
        <v>0</v>
      </c>
      <c r="K30" s="27" t="e">
        <f>VLOOKUP($E30,#REF!,5,0)</f>
        <v>#REF!</v>
      </c>
      <c r="L30" s="27" t="e">
        <f>VLOOKUP($E30,#REF!,6,0)</f>
        <v>#REF!</v>
      </c>
      <c r="M30" s="27" t="e">
        <f>VLOOKUP($E30,#REF!,11,0)</f>
        <v>#REF!</v>
      </c>
      <c r="N30" s="25" t="e">
        <f>VLOOKUP($E30,#REF!,12,0)</f>
        <v>#REF!</v>
      </c>
      <c r="O30" s="28" t="e">
        <f>VLOOKUP($E30,#REF!,13,0)</f>
        <v>#REF!</v>
      </c>
      <c r="P30" s="102" t="e">
        <f>VLOOKUP($E30,#REF!,14,0)</f>
        <v>#REF!</v>
      </c>
    </row>
    <row r="31" spans="1:16" s="30" customFormat="1" x14ac:dyDescent="0.25">
      <c r="A31" s="94"/>
      <c r="B31" s="94"/>
      <c r="C31" s="92"/>
      <c r="D31" s="93"/>
      <c r="E31" s="23"/>
      <c r="F31" s="24" t="e">
        <f>VLOOKUP($E31,#REF!,2,0)</f>
        <v>#REF!</v>
      </c>
      <c r="G31" s="25" t="e">
        <f>VLOOKUP($E31,#REF!,3,0)</f>
        <v>#REF!</v>
      </c>
      <c r="H31" s="25" t="e">
        <f>VLOOKUP($E31,#REF!,4,0)</f>
        <v>#REF!</v>
      </c>
      <c r="I31" s="26">
        <f t="shared" si="2"/>
        <v>0</v>
      </c>
      <c r="J31" s="26">
        <f t="shared" si="3"/>
        <v>0</v>
      </c>
      <c r="K31" s="27" t="e">
        <f>VLOOKUP($E31,#REF!,5,0)</f>
        <v>#REF!</v>
      </c>
      <c r="L31" s="27" t="e">
        <f>VLOOKUP($E31,#REF!,6,0)</f>
        <v>#REF!</v>
      </c>
      <c r="M31" s="27" t="e">
        <f>VLOOKUP($E31,#REF!,11,0)</f>
        <v>#REF!</v>
      </c>
      <c r="N31" s="25" t="e">
        <f>VLOOKUP($E31,#REF!,12,0)</f>
        <v>#REF!</v>
      </c>
      <c r="O31" s="28" t="e">
        <f>VLOOKUP($E31,#REF!,13,0)</f>
        <v>#REF!</v>
      </c>
      <c r="P31" s="102" t="e">
        <f>VLOOKUP($E31,#REF!,14,0)</f>
        <v>#REF!</v>
      </c>
    </row>
    <row r="32" spans="1:16" s="30" customFormat="1" x14ac:dyDescent="0.25">
      <c r="A32" s="94"/>
      <c r="B32" s="94"/>
      <c r="C32" s="92"/>
      <c r="D32" s="93"/>
      <c r="E32" s="23"/>
      <c r="F32" s="24" t="e">
        <f>VLOOKUP($E32,#REF!,2,0)</f>
        <v>#REF!</v>
      </c>
      <c r="G32" s="25" t="e">
        <f>VLOOKUP($E32,#REF!,3,0)</f>
        <v>#REF!</v>
      </c>
      <c r="H32" s="25" t="e">
        <f>VLOOKUP($E32,#REF!,4,0)</f>
        <v>#REF!</v>
      </c>
      <c r="I32" s="26">
        <f t="shared" si="2"/>
        <v>0</v>
      </c>
      <c r="J32" s="26">
        <f t="shared" si="3"/>
        <v>0</v>
      </c>
      <c r="K32" s="27" t="e">
        <f>VLOOKUP($E32,#REF!,5,0)</f>
        <v>#REF!</v>
      </c>
      <c r="L32" s="27" t="e">
        <f>VLOOKUP($E32,#REF!,6,0)</f>
        <v>#REF!</v>
      </c>
      <c r="M32" s="27" t="e">
        <f>VLOOKUP($E32,#REF!,11,0)</f>
        <v>#REF!</v>
      </c>
      <c r="N32" s="25" t="e">
        <f>VLOOKUP($E32,#REF!,12,0)</f>
        <v>#REF!</v>
      </c>
      <c r="O32" s="28" t="e">
        <f>VLOOKUP($E32,#REF!,13,0)</f>
        <v>#REF!</v>
      </c>
      <c r="P32" s="102" t="e">
        <f>VLOOKUP($E32,#REF!,14,0)</f>
        <v>#REF!</v>
      </c>
    </row>
    <row r="33" spans="1:16" s="30" customFormat="1" x14ac:dyDescent="0.25">
      <c r="A33" s="94"/>
      <c r="B33" s="94"/>
      <c r="C33" s="92"/>
      <c r="D33" s="93"/>
      <c r="E33" s="23"/>
      <c r="F33" s="24" t="e">
        <f>VLOOKUP($E33,#REF!,2,0)</f>
        <v>#REF!</v>
      </c>
      <c r="G33" s="25" t="e">
        <f>VLOOKUP($E33,#REF!,3,0)</f>
        <v>#REF!</v>
      </c>
      <c r="H33" s="25" t="e">
        <f>VLOOKUP($E33,#REF!,4,0)</f>
        <v>#REF!</v>
      </c>
      <c r="I33" s="26">
        <f t="shared" si="2"/>
        <v>0</v>
      </c>
      <c r="J33" s="26">
        <f t="shared" si="3"/>
        <v>0</v>
      </c>
      <c r="K33" s="27" t="e">
        <f>VLOOKUP($E33,#REF!,5,0)</f>
        <v>#REF!</v>
      </c>
      <c r="L33" s="27" t="e">
        <f>VLOOKUP($E33,#REF!,6,0)</f>
        <v>#REF!</v>
      </c>
      <c r="M33" s="27" t="e">
        <f>VLOOKUP($E33,#REF!,11,0)</f>
        <v>#REF!</v>
      </c>
      <c r="N33" s="25" t="e">
        <f>VLOOKUP($E33,#REF!,12,0)</f>
        <v>#REF!</v>
      </c>
      <c r="O33" s="28" t="e">
        <f>VLOOKUP($E33,#REF!,13,0)</f>
        <v>#REF!</v>
      </c>
      <c r="P33" s="102" t="e">
        <f>VLOOKUP($E33,#REF!,14,0)</f>
        <v>#REF!</v>
      </c>
    </row>
    <row r="34" spans="1:16" s="30" customFormat="1" x14ac:dyDescent="0.25">
      <c r="A34" s="94"/>
      <c r="B34" s="94"/>
      <c r="C34" s="92"/>
      <c r="D34" s="93"/>
      <c r="E34" s="23"/>
      <c r="F34" s="24" t="e">
        <f>VLOOKUP($E34,#REF!,2,0)</f>
        <v>#REF!</v>
      </c>
      <c r="G34" s="25" t="e">
        <f>VLOOKUP($E34,#REF!,3,0)</f>
        <v>#REF!</v>
      </c>
      <c r="H34" s="25" t="e">
        <f>VLOOKUP($E34,#REF!,4,0)</f>
        <v>#REF!</v>
      </c>
      <c r="I34" s="26">
        <f t="shared" si="2"/>
        <v>0</v>
      </c>
      <c r="J34" s="26">
        <f t="shared" si="3"/>
        <v>0</v>
      </c>
      <c r="K34" s="27" t="e">
        <f>VLOOKUP($E34,#REF!,5,0)</f>
        <v>#REF!</v>
      </c>
      <c r="L34" s="27" t="e">
        <f>VLOOKUP($E34,#REF!,6,0)</f>
        <v>#REF!</v>
      </c>
      <c r="M34" s="27" t="e">
        <f>VLOOKUP($E34,#REF!,11,0)</f>
        <v>#REF!</v>
      </c>
      <c r="N34" s="25" t="e">
        <f>VLOOKUP($E34,#REF!,12,0)</f>
        <v>#REF!</v>
      </c>
      <c r="O34" s="28" t="e">
        <f>VLOOKUP($E34,#REF!,13,0)</f>
        <v>#REF!</v>
      </c>
      <c r="P34" s="102" t="e">
        <f>VLOOKUP($E34,#REF!,14,0)</f>
        <v>#REF!</v>
      </c>
    </row>
    <row r="35" spans="1:16" s="30" customFormat="1" x14ac:dyDescent="0.25">
      <c r="A35" s="94"/>
      <c r="B35" s="94"/>
      <c r="C35" s="92"/>
      <c r="D35" s="93"/>
      <c r="E35" s="23"/>
      <c r="F35" s="24" t="e">
        <f>VLOOKUP($E35,#REF!,2,0)</f>
        <v>#REF!</v>
      </c>
      <c r="G35" s="25" t="e">
        <f>VLOOKUP($E35,#REF!,3,0)</f>
        <v>#REF!</v>
      </c>
      <c r="H35" s="25" t="e">
        <f>VLOOKUP($E35,#REF!,4,0)</f>
        <v>#REF!</v>
      </c>
      <c r="I35" s="26">
        <f t="shared" si="2"/>
        <v>0</v>
      </c>
      <c r="J35" s="26">
        <f t="shared" si="3"/>
        <v>0</v>
      </c>
      <c r="K35" s="27" t="e">
        <f>VLOOKUP($E35,#REF!,5,0)</f>
        <v>#REF!</v>
      </c>
      <c r="L35" s="27" t="e">
        <f>VLOOKUP($E35,#REF!,6,0)</f>
        <v>#REF!</v>
      </c>
      <c r="M35" s="27" t="e">
        <f>VLOOKUP($E35,#REF!,11,0)</f>
        <v>#REF!</v>
      </c>
      <c r="N35" s="25" t="e">
        <f>VLOOKUP($E35,#REF!,12,0)</f>
        <v>#REF!</v>
      </c>
      <c r="O35" s="28" t="e">
        <f>VLOOKUP($E35,#REF!,13,0)</f>
        <v>#REF!</v>
      </c>
      <c r="P35" s="102" t="e">
        <f>VLOOKUP($E35,#REF!,14,0)</f>
        <v>#REF!</v>
      </c>
    </row>
    <row r="36" spans="1:16" s="30" customFormat="1" x14ac:dyDescent="0.25">
      <c r="A36" s="94"/>
      <c r="B36" s="94"/>
      <c r="C36" s="92"/>
      <c r="D36" s="93"/>
      <c r="E36" s="23"/>
      <c r="F36" s="24" t="e">
        <f>VLOOKUP($E36,#REF!,2,0)</f>
        <v>#REF!</v>
      </c>
      <c r="G36" s="25" t="e">
        <f>VLOOKUP($E36,#REF!,3,0)</f>
        <v>#REF!</v>
      </c>
      <c r="H36" s="25" t="e">
        <f>VLOOKUP($E36,#REF!,4,0)</f>
        <v>#REF!</v>
      </c>
      <c r="I36" s="26">
        <f t="shared" si="2"/>
        <v>0</v>
      </c>
      <c r="J36" s="26">
        <f t="shared" si="3"/>
        <v>0</v>
      </c>
      <c r="K36" s="27" t="e">
        <f>VLOOKUP($E36,#REF!,5,0)</f>
        <v>#REF!</v>
      </c>
      <c r="L36" s="27" t="e">
        <f>VLOOKUP($E36,#REF!,6,0)</f>
        <v>#REF!</v>
      </c>
      <c r="M36" s="27" t="e">
        <f>VLOOKUP($E36,#REF!,11,0)</f>
        <v>#REF!</v>
      </c>
      <c r="N36" s="25" t="e">
        <f>VLOOKUP($E36,#REF!,12,0)</f>
        <v>#REF!</v>
      </c>
      <c r="O36" s="28" t="e">
        <f>VLOOKUP($E36,#REF!,13,0)</f>
        <v>#REF!</v>
      </c>
      <c r="P36" s="102" t="e">
        <f>VLOOKUP($E36,#REF!,14,0)</f>
        <v>#REF!</v>
      </c>
    </row>
    <row r="37" spans="1:16" s="30" customFormat="1" x14ac:dyDescent="0.25">
      <c r="A37" s="94"/>
      <c r="B37" s="94"/>
      <c r="C37" s="92"/>
      <c r="D37" s="93"/>
      <c r="E37" s="23"/>
      <c r="F37" s="24" t="e">
        <f>VLOOKUP($E37,#REF!,2,0)</f>
        <v>#REF!</v>
      </c>
      <c r="G37" s="25" t="e">
        <f>VLOOKUP($E37,#REF!,3,0)</f>
        <v>#REF!</v>
      </c>
      <c r="H37" s="25" t="e">
        <f>VLOOKUP($E37,#REF!,4,0)</f>
        <v>#REF!</v>
      </c>
      <c r="I37" s="26">
        <f t="shared" si="2"/>
        <v>0</v>
      </c>
      <c r="J37" s="26">
        <f t="shared" si="3"/>
        <v>0</v>
      </c>
      <c r="K37" s="27" t="e">
        <f>VLOOKUP($E37,#REF!,5,0)</f>
        <v>#REF!</v>
      </c>
      <c r="L37" s="27" t="e">
        <f>VLOOKUP($E37,#REF!,6,0)</f>
        <v>#REF!</v>
      </c>
      <c r="M37" s="27" t="e">
        <f>VLOOKUP($E37,#REF!,11,0)</f>
        <v>#REF!</v>
      </c>
      <c r="N37" s="25" t="e">
        <f>VLOOKUP($E37,#REF!,12,0)</f>
        <v>#REF!</v>
      </c>
      <c r="O37" s="28" t="e">
        <f>VLOOKUP($E37,#REF!,13,0)</f>
        <v>#REF!</v>
      </c>
      <c r="P37" s="102" t="e">
        <f>VLOOKUP($E37,#REF!,14,0)</f>
        <v>#REF!</v>
      </c>
    </row>
    <row r="38" spans="1:16" s="30" customFormat="1" x14ac:dyDescent="0.25">
      <c r="A38" s="94"/>
      <c r="B38" s="94"/>
      <c r="C38" s="92"/>
      <c r="D38" s="93"/>
      <c r="E38" s="23"/>
      <c r="F38" s="24" t="e">
        <f>VLOOKUP($E38,#REF!,2,0)</f>
        <v>#REF!</v>
      </c>
      <c r="G38" s="25" t="e">
        <f>VLOOKUP($E38,#REF!,3,0)</f>
        <v>#REF!</v>
      </c>
      <c r="H38" s="25" t="e">
        <f>VLOOKUP($E38,#REF!,4,0)</f>
        <v>#REF!</v>
      </c>
      <c r="I38" s="26">
        <f t="shared" si="2"/>
        <v>0</v>
      </c>
      <c r="J38" s="26">
        <f t="shared" si="3"/>
        <v>0</v>
      </c>
      <c r="K38" s="27" t="e">
        <f>VLOOKUP($E38,#REF!,5,0)</f>
        <v>#REF!</v>
      </c>
      <c r="L38" s="27" t="e">
        <f>VLOOKUP($E38,#REF!,6,0)</f>
        <v>#REF!</v>
      </c>
      <c r="M38" s="27" t="e">
        <f>VLOOKUP($E38,#REF!,11,0)</f>
        <v>#REF!</v>
      </c>
      <c r="N38" s="25" t="e">
        <f>VLOOKUP($E38,#REF!,12,0)</f>
        <v>#REF!</v>
      </c>
      <c r="O38" s="28" t="e">
        <f>VLOOKUP($E38,#REF!,13,0)</f>
        <v>#REF!</v>
      </c>
      <c r="P38" s="102" t="e">
        <f>VLOOKUP($E38,#REF!,14,0)</f>
        <v>#REF!</v>
      </c>
    </row>
    <row r="39" spans="1:16" s="30" customFormat="1" x14ac:dyDescent="0.25">
      <c r="A39" s="94"/>
      <c r="B39" s="94"/>
      <c r="C39" s="92"/>
      <c r="D39" s="93"/>
      <c r="E39" s="23"/>
      <c r="F39" s="24" t="e">
        <f>VLOOKUP($E39,#REF!,2,0)</f>
        <v>#REF!</v>
      </c>
      <c r="G39" s="25" t="e">
        <f>VLOOKUP($E39,#REF!,3,0)</f>
        <v>#REF!</v>
      </c>
      <c r="H39" s="25" t="e">
        <f>VLOOKUP($E39,#REF!,4,0)</f>
        <v>#REF!</v>
      </c>
      <c r="I39" s="26">
        <f t="shared" si="2"/>
        <v>0</v>
      </c>
      <c r="J39" s="26">
        <f t="shared" si="3"/>
        <v>0</v>
      </c>
      <c r="K39" s="27" t="e">
        <f>VLOOKUP($E39,#REF!,5,0)</f>
        <v>#REF!</v>
      </c>
      <c r="L39" s="27" t="e">
        <f>VLOOKUP($E39,#REF!,6,0)</f>
        <v>#REF!</v>
      </c>
      <c r="M39" s="27" t="e">
        <f>VLOOKUP($E39,#REF!,11,0)</f>
        <v>#REF!</v>
      </c>
      <c r="N39" s="25" t="e">
        <f>VLOOKUP($E39,#REF!,12,0)</f>
        <v>#REF!</v>
      </c>
      <c r="O39" s="28" t="e">
        <f>VLOOKUP($E39,#REF!,13,0)</f>
        <v>#REF!</v>
      </c>
      <c r="P39" s="102" t="e">
        <f>VLOOKUP($E39,#REF!,14,0)</f>
        <v>#REF!</v>
      </c>
    </row>
    <row r="40" spans="1:16" s="30" customFormat="1" x14ac:dyDescent="0.25">
      <c r="A40" s="94"/>
      <c r="B40" s="94"/>
      <c r="C40" s="92"/>
      <c r="D40" s="93"/>
      <c r="E40" s="23"/>
      <c r="F40" s="24" t="e">
        <f>VLOOKUP($E40,#REF!,2,0)</f>
        <v>#REF!</v>
      </c>
      <c r="G40" s="25" t="e">
        <f>VLOOKUP($E40,#REF!,3,0)</f>
        <v>#REF!</v>
      </c>
      <c r="H40" s="25" t="e">
        <f>VLOOKUP($E40,#REF!,4,0)</f>
        <v>#REF!</v>
      </c>
      <c r="I40" s="26">
        <f t="shared" si="2"/>
        <v>0</v>
      </c>
      <c r="J40" s="26">
        <f t="shared" si="3"/>
        <v>0</v>
      </c>
      <c r="K40" s="27" t="e">
        <f>VLOOKUP($E40,#REF!,5,0)</f>
        <v>#REF!</v>
      </c>
      <c r="L40" s="27" t="e">
        <f>VLOOKUP($E40,#REF!,6,0)</f>
        <v>#REF!</v>
      </c>
      <c r="M40" s="27" t="e">
        <f>VLOOKUP($E40,#REF!,11,0)</f>
        <v>#REF!</v>
      </c>
      <c r="N40" s="25" t="e">
        <f>VLOOKUP($E40,#REF!,12,0)</f>
        <v>#REF!</v>
      </c>
      <c r="O40" s="28" t="e">
        <f>VLOOKUP($E40,#REF!,13,0)</f>
        <v>#REF!</v>
      </c>
      <c r="P40" s="102" t="e">
        <f>VLOOKUP($E40,#REF!,14,0)</f>
        <v>#REF!</v>
      </c>
    </row>
    <row r="41" spans="1:16" s="30" customFormat="1" x14ac:dyDescent="0.25">
      <c r="A41" s="94"/>
      <c r="B41" s="94"/>
      <c r="C41" s="92"/>
      <c r="D41" s="93"/>
      <c r="E41" s="23"/>
      <c r="F41" s="24" t="e">
        <f>VLOOKUP($E41,#REF!,2,0)</f>
        <v>#REF!</v>
      </c>
      <c r="G41" s="25" t="e">
        <f>VLOOKUP($E41,#REF!,3,0)</f>
        <v>#REF!</v>
      </c>
      <c r="H41" s="25" t="e">
        <f>VLOOKUP($E41,#REF!,4,0)</f>
        <v>#REF!</v>
      </c>
      <c r="I41" s="26">
        <f t="shared" si="2"/>
        <v>0</v>
      </c>
      <c r="J41" s="26">
        <f t="shared" si="3"/>
        <v>0</v>
      </c>
      <c r="K41" s="27" t="e">
        <f>VLOOKUP($E41,#REF!,5,0)</f>
        <v>#REF!</v>
      </c>
      <c r="L41" s="27" t="e">
        <f>VLOOKUP($E41,#REF!,6,0)</f>
        <v>#REF!</v>
      </c>
      <c r="M41" s="27" t="e">
        <f>VLOOKUP($E41,#REF!,11,0)</f>
        <v>#REF!</v>
      </c>
      <c r="N41" s="25" t="e">
        <f>VLOOKUP($E41,#REF!,12,0)</f>
        <v>#REF!</v>
      </c>
      <c r="O41" s="28" t="e">
        <f>VLOOKUP($E41,#REF!,13,0)</f>
        <v>#REF!</v>
      </c>
      <c r="P41" s="102" t="e">
        <f>VLOOKUP($E41,#REF!,14,0)</f>
        <v>#REF!</v>
      </c>
    </row>
    <row r="42" spans="1:16" s="30" customFormat="1" x14ac:dyDescent="0.25">
      <c r="A42" s="94"/>
      <c r="B42" s="94"/>
      <c r="C42" s="92"/>
      <c r="D42" s="93"/>
      <c r="E42" s="23"/>
      <c r="F42" s="24" t="e">
        <f>VLOOKUP($E42,#REF!,2,0)</f>
        <v>#REF!</v>
      </c>
      <c r="G42" s="25" t="e">
        <f>VLOOKUP($E42,#REF!,3,0)</f>
        <v>#REF!</v>
      </c>
      <c r="H42" s="25" t="e">
        <f>VLOOKUP($E42,#REF!,4,0)</f>
        <v>#REF!</v>
      </c>
      <c r="I42" s="26">
        <f t="shared" si="2"/>
        <v>0</v>
      </c>
      <c r="J42" s="26">
        <f t="shared" si="3"/>
        <v>0</v>
      </c>
      <c r="K42" s="27" t="e">
        <f>VLOOKUP($E42,#REF!,5,0)</f>
        <v>#REF!</v>
      </c>
      <c r="L42" s="27" t="e">
        <f>VLOOKUP($E42,#REF!,6,0)</f>
        <v>#REF!</v>
      </c>
      <c r="M42" s="27" t="e">
        <f>VLOOKUP($E42,#REF!,11,0)</f>
        <v>#REF!</v>
      </c>
      <c r="N42" s="25" t="e">
        <f>VLOOKUP($E42,#REF!,12,0)</f>
        <v>#REF!</v>
      </c>
      <c r="O42" s="28" t="e">
        <f>VLOOKUP($E42,#REF!,13,0)</f>
        <v>#REF!</v>
      </c>
      <c r="P42" s="102" t="e">
        <f>VLOOKUP($E42,#REF!,14,0)</f>
        <v>#REF!</v>
      </c>
    </row>
    <row r="43" spans="1:16" s="30" customFormat="1" x14ac:dyDescent="0.25">
      <c r="A43" s="94"/>
      <c r="B43" s="94"/>
      <c r="C43" s="92"/>
      <c r="D43" s="93"/>
      <c r="E43" s="23"/>
      <c r="F43" s="24" t="e">
        <f>VLOOKUP($E43,#REF!,2,0)</f>
        <v>#REF!</v>
      </c>
      <c r="G43" s="25" t="e">
        <f>VLOOKUP($E43,#REF!,3,0)</f>
        <v>#REF!</v>
      </c>
      <c r="H43" s="25" t="e">
        <f>VLOOKUP($E43,#REF!,4,0)</f>
        <v>#REF!</v>
      </c>
      <c r="I43" s="26">
        <f t="shared" si="2"/>
        <v>0</v>
      </c>
      <c r="J43" s="26">
        <f t="shared" si="3"/>
        <v>0</v>
      </c>
      <c r="K43" s="27" t="e">
        <f>VLOOKUP($E43,#REF!,5,0)</f>
        <v>#REF!</v>
      </c>
      <c r="L43" s="27" t="e">
        <f>VLOOKUP($E43,#REF!,6,0)</f>
        <v>#REF!</v>
      </c>
      <c r="M43" s="27" t="e">
        <f>VLOOKUP($E43,#REF!,11,0)</f>
        <v>#REF!</v>
      </c>
      <c r="N43" s="25" t="e">
        <f>VLOOKUP($E43,#REF!,12,0)</f>
        <v>#REF!</v>
      </c>
      <c r="O43" s="28" t="e">
        <f>VLOOKUP($E43,#REF!,13,0)</f>
        <v>#REF!</v>
      </c>
      <c r="P43" s="102" t="e">
        <f>VLOOKUP($E43,#REF!,14,0)</f>
        <v>#REF!</v>
      </c>
    </row>
    <row r="44" spans="1:16" s="30" customFormat="1" x14ac:dyDescent="0.25">
      <c r="A44" s="94"/>
      <c r="B44" s="94"/>
      <c r="C44" s="92"/>
      <c r="D44" s="93"/>
      <c r="E44" s="23"/>
      <c r="F44" s="24" t="e">
        <f>VLOOKUP($E44,#REF!,2,0)</f>
        <v>#REF!</v>
      </c>
      <c r="G44" s="25" t="e">
        <f>VLOOKUP($E44,#REF!,3,0)</f>
        <v>#REF!</v>
      </c>
      <c r="H44" s="25" t="e">
        <f>VLOOKUP($E44,#REF!,4,0)</f>
        <v>#REF!</v>
      </c>
      <c r="I44" s="26">
        <f t="shared" si="2"/>
        <v>0</v>
      </c>
      <c r="J44" s="26">
        <f t="shared" si="3"/>
        <v>0</v>
      </c>
      <c r="K44" s="27" t="e">
        <f>VLOOKUP($E44,#REF!,5,0)</f>
        <v>#REF!</v>
      </c>
      <c r="L44" s="27" t="e">
        <f>VLOOKUP($E44,#REF!,6,0)</f>
        <v>#REF!</v>
      </c>
      <c r="M44" s="27" t="e">
        <f>VLOOKUP($E44,#REF!,11,0)</f>
        <v>#REF!</v>
      </c>
      <c r="N44" s="25" t="e">
        <f>VLOOKUP($E44,#REF!,12,0)</f>
        <v>#REF!</v>
      </c>
      <c r="O44" s="28" t="e">
        <f>VLOOKUP($E44,#REF!,13,0)</f>
        <v>#REF!</v>
      </c>
      <c r="P44" s="102" t="e">
        <f>VLOOKUP($E44,#REF!,14,0)</f>
        <v>#REF!</v>
      </c>
    </row>
    <row r="45" spans="1:16" s="30" customFormat="1" x14ac:dyDescent="0.25">
      <c r="A45" s="94"/>
      <c r="B45" s="94"/>
      <c r="C45" s="92"/>
      <c r="D45" s="93"/>
      <c r="E45" s="23"/>
      <c r="F45" s="24" t="e">
        <f>VLOOKUP($E45,#REF!,2,0)</f>
        <v>#REF!</v>
      </c>
      <c r="G45" s="25" t="e">
        <f>VLOOKUP($E45,#REF!,3,0)</f>
        <v>#REF!</v>
      </c>
      <c r="H45" s="25" t="e">
        <f>VLOOKUP($E45,#REF!,4,0)</f>
        <v>#REF!</v>
      </c>
      <c r="I45" s="26">
        <f t="shared" si="2"/>
        <v>0</v>
      </c>
      <c r="J45" s="26">
        <f t="shared" si="3"/>
        <v>0</v>
      </c>
      <c r="K45" s="27" t="e">
        <f>VLOOKUP($E45,#REF!,5,0)</f>
        <v>#REF!</v>
      </c>
      <c r="L45" s="27" t="e">
        <f>VLOOKUP($E45,#REF!,6,0)</f>
        <v>#REF!</v>
      </c>
      <c r="M45" s="27" t="e">
        <f>VLOOKUP($E45,#REF!,11,0)</f>
        <v>#REF!</v>
      </c>
      <c r="N45" s="25" t="e">
        <f>VLOOKUP($E45,#REF!,12,0)</f>
        <v>#REF!</v>
      </c>
      <c r="O45" s="28" t="e">
        <f>VLOOKUP($E45,#REF!,13,0)</f>
        <v>#REF!</v>
      </c>
      <c r="P45" s="102" t="e">
        <f>VLOOKUP($E45,#REF!,14,0)</f>
        <v>#REF!</v>
      </c>
    </row>
    <row r="46" spans="1:16" s="30" customFormat="1" x14ac:dyDescent="0.25">
      <c r="A46" s="94"/>
      <c r="B46" s="94"/>
      <c r="C46" s="92"/>
      <c r="D46" s="93"/>
      <c r="E46" s="23"/>
      <c r="F46" s="24" t="e">
        <f>VLOOKUP($E46,#REF!,2,0)</f>
        <v>#REF!</v>
      </c>
      <c r="G46" s="25" t="e">
        <f>VLOOKUP($E46,#REF!,3,0)</f>
        <v>#REF!</v>
      </c>
      <c r="H46" s="25" t="e">
        <f>VLOOKUP($E46,#REF!,4,0)</f>
        <v>#REF!</v>
      </c>
      <c r="I46" s="26">
        <f t="shared" si="2"/>
        <v>0</v>
      </c>
      <c r="J46" s="26">
        <f t="shared" si="3"/>
        <v>0</v>
      </c>
      <c r="K46" s="27" t="e">
        <f>VLOOKUP($E46,#REF!,5,0)</f>
        <v>#REF!</v>
      </c>
      <c r="L46" s="27" t="e">
        <f>VLOOKUP($E46,#REF!,6,0)</f>
        <v>#REF!</v>
      </c>
      <c r="M46" s="27" t="e">
        <f>VLOOKUP($E46,#REF!,11,0)</f>
        <v>#REF!</v>
      </c>
      <c r="N46" s="25" t="e">
        <f>VLOOKUP($E46,#REF!,12,0)</f>
        <v>#REF!</v>
      </c>
      <c r="O46" s="28" t="e">
        <f>VLOOKUP($E46,#REF!,13,0)</f>
        <v>#REF!</v>
      </c>
      <c r="P46" s="102" t="e">
        <f>VLOOKUP($E46,#REF!,14,0)</f>
        <v>#REF!</v>
      </c>
    </row>
    <row r="47" spans="1:16" s="30" customFormat="1" x14ac:dyDescent="0.25">
      <c r="A47" s="94"/>
      <c r="B47" s="94"/>
      <c r="C47" s="92"/>
      <c r="D47" s="93"/>
      <c r="E47" s="23"/>
      <c r="F47" s="24" t="e">
        <f>VLOOKUP($E47,#REF!,2,0)</f>
        <v>#REF!</v>
      </c>
      <c r="G47" s="25" t="e">
        <f>VLOOKUP($E47,#REF!,3,0)</f>
        <v>#REF!</v>
      </c>
      <c r="H47" s="25" t="e">
        <f>VLOOKUP($E47,#REF!,4,0)</f>
        <v>#REF!</v>
      </c>
      <c r="I47" s="26">
        <f t="shared" si="2"/>
        <v>0</v>
      </c>
      <c r="J47" s="26">
        <f t="shared" si="3"/>
        <v>0</v>
      </c>
      <c r="K47" s="27" t="e">
        <f>VLOOKUP($E47,#REF!,5,0)</f>
        <v>#REF!</v>
      </c>
      <c r="L47" s="27" t="e">
        <f>VLOOKUP($E47,#REF!,6,0)</f>
        <v>#REF!</v>
      </c>
      <c r="M47" s="27" t="e">
        <f>VLOOKUP($E47,#REF!,11,0)</f>
        <v>#REF!</v>
      </c>
      <c r="N47" s="25" t="e">
        <f>VLOOKUP($E47,#REF!,12,0)</f>
        <v>#REF!</v>
      </c>
      <c r="O47" s="28" t="e">
        <f>VLOOKUP($E47,#REF!,13,0)</f>
        <v>#REF!</v>
      </c>
      <c r="P47" s="102" t="e">
        <f>VLOOKUP($E47,#REF!,14,0)</f>
        <v>#REF!</v>
      </c>
    </row>
    <row r="48" spans="1:16" s="30" customFormat="1" x14ac:dyDescent="0.25">
      <c r="A48" s="94"/>
      <c r="B48" s="94"/>
      <c r="C48" s="92"/>
      <c r="D48" s="93"/>
      <c r="E48" s="23"/>
      <c r="F48" s="24" t="e">
        <f>VLOOKUP($E48,#REF!,2,0)</f>
        <v>#REF!</v>
      </c>
      <c r="G48" s="25" t="e">
        <f>VLOOKUP($E48,#REF!,3,0)</f>
        <v>#REF!</v>
      </c>
      <c r="H48" s="25" t="e">
        <f>VLOOKUP($E48,#REF!,4,0)</f>
        <v>#REF!</v>
      </c>
      <c r="I48" s="26">
        <f t="shared" si="2"/>
        <v>0</v>
      </c>
      <c r="J48" s="26">
        <f t="shared" si="3"/>
        <v>0</v>
      </c>
      <c r="K48" s="27" t="e">
        <f>VLOOKUP($E48,#REF!,5,0)</f>
        <v>#REF!</v>
      </c>
      <c r="L48" s="27" t="e">
        <f>VLOOKUP($E48,#REF!,6,0)</f>
        <v>#REF!</v>
      </c>
      <c r="M48" s="27" t="e">
        <f>VLOOKUP($E48,#REF!,11,0)</f>
        <v>#REF!</v>
      </c>
      <c r="N48" s="25" t="e">
        <f>VLOOKUP($E48,#REF!,12,0)</f>
        <v>#REF!</v>
      </c>
      <c r="O48" s="28" t="e">
        <f>VLOOKUP($E48,#REF!,13,0)</f>
        <v>#REF!</v>
      </c>
      <c r="P48" s="102" t="e">
        <f>VLOOKUP($E48,#REF!,14,0)</f>
        <v>#REF!</v>
      </c>
    </row>
    <row r="49" spans="1:16" s="30" customFormat="1" x14ac:dyDescent="0.25">
      <c r="A49" s="95"/>
      <c r="B49" s="95"/>
      <c r="C49" s="92"/>
      <c r="D49" s="93"/>
      <c r="E49" s="23"/>
      <c r="F49" s="24" t="e">
        <f>VLOOKUP($E49,#REF!,2,0)</f>
        <v>#REF!</v>
      </c>
      <c r="G49" s="25" t="e">
        <f>VLOOKUP($E49,#REF!,3,0)</f>
        <v>#REF!</v>
      </c>
      <c r="H49" s="25" t="e">
        <f>VLOOKUP($E49,#REF!,4,0)</f>
        <v>#REF!</v>
      </c>
      <c r="I49" s="26">
        <f t="shared" si="2"/>
        <v>0</v>
      </c>
      <c r="J49" s="26">
        <f t="shared" si="3"/>
        <v>0</v>
      </c>
      <c r="K49" s="27" t="e">
        <f>VLOOKUP($E49,#REF!,5,0)</f>
        <v>#REF!</v>
      </c>
      <c r="L49" s="27" t="e">
        <f>VLOOKUP($E49,#REF!,6,0)</f>
        <v>#REF!</v>
      </c>
      <c r="M49" s="27" t="e">
        <f>VLOOKUP($E49,#REF!,11,0)</f>
        <v>#REF!</v>
      </c>
      <c r="N49" s="25" t="e">
        <f>VLOOKUP($E49,#REF!,12,0)</f>
        <v>#REF!</v>
      </c>
      <c r="O49" s="28" t="e">
        <f>VLOOKUP($E49,#REF!,13,0)</f>
        <v>#REF!</v>
      </c>
      <c r="P49" s="102" t="e">
        <f>VLOOKUP($E49,#REF!,14,0)</f>
        <v>#REF!</v>
      </c>
    </row>
    <row r="50" spans="1:16" s="30" customFormat="1" x14ac:dyDescent="0.25">
      <c r="A50" s="94"/>
      <c r="B50" s="94"/>
      <c r="C50" s="92"/>
      <c r="D50" s="93"/>
      <c r="E50" s="22"/>
      <c r="F50" s="24" t="e">
        <f>VLOOKUP($E50,#REF!,2,0)</f>
        <v>#REF!</v>
      </c>
      <c r="G50" s="25" t="e">
        <f>VLOOKUP($E50,#REF!,3,0)</f>
        <v>#REF!</v>
      </c>
      <c r="H50" s="25" t="e">
        <f>VLOOKUP($E50,#REF!,4,0)</f>
        <v>#REF!</v>
      </c>
      <c r="I50" s="26">
        <f t="shared" si="2"/>
        <v>0</v>
      </c>
      <c r="J50" s="26">
        <f t="shared" si="3"/>
        <v>0</v>
      </c>
      <c r="K50" s="27" t="e">
        <f>VLOOKUP($E50,#REF!,5,0)</f>
        <v>#REF!</v>
      </c>
      <c r="L50" s="27" t="e">
        <f>VLOOKUP($E50,#REF!,6,0)</f>
        <v>#REF!</v>
      </c>
      <c r="M50" s="27" t="e">
        <f>VLOOKUP($E50,#REF!,11,0)</f>
        <v>#REF!</v>
      </c>
      <c r="N50" s="25" t="e">
        <f>VLOOKUP($E50,#REF!,12,0)</f>
        <v>#REF!</v>
      </c>
      <c r="O50" s="28" t="e">
        <f>VLOOKUP($E50,#REF!,13,0)</f>
        <v>#REF!</v>
      </c>
      <c r="P50" s="102" t="e">
        <f>VLOOKUP($E50,#REF!,14,0)</f>
        <v>#REF!</v>
      </c>
    </row>
    <row r="51" spans="1:16" s="30" customFormat="1" x14ac:dyDescent="0.25">
      <c r="A51" s="94"/>
      <c r="B51" s="94"/>
      <c r="C51" s="92"/>
      <c r="D51" s="93"/>
      <c r="E51" s="22"/>
      <c r="F51" s="24" t="e">
        <f>VLOOKUP($E51,#REF!,2,0)</f>
        <v>#REF!</v>
      </c>
      <c r="G51" s="25" t="e">
        <f>VLOOKUP($E51,#REF!,3,0)</f>
        <v>#REF!</v>
      </c>
      <c r="H51" s="25" t="e">
        <f>VLOOKUP($E51,#REF!,4,0)</f>
        <v>#REF!</v>
      </c>
      <c r="I51" s="26">
        <f t="shared" si="2"/>
        <v>0</v>
      </c>
      <c r="J51" s="26">
        <f t="shared" si="3"/>
        <v>0</v>
      </c>
      <c r="K51" s="27" t="e">
        <f>VLOOKUP($E51,#REF!,5,0)</f>
        <v>#REF!</v>
      </c>
      <c r="L51" s="27" t="e">
        <f>VLOOKUP($E51,#REF!,6,0)</f>
        <v>#REF!</v>
      </c>
      <c r="M51" s="27" t="e">
        <f>VLOOKUP($E51,#REF!,11,0)</f>
        <v>#REF!</v>
      </c>
      <c r="N51" s="25" t="e">
        <f>VLOOKUP($E51,#REF!,12,0)</f>
        <v>#REF!</v>
      </c>
      <c r="O51" s="28" t="e">
        <f>VLOOKUP($E51,#REF!,13,0)</f>
        <v>#REF!</v>
      </c>
      <c r="P51" s="102" t="e">
        <f>VLOOKUP($E51,#REF!,14,0)</f>
        <v>#REF!</v>
      </c>
    </row>
    <row r="52" spans="1:16" s="30" customFormat="1" x14ac:dyDescent="0.25">
      <c r="A52" s="94"/>
      <c r="B52" s="94"/>
      <c r="C52" s="92"/>
      <c r="D52" s="93"/>
      <c r="E52" s="22"/>
      <c r="F52" s="24" t="e">
        <f>VLOOKUP($E52,#REF!,2,0)</f>
        <v>#REF!</v>
      </c>
      <c r="G52" s="25" t="e">
        <f>VLOOKUP($E52,#REF!,3,0)</f>
        <v>#REF!</v>
      </c>
      <c r="H52" s="25" t="e">
        <f>VLOOKUP($E52,#REF!,4,0)</f>
        <v>#REF!</v>
      </c>
      <c r="I52" s="26">
        <f t="shared" si="2"/>
        <v>0</v>
      </c>
      <c r="J52" s="26">
        <f t="shared" si="3"/>
        <v>0</v>
      </c>
      <c r="K52" s="27" t="e">
        <f>VLOOKUP($E52,#REF!,5,0)</f>
        <v>#REF!</v>
      </c>
      <c r="L52" s="27" t="e">
        <f>VLOOKUP($E52,#REF!,6,0)</f>
        <v>#REF!</v>
      </c>
      <c r="M52" s="27" t="e">
        <f>VLOOKUP($E52,#REF!,11,0)</f>
        <v>#REF!</v>
      </c>
      <c r="N52" s="25" t="e">
        <f>VLOOKUP($E52,#REF!,12,0)</f>
        <v>#REF!</v>
      </c>
      <c r="O52" s="28" t="e">
        <f>VLOOKUP($E52,#REF!,13,0)</f>
        <v>#REF!</v>
      </c>
      <c r="P52" s="102" t="e">
        <f>VLOOKUP($E52,#REF!,14,0)</f>
        <v>#REF!</v>
      </c>
    </row>
    <row r="53" spans="1:16" s="30" customFormat="1" x14ac:dyDescent="0.25">
      <c r="A53" s="94"/>
      <c r="B53" s="94"/>
      <c r="C53" s="92"/>
      <c r="D53" s="93"/>
      <c r="E53" s="22"/>
      <c r="F53" s="24" t="e">
        <f>VLOOKUP($E53,#REF!,2,0)</f>
        <v>#REF!</v>
      </c>
      <c r="G53" s="25" t="e">
        <f>VLOOKUP($E53,#REF!,3,0)</f>
        <v>#REF!</v>
      </c>
      <c r="H53" s="25" t="e">
        <f>VLOOKUP($E53,#REF!,4,0)</f>
        <v>#REF!</v>
      </c>
      <c r="I53" s="26">
        <f t="shared" si="2"/>
        <v>0</v>
      </c>
      <c r="J53" s="26">
        <f t="shared" si="3"/>
        <v>0</v>
      </c>
      <c r="K53" s="27" t="e">
        <f>VLOOKUP($E53,#REF!,5,0)</f>
        <v>#REF!</v>
      </c>
      <c r="L53" s="27" t="e">
        <f>VLOOKUP($E53,#REF!,6,0)</f>
        <v>#REF!</v>
      </c>
      <c r="M53" s="27" t="e">
        <f>VLOOKUP($E53,#REF!,11,0)</f>
        <v>#REF!</v>
      </c>
      <c r="N53" s="25" t="e">
        <f>VLOOKUP($E53,#REF!,12,0)</f>
        <v>#REF!</v>
      </c>
      <c r="O53" s="28" t="e">
        <f>VLOOKUP($E53,#REF!,13,0)</f>
        <v>#REF!</v>
      </c>
      <c r="P53" s="102" t="e">
        <f>VLOOKUP($E53,#REF!,14,0)</f>
        <v>#REF!</v>
      </c>
    </row>
    <row r="54" spans="1:16" s="31" customFormat="1" x14ac:dyDescent="0.25">
      <c r="A54" s="94"/>
      <c r="B54" s="94"/>
      <c r="C54" s="92"/>
      <c r="D54" s="93"/>
      <c r="E54" s="22"/>
      <c r="F54" s="24" t="e">
        <f>VLOOKUP($E54,#REF!,2,0)</f>
        <v>#REF!</v>
      </c>
      <c r="G54" s="25" t="e">
        <f>VLOOKUP($E54,#REF!,3,0)</f>
        <v>#REF!</v>
      </c>
      <c r="H54" s="25" t="e">
        <f>VLOOKUP($E54,#REF!,4,0)</f>
        <v>#REF!</v>
      </c>
      <c r="I54" s="26">
        <f t="shared" si="2"/>
        <v>0</v>
      </c>
      <c r="J54" s="26">
        <f t="shared" si="3"/>
        <v>0</v>
      </c>
      <c r="K54" s="27" t="e">
        <f>VLOOKUP($E54,#REF!,5,0)</f>
        <v>#REF!</v>
      </c>
      <c r="L54" s="27" t="e">
        <f>VLOOKUP($E54,#REF!,6,0)</f>
        <v>#REF!</v>
      </c>
      <c r="M54" s="27" t="e">
        <f>VLOOKUP($E54,#REF!,11,0)</f>
        <v>#REF!</v>
      </c>
      <c r="N54" s="25" t="e">
        <f>VLOOKUP($E54,#REF!,12,0)</f>
        <v>#REF!</v>
      </c>
      <c r="O54" s="28" t="e">
        <f>VLOOKUP($E54,#REF!,13,0)</f>
        <v>#REF!</v>
      </c>
      <c r="P54" s="102" t="e">
        <f>VLOOKUP($E54,#REF!,14,0)</f>
        <v>#REF!</v>
      </c>
    </row>
    <row r="55" spans="1:16" x14ac:dyDescent="0.25">
      <c r="A55" s="94"/>
      <c r="B55" s="94"/>
      <c r="C55" s="92"/>
      <c r="D55" s="93"/>
      <c r="E55" s="22"/>
      <c r="F55" s="24" t="e">
        <f>VLOOKUP($E55,#REF!,2,0)</f>
        <v>#REF!</v>
      </c>
      <c r="G55" s="25" t="e">
        <f>VLOOKUP($E55,#REF!,3,0)</f>
        <v>#REF!</v>
      </c>
      <c r="H55" s="25" t="e">
        <f>VLOOKUP($E55,#REF!,4,0)</f>
        <v>#REF!</v>
      </c>
      <c r="I55" s="26">
        <f t="shared" si="2"/>
        <v>0</v>
      </c>
      <c r="J55" s="26">
        <f t="shared" si="3"/>
        <v>0</v>
      </c>
      <c r="K55" s="27" t="e">
        <f>VLOOKUP($E55,#REF!,5,0)</f>
        <v>#REF!</v>
      </c>
      <c r="L55" s="27" t="e">
        <f>VLOOKUP($E55,#REF!,6,0)</f>
        <v>#REF!</v>
      </c>
      <c r="M55" s="27" t="e">
        <f>VLOOKUP($E55,#REF!,11,0)</f>
        <v>#REF!</v>
      </c>
      <c r="N55" s="25" t="e">
        <f>VLOOKUP($E55,#REF!,12,0)</f>
        <v>#REF!</v>
      </c>
      <c r="O55" s="28" t="e">
        <f>VLOOKUP($E55,#REF!,13,0)</f>
        <v>#REF!</v>
      </c>
      <c r="P55" s="102" t="e">
        <f>VLOOKUP($E55,#REF!,14,0)</f>
        <v>#REF!</v>
      </c>
    </row>
    <row r="56" spans="1:16" x14ac:dyDescent="0.25">
      <c r="A56" s="94"/>
      <c r="B56" s="94"/>
      <c r="C56" s="92"/>
      <c r="D56" s="93"/>
      <c r="E56" s="22"/>
      <c r="F56" s="24" t="e">
        <f>VLOOKUP($E56,#REF!,2,0)</f>
        <v>#REF!</v>
      </c>
      <c r="G56" s="25" t="e">
        <f>VLOOKUP($E56,#REF!,3,0)</f>
        <v>#REF!</v>
      </c>
      <c r="H56" s="25" t="e">
        <f>VLOOKUP($E56,#REF!,4,0)</f>
        <v>#REF!</v>
      </c>
      <c r="I56" s="26">
        <f t="shared" si="2"/>
        <v>0</v>
      </c>
      <c r="J56" s="26">
        <f t="shared" si="3"/>
        <v>0</v>
      </c>
      <c r="K56" s="27" t="e">
        <f>VLOOKUP($E56,#REF!,5,0)</f>
        <v>#REF!</v>
      </c>
      <c r="L56" s="27" t="e">
        <f>VLOOKUP($E56,#REF!,6,0)</f>
        <v>#REF!</v>
      </c>
      <c r="M56" s="27" t="e">
        <f>VLOOKUP($E56,#REF!,11,0)</f>
        <v>#REF!</v>
      </c>
      <c r="N56" s="25" t="e">
        <f>VLOOKUP($E56,#REF!,12,0)</f>
        <v>#REF!</v>
      </c>
      <c r="O56" s="28" t="e">
        <f>VLOOKUP($E56,#REF!,13,0)</f>
        <v>#REF!</v>
      </c>
      <c r="P56" s="102" t="e">
        <f>VLOOKUP($E56,#REF!,14,0)</f>
        <v>#REF!</v>
      </c>
    </row>
    <row r="57" spans="1:16" x14ac:dyDescent="0.25">
      <c r="A57" s="94"/>
      <c r="B57" s="94"/>
      <c r="C57" s="92"/>
      <c r="D57" s="93"/>
      <c r="E57" s="23"/>
      <c r="F57" s="24" t="e">
        <f>VLOOKUP($E57,#REF!,2,0)</f>
        <v>#REF!</v>
      </c>
      <c r="G57" s="25" t="e">
        <f>VLOOKUP($E57,#REF!,3,0)</f>
        <v>#REF!</v>
      </c>
      <c r="H57" s="25" t="e">
        <f>VLOOKUP($E57,#REF!,4,0)</f>
        <v>#REF!</v>
      </c>
      <c r="I57" s="26">
        <f t="shared" si="2"/>
        <v>0</v>
      </c>
      <c r="J57" s="26">
        <f t="shared" si="3"/>
        <v>0</v>
      </c>
      <c r="K57" s="27" t="e">
        <f>VLOOKUP($E57,#REF!,5,0)</f>
        <v>#REF!</v>
      </c>
      <c r="L57" s="27" t="e">
        <f>VLOOKUP($E57,#REF!,6,0)</f>
        <v>#REF!</v>
      </c>
      <c r="M57" s="27" t="e">
        <f>VLOOKUP($E57,#REF!,11,0)</f>
        <v>#REF!</v>
      </c>
      <c r="N57" s="25" t="e">
        <f>VLOOKUP($E57,#REF!,12,0)</f>
        <v>#REF!</v>
      </c>
      <c r="O57" s="28" t="e">
        <f>VLOOKUP($E57,#REF!,13,0)</f>
        <v>#REF!</v>
      </c>
      <c r="P57" s="102" t="e">
        <f>VLOOKUP($E57,#REF!,14,0)</f>
        <v>#REF!</v>
      </c>
    </row>
    <row r="58" spans="1:16" x14ac:dyDescent="0.25">
      <c r="A58" s="94"/>
      <c r="B58" s="94"/>
      <c r="C58" s="92"/>
      <c r="D58" s="93"/>
      <c r="E58" s="23"/>
      <c r="F58" s="24" t="e">
        <f>VLOOKUP($E58,#REF!,2,0)</f>
        <v>#REF!</v>
      </c>
      <c r="G58" s="25" t="e">
        <f>VLOOKUP($E58,#REF!,3,0)</f>
        <v>#REF!</v>
      </c>
      <c r="H58" s="25" t="e">
        <f>VLOOKUP($E58,#REF!,4,0)</f>
        <v>#REF!</v>
      </c>
      <c r="I58" s="26">
        <f t="shared" si="2"/>
        <v>0</v>
      </c>
      <c r="J58" s="26">
        <f t="shared" si="3"/>
        <v>0</v>
      </c>
      <c r="K58" s="27" t="e">
        <f>VLOOKUP($E58,#REF!,5,0)</f>
        <v>#REF!</v>
      </c>
      <c r="L58" s="27" t="e">
        <f>VLOOKUP($E58,#REF!,6,0)</f>
        <v>#REF!</v>
      </c>
      <c r="M58" s="27" t="e">
        <f>VLOOKUP($E58,#REF!,11,0)</f>
        <v>#REF!</v>
      </c>
      <c r="N58" s="25" t="e">
        <f>VLOOKUP($E58,#REF!,12,0)</f>
        <v>#REF!</v>
      </c>
      <c r="O58" s="28" t="e">
        <f>VLOOKUP($E58,#REF!,13,0)</f>
        <v>#REF!</v>
      </c>
      <c r="P58" s="102" t="e">
        <f>VLOOKUP($E58,#REF!,14,0)</f>
        <v>#REF!</v>
      </c>
    </row>
    <row r="59" spans="1:16" x14ac:dyDescent="0.25">
      <c r="A59" s="94"/>
      <c r="B59" s="94"/>
      <c r="C59" s="92"/>
      <c r="D59" s="93"/>
      <c r="E59" s="23"/>
      <c r="F59" s="24" t="e">
        <f>VLOOKUP($E59,#REF!,2,0)</f>
        <v>#REF!</v>
      </c>
      <c r="G59" s="25" t="e">
        <f>VLOOKUP($E59,#REF!,3,0)</f>
        <v>#REF!</v>
      </c>
      <c r="H59" s="25" t="e">
        <f>VLOOKUP($E59,#REF!,4,0)</f>
        <v>#REF!</v>
      </c>
      <c r="I59" s="26">
        <f t="shared" si="2"/>
        <v>0</v>
      </c>
      <c r="J59" s="26">
        <f t="shared" si="3"/>
        <v>0</v>
      </c>
      <c r="K59" s="27" t="e">
        <f>VLOOKUP($E59,#REF!,5,0)</f>
        <v>#REF!</v>
      </c>
      <c r="L59" s="27" t="e">
        <f>VLOOKUP($E59,#REF!,6,0)</f>
        <v>#REF!</v>
      </c>
      <c r="M59" s="27" t="e">
        <f>VLOOKUP($E59,#REF!,11,0)</f>
        <v>#REF!</v>
      </c>
      <c r="N59" s="25" t="e">
        <f>VLOOKUP($E59,#REF!,12,0)</f>
        <v>#REF!</v>
      </c>
      <c r="O59" s="28" t="e">
        <f>VLOOKUP($E59,#REF!,13,0)</f>
        <v>#REF!</v>
      </c>
      <c r="P59" s="102" t="e">
        <f>VLOOKUP($E59,#REF!,14,0)</f>
        <v>#REF!</v>
      </c>
    </row>
    <row r="60" spans="1:16" x14ac:dyDescent="0.25">
      <c r="A60" s="94"/>
      <c r="B60" s="94"/>
      <c r="C60" s="92"/>
      <c r="D60" s="93"/>
      <c r="E60" s="23"/>
      <c r="F60" s="24" t="e">
        <f>VLOOKUP($E60,#REF!,2,0)</f>
        <v>#REF!</v>
      </c>
      <c r="G60" s="25" t="e">
        <f>VLOOKUP($E60,#REF!,3,0)</f>
        <v>#REF!</v>
      </c>
      <c r="H60" s="25" t="e">
        <f>VLOOKUP($E60,#REF!,4,0)</f>
        <v>#REF!</v>
      </c>
      <c r="I60" s="26">
        <f t="shared" si="2"/>
        <v>0</v>
      </c>
      <c r="J60" s="26">
        <f t="shared" si="3"/>
        <v>0</v>
      </c>
      <c r="K60" s="27" t="e">
        <f>VLOOKUP($E60,#REF!,5,0)</f>
        <v>#REF!</v>
      </c>
      <c r="L60" s="27" t="e">
        <f>VLOOKUP($E60,#REF!,6,0)</f>
        <v>#REF!</v>
      </c>
      <c r="M60" s="27" t="e">
        <f>VLOOKUP($E60,#REF!,11,0)</f>
        <v>#REF!</v>
      </c>
      <c r="N60" s="25" t="e">
        <f>VLOOKUP($E60,#REF!,12,0)</f>
        <v>#REF!</v>
      </c>
      <c r="O60" s="28" t="e">
        <f>VLOOKUP($E60,#REF!,13,0)</f>
        <v>#REF!</v>
      </c>
      <c r="P60" s="102" t="e">
        <f>VLOOKUP($E60,#REF!,14,0)</f>
        <v>#REF!</v>
      </c>
    </row>
    <row r="61" spans="1:16" x14ac:dyDescent="0.25">
      <c r="A61" s="94"/>
      <c r="B61" s="94"/>
      <c r="C61" s="92"/>
      <c r="D61" s="93"/>
      <c r="E61" s="23"/>
      <c r="F61" s="24" t="e">
        <f>VLOOKUP($E61,#REF!,2,0)</f>
        <v>#REF!</v>
      </c>
      <c r="G61" s="25" t="e">
        <f>VLOOKUP($E61,#REF!,3,0)</f>
        <v>#REF!</v>
      </c>
      <c r="H61" s="25" t="e">
        <f>VLOOKUP($E61,#REF!,4,0)</f>
        <v>#REF!</v>
      </c>
      <c r="I61" s="26">
        <f t="shared" si="2"/>
        <v>0</v>
      </c>
      <c r="J61" s="26">
        <f t="shared" si="3"/>
        <v>0</v>
      </c>
      <c r="K61" s="27" t="e">
        <f>VLOOKUP($E61,#REF!,5,0)</f>
        <v>#REF!</v>
      </c>
      <c r="L61" s="27" t="e">
        <f>VLOOKUP($E61,#REF!,6,0)</f>
        <v>#REF!</v>
      </c>
      <c r="M61" s="27" t="e">
        <f>VLOOKUP($E61,#REF!,11,0)</f>
        <v>#REF!</v>
      </c>
      <c r="N61" s="25" t="e">
        <f>VLOOKUP($E61,#REF!,12,0)</f>
        <v>#REF!</v>
      </c>
      <c r="O61" s="28" t="e">
        <f>VLOOKUP($E61,#REF!,13,0)</f>
        <v>#REF!</v>
      </c>
      <c r="P61" s="102" t="e">
        <f>VLOOKUP($E61,#REF!,14,0)</f>
        <v>#REF!</v>
      </c>
    </row>
    <row r="62" spans="1:16" x14ac:dyDescent="0.25">
      <c r="A62" s="94"/>
      <c r="B62" s="94"/>
      <c r="C62" s="92"/>
      <c r="D62" s="93"/>
      <c r="E62" s="23"/>
      <c r="F62" s="24" t="e">
        <f>VLOOKUP($E62,#REF!,2,0)</f>
        <v>#REF!</v>
      </c>
      <c r="G62" s="25" t="e">
        <f>VLOOKUP($E62,#REF!,3,0)</f>
        <v>#REF!</v>
      </c>
      <c r="H62" s="25" t="e">
        <f>VLOOKUP($E62,#REF!,4,0)</f>
        <v>#REF!</v>
      </c>
      <c r="I62" s="26">
        <f t="shared" si="2"/>
        <v>0</v>
      </c>
      <c r="J62" s="26">
        <f t="shared" si="3"/>
        <v>0</v>
      </c>
      <c r="K62" s="27" t="e">
        <f>VLOOKUP($E62,#REF!,5,0)</f>
        <v>#REF!</v>
      </c>
      <c r="L62" s="27" t="e">
        <f>VLOOKUP($E62,#REF!,6,0)</f>
        <v>#REF!</v>
      </c>
      <c r="M62" s="27" t="e">
        <f>VLOOKUP($E62,#REF!,11,0)</f>
        <v>#REF!</v>
      </c>
      <c r="N62" s="25" t="e">
        <f>VLOOKUP($E62,#REF!,12,0)</f>
        <v>#REF!</v>
      </c>
      <c r="O62" s="28" t="e">
        <f>VLOOKUP($E62,#REF!,13,0)</f>
        <v>#REF!</v>
      </c>
      <c r="P62" s="102" t="e">
        <f>VLOOKUP($E62,#REF!,14,0)</f>
        <v>#REF!</v>
      </c>
    </row>
    <row r="63" spans="1:16" x14ac:dyDescent="0.25">
      <c r="A63" s="94"/>
      <c r="B63" s="94"/>
      <c r="C63" s="92"/>
      <c r="D63" s="93"/>
      <c r="E63" s="23"/>
      <c r="F63" s="24" t="e">
        <f>VLOOKUP($E63,#REF!,2,0)</f>
        <v>#REF!</v>
      </c>
      <c r="G63" s="25" t="e">
        <f>VLOOKUP($E63,#REF!,3,0)</f>
        <v>#REF!</v>
      </c>
      <c r="H63" s="25" t="e">
        <f>VLOOKUP($E63,#REF!,4,0)</f>
        <v>#REF!</v>
      </c>
      <c r="I63" s="26">
        <f t="shared" si="2"/>
        <v>0</v>
      </c>
      <c r="J63" s="26">
        <f t="shared" si="3"/>
        <v>0</v>
      </c>
      <c r="K63" s="27" t="e">
        <f>VLOOKUP($E63,#REF!,5,0)</f>
        <v>#REF!</v>
      </c>
      <c r="L63" s="27" t="e">
        <f>VLOOKUP($E63,#REF!,6,0)</f>
        <v>#REF!</v>
      </c>
      <c r="M63" s="27" t="e">
        <f>VLOOKUP($E63,#REF!,11,0)</f>
        <v>#REF!</v>
      </c>
      <c r="N63" s="25" t="e">
        <f>VLOOKUP($E63,#REF!,12,0)</f>
        <v>#REF!</v>
      </c>
      <c r="O63" s="28" t="e">
        <f>VLOOKUP($E63,#REF!,13,0)</f>
        <v>#REF!</v>
      </c>
      <c r="P63" s="102" t="e">
        <f>VLOOKUP($E63,#REF!,14,0)</f>
        <v>#REF!</v>
      </c>
    </row>
    <row r="64" spans="1:16" x14ac:dyDescent="0.25">
      <c r="A64" s="94"/>
      <c r="B64" s="94"/>
      <c r="C64" s="92"/>
      <c r="D64" s="93"/>
      <c r="E64" s="23"/>
      <c r="F64" s="24" t="e">
        <f>VLOOKUP($E64,#REF!,2,0)</f>
        <v>#REF!</v>
      </c>
      <c r="G64" s="25" t="e">
        <f>VLOOKUP($E64,#REF!,3,0)</f>
        <v>#REF!</v>
      </c>
      <c r="H64" s="25" t="e">
        <f>VLOOKUP($E64,#REF!,4,0)</f>
        <v>#REF!</v>
      </c>
      <c r="I64" s="26">
        <f t="shared" si="2"/>
        <v>0</v>
      </c>
      <c r="J64" s="26">
        <f t="shared" si="3"/>
        <v>0</v>
      </c>
      <c r="K64" s="27" t="e">
        <f>VLOOKUP($E64,#REF!,5,0)</f>
        <v>#REF!</v>
      </c>
      <c r="L64" s="27" t="e">
        <f>VLOOKUP($E64,#REF!,6,0)</f>
        <v>#REF!</v>
      </c>
      <c r="M64" s="27" t="e">
        <f>VLOOKUP($E64,#REF!,11,0)</f>
        <v>#REF!</v>
      </c>
      <c r="N64" s="25" t="e">
        <f>VLOOKUP($E64,#REF!,12,0)</f>
        <v>#REF!</v>
      </c>
      <c r="O64" s="28" t="e">
        <f>VLOOKUP($E64,#REF!,13,0)</f>
        <v>#REF!</v>
      </c>
      <c r="P64" s="102" t="e">
        <f>VLOOKUP($E64,#REF!,14,0)</f>
        <v>#REF!</v>
      </c>
    </row>
    <row r="65" spans="1:16" x14ac:dyDescent="0.25">
      <c r="A65" s="94"/>
      <c r="B65" s="94"/>
      <c r="C65" s="92"/>
      <c r="D65" s="93"/>
      <c r="E65" s="23"/>
      <c r="F65" s="24" t="e">
        <f>VLOOKUP($E65,#REF!,2,0)</f>
        <v>#REF!</v>
      </c>
      <c r="G65" s="25" t="e">
        <f>VLOOKUP($E65,#REF!,3,0)</f>
        <v>#REF!</v>
      </c>
      <c r="H65" s="25" t="e">
        <f>VLOOKUP($E65,#REF!,4,0)</f>
        <v>#REF!</v>
      </c>
      <c r="I65" s="26">
        <f t="shared" si="2"/>
        <v>0</v>
      </c>
      <c r="J65" s="26">
        <f t="shared" si="3"/>
        <v>0</v>
      </c>
      <c r="K65" s="27" t="e">
        <f>VLOOKUP($E65,#REF!,5,0)</f>
        <v>#REF!</v>
      </c>
      <c r="L65" s="27" t="e">
        <f>VLOOKUP($E65,#REF!,6,0)</f>
        <v>#REF!</v>
      </c>
      <c r="M65" s="27" t="e">
        <f>VLOOKUP($E65,#REF!,11,0)</f>
        <v>#REF!</v>
      </c>
      <c r="N65" s="25" t="e">
        <f>VLOOKUP($E65,#REF!,12,0)</f>
        <v>#REF!</v>
      </c>
      <c r="O65" s="28" t="e">
        <f>VLOOKUP($E65,#REF!,13,0)</f>
        <v>#REF!</v>
      </c>
      <c r="P65" s="102" t="e">
        <f>VLOOKUP($E65,#REF!,14,0)</f>
        <v>#REF!</v>
      </c>
    </row>
    <row r="66" spans="1:16" x14ac:dyDescent="0.25">
      <c r="A66" s="94"/>
      <c r="B66" s="94"/>
      <c r="C66" s="92"/>
      <c r="D66" s="93"/>
      <c r="E66" s="23"/>
      <c r="F66" s="24" t="e">
        <f>VLOOKUP($E66,#REF!,2,0)</f>
        <v>#REF!</v>
      </c>
      <c r="G66" s="25" t="e">
        <f>VLOOKUP($E66,#REF!,3,0)</f>
        <v>#REF!</v>
      </c>
      <c r="H66" s="25" t="e">
        <f>VLOOKUP($E66,#REF!,4,0)</f>
        <v>#REF!</v>
      </c>
      <c r="I66" s="26">
        <f t="shared" si="2"/>
        <v>0</v>
      </c>
      <c r="J66" s="26">
        <f t="shared" si="3"/>
        <v>0</v>
      </c>
      <c r="K66" s="27" t="e">
        <f>VLOOKUP($E66,#REF!,5,0)</f>
        <v>#REF!</v>
      </c>
      <c r="L66" s="27" t="e">
        <f>VLOOKUP($E66,#REF!,6,0)</f>
        <v>#REF!</v>
      </c>
      <c r="M66" s="27" t="e">
        <f>VLOOKUP($E66,#REF!,11,0)</f>
        <v>#REF!</v>
      </c>
      <c r="N66" s="25" t="e">
        <f>VLOOKUP($E66,#REF!,12,0)</f>
        <v>#REF!</v>
      </c>
      <c r="O66" s="28" t="e">
        <f>VLOOKUP($E66,#REF!,13,0)</f>
        <v>#REF!</v>
      </c>
      <c r="P66" s="102" t="e">
        <f>VLOOKUP($E66,#REF!,14,0)</f>
        <v>#REF!</v>
      </c>
    </row>
    <row r="67" spans="1:16" x14ac:dyDescent="0.25">
      <c r="A67" s="94"/>
      <c r="B67" s="94"/>
      <c r="C67" s="92"/>
      <c r="D67" s="93"/>
      <c r="E67" s="22"/>
      <c r="F67" s="24" t="e">
        <f>VLOOKUP($E67,#REF!,2,0)</f>
        <v>#REF!</v>
      </c>
      <c r="G67" s="25" t="e">
        <f>VLOOKUP($E67,#REF!,3,0)</f>
        <v>#REF!</v>
      </c>
      <c r="H67" s="25" t="e">
        <f>VLOOKUP($E67,#REF!,4,0)</f>
        <v>#REF!</v>
      </c>
      <c r="I67" s="26">
        <f t="shared" si="2"/>
        <v>0</v>
      </c>
      <c r="J67" s="26">
        <f t="shared" si="3"/>
        <v>0</v>
      </c>
      <c r="K67" s="27" t="e">
        <f>VLOOKUP($E67,#REF!,5,0)</f>
        <v>#REF!</v>
      </c>
      <c r="L67" s="27" t="e">
        <f>VLOOKUP($E67,#REF!,6,0)</f>
        <v>#REF!</v>
      </c>
      <c r="M67" s="27" t="e">
        <f>VLOOKUP($E67,#REF!,11,0)</f>
        <v>#REF!</v>
      </c>
      <c r="N67" s="25" t="e">
        <f>VLOOKUP($E67,#REF!,12,0)</f>
        <v>#REF!</v>
      </c>
      <c r="O67" s="28" t="e">
        <f>VLOOKUP($E67,#REF!,13,0)</f>
        <v>#REF!</v>
      </c>
      <c r="P67" s="102" t="e">
        <f>VLOOKUP($E67,#REF!,14,0)</f>
        <v>#REF!</v>
      </c>
    </row>
    <row r="68" spans="1:16" x14ac:dyDescent="0.25">
      <c r="A68" s="94"/>
      <c r="B68" s="94"/>
      <c r="C68" s="92"/>
      <c r="D68" s="93"/>
      <c r="E68" s="22"/>
      <c r="F68" s="24" t="e">
        <f>VLOOKUP($E68,#REF!,2,0)</f>
        <v>#REF!</v>
      </c>
      <c r="G68" s="25" t="e">
        <f>VLOOKUP($E68,#REF!,3,0)</f>
        <v>#REF!</v>
      </c>
      <c r="H68" s="25" t="e">
        <f>VLOOKUP($E68,#REF!,4,0)</f>
        <v>#REF!</v>
      </c>
      <c r="I68" s="26">
        <f t="shared" si="2"/>
        <v>0</v>
      </c>
      <c r="J68" s="26">
        <f t="shared" si="3"/>
        <v>0</v>
      </c>
      <c r="K68" s="27" t="e">
        <f>VLOOKUP($E68,#REF!,5,0)</f>
        <v>#REF!</v>
      </c>
      <c r="L68" s="27" t="e">
        <f>VLOOKUP($E68,#REF!,6,0)</f>
        <v>#REF!</v>
      </c>
      <c r="M68" s="27" t="e">
        <f>VLOOKUP($E68,#REF!,11,0)</f>
        <v>#REF!</v>
      </c>
      <c r="N68" s="25" t="e">
        <f>VLOOKUP($E68,#REF!,12,0)</f>
        <v>#REF!</v>
      </c>
      <c r="O68" s="28" t="e">
        <f>VLOOKUP($E68,#REF!,13,0)</f>
        <v>#REF!</v>
      </c>
      <c r="P68" s="102" t="e">
        <f>VLOOKUP($E68,#REF!,14,0)</f>
        <v>#REF!</v>
      </c>
    </row>
    <row r="69" spans="1:16" x14ac:dyDescent="0.25">
      <c r="A69" s="94"/>
      <c r="B69" s="94"/>
      <c r="C69" s="92"/>
      <c r="D69" s="93"/>
      <c r="E69" s="22"/>
      <c r="F69" s="24" t="e">
        <f>VLOOKUP($E69,#REF!,2,0)</f>
        <v>#REF!</v>
      </c>
      <c r="G69" s="25" t="e">
        <f>VLOOKUP($E69,#REF!,3,0)</f>
        <v>#REF!</v>
      </c>
      <c r="H69" s="25" t="e">
        <f>VLOOKUP($E69,#REF!,4,0)</f>
        <v>#REF!</v>
      </c>
      <c r="I69" s="26">
        <f t="shared" ref="I69:I132" si="4">IFERROR(K69*C69,)</f>
        <v>0</v>
      </c>
      <c r="J69" s="26">
        <f t="shared" ref="J69:J132" si="5">I69*D69</f>
        <v>0</v>
      </c>
      <c r="K69" s="27" t="e">
        <f>VLOOKUP($E69,#REF!,5,0)</f>
        <v>#REF!</v>
      </c>
      <c r="L69" s="27" t="e">
        <f>VLOOKUP($E69,#REF!,6,0)</f>
        <v>#REF!</v>
      </c>
      <c r="M69" s="27" t="e">
        <f>VLOOKUP($E69,#REF!,11,0)</f>
        <v>#REF!</v>
      </c>
      <c r="N69" s="25" t="e">
        <f>VLOOKUP($E69,#REF!,12,0)</f>
        <v>#REF!</v>
      </c>
      <c r="O69" s="28" t="e">
        <f>VLOOKUP($E69,#REF!,13,0)</f>
        <v>#REF!</v>
      </c>
      <c r="P69" s="102" t="e">
        <f>VLOOKUP($E69,#REF!,14,0)</f>
        <v>#REF!</v>
      </c>
    </row>
    <row r="70" spans="1:16" x14ac:dyDescent="0.25">
      <c r="A70" s="94"/>
      <c r="B70" s="94"/>
      <c r="C70" s="92"/>
      <c r="D70" s="93"/>
      <c r="E70" s="22"/>
      <c r="F70" s="24" t="e">
        <f>VLOOKUP($E70,#REF!,2,0)</f>
        <v>#REF!</v>
      </c>
      <c r="G70" s="25" t="e">
        <f>VLOOKUP($E70,#REF!,3,0)</f>
        <v>#REF!</v>
      </c>
      <c r="H70" s="25" t="e">
        <f>VLOOKUP($E70,#REF!,4,0)</f>
        <v>#REF!</v>
      </c>
      <c r="I70" s="26">
        <f t="shared" si="4"/>
        <v>0</v>
      </c>
      <c r="J70" s="26">
        <f t="shared" si="5"/>
        <v>0</v>
      </c>
      <c r="K70" s="27" t="e">
        <f>VLOOKUP($E70,#REF!,5,0)</f>
        <v>#REF!</v>
      </c>
      <c r="L70" s="27" t="e">
        <f>VLOOKUP($E70,#REF!,6,0)</f>
        <v>#REF!</v>
      </c>
      <c r="M70" s="27" t="e">
        <f>VLOOKUP($E70,#REF!,11,0)</f>
        <v>#REF!</v>
      </c>
      <c r="N70" s="25" t="e">
        <f>VLOOKUP($E70,#REF!,12,0)</f>
        <v>#REF!</v>
      </c>
      <c r="O70" s="28" t="e">
        <f>VLOOKUP($E70,#REF!,13,0)</f>
        <v>#REF!</v>
      </c>
      <c r="P70" s="102" t="e">
        <f>VLOOKUP($E70,#REF!,14,0)</f>
        <v>#REF!</v>
      </c>
    </row>
    <row r="71" spans="1:16" x14ac:dyDescent="0.25">
      <c r="A71" s="94"/>
      <c r="B71" s="94"/>
      <c r="C71" s="92"/>
      <c r="D71" s="93"/>
      <c r="E71" s="22"/>
      <c r="F71" s="24" t="e">
        <f>VLOOKUP($E71,#REF!,2,0)</f>
        <v>#REF!</v>
      </c>
      <c r="G71" s="25" t="e">
        <f>VLOOKUP($E71,#REF!,3,0)</f>
        <v>#REF!</v>
      </c>
      <c r="H71" s="25" t="e">
        <f>VLOOKUP($E71,#REF!,4,0)</f>
        <v>#REF!</v>
      </c>
      <c r="I71" s="26">
        <f t="shared" si="4"/>
        <v>0</v>
      </c>
      <c r="J71" s="26">
        <f t="shared" si="5"/>
        <v>0</v>
      </c>
      <c r="K71" s="27" t="e">
        <f>VLOOKUP($E71,#REF!,5,0)</f>
        <v>#REF!</v>
      </c>
      <c r="L71" s="27" t="e">
        <f>VLOOKUP($E71,#REF!,6,0)</f>
        <v>#REF!</v>
      </c>
      <c r="M71" s="27" t="e">
        <f>VLOOKUP($E71,#REF!,11,0)</f>
        <v>#REF!</v>
      </c>
      <c r="N71" s="25" t="e">
        <f>VLOOKUP($E71,#REF!,12,0)</f>
        <v>#REF!</v>
      </c>
      <c r="O71" s="28" t="e">
        <f>VLOOKUP($E71,#REF!,13,0)</f>
        <v>#REF!</v>
      </c>
      <c r="P71" s="102" t="e">
        <f>VLOOKUP($E71,#REF!,14,0)</f>
        <v>#REF!</v>
      </c>
    </row>
    <row r="72" spans="1:16" x14ac:dyDescent="0.25">
      <c r="A72" s="94"/>
      <c r="B72" s="94"/>
      <c r="C72" s="92"/>
      <c r="D72" s="93"/>
      <c r="E72" s="22"/>
      <c r="F72" s="24" t="e">
        <f>VLOOKUP($E72,#REF!,2,0)</f>
        <v>#REF!</v>
      </c>
      <c r="G72" s="25" t="e">
        <f>VLOOKUP($E72,#REF!,3,0)</f>
        <v>#REF!</v>
      </c>
      <c r="H72" s="25" t="e">
        <f>VLOOKUP($E72,#REF!,4,0)</f>
        <v>#REF!</v>
      </c>
      <c r="I72" s="26">
        <f t="shared" si="4"/>
        <v>0</v>
      </c>
      <c r="J72" s="26">
        <f t="shared" si="5"/>
        <v>0</v>
      </c>
      <c r="K72" s="27" t="e">
        <f>VLOOKUP($E72,#REF!,5,0)</f>
        <v>#REF!</v>
      </c>
      <c r="L72" s="27" t="e">
        <f>VLOOKUP($E72,#REF!,6,0)</f>
        <v>#REF!</v>
      </c>
      <c r="M72" s="27" t="e">
        <f>VLOOKUP($E72,#REF!,11,0)</f>
        <v>#REF!</v>
      </c>
      <c r="N72" s="25" t="e">
        <f>VLOOKUP($E72,#REF!,12,0)</f>
        <v>#REF!</v>
      </c>
      <c r="O72" s="28" t="e">
        <f>VLOOKUP($E72,#REF!,13,0)</f>
        <v>#REF!</v>
      </c>
      <c r="P72" s="102" t="e">
        <f>VLOOKUP($E72,#REF!,14,0)</f>
        <v>#REF!</v>
      </c>
    </row>
    <row r="73" spans="1:16" x14ac:dyDescent="0.25">
      <c r="A73" s="94"/>
      <c r="B73" s="94"/>
      <c r="C73" s="92"/>
      <c r="D73" s="93"/>
      <c r="E73" s="22"/>
      <c r="F73" s="24" t="e">
        <f>VLOOKUP($E73,#REF!,2,0)</f>
        <v>#REF!</v>
      </c>
      <c r="G73" s="25" t="e">
        <f>VLOOKUP($E73,#REF!,3,0)</f>
        <v>#REF!</v>
      </c>
      <c r="H73" s="25" t="e">
        <f>VLOOKUP($E73,#REF!,4,0)</f>
        <v>#REF!</v>
      </c>
      <c r="I73" s="26">
        <f t="shared" si="4"/>
        <v>0</v>
      </c>
      <c r="J73" s="26">
        <f t="shared" si="5"/>
        <v>0</v>
      </c>
      <c r="K73" s="27" t="e">
        <f>VLOOKUP($E73,#REF!,5,0)</f>
        <v>#REF!</v>
      </c>
      <c r="L73" s="27" t="e">
        <f>VLOOKUP($E73,#REF!,6,0)</f>
        <v>#REF!</v>
      </c>
      <c r="M73" s="27" t="e">
        <f>VLOOKUP($E73,#REF!,11,0)</f>
        <v>#REF!</v>
      </c>
      <c r="N73" s="25" t="e">
        <f>VLOOKUP($E73,#REF!,12,0)</f>
        <v>#REF!</v>
      </c>
      <c r="O73" s="28" t="e">
        <f>VLOOKUP($E73,#REF!,13,0)</f>
        <v>#REF!</v>
      </c>
      <c r="P73" s="102" t="e">
        <f>VLOOKUP($E73,#REF!,14,0)</f>
        <v>#REF!</v>
      </c>
    </row>
    <row r="74" spans="1:16" x14ac:dyDescent="0.25">
      <c r="A74" s="94"/>
      <c r="B74" s="94"/>
      <c r="C74" s="92"/>
      <c r="D74" s="93"/>
      <c r="E74" s="22"/>
      <c r="F74" s="24" t="e">
        <f>VLOOKUP($E74,#REF!,2,0)</f>
        <v>#REF!</v>
      </c>
      <c r="G74" s="25" t="e">
        <f>VLOOKUP($E74,#REF!,3,0)</f>
        <v>#REF!</v>
      </c>
      <c r="H74" s="25" t="e">
        <f>VLOOKUP($E74,#REF!,4,0)</f>
        <v>#REF!</v>
      </c>
      <c r="I74" s="26">
        <f t="shared" si="4"/>
        <v>0</v>
      </c>
      <c r="J74" s="26">
        <f t="shared" si="5"/>
        <v>0</v>
      </c>
      <c r="K74" s="27" t="e">
        <f>VLOOKUP($E74,#REF!,5,0)</f>
        <v>#REF!</v>
      </c>
      <c r="L74" s="27" t="e">
        <f>VLOOKUP($E74,#REF!,6,0)</f>
        <v>#REF!</v>
      </c>
      <c r="M74" s="27" t="e">
        <f>VLOOKUP($E74,#REF!,11,0)</f>
        <v>#REF!</v>
      </c>
      <c r="N74" s="25" t="e">
        <f>VLOOKUP($E74,#REF!,12,0)</f>
        <v>#REF!</v>
      </c>
      <c r="O74" s="28" t="e">
        <f>VLOOKUP($E74,#REF!,13,0)</f>
        <v>#REF!</v>
      </c>
      <c r="P74" s="102" t="e">
        <f>VLOOKUP($E74,#REF!,14,0)</f>
        <v>#REF!</v>
      </c>
    </row>
    <row r="75" spans="1:16" x14ac:dyDescent="0.25">
      <c r="A75" s="94"/>
      <c r="B75" s="94"/>
      <c r="C75" s="92"/>
      <c r="D75" s="93"/>
      <c r="E75" s="22"/>
      <c r="F75" s="24" t="e">
        <f>VLOOKUP($E75,#REF!,2,0)</f>
        <v>#REF!</v>
      </c>
      <c r="G75" s="25" t="e">
        <f>VLOOKUP($E75,#REF!,3,0)</f>
        <v>#REF!</v>
      </c>
      <c r="H75" s="25" t="e">
        <f>VLOOKUP($E75,#REF!,4,0)</f>
        <v>#REF!</v>
      </c>
      <c r="I75" s="26">
        <f t="shared" si="4"/>
        <v>0</v>
      </c>
      <c r="J75" s="26">
        <f t="shared" si="5"/>
        <v>0</v>
      </c>
      <c r="K75" s="27" t="e">
        <f>VLOOKUP($E75,#REF!,5,0)</f>
        <v>#REF!</v>
      </c>
      <c r="L75" s="27" t="e">
        <f>VLOOKUP($E75,#REF!,6,0)</f>
        <v>#REF!</v>
      </c>
      <c r="M75" s="27" t="e">
        <f>VLOOKUP($E75,#REF!,11,0)</f>
        <v>#REF!</v>
      </c>
      <c r="N75" s="25" t="e">
        <f>VLOOKUP($E75,#REF!,12,0)</f>
        <v>#REF!</v>
      </c>
      <c r="O75" s="28" t="e">
        <f>VLOOKUP($E75,#REF!,13,0)</f>
        <v>#REF!</v>
      </c>
      <c r="P75" s="102" t="e">
        <f>VLOOKUP($E75,#REF!,14,0)</f>
        <v>#REF!</v>
      </c>
    </row>
    <row r="76" spans="1:16" x14ac:dyDescent="0.25">
      <c r="A76" s="94"/>
      <c r="B76" s="94"/>
      <c r="C76" s="92"/>
      <c r="D76" s="93"/>
      <c r="E76" s="22"/>
      <c r="F76" s="24" t="e">
        <f>VLOOKUP($E76,#REF!,2,0)</f>
        <v>#REF!</v>
      </c>
      <c r="G76" s="25" t="e">
        <f>VLOOKUP($E76,#REF!,3,0)</f>
        <v>#REF!</v>
      </c>
      <c r="H76" s="25" t="e">
        <f>VLOOKUP($E76,#REF!,4,0)</f>
        <v>#REF!</v>
      </c>
      <c r="I76" s="26">
        <f t="shared" si="4"/>
        <v>0</v>
      </c>
      <c r="J76" s="26">
        <f t="shared" si="5"/>
        <v>0</v>
      </c>
      <c r="K76" s="27" t="e">
        <f>VLOOKUP($E76,#REF!,5,0)</f>
        <v>#REF!</v>
      </c>
      <c r="L76" s="27" t="e">
        <f>VLOOKUP($E76,#REF!,6,0)</f>
        <v>#REF!</v>
      </c>
      <c r="M76" s="27" t="e">
        <f>VLOOKUP($E76,#REF!,11,0)</f>
        <v>#REF!</v>
      </c>
      <c r="N76" s="25" t="e">
        <f>VLOOKUP($E76,#REF!,12,0)</f>
        <v>#REF!</v>
      </c>
      <c r="O76" s="28" t="e">
        <f>VLOOKUP($E76,#REF!,13,0)</f>
        <v>#REF!</v>
      </c>
      <c r="P76" s="102" t="e">
        <f>VLOOKUP($E76,#REF!,14,0)</f>
        <v>#REF!</v>
      </c>
    </row>
    <row r="77" spans="1:16" x14ac:dyDescent="0.25">
      <c r="A77" s="94"/>
      <c r="B77" s="94"/>
      <c r="C77" s="92"/>
      <c r="D77" s="93"/>
      <c r="E77" s="22"/>
      <c r="F77" s="24" t="e">
        <f>VLOOKUP($E77,#REF!,2,0)</f>
        <v>#REF!</v>
      </c>
      <c r="G77" s="25" t="e">
        <f>VLOOKUP($E77,#REF!,3,0)</f>
        <v>#REF!</v>
      </c>
      <c r="H77" s="25" t="e">
        <f>VLOOKUP($E77,#REF!,4,0)</f>
        <v>#REF!</v>
      </c>
      <c r="I77" s="26">
        <f t="shared" si="4"/>
        <v>0</v>
      </c>
      <c r="J77" s="26">
        <f t="shared" si="5"/>
        <v>0</v>
      </c>
      <c r="K77" s="27" t="e">
        <f>VLOOKUP($E77,#REF!,5,0)</f>
        <v>#REF!</v>
      </c>
      <c r="L77" s="27" t="e">
        <f>VLOOKUP($E77,#REF!,6,0)</f>
        <v>#REF!</v>
      </c>
      <c r="M77" s="27" t="e">
        <f>VLOOKUP($E77,#REF!,11,0)</f>
        <v>#REF!</v>
      </c>
      <c r="N77" s="25" t="e">
        <f>VLOOKUP($E77,#REF!,12,0)</f>
        <v>#REF!</v>
      </c>
      <c r="O77" s="28" t="e">
        <f>VLOOKUP($E77,#REF!,13,0)</f>
        <v>#REF!</v>
      </c>
      <c r="P77" s="102" t="e">
        <f>VLOOKUP($E77,#REF!,14,0)</f>
        <v>#REF!</v>
      </c>
    </row>
    <row r="78" spans="1:16" x14ac:dyDescent="0.25">
      <c r="A78" s="94"/>
      <c r="B78" s="94"/>
      <c r="C78" s="92"/>
      <c r="D78" s="93"/>
      <c r="E78" s="22"/>
      <c r="F78" s="24" t="e">
        <f>VLOOKUP($E78,#REF!,2,0)</f>
        <v>#REF!</v>
      </c>
      <c r="G78" s="25" t="e">
        <f>VLOOKUP($E78,#REF!,3,0)</f>
        <v>#REF!</v>
      </c>
      <c r="H78" s="25" t="e">
        <f>VLOOKUP($E78,#REF!,4,0)</f>
        <v>#REF!</v>
      </c>
      <c r="I78" s="26">
        <f t="shared" si="4"/>
        <v>0</v>
      </c>
      <c r="J78" s="26">
        <f t="shared" si="5"/>
        <v>0</v>
      </c>
      <c r="K78" s="27" t="e">
        <f>VLOOKUP($E78,#REF!,5,0)</f>
        <v>#REF!</v>
      </c>
      <c r="L78" s="27" t="e">
        <f>VLOOKUP($E78,#REF!,6,0)</f>
        <v>#REF!</v>
      </c>
      <c r="M78" s="27" t="e">
        <f>VLOOKUP($E78,#REF!,11,0)</f>
        <v>#REF!</v>
      </c>
      <c r="N78" s="25" t="e">
        <f>VLOOKUP($E78,#REF!,12,0)</f>
        <v>#REF!</v>
      </c>
      <c r="O78" s="28" t="e">
        <f>VLOOKUP($E78,#REF!,13,0)</f>
        <v>#REF!</v>
      </c>
      <c r="P78" s="102" t="e">
        <f>VLOOKUP($E78,#REF!,14,0)</f>
        <v>#REF!</v>
      </c>
    </row>
    <row r="79" spans="1:16" x14ac:dyDescent="0.25">
      <c r="A79" s="94"/>
      <c r="B79" s="94"/>
      <c r="C79" s="92"/>
      <c r="D79" s="93"/>
      <c r="E79" s="22"/>
      <c r="F79" s="24" t="e">
        <f>VLOOKUP($E79,#REF!,2,0)</f>
        <v>#REF!</v>
      </c>
      <c r="G79" s="25" t="e">
        <f>VLOOKUP($E79,#REF!,3,0)</f>
        <v>#REF!</v>
      </c>
      <c r="H79" s="25" t="e">
        <f>VLOOKUP($E79,#REF!,4,0)</f>
        <v>#REF!</v>
      </c>
      <c r="I79" s="26">
        <f t="shared" si="4"/>
        <v>0</v>
      </c>
      <c r="J79" s="26">
        <f t="shared" si="5"/>
        <v>0</v>
      </c>
      <c r="K79" s="27" t="e">
        <f>VLOOKUP($E79,#REF!,5,0)</f>
        <v>#REF!</v>
      </c>
      <c r="L79" s="27" t="e">
        <f>VLOOKUP($E79,#REF!,6,0)</f>
        <v>#REF!</v>
      </c>
      <c r="M79" s="27" t="e">
        <f>VLOOKUP($E79,#REF!,11,0)</f>
        <v>#REF!</v>
      </c>
      <c r="N79" s="25" t="e">
        <f>VLOOKUP($E79,#REF!,12,0)</f>
        <v>#REF!</v>
      </c>
      <c r="O79" s="28" t="e">
        <f>VLOOKUP($E79,#REF!,13,0)</f>
        <v>#REF!</v>
      </c>
      <c r="P79" s="102" t="e">
        <f>VLOOKUP($E79,#REF!,14,0)</f>
        <v>#REF!</v>
      </c>
    </row>
    <row r="80" spans="1:16" x14ac:dyDescent="0.25">
      <c r="A80" s="94"/>
      <c r="B80" s="94"/>
      <c r="C80" s="92"/>
      <c r="D80" s="93"/>
      <c r="E80" s="22"/>
      <c r="F80" s="24" t="e">
        <f>VLOOKUP($E80,#REF!,2,0)</f>
        <v>#REF!</v>
      </c>
      <c r="G80" s="25" t="e">
        <f>VLOOKUP($E80,#REF!,3,0)</f>
        <v>#REF!</v>
      </c>
      <c r="H80" s="25" t="e">
        <f>VLOOKUP($E80,#REF!,4,0)</f>
        <v>#REF!</v>
      </c>
      <c r="I80" s="26">
        <f t="shared" si="4"/>
        <v>0</v>
      </c>
      <c r="J80" s="26">
        <f t="shared" si="5"/>
        <v>0</v>
      </c>
      <c r="K80" s="27" t="e">
        <f>VLOOKUP($E80,#REF!,5,0)</f>
        <v>#REF!</v>
      </c>
      <c r="L80" s="27" t="e">
        <f>VLOOKUP($E80,#REF!,6,0)</f>
        <v>#REF!</v>
      </c>
      <c r="M80" s="27" t="e">
        <f>VLOOKUP($E80,#REF!,11,0)</f>
        <v>#REF!</v>
      </c>
      <c r="N80" s="25" t="e">
        <f>VLOOKUP($E80,#REF!,12,0)</f>
        <v>#REF!</v>
      </c>
      <c r="O80" s="28" t="e">
        <f>VLOOKUP($E80,#REF!,13,0)</f>
        <v>#REF!</v>
      </c>
      <c r="P80" s="102" t="e">
        <f>VLOOKUP($E80,#REF!,14,0)</f>
        <v>#REF!</v>
      </c>
    </row>
    <row r="81" spans="1:16" x14ac:dyDescent="0.25">
      <c r="A81" s="94"/>
      <c r="B81" s="94"/>
      <c r="C81" s="92"/>
      <c r="D81" s="93"/>
      <c r="E81" s="22"/>
      <c r="F81" s="24" t="e">
        <f>VLOOKUP($E81,#REF!,2,0)</f>
        <v>#REF!</v>
      </c>
      <c r="G81" s="25" t="e">
        <f>VLOOKUP($E81,#REF!,3,0)</f>
        <v>#REF!</v>
      </c>
      <c r="H81" s="25" t="e">
        <f>VLOOKUP($E81,#REF!,4,0)</f>
        <v>#REF!</v>
      </c>
      <c r="I81" s="26">
        <f t="shared" si="4"/>
        <v>0</v>
      </c>
      <c r="J81" s="26">
        <f t="shared" si="5"/>
        <v>0</v>
      </c>
      <c r="K81" s="27" t="e">
        <f>VLOOKUP($E81,#REF!,5,0)</f>
        <v>#REF!</v>
      </c>
      <c r="L81" s="27" t="e">
        <f>VLOOKUP($E81,#REF!,6,0)</f>
        <v>#REF!</v>
      </c>
      <c r="M81" s="27" t="e">
        <f>VLOOKUP($E81,#REF!,11,0)</f>
        <v>#REF!</v>
      </c>
      <c r="N81" s="25" t="e">
        <f>VLOOKUP($E81,#REF!,12,0)</f>
        <v>#REF!</v>
      </c>
      <c r="O81" s="28" t="e">
        <f>VLOOKUP($E81,#REF!,13,0)</f>
        <v>#REF!</v>
      </c>
      <c r="P81" s="102" t="e">
        <f>VLOOKUP($E81,#REF!,14,0)</f>
        <v>#REF!</v>
      </c>
    </row>
    <row r="82" spans="1:16" x14ac:dyDescent="0.25">
      <c r="A82" s="94"/>
      <c r="B82" s="94"/>
      <c r="C82" s="92"/>
      <c r="D82" s="93"/>
      <c r="E82" s="22"/>
      <c r="F82" s="24" t="e">
        <f>VLOOKUP($E82,#REF!,2,0)</f>
        <v>#REF!</v>
      </c>
      <c r="G82" s="25" t="e">
        <f>VLOOKUP($E82,#REF!,3,0)</f>
        <v>#REF!</v>
      </c>
      <c r="H82" s="25" t="e">
        <f>VLOOKUP($E82,#REF!,4,0)</f>
        <v>#REF!</v>
      </c>
      <c r="I82" s="26">
        <f t="shared" si="4"/>
        <v>0</v>
      </c>
      <c r="J82" s="26">
        <f t="shared" si="5"/>
        <v>0</v>
      </c>
      <c r="K82" s="27" t="e">
        <f>VLOOKUP($E82,#REF!,5,0)</f>
        <v>#REF!</v>
      </c>
      <c r="L82" s="27" t="e">
        <f>VLOOKUP($E82,#REF!,6,0)</f>
        <v>#REF!</v>
      </c>
      <c r="M82" s="27" t="e">
        <f>VLOOKUP($E82,#REF!,11,0)</f>
        <v>#REF!</v>
      </c>
      <c r="N82" s="25" t="e">
        <f>VLOOKUP($E82,#REF!,12,0)</f>
        <v>#REF!</v>
      </c>
      <c r="O82" s="28" t="e">
        <f>VLOOKUP($E82,#REF!,13,0)</f>
        <v>#REF!</v>
      </c>
      <c r="P82" s="102" t="e">
        <f>VLOOKUP($E82,#REF!,14,0)</f>
        <v>#REF!</v>
      </c>
    </row>
    <row r="83" spans="1:16" x14ac:dyDescent="0.25">
      <c r="A83" s="94"/>
      <c r="B83" s="94"/>
      <c r="C83" s="92"/>
      <c r="D83" s="93"/>
      <c r="E83" s="22"/>
      <c r="F83" s="24" t="e">
        <f>VLOOKUP($E83,#REF!,2,0)</f>
        <v>#REF!</v>
      </c>
      <c r="G83" s="25" t="e">
        <f>VLOOKUP($E83,#REF!,3,0)</f>
        <v>#REF!</v>
      </c>
      <c r="H83" s="25" t="e">
        <f>VLOOKUP($E83,#REF!,4,0)</f>
        <v>#REF!</v>
      </c>
      <c r="I83" s="26">
        <f t="shared" si="4"/>
        <v>0</v>
      </c>
      <c r="J83" s="26">
        <f t="shared" si="5"/>
        <v>0</v>
      </c>
      <c r="K83" s="27" t="e">
        <f>VLOOKUP($E83,#REF!,5,0)</f>
        <v>#REF!</v>
      </c>
      <c r="L83" s="27" t="e">
        <f>VLOOKUP($E83,#REF!,6,0)</f>
        <v>#REF!</v>
      </c>
      <c r="M83" s="27" t="e">
        <f>VLOOKUP($E83,#REF!,11,0)</f>
        <v>#REF!</v>
      </c>
      <c r="N83" s="25" t="e">
        <f>VLOOKUP($E83,#REF!,12,0)</f>
        <v>#REF!</v>
      </c>
      <c r="O83" s="28" t="e">
        <f>VLOOKUP($E83,#REF!,13,0)</f>
        <v>#REF!</v>
      </c>
      <c r="P83" s="102" t="e">
        <f>VLOOKUP($E83,#REF!,14,0)</f>
        <v>#REF!</v>
      </c>
    </row>
    <row r="84" spans="1:16" x14ac:dyDescent="0.25">
      <c r="A84" s="94"/>
      <c r="B84" s="94"/>
      <c r="C84" s="92"/>
      <c r="D84" s="93"/>
      <c r="E84" s="22"/>
      <c r="F84" s="24" t="e">
        <f>VLOOKUP($E84,#REF!,2,0)</f>
        <v>#REF!</v>
      </c>
      <c r="G84" s="25" t="e">
        <f>VLOOKUP($E84,#REF!,3,0)</f>
        <v>#REF!</v>
      </c>
      <c r="H84" s="25" t="e">
        <f>VLOOKUP($E84,#REF!,4,0)</f>
        <v>#REF!</v>
      </c>
      <c r="I84" s="26">
        <f t="shared" si="4"/>
        <v>0</v>
      </c>
      <c r="J84" s="26">
        <f t="shared" si="5"/>
        <v>0</v>
      </c>
      <c r="K84" s="27" t="e">
        <f>VLOOKUP($E84,#REF!,5,0)</f>
        <v>#REF!</v>
      </c>
      <c r="L84" s="27" t="e">
        <f>VLOOKUP($E84,#REF!,6,0)</f>
        <v>#REF!</v>
      </c>
      <c r="M84" s="27" t="e">
        <f>VLOOKUP($E84,#REF!,11,0)</f>
        <v>#REF!</v>
      </c>
      <c r="N84" s="25" t="e">
        <f>VLOOKUP($E84,#REF!,12,0)</f>
        <v>#REF!</v>
      </c>
      <c r="O84" s="28" t="e">
        <f>VLOOKUP($E84,#REF!,13,0)</f>
        <v>#REF!</v>
      </c>
      <c r="P84" s="102" t="e">
        <f>VLOOKUP($E84,#REF!,14,0)</f>
        <v>#REF!</v>
      </c>
    </row>
    <row r="85" spans="1:16" x14ac:dyDescent="0.25">
      <c r="A85" s="94"/>
      <c r="B85" s="94"/>
      <c r="C85" s="92"/>
      <c r="D85" s="93"/>
      <c r="E85" s="22"/>
      <c r="F85" s="24" t="e">
        <f>VLOOKUP($E85,#REF!,2,0)</f>
        <v>#REF!</v>
      </c>
      <c r="G85" s="25" t="e">
        <f>VLOOKUP($E85,#REF!,3,0)</f>
        <v>#REF!</v>
      </c>
      <c r="H85" s="25" t="e">
        <f>VLOOKUP($E85,#REF!,4,0)</f>
        <v>#REF!</v>
      </c>
      <c r="I85" s="26">
        <f t="shared" si="4"/>
        <v>0</v>
      </c>
      <c r="J85" s="26">
        <f t="shared" si="5"/>
        <v>0</v>
      </c>
      <c r="K85" s="27" t="e">
        <f>VLOOKUP($E85,#REF!,5,0)</f>
        <v>#REF!</v>
      </c>
      <c r="L85" s="27" t="e">
        <f>VLOOKUP($E85,#REF!,6,0)</f>
        <v>#REF!</v>
      </c>
      <c r="M85" s="27" t="e">
        <f>VLOOKUP($E85,#REF!,11,0)</f>
        <v>#REF!</v>
      </c>
      <c r="N85" s="25" t="e">
        <f>VLOOKUP($E85,#REF!,12,0)</f>
        <v>#REF!</v>
      </c>
      <c r="O85" s="28" t="e">
        <f>VLOOKUP($E85,#REF!,13,0)</f>
        <v>#REF!</v>
      </c>
      <c r="P85" s="102" t="e">
        <f>VLOOKUP($E85,#REF!,14,0)</f>
        <v>#REF!</v>
      </c>
    </row>
    <row r="86" spans="1:16" x14ac:dyDescent="0.25">
      <c r="A86" s="94"/>
      <c r="B86" s="94"/>
      <c r="C86" s="92"/>
      <c r="D86" s="93"/>
      <c r="E86" s="22"/>
      <c r="F86" s="24" t="e">
        <f>VLOOKUP($E86,#REF!,2,0)</f>
        <v>#REF!</v>
      </c>
      <c r="G86" s="25" t="e">
        <f>VLOOKUP($E86,#REF!,3,0)</f>
        <v>#REF!</v>
      </c>
      <c r="H86" s="25" t="e">
        <f>VLOOKUP($E86,#REF!,4,0)</f>
        <v>#REF!</v>
      </c>
      <c r="I86" s="26">
        <f t="shared" si="4"/>
        <v>0</v>
      </c>
      <c r="J86" s="26">
        <f t="shared" si="5"/>
        <v>0</v>
      </c>
      <c r="K86" s="27" t="e">
        <f>VLOOKUP($E86,#REF!,5,0)</f>
        <v>#REF!</v>
      </c>
      <c r="L86" s="27" t="e">
        <f>VLOOKUP($E86,#REF!,6,0)</f>
        <v>#REF!</v>
      </c>
      <c r="M86" s="27" t="e">
        <f>VLOOKUP($E86,#REF!,11,0)</f>
        <v>#REF!</v>
      </c>
      <c r="N86" s="25" t="e">
        <f>VLOOKUP($E86,#REF!,12,0)</f>
        <v>#REF!</v>
      </c>
      <c r="O86" s="28" t="e">
        <f>VLOOKUP($E86,#REF!,13,0)</f>
        <v>#REF!</v>
      </c>
      <c r="P86" s="102" t="e">
        <f>VLOOKUP($E86,#REF!,14,0)</f>
        <v>#REF!</v>
      </c>
    </row>
    <row r="87" spans="1:16" x14ac:dyDescent="0.25">
      <c r="A87" s="94"/>
      <c r="B87" s="94"/>
      <c r="C87" s="92"/>
      <c r="D87" s="93"/>
      <c r="E87" s="22"/>
      <c r="F87" s="24" t="e">
        <f>VLOOKUP($E87,#REF!,2,0)</f>
        <v>#REF!</v>
      </c>
      <c r="G87" s="25" t="e">
        <f>VLOOKUP($E87,#REF!,3,0)</f>
        <v>#REF!</v>
      </c>
      <c r="H87" s="25" t="e">
        <f>VLOOKUP($E87,#REF!,4,0)</f>
        <v>#REF!</v>
      </c>
      <c r="I87" s="26">
        <f t="shared" si="4"/>
        <v>0</v>
      </c>
      <c r="J87" s="26">
        <f t="shared" si="5"/>
        <v>0</v>
      </c>
      <c r="K87" s="27" t="e">
        <f>VLOOKUP($E87,#REF!,5,0)</f>
        <v>#REF!</v>
      </c>
      <c r="L87" s="27" t="e">
        <f>VLOOKUP($E87,#REF!,6,0)</f>
        <v>#REF!</v>
      </c>
      <c r="M87" s="27" t="e">
        <f>VLOOKUP($E87,#REF!,11,0)</f>
        <v>#REF!</v>
      </c>
      <c r="N87" s="25" t="e">
        <f>VLOOKUP($E87,#REF!,12,0)</f>
        <v>#REF!</v>
      </c>
      <c r="O87" s="28" t="e">
        <f>VLOOKUP($E87,#REF!,13,0)</f>
        <v>#REF!</v>
      </c>
      <c r="P87" s="102" t="e">
        <f>VLOOKUP($E87,#REF!,14,0)</f>
        <v>#REF!</v>
      </c>
    </row>
    <row r="88" spans="1:16" x14ac:dyDescent="0.25">
      <c r="A88" s="94"/>
      <c r="B88" s="94"/>
      <c r="C88" s="92"/>
      <c r="D88" s="93"/>
      <c r="E88" s="22"/>
      <c r="F88" s="24" t="e">
        <f>VLOOKUP($E88,#REF!,2,0)</f>
        <v>#REF!</v>
      </c>
      <c r="G88" s="25" t="e">
        <f>VLOOKUP($E88,#REF!,3,0)</f>
        <v>#REF!</v>
      </c>
      <c r="H88" s="25" t="e">
        <f>VLOOKUP($E88,#REF!,4,0)</f>
        <v>#REF!</v>
      </c>
      <c r="I88" s="26">
        <f t="shared" si="4"/>
        <v>0</v>
      </c>
      <c r="J88" s="26">
        <f t="shared" si="5"/>
        <v>0</v>
      </c>
      <c r="K88" s="27" t="e">
        <f>VLOOKUP($E88,#REF!,5,0)</f>
        <v>#REF!</v>
      </c>
      <c r="L88" s="27" t="e">
        <f>VLOOKUP($E88,#REF!,6,0)</f>
        <v>#REF!</v>
      </c>
      <c r="M88" s="27" t="e">
        <f>VLOOKUP($E88,#REF!,11,0)</f>
        <v>#REF!</v>
      </c>
      <c r="N88" s="25" t="e">
        <f>VLOOKUP($E88,#REF!,12,0)</f>
        <v>#REF!</v>
      </c>
      <c r="O88" s="28" t="e">
        <f>VLOOKUP($E88,#REF!,13,0)</f>
        <v>#REF!</v>
      </c>
      <c r="P88" s="102" t="e">
        <f>VLOOKUP($E88,#REF!,14,0)</f>
        <v>#REF!</v>
      </c>
    </row>
    <row r="89" spans="1:16" x14ac:dyDescent="0.25">
      <c r="A89" s="94"/>
      <c r="B89" s="94"/>
      <c r="C89" s="92"/>
      <c r="D89" s="93"/>
      <c r="E89" s="22"/>
      <c r="F89" s="24" t="e">
        <f>VLOOKUP($E89,#REF!,2,0)</f>
        <v>#REF!</v>
      </c>
      <c r="G89" s="25" t="e">
        <f>VLOOKUP($E89,#REF!,3,0)</f>
        <v>#REF!</v>
      </c>
      <c r="H89" s="25" t="e">
        <f>VLOOKUP($E89,#REF!,4,0)</f>
        <v>#REF!</v>
      </c>
      <c r="I89" s="26">
        <f t="shared" si="4"/>
        <v>0</v>
      </c>
      <c r="J89" s="26">
        <f t="shared" si="5"/>
        <v>0</v>
      </c>
      <c r="K89" s="27" t="e">
        <f>VLOOKUP($E89,#REF!,5,0)</f>
        <v>#REF!</v>
      </c>
      <c r="L89" s="27" t="e">
        <f>VLOOKUP($E89,#REF!,6,0)</f>
        <v>#REF!</v>
      </c>
      <c r="M89" s="27" t="e">
        <f>VLOOKUP($E89,#REF!,11,0)</f>
        <v>#REF!</v>
      </c>
      <c r="N89" s="25" t="e">
        <f>VLOOKUP($E89,#REF!,12,0)</f>
        <v>#REF!</v>
      </c>
      <c r="O89" s="28" t="e">
        <f>VLOOKUP($E89,#REF!,13,0)</f>
        <v>#REF!</v>
      </c>
      <c r="P89" s="102" t="e">
        <f>VLOOKUP($E89,#REF!,14,0)</f>
        <v>#REF!</v>
      </c>
    </row>
    <row r="90" spans="1:16" x14ac:dyDescent="0.25">
      <c r="A90" s="94"/>
      <c r="B90" s="94"/>
      <c r="C90" s="92"/>
      <c r="D90" s="93"/>
      <c r="E90" s="22"/>
      <c r="F90" s="24" t="e">
        <f>VLOOKUP($E90,#REF!,2,0)</f>
        <v>#REF!</v>
      </c>
      <c r="G90" s="25" t="e">
        <f>VLOOKUP($E90,#REF!,3,0)</f>
        <v>#REF!</v>
      </c>
      <c r="H90" s="25" t="e">
        <f>VLOOKUP($E90,#REF!,4,0)</f>
        <v>#REF!</v>
      </c>
      <c r="I90" s="26">
        <f t="shared" si="4"/>
        <v>0</v>
      </c>
      <c r="J90" s="26">
        <f t="shared" si="5"/>
        <v>0</v>
      </c>
      <c r="K90" s="27" t="e">
        <f>VLOOKUP($E90,#REF!,5,0)</f>
        <v>#REF!</v>
      </c>
      <c r="L90" s="27" t="e">
        <f>VLOOKUP($E90,#REF!,6,0)</f>
        <v>#REF!</v>
      </c>
      <c r="M90" s="27" t="e">
        <f>VLOOKUP($E90,#REF!,11,0)</f>
        <v>#REF!</v>
      </c>
      <c r="N90" s="25" t="e">
        <f>VLOOKUP($E90,#REF!,12,0)</f>
        <v>#REF!</v>
      </c>
      <c r="O90" s="28" t="e">
        <f>VLOOKUP($E90,#REF!,13,0)</f>
        <v>#REF!</v>
      </c>
      <c r="P90" s="102" t="e">
        <f>VLOOKUP($E90,#REF!,14,0)</f>
        <v>#REF!</v>
      </c>
    </row>
    <row r="91" spans="1:16" x14ac:dyDescent="0.25">
      <c r="A91" s="94"/>
      <c r="B91" s="94"/>
      <c r="C91" s="92"/>
      <c r="D91" s="93"/>
      <c r="E91" s="22"/>
      <c r="F91" s="24" t="e">
        <f>VLOOKUP($E91,#REF!,2,0)</f>
        <v>#REF!</v>
      </c>
      <c r="G91" s="25" t="e">
        <f>VLOOKUP($E91,#REF!,3,0)</f>
        <v>#REF!</v>
      </c>
      <c r="H91" s="25" t="e">
        <f>VLOOKUP($E91,#REF!,4,0)</f>
        <v>#REF!</v>
      </c>
      <c r="I91" s="26">
        <f t="shared" si="4"/>
        <v>0</v>
      </c>
      <c r="J91" s="26">
        <f t="shared" si="5"/>
        <v>0</v>
      </c>
      <c r="K91" s="27" t="e">
        <f>VLOOKUP($E91,#REF!,5,0)</f>
        <v>#REF!</v>
      </c>
      <c r="L91" s="27" t="e">
        <f>VLOOKUP($E91,#REF!,6,0)</f>
        <v>#REF!</v>
      </c>
      <c r="M91" s="27" t="e">
        <f>VLOOKUP($E91,#REF!,11,0)</f>
        <v>#REF!</v>
      </c>
      <c r="N91" s="25" t="e">
        <f>VLOOKUP($E91,#REF!,12,0)</f>
        <v>#REF!</v>
      </c>
      <c r="O91" s="28" t="e">
        <f>VLOOKUP($E91,#REF!,13,0)</f>
        <v>#REF!</v>
      </c>
      <c r="P91" s="102" t="e">
        <f>VLOOKUP($E91,#REF!,14,0)</f>
        <v>#REF!</v>
      </c>
    </row>
    <row r="92" spans="1:16" x14ac:dyDescent="0.25">
      <c r="A92" s="94"/>
      <c r="B92" s="94"/>
      <c r="C92" s="92"/>
      <c r="D92" s="93"/>
      <c r="E92" s="22"/>
      <c r="F92" s="24" t="e">
        <f>VLOOKUP($E92,#REF!,2,0)</f>
        <v>#REF!</v>
      </c>
      <c r="G92" s="25" t="e">
        <f>VLOOKUP($E92,#REF!,3,0)</f>
        <v>#REF!</v>
      </c>
      <c r="H92" s="25" t="e">
        <f>VLOOKUP($E92,#REF!,4,0)</f>
        <v>#REF!</v>
      </c>
      <c r="I92" s="26">
        <f t="shared" si="4"/>
        <v>0</v>
      </c>
      <c r="J92" s="26">
        <f t="shared" si="5"/>
        <v>0</v>
      </c>
      <c r="K92" s="27" t="e">
        <f>VLOOKUP($E92,#REF!,5,0)</f>
        <v>#REF!</v>
      </c>
      <c r="L92" s="27" t="e">
        <f>VLOOKUP($E92,#REF!,6,0)</f>
        <v>#REF!</v>
      </c>
      <c r="M92" s="27" t="e">
        <f>VLOOKUP($E92,#REF!,11,0)</f>
        <v>#REF!</v>
      </c>
      <c r="N92" s="25" t="e">
        <f>VLOOKUP($E92,#REF!,12,0)</f>
        <v>#REF!</v>
      </c>
      <c r="O92" s="28" t="e">
        <f>VLOOKUP($E92,#REF!,13,0)</f>
        <v>#REF!</v>
      </c>
      <c r="P92" s="102" t="e">
        <f>VLOOKUP($E92,#REF!,14,0)</f>
        <v>#REF!</v>
      </c>
    </row>
    <row r="93" spans="1:16" x14ac:dyDescent="0.25">
      <c r="A93" s="94"/>
      <c r="B93" s="94"/>
      <c r="C93" s="92"/>
      <c r="D93" s="93"/>
      <c r="E93" s="22"/>
      <c r="F93" s="24" t="e">
        <f>VLOOKUP($E93,#REF!,2,0)</f>
        <v>#REF!</v>
      </c>
      <c r="G93" s="25" t="e">
        <f>VLOOKUP($E93,#REF!,3,0)</f>
        <v>#REF!</v>
      </c>
      <c r="H93" s="25" t="e">
        <f>VLOOKUP($E93,#REF!,4,0)</f>
        <v>#REF!</v>
      </c>
      <c r="I93" s="26">
        <f t="shared" si="4"/>
        <v>0</v>
      </c>
      <c r="J93" s="26">
        <f t="shared" si="5"/>
        <v>0</v>
      </c>
      <c r="K93" s="27" t="e">
        <f>VLOOKUP($E93,#REF!,5,0)</f>
        <v>#REF!</v>
      </c>
      <c r="L93" s="27" t="e">
        <f>VLOOKUP($E93,#REF!,6,0)</f>
        <v>#REF!</v>
      </c>
      <c r="M93" s="27" t="e">
        <f>VLOOKUP($E93,#REF!,11,0)</f>
        <v>#REF!</v>
      </c>
      <c r="N93" s="25" t="e">
        <f>VLOOKUP($E93,#REF!,12,0)</f>
        <v>#REF!</v>
      </c>
      <c r="O93" s="28" t="e">
        <f>VLOOKUP($E93,#REF!,13,0)</f>
        <v>#REF!</v>
      </c>
      <c r="P93" s="102" t="e">
        <f>VLOOKUP($E93,#REF!,14,0)</f>
        <v>#REF!</v>
      </c>
    </row>
    <row r="94" spans="1:16" x14ac:dyDescent="0.25">
      <c r="A94" s="94"/>
      <c r="B94" s="94"/>
      <c r="C94" s="92"/>
      <c r="D94" s="93"/>
      <c r="E94" s="22"/>
      <c r="F94" s="24" t="e">
        <f>VLOOKUP($E94,#REF!,2,0)</f>
        <v>#REF!</v>
      </c>
      <c r="G94" s="25" t="e">
        <f>VLOOKUP($E94,#REF!,3,0)</f>
        <v>#REF!</v>
      </c>
      <c r="H94" s="25" t="e">
        <f>VLOOKUP($E94,#REF!,4,0)</f>
        <v>#REF!</v>
      </c>
      <c r="I94" s="26">
        <f t="shared" si="4"/>
        <v>0</v>
      </c>
      <c r="J94" s="26">
        <f t="shared" si="5"/>
        <v>0</v>
      </c>
      <c r="K94" s="27" t="e">
        <f>VLOOKUP($E94,#REF!,5,0)</f>
        <v>#REF!</v>
      </c>
      <c r="L94" s="27" t="e">
        <f>VLOOKUP($E94,#REF!,6,0)</f>
        <v>#REF!</v>
      </c>
      <c r="M94" s="27" t="e">
        <f>VLOOKUP($E94,#REF!,11,0)</f>
        <v>#REF!</v>
      </c>
      <c r="N94" s="25" t="e">
        <f>VLOOKUP($E94,#REF!,12,0)</f>
        <v>#REF!</v>
      </c>
      <c r="O94" s="28" t="e">
        <f>VLOOKUP($E94,#REF!,13,0)</f>
        <v>#REF!</v>
      </c>
      <c r="P94" s="102" t="e">
        <f>VLOOKUP($E94,#REF!,14,0)</f>
        <v>#REF!</v>
      </c>
    </row>
    <row r="95" spans="1:16" x14ac:dyDescent="0.25">
      <c r="A95" s="94"/>
      <c r="B95" s="94"/>
      <c r="C95" s="92"/>
      <c r="D95" s="93"/>
      <c r="E95" s="22"/>
      <c r="F95" s="24" t="e">
        <f>VLOOKUP($E95,#REF!,2,0)</f>
        <v>#REF!</v>
      </c>
      <c r="G95" s="25" t="e">
        <f>VLOOKUP($E95,#REF!,3,0)</f>
        <v>#REF!</v>
      </c>
      <c r="H95" s="25" t="e">
        <f>VLOOKUP($E95,#REF!,4,0)</f>
        <v>#REF!</v>
      </c>
      <c r="I95" s="26">
        <f t="shared" si="4"/>
        <v>0</v>
      </c>
      <c r="J95" s="26">
        <f t="shared" si="5"/>
        <v>0</v>
      </c>
      <c r="K95" s="27" t="e">
        <f>VLOOKUP($E95,#REF!,5,0)</f>
        <v>#REF!</v>
      </c>
      <c r="L95" s="27" t="e">
        <f>VLOOKUP($E95,#REF!,6,0)</f>
        <v>#REF!</v>
      </c>
      <c r="M95" s="27" t="e">
        <f>VLOOKUP($E95,#REF!,11,0)</f>
        <v>#REF!</v>
      </c>
      <c r="N95" s="25" t="e">
        <f>VLOOKUP($E95,#REF!,12,0)</f>
        <v>#REF!</v>
      </c>
      <c r="O95" s="28" t="e">
        <f>VLOOKUP($E95,#REF!,13,0)</f>
        <v>#REF!</v>
      </c>
      <c r="P95" s="102" t="e">
        <f>VLOOKUP($E95,#REF!,14,0)</f>
        <v>#REF!</v>
      </c>
    </row>
    <row r="96" spans="1:16" x14ac:dyDescent="0.25">
      <c r="A96" s="94"/>
      <c r="B96" s="94"/>
      <c r="C96" s="92"/>
      <c r="D96" s="93"/>
      <c r="E96" s="22"/>
      <c r="F96" s="24" t="e">
        <f>VLOOKUP($E96,#REF!,2,0)</f>
        <v>#REF!</v>
      </c>
      <c r="G96" s="25" t="e">
        <f>VLOOKUP($E96,#REF!,3,0)</f>
        <v>#REF!</v>
      </c>
      <c r="H96" s="25" t="e">
        <f>VLOOKUP($E96,#REF!,4,0)</f>
        <v>#REF!</v>
      </c>
      <c r="I96" s="26">
        <f t="shared" si="4"/>
        <v>0</v>
      </c>
      <c r="J96" s="26">
        <f t="shared" si="5"/>
        <v>0</v>
      </c>
      <c r="K96" s="27" t="e">
        <f>VLOOKUP($E96,#REF!,5,0)</f>
        <v>#REF!</v>
      </c>
      <c r="L96" s="27" t="e">
        <f>VLOOKUP($E96,#REF!,6,0)</f>
        <v>#REF!</v>
      </c>
      <c r="M96" s="27" t="e">
        <f>VLOOKUP($E96,#REF!,11,0)</f>
        <v>#REF!</v>
      </c>
      <c r="N96" s="25" t="e">
        <f>VLOOKUP($E96,#REF!,12,0)</f>
        <v>#REF!</v>
      </c>
      <c r="O96" s="28" t="e">
        <f>VLOOKUP($E96,#REF!,13,0)</f>
        <v>#REF!</v>
      </c>
      <c r="P96" s="102" t="e">
        <f>VLOOKUP($E96,#REF!,14,0)</f>
        <v>#REF!</v>
      </c>
    </row>
    <row r="97" spans="1:16" x14ac:dyDescent="0.25">
      <c r="A97" s="94"/>
      <c r="B97" s="94"/>
      <c r="C97" s="92"/>
      <c r="D97" s="93"/>
      <c r="E97" s="22"/>
      <c r="F97" s="24" t="e">
        <f>VLOOKUP($E97,#REF!,2,0)</f>
        <v>#REF!</v>
      </c>
      <c r="G97" s="25" t="e">
        <f>VLOOKUP($E97,#REF!,3,0)</f>
        <v>#REF!</v>
      </c>
      <c r="H97" s="25" t="e">
        <f>VLOOKUP($E97,#REF!,4,0)</f>
        <v>#REF!</v>
      </c>
      <c r="I97" s="26">
        <f t="shared" si="4"/>
        <v>0</v>
      </c>
      <c r="J97" s="26">
        <f t="shared" si="5"/>
        <v>0</v>
      </c>
      <c r="K97" s="27" t="e">
        <f>VLOOKUP($E97,#REF!,5,0)</f>
        <v>#REF!</v>
      </c>
      <c r="L97" s="27" t="e">
        <f>VLOOKUP($E97,#REF!,6,0)</f>
        <v>#REF!</v>
      </c>
      <c r="M97" s="27" t="e">
        <f>VLOOKUP($E97,#REF!,11,0)</f>
        <v>#REF!</v>
      </c>
      <c r="N97" s="25" t="e">
        <f>VLOOKUP($E97,#REF!,12,0)</f>
        <v>#REF!</v>
      </c>
      <c r="O97" s="28" t="e">
        <f>VLOOKUP($E97,#REF!,13,0)</f>
        <v>#REF!</v>
      </c>
      <c r="P97" s="102" t="e">
        <f>VLOOKUP($E97,#REF!,14,0)</f>
        <v>#REF!</v>
      </c>
    </row>
    <row r="98" spans="1:16" x14ac:dyDescent="0.25">
      <c r="A98" s="94"/>
      <c r="B98" s="94"/>
      <c r="C98" s="92"/>
      <c r="D98" s="93"/>
      <c r="E98" s="22"/>
      <c r="F98" s="24" t="e">
        <f>VLOOKUP($E98,#REF!,2,0)</f>
        <v>#REF!</v>
      </c>
      <c r="G98" s="25" t="e">
        <f>VLOOKUP($E98,#REF!,3,0)</f>
        <v>#REF!</v>
      </c>
      <c r="H98" s="25" t="e">
        <f>VLOOKUP($E98,#REF!,4,0)</f>
        <v>#REF!</v>
      </c>
      <c r="I98" s="26">
        <f t="shared" si="4"/>
        <v>0</v>
      </c>
      <c r="J98" s="26">
        <f t="shared" si="5"/>
        <v>0</v>
      </c>
      <c r="K98" s="27" t="e">
        <f>VLOOKUP($E98,#REF!,5,0)</f>
        <v>#REF!</v>
      </c>
      <c r="L98" s="27" t="e">
        <f>VLOOKUP($E98,#REF!,6,0)</f>
        <v>#REF!</v>
      </c>
      <c r="M98" s="27" t="e">
        <f>VLOOKUP($E98,#REF!,11,0)</f>
        <v>#REF!</v>
      </c>
      <c r="N98" s="25" t="e">
        <f>VLOOKUP($E98,#REF!,12,0)</f>
        <v>#REF!</v>
      </c>
      <c r="O98" s="28" t="e">
        <f>VLOOKUP($E98,#REF!,13,0)</f>
        <v>#REF!</v>
      </c>
      <c r="P98" s="102" t="e">
        <f>VLOOKUP($E98,#REF!,14,0)</f>
        <v>#REF!</v>
      </c>
    </row>
    <row r="99" spans="1:16" x14ac:dyDescent="0.25">
      <c r="A99" s="94"/>
      <c r="B99" s="94"/>
      <c r="C99" s="92"/>
      <c r="D99" s="93"/>
      <c r="E99" s="22"/>
      <c r="F99" s="24" t="e">
        <f>VLOOKUP($E99,#REF!,2,0)</f>
        <v>#REF!</v>
      </c>
      <c r="G99" s="25" t="e">
        <f>VLOOKUP($E99,#REF!,3,0)</f>
        <v>#REF!</v>
      </c>
      <c r="H99" s="25" t="e">
        <f>VLOOKUP($E99,#REF!,4,0)</f>
        <v>#REF!</v>
      </c>
      <c r="I99" s="26">
        <f t="shared" si="4"/>
        <v>0</v>
      </c>
      <c r="J99" s="26">
        <f t="shared" si="5"/>
        <v>0</v>
      </c>
      <c r="K99" s="27" t="e">
        <f>VLOOKUP($E99,#REF!,5,0)</f>
        <v>#REF!</v>
      </c>
      <c r="L99" s="27" t="e">
        <f>VLOOKUP($E99,#REF!,6,0)</f>
        <v>#REF!</v>
      </c>
      <c r="M99" s="27" t="e">
        <f>VLOOKUP($E99,#REF!,11,0)</f>
        <v>#REF!</v>
      </c>
      <c r="N99" s="25" t="e">
        <f>VLOOKUP($E99,#REF!,12,0)</f>
        <v>#REF!</v>
      </c>
      <c r="O99" s="28" t="e">
        <f>VLOOKUP($E99,#REF!,13,0)</f>
        <v>#REF!</v>
      </c>
      <c r="P99" s="102" t="e">
        <f>VLOOKUP($E99,#REF!,14,0)</f>
        <v>#REF!</v>
      </c>
    </row>
    <row r="100" spans="1:16" x14ac:dyDescent="0.25">
      <c r="A100" s="94"/>
      <c r="B100" s="94"/>
      <c r="C100" s="92"/>
      <c r="D100" s="93"/>
      <c r="E100" s="22"/>
      <c r="F100" s="24" t="e">
        <f>VLOOKUP($E100,#REF!,2,0)</f>
        <v>#REF!</v>
      </c>
      <c r="G100" s="25" t="e">
        <f>VLOOKUP($E100,#REF!,3,0)</f>
        <v>#REF!</v>
      </c>
      <c r="H100" s="25" t="e">
        <f>VLOOKUP($E100,#REF!,4,0)</f>
        <v>#REF!</v>
      </c>
      <c r="I100" s="26">
        <f t="shared" si="4"/>
        <v>0</v>
      </c>
      <c r="J100" s="26">
        <f t="shared" si="5"/>
        <v>0</v>
      </c>
      <c r="K100" s="27" t="e">
        <f>VLOOKUP($E100,#REF!,5,0)</f>
        <v>#REF!</v>
      </c>
      <c r="L100" s="27" t="e">
        <f>VLOOKUP($E100,#REF!,6,0)</f>
        <v>#REF!</v>
      </c>
      <c r="M100" s="27" t="e">
        <f>VLOOKUP($E100,#REF!,11,0)</f>
        <v>#REF!</v>
      </c>
      <c r="N100" s="25" t="e">
        <f>VLOOKUP($E100,#REF!,12,0)</f>
        <v>#REF!</v>
      </c>
      <c r="O100" s="28" t="e">
        <f>VLOOKUP($E100,#REF!,13,0)</f>
        <v>#REF!</v>
      </c>
      <c r="P100" s="102" t="e">
        <f>VLOOKUP($E100,#REF!,14,0)</f>
        <v>#REF!</v>
      </c>
    </row>
    <row r="101" spans="1:16" x14ac:dyDescent="0.25">
      <c r="A101" s="94"/>
      <c r="B101" s="94"/>
      <c r="C101" s="92"/>
      <c r="D101" s="93"/>
      <c r="E101" s="22"/>
      <c r="F101" s="24" t="e">
        <f>VLOOKUP($E101,#REF!,2,0)</f>
        <v>#REF!</v>
      </c>
      <c r="G101" s="25" t="e">
        <f>VLOOKUP($E101,#REF!,3,0)</f>
        <v>#REF!</v>
      </c>
      <c r="H101" s="25" t="e">
        <f>VLOOKUP($E101,#REF!,4,0)</f>
        <v>#REF!</v>
      </c>
      <c r="I101" s="26">
        <f t="shared" si="4"/>
        <v>0</v>
      </c>
      <c r="J101" s="26">
        <f t="shared" si="5"/>
        <v>0</v>
      </c>
      <c r="K101" s="27" t="e">
        <f>VLOOKUP($E101,#REF!,5,0)</f>
        <v>#REF!</v>
      </c>
      <c r="L101" s="27" t="e">
        <f>VLOOKUP($E101,#REF!,6,0)</f>
        <v>#REF!</v>
      </c>
      <c r="M101" s="27" t="e">
        <f>VLOOKUP($E101,#REF!,11,0)</f>
        <v>#REF!</v>
      </c>
      <c r="N101" s="25" t="e">
        <f>VLOOKUP($E101,#REF!,12,0)</f>
        <v>#REF!</v>
      </c>
      <c r="O101" s="28" t="e">
        <f>VLOOKUP($E101,#REF!,13,0)</f>
        <v>#REF!</v>
      </c>
      <c r="P101" s="102" t="e">
        <f>VLOOKUP($E101,#REF!,14,0)</f>
        <v>#REF!</v>
      </c>
    </row>
    <row r="102" spans="1:16" x14ac:dyDescent="0.25">
      <c r="A102" s="94"/>
      <c r="B102" s="94"/>
      <c r="C102" s="92"/>
      <c r="D102" s="93"/>
      <c r="E102" s="22"/>
      <c r="F102" s="24" t="e">
        <f>VLOOKUP($E102,#REF!,2,0)</f>
        <v>#REF!</v>
      </c>
      <c r="G102" s="25" t="e">
        <f>VLOOKUP($E102,#REF!,3,0)</f>
        <v>#REF!</v>
      </c>
      <c r="H102" s="25" t="e">
        <f>VLOOKUP($E102,#REF!,4,0)</f>
        <v>#REF!</v>
      </c>
      <c r="I102" s="26">
        <f t="shared" si="4"/>
        <v>0</v>
      </c>
      <c r="J102" s="26">
        <f t="shared" si="5"/>
        <v>0</v>
      </c>
      <c r="K102" s="27" t="e">
        <f>VLOOKUP($E102,#REF!,5,0)</f>
        <v>#REF!</v>
      </c>
      <c r="L102" s="27" t="e">
        <f>VLOOKUP($E102,#REF!,6,0)</f>
        <v>#REF!</v>
      </c>
      <c r="M102" s="27" t="e">
        <f>VLOOKUP($E102,#REF!,11,0)</f>
        <v>#REF!</v>
      </c>
      <c r="N102" s="25" t="e">
        <f>VLOOKUP($E102,#REF!,12,0)</f>
        <v>#REF!</v>
      </c>
      <c r="O102" s="28" t="e">
        <f>VLOOKUP($E102,#REF!,13,0)</f>
        <v>#REF!</v>
      </c>
      <c r="P102" s="102" t="e">
        <f>VLOOKUP($E102,#REF!,14,0)</f>
        <v>#REF!</v>
      </c>
    </row>
    <row r="103" spans="1:16" x14ac:dyDescent="0.25">
      <c r="A103" s="94"/>
      <c r="B103" s="94"/>
      <c r="C103" s="92"/>
      <c r="D103" s="93"/>
      <c r="E103" s="22"/>
      <c r="F103" s="24" t="e">
        <f>VLOOKUP($E103,#REF!,2,0)</f>
        <v>#REF!</v>
      </c>
      <c r="G103" s="25" t="e">
        <f>VLOOKUP($E103,#REF!,3,0)</f>
        <v>#REF!</v>
      </c>
      <c r="H103" s="25" t="e">
        <f>VLOOKUP($E103,#REF!,4,0)</f>
        <v>#REF!</v>
      </c>
      <c r="I103" s="26">
        <f t="shared" si="4"/>
        <v>0</v>
      </c>
      <c r="J103" s="26">
        <f t="shared" si="5"/>
        <v>0</v>
      </c>
      <c r="K103" s="27" t="e">
        <f>VLOOKUP($E103,#REF!,5,0)</f>
        <v>#REF!</v>
      </c>
      <c r="L103" s="27" t="e">
        <f>VLOOKUP($E103,#REF!,6,0)</f>
        <v>#REF!</v>
      </c>
      <c r="M103" s="27" t="e">
        <f>VLOOKUP($E103,#REF!,11,0)</f>
        <v>#REF!</v>
      </c>
      <c r="N103" s="25" t="e">
        <f>VLOOKUP($E103,#REF!,12,0)</f>
        <v>#REF!</v>
      </c>
      <c r="O103" s="28" t="e">
        <f>VLOOKUP($E103,#REF!,13,0)</f>
        <v>#REF!</v>
      </c>
      <c r="P103" s="102" t="e">
        <f>VLOOKUP($E103,#REF!,14,0)</f>
        <v>#REF!</v>
      </c>
    </row>
    <row r="104" spans="1:16" x14ac:dyDescent="0.25">
      <c r="A104" s="94"/>
      <c r="B104" s="94"/>
      <c r="C104" s="92"/>
      <c r="D104" s="93"/>
      <c r="E104" s="22"/>
      <c r="F104" s="24" t="e">
        <f>VLOOKUP($E104,#REF!,2,0)</f>
        <v>#REF!</v>
      </c>
      <c r="G104" s="25" t="e">
        <f>VLOOKUP($E104,#REF!,3,0)</f>
        <v>#REF!</v>
      </c>
      <c r="H104" s="25" t="e">
        <f>VLOOKUP($E104,#REF!,4,0)</f>
        <v>#REF!</v>
      </c>
      <c r="I104" s="26">
        <f t="shared" si="4"/>
        <v>0</v>
      </c>
      <c r="J104" s="26">
        <f t="shared" si="5"/>
        <v>0</v>
      </c>
      <c r="K104" s="27" t="e">
        <f>VLOOKUP($E104,#REF!,5,0)</f>
        <v>#REF!</v>
      </c>
      <c r="L104" s="27" t="e">
        <f>VLOOKUP($E104,#REF!,6,0)</f>
        <v>#REF!</v>
      </c>
      <c r="M104" s="27" t="e">
        <f>VLOOKUP($E104,#REF!,11,0)</f>
        <v>#REF!</v>
      </c>
      <c r="N104" s="25" t="e">
        <f>VLOOKUP($E104,#REF!,12,0)</f>
        <v>#REF!</v>
      </c>
      <c r="O104" s="28" t="e">
        <f>VLOOKUP($E104,#REF!,13,0)</f>
        <v>#REF!</v>
      </c>
      <c r="P104" s="102" t="e">
        <f>VLOOKUP($E104,#REF!,14,0)</f>
        <v>#REF!</v>
      </c>
    </row>
    <row r="105" spans="1:16" x14ac:dyDescent="0.25">
      <c r="A105" s="94"/>
      <c r="B105" s="94"/>
      <c r="C105" s="92"/>
      <c r="D105" s="93"/>
      <c r="E105" s="22"/>
      <c r="F105" s="24" t="e">
        <f>VLOOKUP($E105,#REF!,2,0)</f>
        <v>#REF!</v>
      </c>
      <c r="G105" s="25" t="e">
        <f>VLOOKUP($E105,#REF!,3,0)</f>
        <v>#REF!</v>
      </c>
      <c r="H105" s="25" t="e">
        <f>VLOOKUP($E105,#REF!,4,0)</f>
        <v>#REF!</v>
      </c>
      <c r="I105" s="26">
        <f t="shared" si="4"/>
        <v>0</v>
      </c>
      <c r="J105" s="26">
        <f t="shared" si="5"/>
        <v>0</v>
      </c>
      <c r="K105" s="27" t="e">
        <f>VLOOKUP($E105,#REF!,5,0)</f>
        <v>#REF!</v>
      </c>
      <c r="L105" s="27" t="e">
        <f>VLOOKUP($E105,#REF!,6,0)</f>
        <v>#REF!</v>
      </c>
      <c r="M105" s="27" t="e">
        <f>VLOOKUP($E105,#REF!,11,0)</f>
        <v>#REF!</v>
      </c>
      <c r="N105" s="25" t="e">
        <f>VLOOKUP($E105,#REF!,12,0)</f>
        <v>#REF!</v>
      </c>
      <c r="O105" s="28" t="e">
        <f>VLOOKUP($E105,#REF!,13,0)</f>
        <v>#REF!</v>
      </c>
      <c r="P105" s="102" t="e">
        <f>VLOOKUP($E105,#REF!,14,0)</f>
        <v>#REF!</v>
      </c>
    </row>
    <row r="106" spans="1:16" x14ac:dyDescent="0.25">
      <c r="A106" s="94"/>
      <c r="B106" s="94"/>
      <c r="C106" s="92"/>
      <c r="D106" s="93"/>
      <c r="E106" s="22"/>
      <c r="F106" s="24" t="e">
        <f>VLOOKUP($E106,#REF!,2,0)</f>
        <v>#REF!</v>
      </c>
      <c r="G106" s="25" t="e">
        <f>VLOOKUP($E106,#REF!,3,0)</f>
        <v>#REF!</v>
      </c>
      <c r="H106" s="25" t="e">
        <f>VLOOKUP($E106,#REF!,4,0)</f>
        <v>#REF!</v>
      </c>
      <c r="I106" s="26">
        <f t="shared" si="4"/>
        <v>0</v>
      </c>
      <c r="J106" s="26">
        <f t="shared" si="5"/>
        <v>0</v>
      </c>
      <c r="K106" s="27" t="e">
        <f>VLOOKUP($E106,#REF!,5,0)</f>
        <v>#REF!</v>
      </c>
      <c r="L106" s="27" t="e">
        <f>VLOOKUP($E106,#REF!,6,0)</f>
        <v>#REF!</v>
      </c>
      <c r="M106" s="27" t="e">
        <f>VLOOKUP($E106,#REF!,11,0)</f>
        <v>#REF!</v>
      </c>
      <c r="N106" s="25" t="e">
        <f>VLOOKUP($E106,#REF!,12,0)</f>
        <v>#REF!</v>
      </c>
      <c r="O106" s="28" t="e">
        <f>VLOOKUP($E106,#REF!,13,0)</f>
        <v>#REF!</v>
      </c>
      <c r="P106" s="102" t="e">
        <f>VLOOKUP($E106,#REF!,14,0)</f>
        <v>#REF!</v>
      </c>
    </row>
    <row r="107" spans="1:16" x14ac:dyDescent="0.25">
      <c r="A107" s="94"/>
      <c r="B107" s="94"/>
      <c r="C107" s="92"/>
      <c r="D107" s="93"/>
      <c r="E107" s="22"/>
      <c r="F107" s="24" t="e">
        <f>VLOOKUP($E107,#REF!,2,0)</f>
        <v>#REF!</v>
      </c>
      <c r="G107" s="25" t="e">
        <f>VLOOKUP($E107,#REF!,3,0)</f>
        <v>#REF!</v>
      </c>
      <c r="H107" s="25" t="e">
        <f>VLOOKUP($E107,#REF!,4,0)</f>
        <v>#REF!</v>
      </c>
      <c r="I107" s="26">
        <f t="shared" si="4"/>
        <v>0</v>
      </c>
      <c r="J107" s="26">
        <f t="shared" si="5"/>
        <v>0</v>
      </c>
      <c r="K107" s="27" t="e">
        <f>VLOOKUP($E107,#REF!,5,0)</f>
        <v>#REF!</v>
      </c>
      <c r="L107" s="27" t="e">
        <f>VLOOKUP($E107,#REF!,6,0)</f>
        <v>#REF!</v>
      </c>
      <c r="M107" s="27" t="e">
        <f>VLOOKUP($E107,#REF!,11,0)</f>
        <v>#REF!</v>
      </c>
      <c r="N107" s="25" t="e">
        <f>VLOOKUP($E107,#REF!,12,0)</f>
        <v>#REF!</v>
      </c>
      <c r="O107" s="28" t="e">
        <f>VLOOKUP($E107,#REF!,13,0)</f>
        <v>#REF!</v>
      </c>
      <c r="P107" s="102" t="e">
        <f>VLOOKUP($E107,#REF!,14,0)</f>
        <v>#REF!</v>
      </c>
    </row>
    <row r="108" spans="1:16" x14ac:dyDescent="0.25">
      <c r="A108" s="94"/>
      <c r="B108" s="94"/>
      <c r="C108" s="92"/>
      <c r="D108" s="93"/>
      <c r="E108" s="22"/>
      <c r="F108" s="24" t="e">
        <f>VLOOKUP($E108,#REF!,2,0)</f>
        <v>#REF!</v>
      </c>
      <c r="G108" s="25" t="e">
        <f>VLOOKUP($E108,#REF!,3,0)</f>
        <v>#REF!</v>
      </c>
      <c r="H108" s="25" t="e">
        <f>VLOOKUP($E108,#REF!,4,0)</f>
        <v>#REF!</v>
      </c>
      <c r="I108" s="26">
        <f t="shared" si="4"/>
        <v>0</v>
      </c>
      <c r="J108" s="26">
        <f t="shared" si="5"/>
        <v>0</v>
      </c>
      <c r="K108" s="27" t="e">
        <f>VLOOKUP($E108,#REF!,5,0)</f>
        <v>#REF!</v>
      </c>
      <c r="L108" s="27" t="e">
        <f>VLOOKUP($E108,#REF!,6,0)</f>
        <v>#REF!</v>
      </c>
      <c r="M108" s="27" t="e">
        <f>VLOOKUP($E108,#REF!,11,0)</f>
        <v>#REF!</v>
      </c>
      <c r="N108" s="25" t="e">
        <f>VLOOKUP($E108,#REF!,12,0)</f>
        <v>#REF!</v>
      </c>
      <c r="O108" s="28" t="e">
        <f>VLOOKUP($E108,#REF!,13,0)</f>
        <v>#REF!</v>
      </c>
      <c r="P108" s="102" t="e">
        <f>VLOOKUP($E108,#REF!,14,0)</f>
        <v>#REF!</v>
      </c>
    </row>
    <row r="109" spans="1:16" x14ac:dyDescent="0.25">
      <c r="A109" s="94"/>
      <c r="B109" s="94"/>
      <c r="C109" s="92"/>
      <c r="D109" s="93"/>
      <c r="E109" s="22"/>
      <c r="F109" s="24" t="e">
        <f>VLOOKUP($E109,#REF!,2,0)</f>
        <v>#REF!</v>
      </c>
      <c r="G109" s="25" t="e">
        <f>VLOOKUP($E109,#REF!,3,0)</f>
        <v>#REF!</v>
      </c>
      <c r="H109" s="25" t="e">
        <f>VLOOKUP($E109,#REF!,4,0)</f>
        <v>#REF!</v>
      </c>
      <c r="I109" s="26">
        <f t="shared" si="4"/>
        <v>0</v>
      </c>
      <c r="J109" s="26">
        <f t="shared" si="5"/>
        <v>0</v>
      </c>
      <c r="K109" s="27" t="e">
        <f>VLOOKUP($E109,#REF!,5,0)</f>
        <v>#REF!</v>
      </c>
      <c r="L109" s="27" t="e">
        <f>VLOOKUP($E109,#REF!,6,0)</f>
        <v>#REF!</v>
      </c>
      <c r="M109" s="27" t="e">
        <f>VLOOKUP($E109,#REF!,11,0)</f>
        <v>#REF!</v>
      </c>
      <c r="N109" s="25" t="e">
        <f>VLOOKUP($E109,#REF!,12,0)</f>
        <v>#REF!</v>
      </c>
      <c r="O109" s="28" t="e">
        <f>VLOOKUP($E109,#REF!,13,0)</f>
        <v>#REF!</v>
      </c>
      <c r="P109" s="102" t="e">
        <f>VLOOKUP($E109,#REF!,14,0)</f>
        <v>#REF!</v>
      </c>
    </row>
    <row r="110" spans="1:16" x14ac:dyDescent="0.25">
      <c r="A110" s="94"/>
      <c r="B110" s="94"/>
      <c r="C110" s="92"/>
      <c r="D110" s="93"/>
      <c r="E110" s="22"/>
      <c r="F110" s="24" t="e">
        <f>VLOOKUP($E110,#REF!,2,0)</f>
        <v>#REF!</v>
      </c>
      <c r="G110" s="25" t="e">
        <f>VLOOKUP($E110,#REF!,3,0)</f>
        <v>#REF!</v>
      </c>
      <c r="H110" s="25" t="e">
        <f>VLOOKUP($E110,#REF!,4,0)</f>
        <v>#REF!</v>
      </c>
      <c r="I110" s="26">
        <f t="shared" si="4"/>
        <v>0</v>
      </c>
      <c r="J110" s="26">
        <f t="shared" si="5"/>
        <v>0</v>
      </c>
      <c r="K110" s="27" t="e">
        <f>VLOOKUP($E110,#REF!,5,0)</f>
        <v>#REF!</v>
      </c>
      <c r="L110" s="27" t="e">
        <f>VLOOKUP($E110,#REF!,6,0)</f>
        <v>#REF!</v>
      </c>
      <c r="M110" s="27" t="e">
        <f>VLOOKUP($E110,#REF!,11,0)</f>
        <v>#REF!</v>
      </c>
      <c r="N110" s="25" t="e">
        <f>VLOOKUP($E110,#REF!,12,0)</f>
        <v>#REF!</v>
      </c>
      <c r="O110" s="28" t="e">
        <f>VLOOKUP($E110,#REF!,13,0)</f>
        <v>#REF!</v>
      </c>
      <c r="P110" s="102" t="e">
        <f>VLOOKUP($E110,#REF!,14,0)</f>
        <v>#REF!</v>
      </c>
    </row>
    <row r="111" spans="1:16" x14ac:dyDescent="0.25">
      <c r="A111" s="94"/>
      <c r="B111" s="94"/>
      <c r="C111" s="92"/>
      <c r="D111" s="93"/>
      <c r="E111" s="22"/>
      <c r="F111" s="24" t="e">
        <f>VLOOKUP($E111,#REF!,2,0)</f>
        <v>#REF!</v>
      </c>
      <c r="G111" s="25" t="e">
        <f>VLOOKUP($E111,#REF!,3,0)</f>
        <v>#REF!</v>
      </c>
      <c r="H111" s="25" t="e">
        <f>VLOOKUP($E111,#REF!,4,0)</f>
        <v>#REF!</v>
      </c>
      <c r="I111" s="26">
        <f t="shared" si="4"/>
        <v>0</v>
      </c>
      <c r="J111" s="26">
        <f t="shared" si="5"/>
        <v>0</v>
      </c>
      <c r="K111" s="27" t="e">
        <f>VLOOKUP($E111,#REF!,5,0)</f>
        <v>#REF!</v>
      </c>
      <c r="L111" s="27" t="e">
        <f>VLOOKUP($E111,#REF!,6,0)</f>
        <v>#REF!</v>
      </c>
      <c r="M111" s="27" t="e">
        <f>VLOOKUP($E111,#REF!,11,0)</f>
        <v>#REF!</v>
      </c>
      <c r="N111" s="25" t="e">
        <f>VLOOKUP($E111,#REF!,12,0)</f>
        <v>#REF!</v>
      </c>
      <c r="O111" s="28" t="e">
        <f>VLOOKUP($E111,#REF!,13,0)</f>
        <v>#REF!</v>
      </c>
      <c r="P111" s="102" t="e">
        <f>VLOOKUP($E111,#REF!,14,0)</f>
        <v>#REF!</v>
      </c>
    </row>
    <row r="112" spans="1:16" x14ac:dyDescent="0.25">
      <c r="A112" s="94"/>
      <c r="B112" s="94"/>
      <c r="C112" s="92"/>
      <c r="D112" s="93"/>
      <c r="E112" s="22"/>
      <c r="F112" s="24" t="e">
        <f>VLOOKUP($E112,#REF!,2,0)</f>
        <v>#REF!</v>
      </c>
      <c r="G112" s="25" t="e">
        <f>VLOOKUP($E112,#REF!,3,0)</f>
        <v>#REF!</v>
      </c>
      <c r="H112" s="25" t="e">
        <f>VLOOKUP($E112,#REF!,4,0)</f>
        <v>#REF!</v>
      </c>
      <c r="I112" s="26">
        <f t="shared" si="4"/>
        <v>0</v>
      </c>
      <c r="J112" s="26">
        <f t="shared" si="5"/>
        <v>0</v>
      </c>
      <c r="K112" s="27" t="e">
        <f>VLOOKUP($E112,#REF!,5,0)</f>
        <v>#REF!</v>
      </c>
      <c r="L112" s="27" t="e">
        <f>VLOOKUP($E112,#REF!,6,0)</f>
        <v>#REF!</v>
      </c>
      <c r="M112" s="27" t="e">
        <f>VLOOKUP($E112,#REF!,11,0)</f>
        <v>#REF!</v>
      </c>
      <c r="N112" s="25" t="e">
        <f>VLOOKUP($E112,#REF!,12,0)</f>
        <v>#REF!</v>
      </c>
      <c r="O112" s="28" t="e">
        <f>VLOOKUP($E112,#REF!,13,0)</f>
        <v>#REF!</v>
      </c>
      <c r="P112" s="102" t="e">
        <f>VLOOKUP($E112,#REF!,14,0)</f>
        <v>#REF!</v>
      </c>
    </row>
    <row r="113" spans="1:16" x14ac:dyDescent="0.25">
      <c r="A113" s="94"/>
      <c r="B113" s="94"/>
      <c r="C113" s="92"/>
      <c r="D113" s="93"/>
      <c r="E113" s="22"/>
      <c r="F113" s="24" t="e">
        <f>VLOOKUP($E113,#REF!,2,0)</f>
        <v>#REF!</v>
      </c>
      <c r="G113" s="25" t="e">
        <f>VLOOKUP($E113,#REF!,3,0)</f>
        <v>#REF!</v>
      </c>
      <c r="H113" s="25" t="e">
        <f>VLOOKUP($E113,#REF!,4,0)</f>
        <v>#REF!</v>
      </c>
      <c r="I113" s="26">
        <f t="shared" si="4"/>
        <v>0</v>
      </c>
      <c r="J113" s="26">
        <f t="shared" si="5"/>
        <v>0</v>
      </c>
      <c r="K113" s="27" t="e">
        <f>VLOOKUP($E113,#REF!,5,0)</f>
        <v>#REF!</v>
      </c>
      <c r="L113" s="27" t="e">
        <f>VLOOKUP($E113,#REF!,6,0)</f>
        <v>#REF!</v>
      </c>
      <c r="M113" s="27" t="e">
        <f>VLOOKUP($E113,#REF!,11,0)</f>
        <v>#REF!</v>
      </c>
      <c r="N113" s="25" t="e">
        <f>VLOOKUP($E113,#REF!,12,0)</f>
        <v>#REF!</v>
      </c>
      <c r="O113" s="28" t="e">
        <f>VLOOKUP($E113,#REF!,13,0)</f>
        <v>#REF!</v>
      </c>
      <c r="P113" s="102" t="e">
        <f>VLOOKUP($E113,#REF!,14,0)</f>
        <v>#REF!</v>
      </c>
    </row>
    <row r="114" spans="1:16" x14ac:dyDescent="0.25">
      <c r="A114" s="94"/>
      <c r="B114" s="94"/>
      <c r="C114" s="92"/>
      <c r="D114" s="93"/>
      <c r="E114" s="22"/>
      <c r="F114" s="24" t="e">
        <f>VLOOKUP($E114,#REF!,2,0)</f>
        <v>#REF!</v>
      </c>
      <c r="G114" s="25" t="e">
        <f>VLOOKUP($E114,#REF!,3,0)</f>
        <v>#REF!</v>
      </c>
      <c r="H114" s="25" t="e">
        <f>VLOOKUP($E114,#REF!,4,0)</f>
        <v>#REF!</v>
      </c>
      <c r="I114" s="26">
        <f t="shared" si="4"/>
        <v>0</v>
      </c>
      <c r="J114" s="26">
        <f t="shared" si="5"/>
        <v>0</v>
      </c>
      <c r="K114" s="27" t="e">
        <f>VLOOKUP($E114,#REF!,5,0)</f>
        <v>#REF!</v>
      </c>
      <c r="L114" s="27" t="e">
        <f>VLOOKUP($E114,#REF!,6,0)</f>
        <v>#REF!</v>
      </c>
      <c r="M114" s="27" t="e">
        <f>VLOOKUP($E114,#REF!,11,0)</f>
        <v>#REF!</v>
      </c>
      <c r="N114" s="25" t="e">
        <f>VLOOKUP($E114,#REF!,12,0)</f>
        <v>#REF!</v>
      </c>
      <c r="O114" s="28" t="e">
        <f>VLOOKUP($E114,#REF!,13,0)</f>
        <v>#REF!</v>
      </c>
      <c r="P114" s="102" t="e">
        <f>VLOOKUP($E114,#REF!,14,0)</f>
        <v>#REF!</v>
      </c>
    </row>
    <row r="115" spans="1:16" x14ac:dyDescent="0.25">
      <c r="A115" s="94"/>
      <c r="B115" s="94"/>
      <c r="C115" s="92"/>
      <c r="D115" s="93"/>
      <c r="E115" s="22"/>
      <c r="F115" s="24" t="e">
        <f>VLOOKUP($E115,#REF!,2,0)</f>
        <v>#REF!</v>
      </c>
      <c r="G115" s="25" t="e">
        <f>VLOOKUP($E115,#REF!,3,0)</f>
        <v>#REF!</v>
      </c>
      <c r="H115" s="25" t="e">
        <f>VLOOKUP($E115,#REF!,4,0)</f>
        <v>#REF!</v>
      </c>
      <c r="I115" s="26">
        <f t="shared" si="4"/>
        <v>0</v>
      </c>
      <c r="J115" s="26">
        <f t="shared" si="5"/>
        <v>0</v>
      </c>
      <c r="K115" s="27" t="e">
        <f>VLOOKUP($E115,#REF!,5,0)</f>
        <v>#REF!</v>
      </c>
      <c r="L115" s="27" t="e">
        <f>VLOOKUP($E115,#REF!,6,0)</f>
        <v>#REF!</v>
      </c>
      <c r="M115" s="27" t="e">
        <f>VLOOKUP($E115,#REF!,11,0)</f>
        <v>#REF!</v>
      </c>
      <c r="N115" s="25" t="e">
        <f>VLOOKUP($E115,#REF!,12,0)</f>
        <v>#REF!</v>
      </c>
      <c r="O115" s="28" t="e">
        <f>VLOOKUP($E115,#REF!,13,0)</f>
        <v>#REF!</v>
      </c>
      <c r="P115" s="102" t="e">
        <f>VLOOKUP($E115,#REF!,14,0)</f>
        <v>#REF!</v>
      </c>
    </row>
    <row r="116" spans="1:16" x14ac:dyDescent="0.25">
      <c r="A116" s="94"/>
      <c r="B116" s="94"/>
      <c r="C116" s="92"/>
      <c r="D116" s="93"/>
      <c r="E116" s="22"/>
      <c r="F116" s="24" t="e">
        <f>VLOOKUP($E116,#REF!,2,0)</f>
        <v>#REF!</v>
      </c>
      <c r="G116" s="25" t="e">
        <f>VLOOKUP($E116,#REF!,3,0)</f>
        <v>#REF!</v>
      </c>
      <c r="H116" s="25" t="e">
        <f>VLOOKUP($E116,#REF!,4,0)</f>
        <v>#REF!</v>
      </c>
      <c r="I116" s="26">
        <f t="shared" si="4"/>
        <v>0</v>
      </c>
      <c r="J116" s="26">
        <f t="shared" si="5"/>
        <v>0</v>
      </c>
      <c r="K116" s="27" t="e">
        <f>VLOOKUP($E116,#REF!,5,0)</f>
        <v>#REF!</v>
      </c>
      <c r="L116" s="27" t="e">
        <f>VLOOKUP($E116,#REF!,6,0)</f>
        <v>#REF!</v>
      </c>
      <c r="M116" s="27" t="e">
        <f>VLOOKUP($E116,#REF!,11,0)</f>
        <v>#REF!</v>
      </c>
      <c r="N116" s="25" t="e">
        <f>VLOOKUP($E116,#REF!,12,0)</f>
        <v>#REF!</v>
      </c>
      <c r="O116" s="28" t="e">
        <f>VLOOKUP($E116,#REF!,13,0)</f>
        <v>#REF!</v>
      </c>
      <c r="P116" s="102" t="e">
        <f>VLOOKUP($E116,#REF!,14,0)</f>
        <v>#REF!</v>
      </c>
    </row>
    <row r="117" spans="1:16" x14ac:dyDescent="0.25">
      <c r="A117" s="94"/>
      <c r="B117" s="94"/>
      <c r="C117" s="92"/>
      <c r="D117" s="93"/>
      <c r="E117" s="22"/>
      <c r="F117" s="24" t="e">
        <f>VLOOKUP($E117,#REF!,2,0)</f>
        <v>#REF!</v>
      </c>
      <c r="G117" s="25" t="e">
        <f>VLOOKUP($E117,#REF!,3,0)</f>
        <v>#REF!</v>
      </c>
      <c r="H117" s="25" t="e">
        <f>VLOOKUP($E117,#REF!,4,0)</f>
        <v>#REF!</v>
      </c>
      <c r="I117" s="26">
        <f t="shared" si="4"/>
        <v>0</v>
      </c>
      <c r="J117" s="26">
        <f t="shared" si="5"/>
        <v>0</v>
      </c>
      <c r="K117" s="27" t="e">
        <f>VLOOKUP($E117,#REF!,5,0)</f>
        <v>#REF!</v>
      </c>
      <c r="L117" s="27" t="e">
        <f>VLOOKUP($E117,#REF!,6,0)</f>
        <v>#REF!</v>
      </c>
      <c r="M117" s="27" t="e">
        <f>VLOOKUP($E117,#REF!,11,0)</f>
        <v>#REF!</v>
      </c>
      <c r="N117" s="25" t="e">
        <f>VLOOKUP($E117,#REF!,12,0)</f>
        <v>#REF!</v>
      </c>
      <c r="O117" s="28" t="e">
        <f>VLOOKUP($E117,#REF!,13,0)</f>
        <v>#REF!</v>
      </c>
      <c r="P117" s="102" t="e">
        <f>VLOOKUP($E117,#REF!,14,0)</f>
        <v>#REF!</v>
      </c>
    </row>
    <row r="118" spans="1:16" x14ac:dyDescent="0.25">
      <c r="A118" s="94"/>
      <c r="B118" s="94"/>
      <c r="C118" s="92"/>
      <c r="D118" s="93"/>
      <c r="E118" s="22"/>
      <c r="F118" s="24" t="e">
        <f>VLOOKUP($E118,#REF!,2,0)</f>
        <v>#REF!</v>
      </c>
      <c r="G118" s="25" t="e">
        <f>VLOOKUP($E118,#REF!,3,0)</f>
        <v>#REF!</v>
      </c>
      <c r="H118" s="25" t="e">
        <f>VLOOKUP($E118,#REF!,4,0)</f>
        <v>#REF!</v>
      </c>
      <c r="I118" s="26">
        <f t="shared" si="4"/>
        <v>0</v>
      </c>
      <c r="J118" s="26">
        <f t="shared" si="5"/>
        <v>0</v>
      </c>
      <c r="K118" s="27" t="e">
        <f>VLOOKUP($E118,#REF!,5,0)</f>
        <v>#REF!</v>
      </c>
      <c r="L118" s="27" t="e">
        <f>VLOOKUP($E118,#REF!,6,0)</f>
        <v>#REF!</v>
      </c>
      <c r="M118" s="27" t="e">
        <f>VLOOKUP($E118,#REF!,11,0)</f>
        <v>#REF!</v>
      </c>
      <c r="N118" s="25" t="e">
        <f>VLOOKUP($E118,#REF!,12,0)</f>
        <v>#REF!</v>
      </c>
      <c r="O118" s="28" t="e">
        <f>VLOOKUP($E118,#REF!,13,0)</f>
        <v>#REF!</v>
      </c>
      <c r="P118" s="102" t="e">
        <f>VLOOKUP($E118,#REF!,14,0)</f>
        <v>#REF!</v>
      </c>
    </row>
    <row r="119" spans="1:16" x14ac:dyDescent="0.25">
      <c r="A119" s="94"/>
      <c r="B119" s="94"/>
      <c r="C119" s="92"/>
      <c r="D119" s="93"/>
      <c r="E119" s="22"/>
      <c r="F119" s="24" t="e">
        <f>VLOOKUP($E119,#REF!,2,0)</f>
        <v>#REF!</v>
      </c>
      <c r="G119" s="25" t="e">
        <f>VLOOKUP($E119,#REF!,3,0)</f>
        <v>#REF!</v>
      </c>
      <c r="H119" s="25" t="e">
        <f>VLOOKUP($E119,#REF!,4,0)</f>
        <v>#REF!</v>
      </c>
      <c r="I119" s="26">
        <f t="shared" si="4"/>
        <v>0</v>
      </c>
      <c r="J119" s="26">
        <f t="shared" si="5"/>
        <v>0</v>
      </c>
      <c r="K119" s="27" t="e">
        <f>VLOOKUP($E119,#REF!,5,0)</f>
        <v>#REF!</v>
      </c>
      <c r="L119" s="27" t="e">
        <f>VLOOKUP($E119,#REF!,6,0)</f>
        <v>#REF!</v>
      </c>
      <c r="M119" s="27" t="e">
        <f>VLOOKUP($E119,#REF!,11,0)</f>
        <v>#REF!</v>
      </c>
      <c r="N119" s="25" t="e">
        <f>VLOOKUP($E119,#REF!,12,0)</f>
        <v>#REF!</v>
      </c>
      <c r="O119" s="28" t="e">
        <f>VLOOKUP($E119,#REF!,13,0)</f>
        <v>#REF!</v>
      </c>
      <c r="P119" s="102" t="e">
        <f>VLOOKUP($E119,#REF!,14,0)</f>
        <v>#REF!</v>
      </c>
    </row>
    <row r="120" spans="1:16" x14ac:dyDescent="0.25">
      <c r="A120" s="94"/>
      <c r="B120" s="94"/>
      <c r="C120" s="92"/>
      <c r="D120" s="93"/>
      <c r="E120" s="22"/>
      <c r="F120" s="24" t="e">
        <f>VLOOKUP($E120,#REF!,2,0)</f>
        <v>#REF!</v>
      </c>
      <c r="G120" s="25" t="e">
        <f>VLOOKUP($E120,#REF!,3,0)</f>
        <v>#REF!</v>
      </c>
      <c r="H120" s="25" t="e">
        <f>VLOOKUP($E120,#REF!,4,0)</f>
        <v>#REF!</v>
      </c>
      <c r="I120" s="26">
        <f t="shared" si="4"/>
        <v>0</v>
      </c>
      <c r="J120" s="26">
        <f t="shared" si="5"/>
        <v>0</v>
      </c>
      <c r="K120" s="27" t="e">
        <f>VLOOKUP($E120,#REF!,5,0)</f>
        <v>#REF!</v>
      </c>
      <c r="L120" s="27" t="e">
        <f>VLOOKUP($E120,#REF!,6,0)</f>
        <v>#REF!</v>
      </c>
      <c r="M120" s="27" t="e">
        <f>VLOOKUP($E120,#REF!,11,0)</f>
        <v>#REF!</v>
      </c>
      <c r="N120" s="25" t="e">
        <f>VLOOKUP($E120,#REF!,12,0)</f>
        <v>#REF!</v>
      </c>
      <c r="O120" s="28" t="e">
        <f>VLOOKUP($E120,#REF!,13,0)</f>
        <v>#REF!</v>
      </c>
      <c r="P120" s="102" t="e">
        <f>VLOOKUP($E120,#REF!,14,0)</f>
        <v>#REF!</v>
      </c>
    </row>
    <row r="121" spans="1:16" x14ac:dyDescent="0.25">
      <c r="A121" s="94"/>
      <c r="B121" s="94"/>
      <c r="C121" s="92"/>
      <c r="D121" s="93"/>
      <c r="E121" s="22"/>
      <c r="F121" s="24" t="e">
        <f>VLOOKUP($E121,#REF!,2,0)</f>
        <v>#REF!</v>
      </c>
      <c r="G121" s="25" t="e">
        <f>VLOOKUP($E121,#REF!,3,0)</f>
        <v>#REF!</v>
      </c>
      <c r="H121" s="25" t="e">
        <f>VLOOKUP($E121,#REF!,4,0)</f>
        <v>#REF!</v>
      </c>
      <c r="I121" s="26">
        <f t="shared" si="4"/>
        <v>0</v>
      </c>
      <c r="J121" s="26">
        <f t="shared" si="5"/>
        <v>0</v>
      </c>
      <c r="K121" s="27" t="e">
        <f>VLOOKUP($E121,#REF!,5,0)</f>
        <v>#REF!</v>
      </c>
      <c r="L121" s="27" t="e">
        <f>VLOOKUP($E121,#REF!,6,0)</f>
        <v>#REF!</v>
      </c>
      <c r="M121" s="27" t="e">
        <f>VLOOKUP($E121,#REF!,11,0)</f>
        <v>#REF!</v>
      </c>
      <c r="N121" s="25" t="e">
        <f>VLOOKUP($E121,#REF!,12,0)</f>
        <v>#REF!</v>
      </c>
      <c r="O121" s="28" t="e">
        <f>VLOOKUP($E121,#REF!,13,0)</f>
        <v>#REF!</v>
      </c>
      <c r="P121" s="102" t="e">
        <f>VLOOKUP($E121,#REF!,14,0)</f>
        <v>#REF!</v>
      </c>
    </row>
    <row r="122" spans="1:16" x14ac:dyDescent="0.25">
      <c r="A122" s="94"/>
      <c r="B122" s="94"/>
      <c r="C122" s="92"/>
      <c r="D122" s="93"/>
      <c r="E122" s="22"/>
      <c r="F122" s="24" t="e">
        <f>VLOOKUP($E122,#REF!,2,0)</f>
        <v>#REF!</v>
      </c>
      <c r="G122" s="25" t="e">
        <f>VLOOKUP($E122,#REF!,3,0)</f>
        <v>#REF!</v>
      </c>
      <c r="H122" s="25" t="e">
        <f>VLOOKUP($E122,#REF!,4,0)</f>
        <v>#REF!</v>
      </c>
      <c r="I122" s="26">
        <f t="shared" si="4"/>
        <v>0</v>
      </c>
      <c r="J122" s="26">
        <f t="shared" si="5"/>
        <v>0</v>
      </c>
      <c r="K122" s="27" t="e">
        <f>VLOOKUP($E122,#REF!,5,0)</f>
        <v>#REF!</v>
      </c>
      <c r="L122" s="27" t="e">
        <f>VLOOKUP($E122,#REF!,6,0)</f>
        <v>#REF!</v>
      </c>
      <c r="M122" s="27" t="e">
        <f>VLOOKUP($E122,#REF!,11,0)</f>
        <v>#REF!</v>
      </c>
      <c r="N122" s="25" t="e">
        <f>VLOOKUP($E122,#REF!,12,0)</f>
        <v>#REF!</v>
      </c>
      <c r="O122" s="28" t="e">
        <f>VLOOKUP($E122,#REF!,13,0)</f>
        <v>#REF!</v>
      </c>
      <c r="P122" s="102" t="e">
        <f>VLOOKUP($E122,#REF!,14,0)</f>
        <v>#REF!</v>
      </c>
    </row>
    <row r="123" spans="1:16" x14ac:dyDescent="0.25">
      <c r="A123" s="94"/>
      <c r="B123" s="94"/>
      <c r="C123" s="92"/>
      <c r="D123" s="93"/>
      <c r="E123" s="22"/>
      <c r="F123" s="24" t="e">
        <f>VLOOKUP($E123,#REF!,2,0)</f>
        <v>#REF!</v>
      </c>
      <c r="G123" s="25" t="e">
        <f>VLOOKUP($E123,#REF!,3,0)</f>
        <v>#REF!</v>
      </c>
      <c r="H123" s="25" t="e">
        <f>VLOOKUP($E123,#REF!,4,0)</f>
        <v>#REF!</v>
      </c>
      <c r="I123" s="26">
        <f t="shared" si="4"/>
        <v>0</v>
      </c>
      <c r="J123" s="26">
        <f t="shared" si="5"/>
        <v>0</v>
      </c>
      <c r="K123" s="27" t="e">
        <f>VLOOKUP($E123,#REF!,5,0)</f>
        <v>#REF!</v>
      </c>
      <c r="L123" s="27" t="e">
        <f>VLOOKUP($E123,#REF!,6,0)</f>
        <v>#REF!</v>
      </c>
      <c r="M123" s="27" t="e">
        <f>VLOOKUP($E123,#REF!,11,0)</f>
        <v>#REF!</v>
      </c>
      <c r="N123" s="25" t="e">
        <f>VLOOKUP($E123,#REF!,12,0)</f>
        <v>#REF!</v>
      </c>
      <c r="O123" s="28" t="e">
        <f>VLOOKUP($E123,#REF!,13,0)</f>
        <v>#REF!</v>
      </c>
      <c r="P123" s="102" t="e">
        <f>VLOOKUP($E123,#REF!,14,0)</f>
        <v>#REF!</v>
      </c>
    </row>
    <row r="124" spans="1:16" x14ac:dyDescent="0.25">
      <c r="A124" s="94"/>
      <c r="B124" s="94"/>
      <c r="C124" s="92"/>
      <c r="D124" s="93"/>
      <c r="E124" s="22"/>
      <c r="F124" s="24" t="e">
        <f>VLOOKUP($E124,#REF!,2,0)</f>
        <v>#REF!</v>
      </c>
      <c r="G124" s="25" t="e">
        <f>VLOOKUP($E124,#REF!,3,0)</f>
        <v>#REF!</v>
      </c>
      <c r="H124" s="25" t="e">
        <f>VLOOKUP($E124,#REF!,4,0)</f>
        <v>#REF!</v>
      </c>
      <c r="I124" s="26">
        <f t="shared" si="4"/>
        <v>0</v>
      </c>
      <c r="J124" s="26">
        <f t="shared" si="5"/>
        <v>0</v>
      </c>
      <c r="K124" s="27" t="e">
        <f>VLOOKUP($E124,#REF!,5,0)</f>
        <v>#REF!</v>
      </c>
      <c r="L124" s="27" t="e">
        <f>VLOOKUP($E124,#REF!,6,0)</f>
        <v>#REF!</v>
      </c>
      <c r="M124" s="27" t="e">
        <f>VLOOKUP($E124,#REF!,11,0)</f>
        <v>#REF!</v>
      </c>
      <c r="N124" s="25" t="e">
        <f>VLOOKUP($E124,#REF!,12,0)</f>
        <v>#REF!</v>
      </c>
      <c r="O124" s="28" t="e">
        <f>VLOOKUP($E124,#REF!,13,0)</f>
        <v>#REF!</v>
      </c>
      <c r="P124" s="102" t="e">
        <f>VLOOKUP($E124,#REF!,14,0)</f>
        <v>#REF!</v>
      </c>
    </row>
    <row r="125" spans="1:16" x14ac:dyDescent="0.25">
      <c r="A125" s="94"/>
      <c r="B125" s="94"/>
      <c r="C125" s="92"/>
      <c r="D125" s="93"/>
      <c r="E125" s="22"/>
      <c r="F125" s="24" t="e">
        <f>VLOOKUP($E125,#REF!,2,0)</f>
        <v>#REF!</v>
      </c>
      <c r="G125" s="25" t="e">
        <f>VLOOKUP($E125,#REF!,3,0)</f>
        <v>#REF!</v>
      </c>
      <c r="H125" s="25" t="e">
        <f>VLOOKUP($E125,#REF!,4,0)</f>
        <v>#REF!</v>
      </c>
      <c r="I125" s="26">
        <f t="shared" si="4"/>
        <v>0</v>
      </c>
      <c r="J125" s="26">
        <f t="shared" si="5"/>
        <v>0</v>
      </c>
      <c r="K125" s="27" t="e">
        <f>VLOOKUP($E125,#REF!,5,0)</f>
        <v>#REF!</v>
      </c>
      <c r="L125" s="27" t="e">
        <f>VLOOKUP($E125,#REF!,6,0)</f>
        <v>#REF!</v>
      </c>
      <c r="M125" s="27" t="e">
        <f>VLOOKUP($E125,#REF!,11,0)</f>
        <v>#REF!</v>
      </c>
      <c r="N125" s="25" t="e">
        <f>VLOOKUP($E125,#REF!,12,0)</f>
        <v>#REF!</v>
      </c>
      <c r="O125" s="28" t="e">
        <f>VLOOKUP($E125,#REF!,13,0)</f>
        <v>#REF!</v>
      </c>
      <c r="P125" s="102" t="e">
        <f>VLOOKUP($E125,#REF!,14,0)</f>
        <v>#REF!</v>
      </c>
    </row>
    <row r="126" spans="1:16" x14ac:dyDescent="0.25">
      <c r="A126" s="94"/>
      <c r="B126" s="94"/>
      <c r="C126" s="92"/>
      <c r="D126" s="93"/>
      <c r="E126" s="22"/>
      <c r="F126" s="24" t="e">
        <f>VLOOKUP($E126,#REF!,2,0)</f>
        <v>#REF!</v>
      </c>
      <c r="G126" s="25" t="e">
        <f>VLOOKUP($E126,#REF!,3,0)</f>
        <v>#REF!</v>
      </c>
      <c r="H126" s="25" t="e">
        <f>VLOOKUP($E126,#REF!,4,0)</f>
        <v>#REF!</v>
      </c>
      <c r="I126" s="26">
        <f t="shared" si="4"/>
        <v>0</v>
      </c>
      <c r="J126" s="26">
        <f t="shared" si="5"/>
        <v>0</v>
      </c>
      <c r="K126" s="27" t="e">
        <f>VLOOKUP($E126,#REF!,5,0)</f>
        <v>#REF!</v>
      </c>
      <c r="L126" s="27" t="e">
        <f>VLOOKUP($E126,#REF!,6,0)</f>
        <v>#REF!</v>
      </c>
      <c r="M126" s="27" t="e">
        <f>VLOOKUP($E126,#REF!,11,0)</f>
        <v>#REF!</v>
      </c>
      <c r="N126" s="25" t="e">
        <f>VLOOKUP($E126,#REF!,12,0)</f>
        <v>#REF!</v>
      </c>
      <c r="O126" s="28" t="e">
        <f>VLOOKUP($E126,#REF!,13,0)</f>
        <v>#REF!</v>
      </c>
      <c r="P126" s="102" t="e">
        <f>VLOOKUP($E126,#REF!,14,0)</f>
        <v>#REF!</v>
      </c>
    </row>
    <row r="127" spans="1:16" x14ac:dyDescent="0.25">
      <c r="A127" s="94"/>
      <c r="B127" s="94"/>
      <c r="C127" s="92"/>
      <c r="D127" s="93"/>
      <c r="E127" s="22"/>
      <c r="F127" s="24" t="e">
        <f>VLOOKUP($E127,#REF!,2,0)</f>
        <v>#REF!</v>
      </c>
      <c r="G127" s="25" t="e">
        <f>VLOOKUP($E127,#REF!,3,0)</f>
        <v>#REF!</v>
      </c>
      <c r="H127" s="25" t="e">
        <f>VLOOKUP($E127,#REF!,4,0)</f>
        <v>#REF!</v>
      </c>
      <c r="I127" s="26">
        <f t="shared" si="4"/>
        <v>0</v>
      </c>
      <c r="J127" s="26">
        <f t="shared" si="5"/>
        <v>0</v>
      </c>
      <c r="K127" s="27" t="e">
        <f>VLOOKUP($E127,#REF!,5,0)</f>
        <v>#REF!</v>
      </c>
      <c r="L127" s="27" t="e">
        <f>VLOOKUP($E127,#REF!,6,0)</f>
        <v>#REF!</v>
      </c>
      <c r="M127" s="27" t="e">
        <f>VLOOKUP($E127,#REF!,11,0)</f>
        <v>#REF!</v>
      </c>
      <c r="N127" s="25" t="e">
        <f>VLOOKUP($E127,#REF!,12,0)</f>
        <v>#REF!</v>
      </c>
      <c r="O127" s="28" t="e">
        <f>VLOOKUP($E127,#REF!,13,0)</f>
        <v>#REF!</v>
      </c>
      <c r="P127" s="102" t="e">
        <f>VLOOKUP($E127,#REF!,14,0)</f>
        <v>#REF!</v>
      </c>
    </row>
    <row r="128" spans="1:16" x14ac:dyDescent="0.25">
      <c r="A128" s="94"/>
      <c r="B128" s="94"/>
      <c r="C128" s="92"/>
      <c r="D128" s="93"/>
      <c r="E128" s="22"/>
      <c r="F128" s="24" t="e">
        <f>VLOOKUP($E128,#REF!,2,0)</f>
        <v>#REF!</v>
      </c>
      <c r="G128" s="25" t="e">
        <f>VLOOKUP($E128,#REF!,3,0)</f>
        <v>#REF!</v>
      </c>
      <c r="H128" s="25" t="e">
        <f>VLOOKUP($E128,#REF!,4,0)</f>
        <v>#REF!</v>
      </c>
      <c r="I128" s="26">
        <f t="shared" si="4"/>
        <v>0</v>
      </c>
      <c r="J128" s="26">
        <f t="shared" si="5"/>
        <v>0</v>
      </c>
      <c r="K128" s="27" t="e">
        <f>VLOOKUP($E128,#REF!,5,0)</f>
        <v>#REF!</v>
      </c>
      <c r="L128" s="27" t="e">
        <f>VLOOKUP($E128,#REF!,6,0)</f>
        <v>#REF!</v>
      </c>
      <c r="M128" s="27" t="e">
        <f>VLOOKUP($E128,#REF!,11,0)</f>
        <v>#REF!</v>
      </c>
      <c r="N128" s="25" t="e">
        <f>VLOOKUP($E128,#REF!,12,0)</f>
        <v>#REF!</v>
      </c>
      <c r="O128" s="28" t="e">
        <f>VLOOKUP($E128,#REF!,13,0)</f>
        <v>#REF!</v>
      </c>
      <c r="P128" s="102" t="e">
        <f>VLOOKUP($E128,#REF!,14,0)</f>
        <v>#REF!</v>
      </c>
    </row>
    <row r="129" spans="1:16" x14ac:dyDescent="0.25">
      <c r="A129" s="94"/>
      <c r="B129" s="94"/>
      <c r="C129" s="92"/>
      <c r="D129" s="93"/>
      <c r="E129" s="22"/>
      <c r="F129" s="24" t="e">
        <f>VLOOKUP($E129,#REF!,2,0)</f>
        <v>#REF!</v>
      </c>
      <c r="G129" s="25" t="e">
        <f>VLOOKUP($E129,#REF!,3,0)</f>
        <v>#REF!</v>
      </c>
      <c r="H129" s="25" t="e">
        <f>VLOOKUP($E129,#REF!,4,0)</f>
        <v>#REF!</v>
      </c>
      <c r="I129" s="26">
        <f t="shared" si="4"/>
        <v>0</v>
      </c>
      <c r="J129" s="26">
        <f t="shared" si="5"/>
        <v>0</v>
      </c>
      <c r="K129" s="27" t="e">
        <f>VLOOKUP($E129,#REF!,5,0)</f>
        <v>#REF!</v>
      </c>
      <c r="L129" s="27" t="e">
        <f>VLOOKUP($E129,#REF!,6,0)</f>
        <v>#REF!</v>
      </c>
      <c r="M129" s="27" t="e">
        <f>VLOOKUP($E129,#REF!,11,0)</f>
        <v>#REF!</v>
      </c>
      <c r="N129" s="25" t="e">
        <f>VLOOKUP($E129,#REF!,12,0)</f>
        <v>#REF!</v>
      </c>
      <c r="O129" s="28" t="e">
        <f>VLOOKUP($E129,#REF!,13,0)</f>
        <v>#REF!</v>
      </c>
      <c r="P129" s="102" t="e">
        <f>VLOOKUP($E129,#REF!,14,0)</f>
        <v>#REF!</v>
      </c>
    </row>
    <row r="130" spans="1:16" x14ac:dyDescent="0.25">
      <c r="A130" s="94"/>
      <c r="B130" s="94"/>
      <c r="C130" s="92"/>
      <c r="D130" s="93"/>
      <c r="E130" s="22"/>
      <c r="F130" s="24" t="e">
        <f>VLOOKUP($E130,#REF!,2,0)</f>
        <v>#REF!</v>
      </c>
      <c r="G130" s="25" t="e">
        <f>VLOOKUP($E130,#REF!,3,0)</f>
        <v>#REF!</v>
      </c>
      <c r="H130" s="25" t="e">
        <f>VLOOKUP($E130,#REF!,4,0)</f>
        <v>#REF!</v>
      </c>
      <c r="I130" s="26">
        <f t="shared" si="4"/>
        <v>0</v>
      </c>
      <c r="J130" s="26">
        <f t="shared" si="5"/>
        <v>0</v>
      </c>
      <c r="K130" s="27" t="e">
        <f>VLOOKUP($E130,#REF!,5,0)</f>
        <v>#REF!</v>
      </c>
      <c r="L130" s="27" t="e">
        <f>VLOOKUP($E130,#REF!,6,0)</f>
        <v>#REF!</v>
      </c>
      <c r="M130" s="27" t="e">
        <f>VLOOKUP($E130,#REF!,11,0)</f>
        <v>#REF!</v>
      </c>
      <c r="N130" s="25" t="e">
        <f>VLOOKUP($E130,#REF!,12,0)</f>
        <v>#REF!</v>
      </c>
      <c r="O130" s="28" t="e">
        <f>VLOOKUP($E130,#REF!,13,0)</f>
        <v>#REF!</v>
      </c>
      <c r="P130" s="102" t="e">
        <f>VLOOKUP($E130,#REF!,14,0)</f>
        <v>#REF!</v>
      </c>
    </row>
    <row r="131" spans="1:16" x14ac:dyDescent="0.25">
      <c r="A131" s="94"/>
      <c r="B131" s="94"/>
      <c r="C131" s="92"/>
      <c r="D131" s="93"/>
      <c r="E131" s="22"/>
      <c r="F131" s="24" t="e">
        <f>VLOOKUP($E131,#REF!,2,0)</f>
        <v>#REF!</v>
      </c>
      <c r="G131" s="25" t="e">
        <f>VLOOKUP($E131,#REF!,3,0)</f>
        <v>#REF!</v>
      </c>
      <c r="H131" s="25" t="e">
        <f>VLOOKUP($E131,#REF!,4,0)</f>
        <v>#REF!</v>
      </c>
      <c r="I131" s="26">
        <f t="shared" si="4"/>
        <v>0</v>
      </c>
      <c r="J131" s="26">
        <f t="shared" si="5"/>
        <v>0</v>
      </c>
      <c r="K131" s="27" t="e">
        <f>VLOOKUP($E131,#REF!,5,0)</f>
        <v>#REF!</v>
      </c>
      <c r="L131" s="27" t="e">
        <f>VLOOKUP($E131,#REF!,6,0)</f>
        <v>#REF!</v>
      </c>
      <c r="M131" s="27" t="e">
        <f>VLOOKUP($E131,#REF!,11,0)</f>
        <v>#REF!</v>
      </c>
      <c r="N131" s="25" t="e">
        <f>VLOOKUP($E131,#REF!,12,0)</f>
        <v>#REF!</v>
      </c>
      <c r="O131" s="28" t="e">
        <f>VLOOKUP($E131,#REF!,13,0)</f>
        <v>#REF!</v>
      </c>
      <c r="P131" s="102" t="e">
        <f>VLOOKUP($E131,#REF!,14,0)</f>
        <v>#REF!</v>
      </c>
    </row>
    <row r="132" spans="1:16" x14ac:dyDescent="0.25">
      <c r="A132" s="94"/>
      <c r="B132" s="94"/>
      <c r="C132" s="92"/>
      <c r="D132" s="93"/>
      <c r="E132" s="22"/>
      <c r="F132" s="24" t="e">
        <f>VLOOKUP($E132,#REF!,2,0)</f>
        <v>#REF!</v>
      </c>
      <c r="G132" s="25" t="e">
        <f>VLOOKUP($E132,#REF!,3,0)</f>
        <v>#REF!</v>
      </c>
      <c r="H132" s="25" t="e">
        <f>VLOOKUP($E132,#REF!,4,0)</f>
        <v>#REF!</v>
      </c>
      <c r="I132" s="26">
        <f t="shared" si="4"/>
        <v>0</v>
      </c>
      <c r="J132" s="26">
        <f t="shared" si="5"/>
        <v>0</v>
      </c>
      <c r="K132" s="27" t="e">
        <f>VLOOKUP($E132,#REF!,5,0)</f>
        <v>#REF!</v>
      </c>
      <c r="L132" s="27" t="e">
        <f>VLOOKUP($E132,#REF!,6,0)</f>
        <v>#REF!</v>
      </c>
      <c r="M132" s="27" t="e">
        <f>VLOOKUP($E132,#REF!,11,0)</f>
        <v>#REF!</v>
      </c>
      <c r="N132" s="25" t="e">
        <f>VLOOKUP($E132,#REF!,12,0)</f>
        <v>#REF!</v>
      </c>
      <c r="O132" s="28" t="e">
        <f>VLOOKUP($E132,#REF!,13,0)</f>
        <v>#REF!</v>
      </c>
      <c r="P132" s="102" t="e">
        <f>VLOOKUP($E132,#REF!,14,0)</f>
        <v>#REF!</v>
      </c>
    </row>
    <row r="133" spans="1:16" x14ac:dyDescent="0.25">
      <c r="A133" s="94"/>
      <c r="B133" s="94"/>
      <c r="C133" s="92"/>
      <c r="D133" s="93"/>
      <c r="E133" s="22"/>
      <c r="F133" s="24" t="e">
        <f>VLOOKUP($E133,#REF!,2,0)</f>
        <v>#REF!</v>
      </c>
      <c r="G133" s="25" t="e">
        <f>VLOOKUP($E133,#REF!,3,0)</f>
        <v>#REF!</v>
      </c>
      <c r="H133" s="25" t="e">
        <f>VLOOKUP($E133,#REF!,4,0)</f>
        <v>#REF!</v>
      </c>
      <c r="I133" s="26">
        <f t="shared" ref="I133:I196" si="6">IFERROR(K133*C133,)</f>
        <v>0</v>
      </c>
      <c r="J133" s="26">
        <f t="shared" ref="J133:J196" si="7">I133*D133</f>
        <v>0</v>
      </c>
      <c r="K133" s="27" t="e">
        <f>VLOOKUP($E133,#REF!,5,0)</f>
        <v>#REF!</v>
      </c>
      <c r="L133" s="27" t="e">
        <f>VLOOKUP($E133,#REF!,6,0)</f>
        <v>#REF!</v>
      </c>
      <c r="M133" s="27" t="e">
        <f>VLOOKUP($E133,#REF!,11,0)</f>
        <v>#REF!</v>
      </c>
      <c r="N133" s="25" t="e">
        <f>VLOOKUP($E133,#REF!,12,0)</f>
        <v>#REF!</v>
      </c>
      <c r="O133" s="28" t="e">
        <f>VLOOKUP($E133,#REF!,13,0)</f>
        <v>#REF!</v>
      </c>
      <c r="P133" s="102" t="e">
        <f>VLOOKUP($E133,#REF!,14,0)</f>
        <v>#REF!</v>
      </c>
    </row>
    <row r="134" spans="1:16" x14ac:dyDescent="0.25">
      <c r="A134" s="94"/>
      <c r="B134" s="94"/>
      <c r="C134" s="92"/>
      <c r="D134" s="93"/>
      <c r="E134" s="22"/>
      <c r="F134" s="24" t="e">
        <f>VLOOKUP($E134,#REF!,2,0)</f>
        <v>#REF!</v>
      </c>
      <c r="G134" s="25" t="e">
        <f>VLOOKUP($E134,#REF!,3,0)</f>
        <v>#REF!</v>
      </c>
      <c r="H134" s="25" t="e">
        <f>VLOOKUP($E134,#REF!,4,0)</f>
        <v>#REF!</v>
      </c>
      <c r="I134" s="26">
        <f t="shared" si="6"/>
        <v>0</v>
      </c>
      <c r="J134" s="26">
        <f t="shared" si="7"/>
        <v>0</v>
      </c>
      <c r="K134" s="27" t="e">
        <f>VLOOKUP($E134,#REF!,5,0)</f>
        <v>#REF!</v>
      </c>
      <c r="L134" s="27" t="e">
        <f>VLOOKUP($E134,#REF!,6,0)</f>
        <v>#REF!</v>
      </c>
      <c r="M134" s="27" t="e">
        <f>VLOOKUP($E134,#REF!,11,0)</f>
        <v>#REF!</v>
      </c>
      <c r="N134" s="25" t="e">
        <f>VLOOKUP($E134,#REF!,12,0)</f>
        <v>#REF!</v>
      </c>
      <c r="O134" s="28" t="e">
        <f>VLOOKUP($E134,#REF!,13,0)</f>
        <v>#REF!</v>
      </c>
      <c r="P134" s="102" t="e">
        <f>VLOOKUP($E134,#REF!,14,0)</f>
        <v>#REF!</v>
      </c>
    </row>
    <row r="135" spans="1:16" x14ac:dyDescent="0.25">
      <c r="A135" s="94"/>
      <c r="B135" s="94"/>
      <c r="C135" s="92"/>
      <c r="D135" s="93"/>
      <c r="E135" s="22"/>
      <c r="F135" s="24" t="e">
        <f>VLOOKUP($E135,#REF!,2,0)</f>
        <v>#REF!</v>
      </c>
      <c r="G135" s="25" t="e">
        <f>VLOOKUP($E135,#REF!,3,0)</f>
        <v>#REF!</v>
      </c>
      <c r="H135" s="25" t="e">
        <f>VLOOKUP($E135,#REF!,4,0)</f>
        <v>#REF!</v>
      </c>
      <c r="I135" s="26">
        <f t="shared" si="6"/>
        <v>0</v>
      </c>
      <c r="J135" s="26">
        <f t="shared" si="7"/>
        <v>0</v>
      </c>
      <c r="K135" s="27" t="e">
        <f>VLOOKUP($E135,#REF!,5,0)</f>
        <v>#REF!</v>
      </c>
      <c r="L135" s="27" t="e">
        <f>VLOOKUP($E135,#REF!,6,0)</f>
        <v>#REF!</v>
      </c>
      <c r="M135" s="27" t="e">
        <f>VLOOKUP($E135,#REF!,11,0)</f>
        <v>#REF!</v>
      </c>
      <c r="N135" s="25" t="e">
        <f>VLOOKUP($E135,#REF!,12,0)</f>
        <v>#REF!</v>
      </c>
      <c r="O135" s="28" t="e">
        <f>VLOOKUP($E135,#REF!,13,0)</f>
        <v>#REF!</v>
      </c>
      <c r="P135" s="102" t="e">
        <f>VLOOKUP($E135,#REF!,14,0)</f>
        <v>#REF!</v>
      </c>
    </row>
    <row r="136" spans="1:16" x14ac:dyDescent="0.25">
      <c r="A136" s="94"/>
      <c r="B136" s="94"/>
      <c r="C136" s="92"/>
      <c r="D136" s="93"/>
      <c r="E136" s="22"/>
      <c r="F136" s="24" t="e">
        <f>VLOOKUP($E136,#REF!,2,0)</f>
        <v>#REF!</v>
      </c>
      <c r="G136" s="25" t="e">
        <f>VLOOKUP($E136,#REF!,3,0)</f>
        <v>#REF!</v>
      </c>
      <c r="H136" s="25" t="e">
        <f>VLOOKUP($E136,#REF!,4,0)</f>
        <v>#REF!</v>
      </c>
      <c r="I136" s="26">
        <f t="shared" si="6"/>
        <v>0</v>
      </c>
      <c r="J136" s="26">
        <f t="shared" si="7"/>
        <v>0</v>
      </c>
      <c r="K136" s="27" t="e">
        <f>VLOOKUP($E136,#REF!,5,0)</f>
        <v>#REF!</v>
      </c>
      <c r="L136" s="27" t="e">
        <f>VLOOKUP($E136,#REF!,6,0)</f>
        <v>#REF!</v>
      </c>
      <c r="M136" s="27" t="e">
        <f>VLOOKUP($E136,#REF!,11,0)</f>
        <v>#REF!</v>
      </c>
      <c r="N136" s="25" t="e">
        <f>VLOOKUP($E136,#REF!,12,0)</f>
        <v>#REF!</v>
      </c>
      <c r="O136" s="28" t="e">
        <f>VLOOKUP($E136,#REF!,13,0)</f>
        <v>#REF!</v>
      </c>
      <c r="P136" s="102" t="e">
        <f>VLOOKUP($E136,#REF!,14,0)</f>
        <v>#REF!</v>
      </c>
    </row>
    <row r="137" spans="1:16" x14ac:dyDescent="0.25">
      <c r="A137" s="94"/>
      <c r="B137" s="94"/>
      <c r="C137" s="92"/>
      <c r="D137" s="93"/>
      <c r="E137" s="22"/>
      <c r="F137" s="24" t="e">
        <f>VLOOKUP($E137,#REF!,2,0)</f>
        <v>#REF!</v>
      </c>
      <c r="G137" s="25" t="e">
        <f>VLOOKUP($E137,#REF!,3,0)</f>
        <v>#REF!</v>
      </c>
      <c r="H137" s="25" t="e">
        <f>VLOOKUP($E137,#REF!,4,0)</f>
        <v>#REF!</v>
      </c>
      <c r="I137" s="26">
        <f t="shared" si="6"/>
        <v>0</v>
      </c>
      <c r="J137" s="26">
        <f t="shared" si="7"/>
        <v>0</v>
      </c>
      <c r="K137" s="27" t="e">
        <f>VLOOKUP($E137,#REF!,5,0)</f>
        <v>#REF!</v>
      </c>
      <c r="L137" s="27" t="e">
        <f>VLOOKUP($E137,#REF!,6,0)</f>
        <v>#REF!</v>
      </c>
      <c r="M137" s="27" t="e">
        <f>VLOOKUP($E137,#REF!,11,0)</f>
        <v>#REF!</v>
      </c>
      <c r="N137" s="25" t="e">
        <f>VLOOKUP($E137,#REF!,12,0)</f>
        <v>#REF!</v>
      </c>
      <c r="O137" s="28" t="e">
        <f>VLOOKUP($E137,#REF!,13,0)</f>
        <v>#REF!</v>
      </c>
      <c r="P137" s="102" t="e">
        <f>VLOOKUP($E137,#REF!,14,0)</f>
        <v>#REF!</v>
      </c>
    </row>
    <row r="138" spans="1:16" x14ac:dyDescent="0.25">
      <c r="A138" s="94"/>
      <c r="B138" s="94"/>
      <c r="C138" s="92"/>
      <c r="D138" s="93"/>
      <c r="E138" s="22"/>
      <c r="F138" s="24" t="e">
        <f>VLOOKUP($E138,#REF!,2,0)</f>
        <v>#REF!</v>
      </c>
      <c r="G138" s="25" t="e">
        <f>VLOOKUP($E138,#REF!,3,0)</f>
        <v>#REF!</v>
      </c>
      <c r="H138" s="25" t="e">
        <f>VLOOKUP($E138,#REF!,4,0)</f>
        <v>#REF!</v>
      </c>
      <c r="I138" s="26">
        <f t="shared" si="6"/>
        <v>0</v>
      </c>
      <c r="J138" s="26">
        <f t="shared" si="7"/>
        <v>0</v>
      </c>
      <c r="K138" s="27" t="e">
        <f>VLOOKUP($E138,#REF!,5,0)</f>
        <v>#REF!</v>
      </c>
      <c r="L138" s="27" t="e">
        <f>VLOOKUP($E138,#REF!,6,0)</f>
        <v>#REF!</v>
      </c>
      <c r="M138" s="27" t="e">
        <f>VLOOKUP($E138,#REF!,11,0)</f>
        <v>#REF!</v>
      </c>
      <c r="N138" s="25" t="e">
        <f>VLOOKUP($E138,#REF!,12,0)</f>
        <v>#REF!</v>
      </c>
      <c r="O138" s="28" t="e">
        <f>VLOOKUP($E138,#REF!,13,0)</f>
        <v>#REF!</v>
      </c>
      <c r="P138" s="102" t="e">
        <f>VLOOKUP($E138,#REF!,14,0)</f>
        <v>#REF!</v>
      </c>
    </row>
    <row r="139" spans="1:16" x14ac:dyDescent="0.25">
      <c r="A139" s="94"/>
      <c r="B139" s="94"/>
      <c r="C139" s="92"/>
      <c r="D139" s="93"/>
      <c r="E139" s="22"/>
      <c r="F139" s="24" t="e">
        <f>VLOOKUP($E139,#REF!,2,0)</f>
        <v>#REF!</v>
      </c>
      <c r="G139" s="25" t="e">
        <f>VLOOKUP($E139,#REF!,3,0)</f>
        <v>#REF!</v>
      </c>
      <c r="H139" s="25" t="e">
        <f>VLOOKUP($E139,#REF!,4,0)</f>
        <v>#REF!</v>
      </c>
      <c r="I139" s="26">
        <f t="shared" si="6"/>
        <v>0</v>
      </c>
      <c r="J139" s="26">
        <f t="shared" si="7"/>
        <v>0</v>
      </c>
      <c r="K139" s="27" t="e">
        <f>VLOOKUP($E139,#REF!,5,0)</f>
        <v>#REF!</v>
      </c>
      <c r="L139" s="27" t="e">
        <f>VLOOKUP($E139,#REF!,6,0)</f>
        <v>#REF!</v>
      </c>
      <c r="M139" s="27" t="e">
        <f>VLOOKUP($E139,#REF!,11,0)</f>
        <v>#REF!</v>
      </c>
      <c r="N139" s="25" t="e">
        <f>VLOOKUP($E139,#REF!,12,0)</f>
        <v>#REF!</v>
      </c>
      <c r="O139" s="28" t="e">
        <f>VLOOKUP($E139,#REF!,13,0)</f>
        <v>#REF!</v>
      </c>
      <c r="P139" s="102" t="e">
        <f>VLOOKUP($E139,#REF!,14,0)</f>
        <v>#REF!</v>
      </c>
    </row>
    <row r="140" spans="1:16" x14ac:dyDescent="0.25">
      <c r="A140" s="94"/>
      <c r="B140" s="94"/>
      <c r="C140" s="92"/>
      <c r="D140" s="93"/>
      <c r="E140" s="22"/>
      <c r="F140" s="24" t="e">
        <f>VLOOKUP($E140,#REF!,2,0)</f>
        <v>#REF!</v>
      </c>
      <c r="G140" s="25" t="e">
        <f>VLOOKUP($E140,#REF!,3,0)</f>
        <v>#REF!</v>
      </c>
      <c r="H140" s="25" t="e">
        <f>VLOOKUP($E140,#REF!,4,0)</f>
        <v>#REF!</v>
      </c>
      <c r="I140" s="26">
        <f t="shared" si="6"/>
        <v>0</v>
      </c>
      <c r="J140" s="26">
        <f t="shared" si="7"/>
        <v>0</v>
      </c>
      <c r="K140" s="27" t="e">
        <f>VLOOKUP($E140,#REF!,5,0)</f>
        <v>#REF!</v>
      </c>
      <c r="L140" s="27" t="e">
        <f>VLOOKUP($E140,#REF!,6,0)</f>
        <v>#REF!</v>
      </c>
      <c r="M140" s="27" t="e">
        <f>VLOOKUP($E140,#REF!,11,0)</f>
        <v>#REF!</v>
      </c>
      <c r="N140" s="25" t="e">
        <f>VLOOKUP($E140,#REF!,12,0)</f>
        <v>#REF!</v>
      </c>
      <c r="O140" s="28" t="e">
        <f>VLOOKUP($E140,#REF!,13,0)</f>
        <v>#REF!</v>
      </c>
      <c r="P140" s="102" t="e">
        <f>VLOOKUP($E140,#REF!,14,0)</f>
        <v>#REF!</v>
      </c>
    </row>
    <row r="141" spans="1:16" x14ac:dyDescent="0.25">
      <c r="A141" s="94"/>
      <c r="B141" s="94"/>
      <c r="C141" s="92"/>
      <c r="D141" s="93"/>
      <c r="E141" s="22"/>
      <c r="F141" s="24" t="e">
        <f>VLOOKUP($E141,#REF!,2,0)</f>
        <v>#REF!</v>
      </c>
      <c r="G141" s="25" t="e">
        <f>VLOOKUP($E141,#REF!,3,0)</f>
        <v>#REF!</v>
      </c>
      <c r="H141" s="25" t="e">
        <f>VLOOKUP($E141,#REF!,4,0)</f>
        <v>#REF!</v>
      </c>
      <c r="I141" s="26">
        <f t="shared" si="6"/>
        <v>0</v>
      </c>
      <c r="J141" s="26">
        <f t="shared" si="7"/>
        <v>0</v>
      </c>
      <c r="K141" s="27" t="e">
        <f>VLOOKUP($E141,#REF!,5,0)</f>
        <v>#REF!</v>
      </c>
      <c r="L141" s="27" t="e">
        <f>VLOOKUP($E141,#REF!,6,0)</f>
        <v>#REF!</v>
      </c>
      <c r="M141" s="27" t="e">
        <f>VLOOKUP($E141,#REF!,11,0)</f>
        <v>#REF!</v>
      </c>
      <c r="N141" s="25" t="e">
        <f>VLOOKUP($E141,#REF!,12,0)</f>
        <v>#REF!</v>
      </c>
      <c r="O141" s="28" t="e">
        <f>VLOOKUP($E141,#REF!,13,0)</f>
        <v>#REF!</v>
      </c>
      <c r="P141" s="102" t="e">
        <f>VLOOKUP($E141,#REF!,14,0)</f>
        <v>#REF!</v>
      </c>
    </row>
    <row r="142" spans="1:16" x14ac:dyDescent="0.25">
      <c r="A142" s="94"/>
      <c r="B142" s="94"/>
      <c r="C142" s="92"/>
      <c r="D142" s="93"/>
      <c r="E142" s="22"/>
      <c r="F142" s="24" t="e">
        <f>VLOOKUP($E142,#REF!,2,0)</f>
        <v>#REF!</v>
      </c>
      <c r="G142" s="25" t="e">
        <f>VLOOKUP($E142,#REF!,3,0)</f>
        <v>#REF!</v>
      </c>
      <c r="H142" s="25" t="e">
        <f>VLOOKUP($E142,#REF!,4,0)</f>
        <v>#REF!</v>
      </c>
      <c r="I142" s="26">
        <f t="shared" si="6"/>
        <v>0</v>
      </c>
      <c r="J142" s="26">
        <f t="shared" si="7"/>
        <v>0</v>
      </c>
      <c r="K142" s="27" t="e">
        <f>VLOOKUP($E142,#REF!,5,0)</f>
        <v>#REF!</v>
      </c>
      <c r="L142" s="27" t="e">
        <f>VLOOKUP($E142,#REF!,6,0)</f>
        <v>#REF!</v>
      </c>
      <c r="M142" s="27" t="e">
        <f>VLOOKUP($E142,#REF!,11,0)</f>
        <v>#REF!</v>
      </c>
      <c r="N142" s="25" t="e">
        <f>VLOOKUP($E142,#REF!,12,0)</f>
        <v>#REF!</v>
      </c>
      <c r="O142" s="28" t="e">
        <f>VLOOKUP($E142,#REF!,13,0)</f>
        <v>#REF!</v>
      </c>
      <c r="P142" s="102" t="e">
        <f>VLOOKUP($E142,#REF!,14,0)</f>
        <v>#REF!</v>
      </c>
    </row>
    <row r="143" spans="1:16" x14ac:dyDescent="0.25">
      <c r="A143" s="94"/>
      <c r="B143" s="94"/>
      <c r="C143" s="92"/>
      <c r="D143" s="93"/>
      <c r="E143" s="22"/>
      <c r="F143" s="24" t="e">
        <f>VLOOKUP($E143,#REF!,2,0)</f>
        <v>#REF!</v>
      </c>
      <c r="G143" s="25" t="e">
        <f>VLOOKUP($E143,#REF!,3,0)</f>
        <v>#REF!</v>
      </c>
      <c r="H143" s="25" t="e">
        <f>VLOOKUP($E143,#REF!,4,0)</f>
        <v>#REF!</v>
      </c>
      <c r="I143" s="26">
        <f t="shared" si="6"/>
        <v>0</v>
      </c>
      <c r="J143" s="26">
        <f t="shared" si="7"/>
        <v>0</v>
      </c>
      <c r="K143" s="27" t="e">
        <f>VLOOKUP($E143,#REF!,5,0)</f>
        <v>#REF!</v>
      </c>
      <c r="L143" s="27" t="e">
        <f>VLOOKUP($E143,#REF!,6,0)</f>
        <v>#REF!</v>
      </c>
      <c r="M143" s="27" t="e">
        <f>VLOOKUP($E143,#REF!,11,0)</f>
        <v>#REF!</v>
      </c>
      <c r="N143" s="25" t="e">
        <f>VLOOKUP($E143,#REF!,12,0)</f>
        <v>#REF!</v>
      </c>
      <c r="O143" s="28" t="e">
        <f>VLOOKUP($E143,#REF!,13,0)</f>
        <v>#REF!</v>
      </c>
      <c r="P143" s="102" t="e">
        <f>VLOOKUP($E143,#REF!,14,0)</f>
        <v>#REF!</v>
      </c>
    </row>
    <row r="144" spans="1:16" x14ac:dyDescent="0.25">
      <c r="A144" s="94"/>
      <c r="B144" s="94"/>
      <c r="C144" s="92"/>
      <c r="D144" s="93"/>
      <c r="E144" s="22"/>
      <c r="F144" s="24" t="e">
        <f>VLOOKUP($E144,#REF!,2,0)</f>
        <v>#REF!</v>
      </c>
      <c r="G144" s="25" t="e">
        <f>VLOOKUP($E144,#REF!,3,0)</f>
        <v>#REF!</v>
      </c>
      <c r="H144" s="25" t="e">
        <f>VLOOKUP($E144,#REF!,4,0)</f>
        <v>#REF!</v>
      </c>
      <c r="I144" s="26">
        <f t="shared" si="6"/>
        <v>0</v>
      </c>
      <c r="J144" s="26">
        <f t="shared" si="7"/>
        <v>0</v>
      </c>
      <c r="K144" s="27" t="e">
        <f>VLOOKUP($E144,#REF!,5,0)</f>
        <v>#REF!</v>
      </c>
      <c r="L144" s="27" t="e">
        <f>VLOOKUP($E144,#REF!,6,0)</f>
        <v>#REF!</v>
      </c>
      <c r="M144" s="27" t="e">
        <f>VLOOKUP($E144,#REF!,11,0)</f>
        <v>#REF!</v>
      </c>
      <c r="N144" s="25" t="e">
        <f>VLOOKUP($E144,#REF!,12,0)</f>
        <v>#REF!</v>
      </c>
      <c r="O144" s="28" t="e">
        <f>VLOOKUP($E144,#REF!,13,0)</f>
        <v>#REF!</v>
      </c>
      <c r="P144" s="102" t="e">
        <f>VLOOKUP($E144,#REF!,14,0)</f>
        <v>#REF!</v>
      </c>
    </row>
    <row r="145" spans="1:16" x14ac:dyDescent="0.25">
      <c r="A145" s="94"/>
      <c r="B145" s="94"/>
      <c r="C145" s="92"/>
      <c r="D145" s="93"/>
      <c r="E145" s="22"/>
      <c r="F145" s="24" t="e">
        <f>VLOOKUP($E145,#REF!,2,0)</f>
        <v>#REF!</v>
      </c>
      <c r="G145" s="25" t="e">
        <f>VLOOKUP($E145,#REF!,3,0)</f>
        <v>#REF!</v>
      </c>
      <c r="H145" s="25" t="e">
        <f>VLOOKUP($E145,#REF!,4,0)</f>
        <v>#REF!</v>
      </c>
      <c r="I145" s="26">
        <f t="shared" si="6"/>
        <v>0</v>
      </c>
      <c r="J145" s="26">
        <f t="shared" si="7"/>
        <v>0</v>
      </c>
      <c r="K145" s="27" t="e">
        <f>VLOOKUP($E145,#REF!,5,0)</f>
        <v>#REF!</v>
      </c>
      <c r="L145" s="27" t="e">
        <f>VLOOKUP($E145,#REF!,6,0)</f>
        <v>#REF!</v>
      </c>
      <c r="M145" s="27" t="e">
        <f>VLOOKUP($E145,#REF!,11,0)</f>
        <v>#REF!</v>
      </c>
      <c r="N145" s="25" t="e">
        <f>VLOOKUP($E145,#REF!,12,0)</f>
        <v>#REF!</v>
      </c>
      <c r="O145" s="28" t="e">
        <f>VLOOKUP($E145,#REF!,13,0)</f>
        <v>#REF!</v>
      </c>
      <c r="P145" s="102" t="e">
        <f>VLOOKUP($E145,#REF!,14,0)</f>
        <v>#REF!</v>
      </c>
    </row>
    <row r="146" spans="1:16" x14ac:dyDescent="0.25">
      <c r="A146" s="94"/>
      <c r="B146" s="94"/>
      <c r="C146" s="92"/>
      <c r="D146" s="93"/>
      <c r="E146" s="22"/>
      <c r="F146" s="24" t="e">
        <f>VLOOKUP($E146,#REF!,2,0)</f>
        <v>#REF!</v>
      </c>
      <c r="G146" s="25" t="e">
        <f>VLOOKUP($E146,#REF!,3,0)</f>
        <v>#REF!</v>
      </c>
      <c r="H146" s="25" t="e">
        <f>VLOOKUP($E146,#REF!,4,0)</f>
        <v>#REF!</v>
      </c>
      <c r="I146" s="26">
        <f t="shared" si="6"/>
        <v>0</v>
      </c>
      <c r="J146" s="26">
        <f t="shared" si="7"/>
        <v>0</v>
      </c>
      <c r="K146" s="27" t="e">
        <f>VLOOKUP($E146,#REF!,5,0)</f>
        <v>#REF!</v>
      </c>
      <c r="L146" s="27" t="e">
        <f>VLOOKUP($E146,#REF!,6,0)</f>
        <v>#REF!</v>
      </c>
      <c r="M146" s="27" t="e">
        <f>VLOOKUP($E146,#REF!,11,0)</f>
        <v>#REF!</v>
      </c>
      <c r="N146" s="25" t="e">
        <f>VLOOKUP($E146,#REF!,12,0)</f>
        <v>#REF!</v>
      </c>
      <c r="O146" s="28" t="e">
        <f>VLOOKUP($E146,#REF!,13,0)</f>
        <v>#REF!</v>
      </c>
      <c r="P146" s="102" t="e">
        <f>VLOOKUP($E146,#REF!,14,0)</f>
        <v>#REF!</v>
      </c>
    </row>
    <row r="147" spans="1:16" x14ac:dyDescent="0.25">
      <c r="A147" s="94"/>
      <c r="B147" s="94"/>
      <c r="C147" s="92"/>
      <c r="D147" s="93"/>
      <c r="E147" s="22"/>
      <c r="F147" s="24" t="e">
        <f>VLOOKUP($E147,#REF!,2,0)</f>
        <v>#REF!</v>
      </c>
      <c r="G147" s="25" t="e">
        <f>VLOOKUP($E147,#REF!,3,0)</f>
        <v>#REF!</v>
      </c>
      <c r="H147" s="25" t="e">
        <f>VLOOKUP($E147,#REF!,4,0)</f>
        <v>#REF!</v>
      </c>
      <c r="I147" s="26">
        <f t="shared" si="6"/>
        <v>0</v>
      </c>
      <c r="J147" s="26">
        <f t="shared" si="7"/>
        <v>0</v>
      </c>
      <c r="K147" s="27" t="e">
        <f>VLOOKUP($E147,#REF!,5,0)</f>
        <v>#REF!</v>
      </c>
      <c r="L147" s="27" t="e">
        <f>VLOOKUP($E147,#REF!,6,0)</f>
        <v>#REF!</v>
      </c>
      <c r="M147" s="27" t="e">
        <f>VLOOKUP($E147,#REF!,11,0)</f>
        <v>#REF!</v>
      </c>
      <c r="N147" s="25" t="e">
        <f>VLOOKUP($E147,#REF!,12,0)</f>
        <v>#REF!</v>
      </c>
      <c r="O147" s="28" t="e">
        <f>VLOOKUP($E147,#REF!,13,0)</f>
        <v>#REF!</v>
      </c>
      <c r="P147" s="102" t="e">
        <f>VLOOKUP($E147,#REF!,14,0)</f>
        <v>#REF!</v>
      </c>
    </row>
    <row r="148" spans="1:16" x14ac:dyDescent="0.25">
      <c r="A148" s="94"/>
      <c r="B148" s="94"/>
      <c r="C148" s="92"/>
      <c r="D148" s="93"/>
      <c r="E148" s="22"/>
      <c r="F148" s="24" t="e">
        <f>VLOOKUP($E148,#REF!,2,0)</f>
        <v>#REF!</v>
      </c>
      <c r="G148" s="25" t="e">
        <f>VLOOKUP($E148,#REF!,3,0)</f>
        <v>#REF!</v>
      </c>
      <c r="H148" s="25" t="e">
        <f>VLOOKUP($E148,#REF!,4,0)</f>
        <v>#REF!</v>
      </c>
      <c r="I148" s="26">
        <f t="shared" si="6"/>
        <v>0</v>
      </c>
      <c r="J148" s="26">
        <f t="shared" si="7"/>
        <v>0</v>
      </c>
      <c r="K148" s="27" t="e">
        <f>VLOOKUP($E148,#REF!,5,0)</f>
        <v>#REF!</v>
      </c>
      <c r="L148" s="27" t="e">
        <f>VLOOKUP($E148,#REF!,6,0)</f>
        <v>#REF!</v>
      </c>
      <c r="M148" s="27" t="e">
        <f>VLOOKUP($E148,#REF!,11,0)</f>
        <v>#REF!</v>
      </c>
      <c r="N148" s="25" t="e">
        <f>VLOOKUP($E148,#REF!,12,0)</f>
        <v>#REF!</v>
      </c>
      <c r="O148" s="28" t="e">
        <f>VLOOKUP($E148,#REF!,13,0)</f>
        <v>#REF!</v>
      </c>
      <c r="P148" s="102" t="e">
        <f>VLOOKUP($E148,#REF!,14,0)</f>
        <v>#REF!</v>
      </c>
    </row>
    <row r="149" spans="1:16" x14ac:dyDescent="0.25">
      <c r="A149" s="94"/>
      <c r="B149" s="94"/>
      <c r="C149" s="92"/>
      <c r="D149" s="93"/>
      <c r="E149" s="22"/>
      <c r="F149" s="24" t="e">
        <f>VLOOKUP($E149,#REF!,2,0)</f>
        <v>#REF!</v>
      </c>
      <c r="G149" s="25" t="e">
        <f>VLOOKUP($E149,#REF!,3,0)</f>
        <v>#REF!</v>
      </c>
      <c r="H149" s="25" t="e">
        <f>VLOOKUP($E149,#REF!,4,0)</f>
        <v>#REF!</v>
      </c>
      <c r="I149" s="26">
        <f t="shared" si="6"/>
        <v>0</v>
      </c>
      <c r="J149" s="26">
        <f t="shared" si="7"/>
        <v>0</v>
      </c>
      <c r="K149" s="27" t="e">
        <f>VLOOKUP($E149,#REF!,5,0)</f>
        <v>#REF!</v>
      </c>
      <c r="L149" s="27" t="e">
        <f>VLOOKUP($E149,#REF!,6,0)</f>
        <v>#REF!</v>
      </c>
      <c r="M149" s="27" t="e">
        <f>VLOOKUP($E149,#REF!,11,0)</f>
        <v>#REF!</v>
      </c>
      <c r="N149" s="25" t="e">
        <f>VLOOKUP($E149,#REF!,12,0)</f>
        <v>#REF!</v>
      </c>
      <c r="O149" s="28" t="e">
        <f>VLOOKUP($E149,#REF!,13,0)</f>
        <v>#REF!</v>
      </c>
      <c r="P149" s="102" t="e">
        <f>VLOOKUP($E149,#REF!,14,0)</f>
        <v>#REF!</v>
      </c>
    </row>
    <row r="150" spans="1:16" x14ac:dyDescent="0.25">
      <c r="A150" s="94"/>
      <c r="B150" s="94"/>
      <c r="C150" s="92"/>
      <c r="D150" s="93"/>
      <c r="E150" s="22"/>
      <c r="F150" s="24" t="e">
        <f>VLOOKUP($E150,#REF!,2,0)</f>
        <v>#REF!</v>
      </c>
      <c r="G150" s="25" t="e">
        <f>VLOOKUP($E150,#REF!,3,0)</f>
        <v>#REF!</v>
      </c>
      <c r="H150" s="25" t="e">
        <f>VLOOKUP($E150,#REF!,4,0)</f>
        <v>#REF!</v>
      </c>
      <c r="I150" s="26">
        <f t="shared" si="6"/>
        <v>0</v>
      </c>
      <c r="J150" s="26">
        <f t="shared" si="7"/>
        <v>0</v>
      </c>
      <c r="K150" s="27" t="e">
        <f>VLOOKUP($E150,#REF!,5,0)</f>
        <v>#REF!</v>
      </c>
      <c r="L150" s="27" t="e">
        <f>VLOOKUP($E150,#REF!,6,0)</f>
        <v>#REF!</v>
      </c>
      <c r="M150" s="27" t="e">
        <f>VLOOKUP($E150,#REF!,11,0)</f>
        <v>#REF!</v>
      </c>
      <c r="N150" s="25" t="e">
        <f>VLOOKUP($E150,#REF!,12,0)</f>
        <v>#REF!</v>
      </c>
      <c r="O150" s="28" t="e">
        <f>VLOOKUP($E150,#REF!,13,0)</f>
        <v>#REF!</v>
      </c>
      <c r="P150" s="102" t="e">
        <f>VLOOKUP($E150,#REF!,14,0)</f>
        <v>#REF!</v>
      </c>
    </row>
    <row r="151" spans="1:16" x14ac:dyDescent="0.25">
      <c r="A151" s="94"/>
      <c r="B151" s="94"/>
      <c r="C151" s="92"/>
      <c r="D151" s="93"/>
      <c r="E151" s="22"/>
      <c r="F151" s="24" t="e">
        <f>VLOOKUP($E151,#REF!,2,0)</f>
        <v>#REF!</v>
      </c>
      <c r="G151" s="25" t="e">
        <f>VLOOKUP($E151,#REF!,3,0)</f>
        <v>#REF!</v>
      </c>
      <c r="H151" s="25" t="e">
        <f>VLOOKUP($E151,#REF!,4,0)</f>
        <v>#REF!</v>
      </c>
      <c r="I151" s="26">
        <f t="shared" si="6"/>
        <v>0</v>
      </c>
      <c r="J151" s="26">
        <f t="shared" si="7"/>
        <v>0</v>
      </c>
      <c r="K151" s="27" t="e">
        <f>VLOOKUP($E151,#REF!,5,0)</f>
        <v>#REF!</v>
      </c>
      <c r="L151" s="27" t="e">
        <f>VLOOKUP($E151,#REF!,6,0)</f>
        <v>#REF!</v>
      </c>
      <c r="M151" s="27" t="e">
        <f>VLOOKUP($E151,#REF!,11,0)</f>
        <v>#REF!</v>
      </c>
      <c r="N151" s="25" t="e">
        <f>VLOOKUP($E151,#REF!,12,0)</f>
        <v>#REF!</v>
      </c>
      <c r="O151" s="28" t="e">
        <f>VLOOKUP($E151,#REF!,13,0)</f>
        <v>#REF!</v>
      </c>
      <c r="P151" s="102" t="e">
        <f>VLOOKUP($E151,#REF!,14,0)</f>
        <v>#REF!</v>
      </c>
    </row>
    <row r="152" spans="1:16" x14ac:dyDescent="0.25">
      <c r="A152" s="94"/>
      <c r="B152" s="94"/>
      <c r="C152" s="92"/>
      <c r="D152" s="93"/>
      <c r="E152" s="22"/>
      <c r="F152" s="24" t="e">
        <f>VLOOKUP($E152,#REF!,2,0)</f>
        <v>#REF!</v>
      </c>
      <c r="G152" s="25" t="e">
        <f>VLOOKUP($E152,#REF!,3,0)</f>
        <v>#REF!</v>
      </c>
      <c r="H152" s="25" t="e">
        <f>VLOOKUP($E152,#REF!,4,0)</f>
        <v>#REF!</v>
      </c>
      <c r="I152" s="26">
        <f t="shared" si="6"/>
        <v>0</v>
      </c>
      <c r="J152" s="26">
        <f t="shared" si="7"/>
        <v>0</v>
      </c>
      <c r="K152" s="27" t="e">
        <f>VLOOKUP($E152,#REF!,5,0)</f>
        <v>#REF!</v>
      </c>
      <c r="L152" s="27" t="e">
        <f>VLOOKUP($E152,#REF!,6,0)</f>
        <v>#REF!</v>
      </c>
      <c r="M152" s="27" t="e">
        <f>VLOOKUP($E152,#REF!,11,0)</f>
        <v>#REF!</v>
      </c>
      <c r="N152" s="25" t="e">
        <f>VLOOKUP($E152,#REF!,12,0)</f>
        <v>#REF!</v>
      </c>
      <c r="O152" s="28" t="e">
        <f>VLOOKUP($E152,#REF!,13,0)</f>
        <v>#REF!</v>
      </c>
      <c r="P152" s="102" t="e">
        <f>VLOOKUP($E152,#REF!,14,0)</f>
        <v>#REF!</v>
      </c>
    </row>
    <row r="153" spans="1:16" x14ac:dyDescent="0.25">
      <c r="A153" s="94"/>
      <c r="B153" s="94"/>
      <c r="C153" s="92"/>
      <c r="D153" s="93"/>
      <c r="E153" s="22"/>
      <c r="F153" s="24" t="e">
        <f>VLOOKUP($E153,#REF!,2,0)</f>
        <v>#REF!</v>
      </c>
      <c r="G153" s="25" t="e">
        <f>VLOOKUP($E153,#REF!,3,0)</f>
        <v>#REF!</v>
      </c>
      <c r="H153" s="25" t="e">
        <f>VLOOKUP($E153,#REF!,4,0)</f>
        <v>#REF!</v>
      </c>
      <c r="I153" s="26">
        <f t="shared" si="6"/>
        <v>0</v>
      </c>
      <c r="J153" s="26">
        <f t="shared" si="7"/>
        <v>0</v>
      </c>
      <c r="K153" s="27" t="e">
        <f>VLOOKUP($E153,#REF!,5,0)</f>
        <v>#REF!</v>
      </c>
      <c r="L153" s="27" t="e">
        <f>VLOOKUP($E153,#REF!,6,0)</f>
        <v>#REF!</v>
      </c>
      <c r="M153" s="27" t="e">
        <f>VLOOKUP($E153,#REF!,11,0)</f>
        <v>#REF!</v>
      </c>
      <c r="N153" s="25" t="e">
        <f>VLOOKUP($E153,#REF!,12,0)</f>
        <v>#REF!</v>
      </c>
      <c r="O153" s="28" t="e">
        <f>VLOOKUP($E153,#REF!,13,0)</f>
        <v>#REF!</v>
      </c>
      <c r="P153" s="102" t="e">
        <f>VLOOKUP($E153,#REF!,14,0)</f>
        <v>#REF!</v>
      </c>
    </row>
    <row r="154" spans="1:16" x14ac:dyDescent="0.25">
      <c r="A154" s="94"/>
      <c r="B154" s="94"/>
      <c r="C154" s="92"/>
      <c r="D154" s="93"/>
      <c r="E154" s="22"/>
      <c r="F154" s="24" t="e">
        <f>VLOOKUP($E154,#REF!,2,0)</f>
        <v>#REF!</v>
      </c>
      <c r="G154" s="25" t="e">
        <f>VLOOKUP($E154,#REF!,3,0)</f>
        <v>#REF!</v>
      </c>
      <c r="H154" s="25" t="e">
        <f>VLOOKUP($E154,#REF!,4,0)</f>
        <v>#REF!</v>
      </c>
      <c r="I154" s="26">
        <f t="shared" si="6"/>
        <v>0</v>
      </c>
      <c r="J154" s="26">
        <f t="shared" si="7"/>
        <v>0</v>
      </c>
      <c r="K154" s="27" t="e">
        <f>VLOOKUP($E154,#REF!,5,0)</f>
        <v>#REF!</v>
      </c>
      <c r="L154" s="27" t="e">
        <f>VLOOKUP($E154,#REF!,6,0)</f>
        <v>#REF!</v>
      </c>
      <c r="M154" s="27" t="e">
        <f>VLOOKUP($E154,#REF!,11,0)</f>
        <v>#REF!</v>
      </c>
      <c r="N154" s="25" t="e">
        <f>VLOOKUP($E154,#REF!,12,0)</f>
        <v>#REF!</v>
      </c>
      <c r="O154" s="28" t="e">
        <f>VLOOKUP($E154,#REF!,13,0)</f>
        <v>#REF!</v>
      </c>
      <c r="P154" s="102" t="e">
        <f>VLOOKUP($E154,#REF!,14,0)</f>
        <v>#REF!</v>
      </c>
    </row>
    <row r="155" spans="1:16" x14ac:dyDescent="0.25">
      <c r="A155" s="94"/>
      <c r="B155" s="94"/>
      <c r="C155" s="92"/>
      <c r="D155" s="93"/>
      <c r="E155" s="22"/>
      <c r="F155" s="24" t="e">
        <f>VLOOKUP($E155,#REF!,2,0)</f>
        <v>#REF!</v>
      </c>
      <c r="G155" s="25" t="e">
        <f>VLOOKUP($E155,#REF!,3,0)</f>
        <v>#REF!</v>
      </c>
      <c r="H155" s="25" t="e">
        <f>VLOOKUP($E155,#REF!,4,0)</f>
        <v>#REF!</v>
      </c>
      <c r="I155" s="26">
        <f t="shared" si="6"/>
        <v>0</v>
      </c>
      <c r="J155" s="26">
        <f t="shared" si="7"/>
        <v>0</v>
      </c>
      <c r="K155" s="27" t="e">
        <f>VLOOKUP($E155,#REF!,5,0)</f>
        <v>#REF!</v>
      </c>
      <c r="L155" s="27" t="e">
        <f>VLOOKUP($E155,#REF!,6,0)</f>
        <v>#REF!</v>
      </c>
      <c r="M155" s="27" t="e">
        <f>VLOOKUP($E155,#REF!,11,0)</f>
        <v>#REF!</v>
      </c>
      <c r="N155" s="25" t="e">
        <f>VLOOKUP($E155,#REF!,12,0)</f>
        <v>#REF!</v>
      </c>
      <c r="O155" s="28" t="e">
        <f>VLOOKUP($E155,#REF!,13,0)</f>
        <v>#REF!</v>
      </c>
      <c r="P155" s="102" t="e">
        <f>VLOOKUP($E155,#REF!,14,0)</f>
        <v>#REF!</v>
      </c>
    </row>
    <row r="156" spans="1:16" x14ac:dyDescent="0.25">
      <c r="A156" s="94"/>
      <c r="B156" s="94"/>
      <c r="C156" s="92"/>
      <c r="D156" s="93"/>
      <c r="E156" s="22"/>
      <c r="F156" s="24" t="e">
        <f>VLOOKUP($E156,#REF!,2,0)</f>
        <v>#REF!</v>
      </c>
      <c r="G156" s="25" t="e">
        <f>VLOOKUP($E156,#REF!,3,0)</f>
        <v>#REF!</v>
      </c>
      <c r="H156" s="25" t="e">
        <f>VLOOKUP($E156,#REF!,4,0)</f>
        <v>#REF!</v>
      </c>
      <c r="I156" s="26">
        <f t="shared" si="6"/>
        <v>0</v>
      </c>
      <c r="J156" s="26">
        <f t="shared" si="7"/>
        <v>0</v>
      </c>
      <c r="K156" s="27" t="e">
        <f>VLOOKUP($E156,#REF!,5,0)</f>
        <v>#REF!</v>
      </c>
      <c r="L156" s="27" t="e">
        <f>VLOOKUP($E156,#REF!,6,0)</f>
        <v>#REF!</v>
      </c>
      <c r="M156" s="27" t="e">
        <f>VLOOKUP($E156,#REF!,11,0)</f>
        <v>#REF!</v>
      </c>
      <c r="N156" s="25" t="e">
        <f>VLOOKUP($E156,#REF!,12,0)</f>
        <v>#REF!</v>
      </c>
      <c r="O156" s="28" t="e">
        <f>VLOOKUP($E156,#REF!,13,0)</f>
        <v>#REF!</v>
      </c>
      <c r="P156" s="102" t="e">
        <f>VLOOKUP($E156,#REF!,14,0)</f>
        <v>#REF!</v>
      </c>
    </row>
    <row r="157" spans="1:16" x14ac:dyDescent="0.25">
      <c r="A157" s="94"/>
      <c r="B157" s="94"/>
      <c r="C157" s="92"/>
      <c r="D157" s="93"/>
      <c r="E157" s="22"/>
      <c r="F157" s="24" t="e">
        <f>VLOOKUP($E157,#REF!,2,0)</f>
        <v>#REF!</v>
      </c>
      <c r="G157" s="25" t="e">
        <f>VLOOKUP($E157,#REF!,3,0)</f>
        <v>#REF!</v>
      </c>
      <c r="H157" s="25" t="e">
        <f>VLOOKUP($E157,#REF!,4,0)</f>
        <v>#REF!</v>
      </c>
      <c r="I157" s="26">
        <f t="shared" si="6"/>
        <v>0</v>
      </c>
      <c r="J157" s="26">
        <f t="shared" si="7"/>
        <v>0</v>
      </c>
      <c r="K157" s="27" t="e">
        <f>VLOOKUP($E157,#REF!,5,0)</f>
        <v>#REF!</v>
      </c>
      <c r="L157" s="27" t="e">
        <f>VLOOKUP($E157,#REF!,6,0)</f>
        <v>#REF!</v>
      </c>
      <c r="M157" s="27" t="e">
        <f>VLOOKUP($E157,#REF!,11,0)</f>
        <v>#REF!</v>
      </c>
      <c r="N157" s="25" t="e">
        <f>VLOOKUP($E157,#REF!,12,0)</f>
        <v>#REF!</v>
      </c>
      <c r="O157" s="28" t="e">
        <f>VLOOKUP($E157,#REF!,13,0)</f>
        <v>#REF!</v>
      </c>
      <c r="P157" s="102" t="e">
        <f>VLOOKUP($E157,#REF!,14,0)</f>
        <v>#REF!</v>
      </c>
    </row>
    <row r="158" spans="1:16" x14ac:dyDescent="0.25">
      <c r="A158" s="94"/>
      <c r="B158" s="94"/>
      <c r="C158" s="92"/>
      <c r="D158" s="93"/>
      <c r="E158" s="22"/>
      <c r="F158" s="24" t="e">
        <f>VLOOKUP($E158,#REF!,2,0)</f>
        <v>#REF!</v>
      </c>
      <c r="G158" s="25" t="e">
        <f>VLOOKUP($E158,#REF!,3,0)</f>
        <v>#REF!</v>
      </c>
      <c r="H158" s="25" t="e">
        <f>VLOOKUP($E158,#REF!,4,0)</f>
        <v>#REF!</v>
      </c>
      <c r="I158" s="26">
        <f t="shared" si="6"/>
        <v>0</v>
      </c>
      <c r="J158" s="26">
        <f t="shared" si="7"/>
        <v>0</v>
      </c>
      <c r="K158" s="27" t="e">
        <f>VLOOKUP($E158,#REF!,5,0)</f>
        <v>#REF!</v>
      </c>
      <c r="L158" s="27" t="e">
        <f>VLOOKUP($E158,#REF!,6,0)</f>
        <v>#REF!</v>
      </c>
      <c r="M158" s="27" t="e">
        <f>VLOOKUP($E158,#REF!,11,0)</f>
        <v>#REF!</v>
      </c>
      <c r="N158" s="25" t="e">
        <f>VLOOKUP($E158,#REF!,12,0)</f>
        <v>#REF!</v>
      </c>
      <c r="O158" s="28" t="e">
        <f>VLOOKUP($E158,#REF!,13,0)</f>
        <v>#REF!</v>
      </c>
      <c r="P158" s="102" t="e">
        <f>VLOOKUP($E158,#REF!,14,0)</f>
        <v>#REF!</v>
      </c>
    </row>
    <row r="159" spans="1:16" x14ac:dyDescent="0.25">
      <c r="A159" s="94"/>
      <c r="B159" s="94"/>
      <c r="C159" s="92"/>
      <c r="D159" s="93"/>
      <c r="E159" s="22"/>
      <c r="F159" s="24" t="e">
        <f>VLOOKUP($E159,#REF!,2,0)</f>
        <v>#REF!</v>
      </c>
      <c r="G159" s="25" t="e">
        <f>VLOOKUP($E159,#REF!,3,0)</f>
        <v>#REF!</v>
      </c>
      <c r="H159" s="25" t="e">
        <f>VLOOKUP($E159,#REF!,4,0)</f>
        <v>#REF!</v>
      </c>
      <c r="I159" s="26">
        <f t="shared" si="6"/>
        <v>0</v>
      </c>
      <c r="J159" s="26">
        <f t="shared" si="7"/>
        <v>0</v>
      </c>
      <c r="K159" s="27" t="e">
        <f>VLOOKUP($E159,#REF!,5,0)</f>
        <v>#REF!</v>
      </c>
      <c r="L159" s="27" t="e">
        <f>VLOOKUP($E159,#REF!,6,0)</f>
        <v>#REF!</v>
      </c>
      <c r="M159" s="27" t="e">
        <f>VLOOKUP($E159,#REF!,11,0)</f>
        <v>#REF!</v>
      </c>
      <c r="N159" s="25" t="e">
        <f>VLOOKUP($E159,#REF!,12,0)</f>
        <v>#REF!</v>
      </c>
      <c r="O159" s="28" t="e">
        <f>VLOOKUP($E159,#REF!,13,0)</f>
        <v>#REF!</v>
      </c>
      <c r="P159" s="102" t="e">
        <f>VLOOKUP($E159,#REF!,14,0)</f>
        <v>#REF!</v>
      </c>
    </row>
    <row r="160" spans="1:16" x14ac:dyDescent="0.25">
      <c r="A160" s="94"/>
      <c r="B160" s="94"/>
      <c r="C160" s="92"/>
      <c r="D160" s="93"/>
      <c r="E160" s="22"/>
      <c r="F160" s="24" t="e">
        <f>VLOOKUP($E160,#REF!,2,0)</f>
        <v>#REF!</v>
      </c>
      <c r="G160" s="25" t="e">
        <f>VLOOKUP($E160,#REF!,3,0)</f>
        <v>#REF!</v>
      </c>
      <c r="H160" s="25" t="e">
        <f>VLOOKUP($E160,#REF!,4,0)</f>
        <v>#REF!</v>
      </c>
      <c r="I160" s="26">
        <f t="shared" si="6"/>
        <v>0</v>
      </c>
      <c r="J160" s="26">
        <f t="shared" si="7"/>
        <v>0</v>
      </c>
      <c r="K160" s="27" t="e">
        <f>VLOOKUP($E160,#REF!,5,0)</f>
        <v>#REF!</v>
      </c>
      <c r="L160" s="27" t="e">
        <f>VLOOKUP($E160,#REF!,6,0)</f>
        <v>#REF!</v>
      </c>
      <c r="M160" s="27" t="e">
        <f>VLOOKUP($E160,#REF!,11,0)</f>
        <v>#REF!</v>
      </c>
      <c r="N160" s="25" t="e">
        <f>VLOOKUP($E160,#REF!,12,0)</f>
        <v>#REF!</v>
      </c>
      <c r="O160" s="28" t="e">
        <f>VLOOKUP($E160,#REF!,13,0)</f>
        <v>#REF!</v>
      </c>
      <c r="P160" s="102" t="e">
        <f>VLOOKUP($E160,#REF!,14,0)</f>
        <v>#REF!</v>
      </c>
    </row>
    <row r="161" spans="1:16" x14ac:dyDescent="0.25">
      <c r="A161" s="94"/>
      <c r="B161" s="94"/>
      <c r="C161" s="92"/>
      <c r="D161" s="93"/>
      <c r="E161" s="22"/>
      <c r="F161" s="24" t="e">
        <f>VLOOKUP($E161,#REF!,2,0)</f>
        <v>#REF!</v>
      </c>
      <c r="G161" s="25" t="e">
        <f>VLOOKUP($E161,#REF!,3,0)</f>
        <v>#REF!</v>
      </c>
      <c r="H161" s="25" t="e">
        <f>VLOOKUP($E161,#REF!,4,0)</f>
        <v>#REF!</v>
      </c>
      <c r="I161" s="26">
        <f t="shared" si="6"/>
        <v>0</v>
      </c>
      <c r="J161" s="26">
        <f t="shared" si="7"/>
        <v>0</v>
      </c>
      <c r="K161" s="27" t="e">
        <f>VLOOKUP($E161,#REF!,5,0)</f>
        <v>#REF!</v>
      </c>
      <c r="L161" s="27" t="e">
        <f>VLOOKUP($E161,#REF!,6,0)</f>
        <v>#REF!</v>
      </c>
      <c r="M161" s="27" t="e">
        <f>VLOOKUP($E161,#REF!,11,0)</f>
        <v>#REF!</v>
      </c>
      <c r="N161" s="25" t="e">
        <f>VLOOKUP($E161,#REF!,12,0)</f>
        <v>#REF!</v>
      </c>
      <c r="O161" s="28" t="e">
        <f>VLOOKUP($E161,#REF!,13,0)</f>
        <v>#REF!</v>
      </c>
      <c r="P161" s="102" t="e">
        <f>VLOOKUP($E161,#REF!,14,0)</f>
        <v>#REF!</v>
      </c>
    </row>
    <row r="162" spans="1:16" x14ac:dyDescent="0.25">
      <c r="A162" s="94"/>
      <c r="B162" s="94"/>
      <c r="C162" s="92"/>
      <c r="D162" s="93"/>
      <c r="E162" s="22"/>
      <c r="F162" s="24" t="e">
        <f>VLOOKUP($E162,#REF!,2,0)</f>
        <v>#REF!</v>
      </c>
      <c r="G162" s="25" t="e">
        <f>VLOOKUP($E162,#REF!,3,0)</f>
        <v>#REF!</v>
      </c>
      <c r="H162" s="25" t="e">
        <f>VLOOKUP($E162,#REF!,4,0)</f>
        <v>#REF!</v>
      </c>
      <c r="I162" s="26">
        <f t="shared" si="6"/>
        <v>0</v>
      </c>
      <c r="J162" s="26">
        <f t="shared" si="7"/>
        <v>0</v>
      </c>
      <c r="K162" s="27" t="e">
        <f>VLOOKUP($E162,#REF!,5,0)</f>
        <v>#REF!</v>
      </c>
      <c r="L162" s="27" t="e">
        <f>VLOOKUP($E162,#REF!,6,0)</f>
        <v>#REF!</v>
      </c>
      <c r="M162" s="27" t="e">
        <f>VLOOKUP($E162,#REF!,11,0)</f>
        <v>#REF!</v>
      </c>
      <c r="N162" s="25" t="e">
        <f>VLOOKUP($E162,#REF!,12,0)</f>
        <v>#REF!</v>
      </c>
      <c r="O162" s="28" t="e">
        <f>VLOOKUP($E162,#REF!,13,0)</f>
        <v>#REF!</v>
      </c>
      <c r="P162" s="102" t="e">
        <f>VLOOKUP($E162,#REF!,14,0)</f>
        <v>#REF!</v>
      </c>
    </row>
    <row r="163" spans="1:16" x14ac:dyDescent="0.25">
      <c r="A163" s="94"/>
      <c r="B163" s="94"/>
      <c r="C163" s="92"/>
      <c r="D163" s="93"/>
      <c r="E163" s="22"/>
      <c r="F163" s="24" t="e">
        <f>VLOOKUP($E163,#REF!,2,0)</f>
        <v>#REF!</v>
      </c>
      <c r="G163" s="25" t="e">
        <f>VLOOKUP($E163,#REF!,3,0)</f>
        <v>#REF!</v>
      </c>
      <c r="H163" s="25" t="e">
        <f>VLOOKUP($E163,#REF!,4,0)</f>
        <v>#REF!</v>
      </c>
      <c r="I163" s="26">
        <f t="shared" si="6"/>
        <v>0</v>
      </c>
      <c r="J163" s="26">
        <f t="shared" si="7"/>
        <v>0</v>
      </c>
      <c r="K163" s="27" t="e">
        <f>VLOOKUP($E163,#REF!,5,0)</f>
        <v>#REF!</v>
      </c>
      <c r="L163" s="27" t="e">
        <f>VLOOKUP($E163,#REF!,6,0)</f>
        <v>#REF!</v>
      </c>
      <c r="M163" s="27" t="e">
        <f>VLOOKUP($E163,#REF!,11,0)</f>
        <v>#REF!</v>
      </c>
      <c r="N163" s="25" t="e">
        <f>VLOOKUP($E163,#REF!,12,0)</f>
        <v>#REF!</v>
      </c>
      <c r="O163" s="28" t="e">
        <f>VLOOKUP($E163,#REF!,13,0)</f>
        <v>#REF!</v>
      </c>
      <c r="P163" s="102" t="e">
        <f>VLOOKUP($E163,#REF!,14,0)</f>
        <v>#REF!</v>
      </c>
    </row>
    <row r="164" spans="1:16" x14ac:dyDescent="0.25">
      <c r="A164" s="94"/>
      <c r="B164" s="94"/>
      <c r="C164" s="92"/>
      <c r="D164" s="93"/>
      <c r="E164" s="22"/>
      <c r="F164" s="24" t="e">
        <f>VLOOKUP($E164,#REF!,2,0)</f>
        <v>#REF!</v>
      </c>
      <c r="G164" s="25" t="e">
        <f>VLOOKUP($E164,#REF!,3,0)</f>
        <v>#REF!</v>
      </c>
      <c r="H164" s="25" t="e">
        <f>VLOOKUP($E164,#REF!,4,0)</f>
        <v>#REF!</v>
      </c>
      <c r="I164" s="26">
        <f t="shared" si="6"/>
        <v>0</v>
      </c>
      <c r="J164" s="26">
        <f t="shared" si="7"/>
        <v>0</v>
      </c>
      <c r="K164" s="27" t="e">
        <f>VLOOKUP($E164,#REF!,5,0)</f>
        <v>#REF!</v>
      </c>
      <c r="L164" s="27" t="e">
        <f>VLOOKUP($E164,#REF!,6,0)</f>
        <v>#REF!</v>
      </c>
      <c r="M164" s="27" t="e">
        <f>VLOOKUP($E164,#REF!,11,0)</f>
        <v>#REF!</v>
      </c>
      <c r="N164" s="25" t="e">
        <f>VLOOKUP($E164,#REF!,12,0)</f>
        <v>#REF!</v>
      </c>
      <c r="O164" s="28" t="e">
        <f>VLOOKUP($E164,#REF!,13,0)</f>
        <v>#REF!</v>
      </c>
      <c r="P164" s="102" t="e">
        <f>VLOOKUP($E164,#REF!,14,0)</f>
        <v>#REF!</v>
      </c>
    </row>
    <row r="165" spans="1:16" x14ac:dyDescent="0.25">
      <c r="A165" s="94"/>
      <c r="B165" s="94"/>
      <c r="C165" s="92"/>
      <c r="D165" s="93"/>
      <c r="E165" s="22"/>
      <c r="F165" s="24" t="e">
        <f>VLOOKUP($E165,#REF!,2,0)</f>
        <v>#REF!</v>
      </c>
      <c r="G165" s="25" t="e">
        <f>VLOOKUP($E165,#REF!,3,0)</f>
        <v>#REF!</v>
      </c>
      <c r="H165" s="25" t="e">
        <f>VLOOKUP($E165,#REF!,4,0)</f>
        <v>#REF!</v>
      </c>
      <c r="I165" s="26">
        <f t="shared" si="6"/>
        <v>0</v>
      </c>
      <c r="J165" s="26">
        <f t="shared" si="7"/>
        <v>0</v>
      </c>
      <c r="K165" s="27" t="e">
        <f>VLOOKUP($E165,#REF!,5,0)</f>
        <v>#REF!</v>
      </c>
      <c r="L165" s="27" t="e">
        <f>VLOOKUP($E165,#REF!,6,0)</f>
        <v>#REF!</v>
      </c>
      <c r="M165" s="27" t="e">
        <f>VLOOKUP($E165,#REF!,11,0)</f>
        <v>#REF!</v>
      </c>
      <c r="N165" s="25" t="e">
        <f>VLOOKUP($E165,#REF!,12,0)</f>
        <v>#REF!</v>
      </c>
      <c r="O165" s="28" t="e">
        <f>VLOOKUP($E165,#REF!,13,0)</f>
        <v>#REF!</v>
      </c>
      <c r="P165" s="102" t="e">
        <f>VLOOKUP($E165,#REF!,14,0)</f>
        <v>#REF!</v>
      </c>
    </row>
    <row r="166" spans="1:16" x14ac:dyDescent="0.25">
      <c r="A166" s="94"/>
      <c r="B166" s="94"/>
      <c r="C166" s="92"/>
      <c r="D166" s="93"/>
      <c r="E166" s="22"/>
      <c r="F166" s="24" t="e">
        <f>VLOOKUP($E166,#REF!,2,0)</f>
        <v>#REF!</v>
      </c>
      <c r="G166" s="25" t="e">
        <f>VLOOKUP($E166,#REF!,3,0)</f>
        <v>#REF!</v>
      </c>
      <c r="H166" s="25" t="e">
        <f>VLOOKUP($E166,#REF!,4,0)</f>
        <v>#REF!</v>
      </c>
      <c r="I166" s="26">
        <f t="shared" si="6"/>
        <v>0</v>
      </c>
      <c r="J166" s="26">
        <f t="shared" si="7"/>
        <v>0</v>
      </c>
      <c r="K166" s="27" t="e">
        <f>VLOOKUP($E166,#REF!,5,0)</f>
        <v>#REF!</v>
      </c>
      <c r="L166" s="27" t="e">
        <f>VLOOKUP($E166,#REF!,6,0)</f>
        <v>#REF!</v>
      </c>
      <c r="M166" s="27" t="e">
        <f>VLOOKUP($E166,#REF!,11,0)</f>
        <v>#REF!</v>
      </c>
      <c r="N166" s="25" t="e">
        <f>VLOOKUP($E166,#REF!,12,0)</f>
        <v>#REF!</v>
      </c>
      <c r="O166" s="28" t="e">
        <f>VLOOKUP($E166,#REF!,13,0)</f>
        <v>#REF!</v>
      </c>
      <c r="P166" s="102" t="e">
        <f>VLOOKUP($E166,#REF!,14,0)</f>
        <v>#REF!</v>
      </c>
    </row>
    <row r="167" spans="1:16" x14ac:dyDescent="0.25">
      <c r="A167" s="94"/>
      <c r="B167" s="94"/>
      <c r="C167" s="92"/>
      <c r="D167" s="93"/>
      <c r="E167" s="22"/>
      <c r="F167" s="24" t="e">
        <f>VLOOKUP($E167,#REF!,2,0)</f>
        <v>#REF!</v>
      </c>
      <c r="G167" s="25" t="e">
        <f>VLOOKUP($E167,#REF!,3,0)</f>
        <v>#REF!</v>
      </c>
      <c r="H167" s="25" t="e">
        <f>VLOOKUP($E167,#REF!,4,0)</f>
        <v>#REF!</v>
      </c>
      <c r="I167" s="26">
        <f t="shared" si="6"/>
        <v>0</v>
      </c>
      <c r="J167" s="26">
        <f t="shared" si="7"/>
        <v>0</v>
      </c>
      <c r="K167" s="27" t="e">
        <f>VLOOKUP($E167,#REF!,5,0)</f>
        <v>#REF!</v>
      </c>
      <c r="L167" s="27" t="e">
        <f>VLOOKUP($E167,#REF!,6,0)</f>
        <v>#REF!</v>
      </c>
      <c r="M167" s="27" t="e">
        <f>VLOOKUP($E167,#REF!,11,0)</f>
        <v>#REF!</v>
      </c>
      <c r="N167" s="25" t="e">
        <f>VLOOKUP($E167,#REF!,12,0)</f>
        <v>#REF!</v>
      </c>
      <c r="O167" s="28" t="e">
        <f>VLOOKUP($E167,#REF!,13,0)</f>
        <v>#REF!</v>
      </c>
      <c r="P167" s="102" t="e">
        <f>VLOOKUP($E167,#REF!,14,0)</f>
        <v>#REF!</v>
      </c>
    </row>
    <row r="168" spans="1:16" x14ac:dyDescent="0.25">
      <c r="A168" s="94"/>
      <c r="B168" s="94"/>
      <c r="C168" s="92"/>
      <c r="D168" s="93"/>
      <c r="E168" s="22"/>
      <c r="F168" s="24" t="e">
        <f>VLOOKUP($E168,#REF!,2,0)</f>
        <v>#REF!</v>
      </c>
      <c r="G168" s="25" t="e">
        <f>VLOOKUP($E168,#REF!,3,0)</f>
        <v>#REF!</v>
      </c>
      <c r="H168" s="25" t="e">
        <f>VLOOKUP($E168,#REF!,4,0)</f>
        <v>#REF!</v>
      </c>
      <c r="I168" s="26">
        <f t="shared" si="6"/>
        <v>0</v>
      </c>
      <c r="J168" s="26">
        <f t="shared" si="7"/>
        <v>0</v>
      </c>
      <c r="K168" s="27" t="e">
        <f>VLOOKUP($E168,#REF!,5,0)</f>
        <v>#REF!</v>
      </c>
      <c r="L168" s="27" t="e">
        <f>VLOOKUP($E168,#REF!,6,0)</f>
        <v>#REF!</v>
      </c>
      <c r="M168" s="27" t="e">
        <f>VLOOKUP($E168,#REF!,11,0)</f>
        <v>#REF!</v>
      </c>
      <c r="N168" s="25" t="e">
        <f>VLOOKUP($E168,#REF!,12,0)</f>
        <v>#REF!</v>
      </c>
      <c r="O168" s="28" t="e">
        <f>VLOOKUP($E168,#REF!,13,0)</f>
        <v>#REF!</v>
      </c>
      <c r="P168" s="102" t="e">
        <f>VLOOKUP($E168,#REF!,14,0)</f>
        <v>#REF!</v>
      </c>
    </row>
    <row r="169" spans="1:16" x14ac:dyDescent="0.25">
      <c r="A169" s="94"/>
      <c r="B169" s="94"/>
      <c r="C169" s="92"/>
      <c r="D169" s="93"/>
      <c r="E169" s="22"/>
      <c r="F169" s="24" t="e">
        <f>VLOOKUP($E169,#REF!,2,0)</f>
        <v>#REF!</v>
      </c>
      <c r="G169" s="25" t="e">
        <f>VLOOKUP($E169,#REF!,3,0)</f>
        <v>#REF!</v>
      </c>
      <c r="H169" s="25" t="e">
        <f>VLOOKUP($E169,#REF!,4,0)</f>
        <v>#REF!</v>
      </c>
      <c r="I169" s="26">
        <f t="shared" si="6"/>
        <v>0</v>
      </c>
      <c r="J169" s="26">
        <f t="shared" si="7"/>
        <v>0</v>
      </c>
      <c r="K169" s="27" t="e">
        <f>VLOOKUP($E169,#REF!,5,0)</f>
        <v>#REF!</v>
      </c>
      <c r="L169" s="27" t="e">
        <f>VLOOKUP($E169,#REF!,6,0)</f>
        <v>#REF!</v>
      </c>
      <c r="M169" s="27" t="e">
        <f>VLOOKUP($E169,#REF!,11,0)</f>
        <v>#REF!</v>
      </c>
      <c r="N169" s="25" t="e">
        <f>VLOOKUP($E169,#REF!,12,0)</f>
        <v>#REF!</v>
      </c>
      <c r="O169" s="28" t="e">
        <f>VLOOKUP($E169,#REF!,13,0)</f>
        <v>#REF!</v>
      </c>
      <c r="P169" s="102" t="e">
        <f>VLOOKUP($E169,#REF!,14,0)</f>
        <v>#REF!</v>
      </c>
    </row>
    <row r="170" spans="1:16" x14ac:dyDescent="0.25">
      <c r="A170" s="94"/>
      <c r="B170" s="94"/>
      <c r="C170" s="92"/>
      <c r="D170" s="93"/>
      <c r="E170" s="22"/>
      <c r="F170" s="24" t="e">
        <f>VLOOKUP($E170,#REF!,2,0)</f>
        <v>#REF!</v>
      </c>
      <c r="G170" s="25" t="e">
        <f>VLOOKUP($E170,#REF!,3,0)</f>
        <v>#REF!</v>
      </c>
      <c r="H170" s="25" t="e">
        <f>VLOOKUP($E170,#REF!,4,0)</f>
        <v>#REF!</v>
      </c>
      <c r="I170" s="26">
        <f t="shared" si="6"/>
        <v>0</v>
      </c>
      <c r="J170" s="26">
        <f t="shared" si="7"/>
        <v>0</v>
      </c>
      <c r="K170" s="27" t="e">
        <f>VLOOKUP($E170,#REF!,5,0)</f>
        <v>#REF!</v>
      </c>
      <c r="L170" s="27" t="e">
        <f>VLOOKUP($E170,#REF!,6,0)</f>
        <v>#REF!</v>
      </c>
      <c r="M170" s="27" t="e">
        <f>VLOOKUP($E170,#REF!,11,0)</f>
        <v>#REF!</v>
      </c>
      <c r="N170" s="25" t="e">
        <f>VLOOKUP($E170,#REF!,12,0)</f>
        <v>#REF!</v>
      </c>
      <c r="O170" s="28" t="e">
        <f>VLOOKUP($E170,#REF!,13,0)</f>
        <v>#REF!</v>
      </c>
      <c r="P170" s="102" t="e">
        <f>VLOOKUP($E170,#REF!,14,0)</f>
        <v>#REF!</v>
      </c>
    </row>
    <row r="171" spans="1:16" x14ac:dyDescent="0.25">
      <c r="A171" s="94"/>
      <c r="B171" s="94"/>
      <c r="C171" s="92"/>
      <c r="D171" s="93"/>
      <c r="E171" s="22"/>
      <c r="F171" s="24" t="e">
        <f>VLOOKUP($E171,#REF!,2,0)</f>
        <v>#REF!</v>
      </c>
      <c r="G171" s="25" t="e">
        <f>VLOOKUP($E171,#REF!,3,0)</f>
        <v>#REF!</v>
      </c>
      <c r="H171" s="25" t="e">
        <f>VLOOKUP($E171,#REF!,4,0)</f>
        <v>#REF!</v>
      </c>
      <c r="I171" s="26">
        <f t="shared" si="6"/>
        <v>0</v>
      </c>
      <c r="J171" s="26">
        <f t="shared" si="7"/>
        <v>0</v>
      </c>
      <c r="K171" s="27" t="e">
        <f>VLOOKUP($E171,#REF!,5,0)</f>
        <v>#REF!</v>
      </c>
      <c r="L171" s="27" t="e">
        <f>VLOOKUP($E171,#REF!,6,0)</f>
        <v>#REF!</v>
      </c>
      <c r="M171" s="27" t="e">
        <f>VLOOKUP($E171,#REF!,11,0)</f>
        <v>#REF!</v>
      </c>
      <c r="N171" s="25" t="e">
        <f>VLOOKUP($E171,#REF!,12,0)</f>
        <v>#REF!</v>
      </c>
      <c r="O171" s="28" t="e">
        <f>VLOOKUP($E171,#REF!,13,0)</f>
        <v>#REF!</v>
      </c>
      <c r="P171" s="102" t="e">
        <f>VLOOKUP($E171,#REF!,14,0)</f>
        <v>#REF!</v>
      </c>
    </row>
    <row r="172" spans="1:16" x14ac:dyDescent="0.25">
      <c r="A172" s="94"/>
      <c r="B172" s="94"/>
      <c r="C172" s="92"/>
      <c r="D172" s="93"/>
      <c r="E172" s="22"/>
      <c r="F172" s="24" t="e">
        <f>VLOOKUP($E172,#REF!,2,0)</f>
        <v>#REF!</v>
      </c>
      <c r="G172" s="25" t="e">
        <f>VLOOKUP($E172,#REF!,3,0)</f>
        <v>#REF!</v>
      </c>
      <c r="H172" s="25" t="e">
        <f>VLOOKUP($E172,#REF!,4,0)</f>
        <v>#REF!</v>
      </c>
      <c r="I172" s="26">
        <f t="shared" si="6"/>
        <v>0</v>
      </c>
      <c r="J172" s="26">
        <f t="shared" si="7"/>
        <v>0</v>
      </c>
      <c r="K172" s="27" t="e">
        <f>VLOOKUP($E172,#REF!,5,0)</f>
        <v>#REF!</v>
      </c>
      <c r="L172" s="27" t="e">
        <f>VLOOKUP($E172,#REF!,6,0)</f>
        <v>#REF!</v>
      </c>
      <c r="M172" s="27" t="e">
        <f>VLOOKUP($E172,#REF!,11,0)</f>
        <v>#REF!</v>
      </c>
      <c r="N172" s="25" t="e">
        <f>VLOOKUP($E172,#REF!,12,0)</f>
        <v>#REF!</v>
      </c>
      <c r="O172" s="28" t="e">
        <f>VLOOKUP($E172,#REF!,13,0)</f>
        <v>#REF!</v>
      </c>
      <c r="P172" s="102" t="e">
        <f>VLOOKUP($E172,#REF!,14,0)</f>
        <v>#REF!</v>
      </c>
    </row>
    <row r="173" spans="1:16" x14ac:dyDescent="0.25">
      <c r="A173" s="94"/>
      <c r="B173" s="94"/>
      <c r="C173" s="92"/>
      <c r="D173" s="93"/>
      <c r="E173" s="22"/>
      <c r="F173" s="24" t="e">
        <f>VLOOKUP($E173,#REF!,2,0)</f>
        <v>#REF!</v>
      </c>
      <c r="G173" s="25" t="e">
        <f>VLOOKUP($E173,#REF!,3,0)</f>
        <v>#REF!</v>
      </c>
      <c r="H173" s="25" t="e">
        <f>VLOOKUP($E173,#REF!,4,0)</f>
        <v>#REF!</v>
      </c>
      <c r="I173" s="26">
        <f t="shared" si="6"/>
        <v>0</v>
      </c>
      <c r="J173" s="26">
        <f t="shared" si="7"/>
        <v>0</v>
      </c>
      <c r="K173" s="27" t="e">
        <f>VLOOKUP($E173,#REF!,5,0)</f>
        <v>#REF!</v>
      </c>
      <c r="L173" s="27" t="e">
        <f>VLOOKUP($E173,#REF!,6,0)</f>
        <v>#REF!</v>
      </c>
      <c r="M173" s="27" t="e">
        <f>VLOOKUP($E173,#REF!,11,0)</f>
        <v>#REF!</v>
      </c>
      <c r="N173" s="25" t="e">
        <f>VLOOKUP($E173,#REF!,12,0)</f>
        <v>#REF!</v>
      </c>
      <c r="O173" s="28" t="e">
        <f>VLOOKUP($E173,#REF!,13,0)</f>
        <v>#REF!</v>
      </c>
      <c r="P173" s="102" t="e">
        <f>VLOOKUP($E173,#REF!,14,0)</f>
        <v>#REF!</v>
      </c>
    </row>
    <row r="174" spans="1:16" x14ac:dyDescent="0.25">
      <c r="A174" s="94"/>
      <c r="B174" s="94"/>
      <c r="C174" s="92"/>
      <c r="D174" s="93"/>
      <c r="E174" s="22"/>
      <c r="F174" s="24" t="e">
        <f>VLOOKUP($E174,#REF!,2,0)</f>
        <v>#REF!</v>
      </c>
      <c r="G174" s="25" t="e">
        <f>VLOOKUP($E174,#REF!,3,0)</f>
        <v>#REF!</v>
      </c>
      <c r="H174" s="25" t="e">
        <f>VLOOKUP($E174,#REF!,4,0)</f>
        <v>#REF!</v>
      </c>
      <c r="I174" s="26">
        <f t="shared" si="6"/>
        <v>0</v>
      </c>
      <c r="J174" s="26">
        <f t="shared" si="7"/>
        <v>0</v>
      </c>
      <c r="K174" s="27" t="e">
        <f>VLOOKUP($E174,#REF!,5,0)</f>
        <v>#REF!</v>
      </c>
      <c r="L174" s="27" t="e">
        <f>VLOOKUP($E174,#REF!,6,0)</f>
        <v>#REF!</v>
      </c>
      <c r="M174" s="27" t="e">
        <f>VLOOKUP($E174,#REF!,11,0)</f>
        <v>#REF!</v>
      </c>
      <c r="N174" s="25" t="e">
        <f>VLOOKUP($E174,#REF!,12,0)</f>
        <v>#REF!</v>
      </c>
      <c r="O174" s="28" t="e">
        <f>VLOOKUP($E174,#REF!,13,0)</f>
        <v>#REF!</v>
      </c>
      <c r="P174" s="102" t="e">
        <f>VLOOKUP($E174,#REF!,14,0)</f>
        <v>#REF!</v>
      </c>
    </row>
    <row r="175" spans="1:16" x14ac:dyDescent="0.25">
      <c r="A175" s="94"/>
      <c r="B175" s="94"/>
      <c r="C175" s="92"/>
      <c r="D175" s="93"/>
      <c r="E175" s="22"/>
      <c r="F175" s="24" t="e">
        <f>VLOOKUP($E175,#REF!,2,0)</f>
        <v>#REF!</v>
      </c>
      <c r="G175" s="25" t="e">
        <f>VLOOKUP($E175,#REF!,3,0)</f>
        <v>#REF!</v>
      </c>
      <c r="H175" s="25" t="e">
        <f>VLOOKUP($E175,#REF!,4,0)</f>
        <v>#REF!</v>
      </c>
      <c r="I175" s="26">
        <f t="shared" si="6"/>
        <v>0</v>
      </c>
      <c r="J175" s="26">
        <f t="shared" si="7"/>
        <v>0</v>
      </c>
      <c r="K175" s="27" t="e">
        <f>VLOOKUP($E175,#REF!,5,0)</f>
        <v>#REF!</v>
      </c>
      <c r="L175" s="27" t="e">
        <f>VLOOKUP($E175,#REF!,6,0)</f>
        <v>#REF!</v>
      </c>
      <c r="M175" s="27" t="e">
        <f>VLOOKUP($E175,#REF!,11,0)</f>
        <v>#REF!</v>
      </c>
      <c r="N175" s="25" t="e">
        <f>VLOOKUP($E175,#REF!,12,0)</f>
        <v>#REF!</v>
      </c>
      <c r="O175" s="28" t="e">
        <f>VLOOKUP($E175,#REF!,13,0)</f>
        <v>#REF!</v>
      </c>
      <c r="P175" s="102" t="e">
        <f>VLOOKUP($E175,#REF!,14,0)</f>
        <v>#REF!</v>
      </c>
    </row>
    <row r="176" spans="1:16" x14ac:dyDescent="0.25">
      <c r="A176" s="94"/>
      <c r="B176" s="94"/>
      <c r="C176" s="92"/>
      <c r="D176" s="93"/>
      <c r="E176" s="22"/>
      <c r="F176" s="24" t="e">
        <f>VLOOKUP($E176,#REF!,2,0)</f>
        <v>#REF!</v>
      </c>
      <c r="G176" s="25" t="e">
        <f>VLOOKUP($E176,#REF!,3,0)</f>
        <v>#REF!</v>
      </c>
      <c r="H176" s="25" t="e">
        <f>VLOOKUP($E176,#REF!,4,0)</f>
        <v>#REF!</v>
      </c>
      <c r="I176" s="26">
        <f t="shared" si="6"/>
        <v>0</v>
      </c>
      <c r="J176" s="26">
        <f t="shared" si="7"/>
        <v>0</v>
      </c>
      <c r="K176" s="27" t="e">
        <f>VLOOKUP($E176,#REF!,5,0)</f>
        <v>#REF!</v>
      </c>
      <c r="L176" s="27" t="e">
        <f>VLOOKUP($E176,#REF!,6,0)</f>
        <v>#REF!</v>
      </c>
      <c r="M176" s="27" t="e">
        <f>VLOOKUP($E176,#REF!,11,0)</f>
        <v>#REF!</v>
      </c>
      <c r="N176" s="25" t="e">
        <f>VLOOKUP($E176,#REF!,12,0)</f>
        <v>#REF!</v>
      </c>
      <c r="O176" s="28" t="e">
        <f>VLOOKUP($E176,#REF!,13,0)</f>
        <v>#REF!</v>
      </c>
      <c r="P176" s="102" t="e">
        <f>VLOOKUP($E176,#REF!,14,0)</f>
        <v>#REF!</v>
      </c>
    </row>
    <row r="177" spans="1:16" x14ac:dyDescent="0.25">
      <c r="A177" s="94"/>
      <c r="B177" s="94"/>
      <c r="C177" s="92"/>
      <c r="D177" s="93"/>
      <c r="E177" s="22"/>
      <c r="F177" s="24" t="e">
        <f>VLOOKUP($E177,#REF!,2,0)</f>
        <v>#REF!</v>
      </c>
      <c r="G177" s="25" t="e">
        <f>VLOOKUP($E177,#REF!,3,0)</f>
        <v>#REF!</v>
      </c>
      <c r="H177" s="25" t="e">
        <f>VLOOKUP($E177,#REF!,4,0)</f>
        <v>#REF!</v>
      </c>
      <c r="I177" s="26">
        <f t="shared" si="6"/>
        <v>0</v>
      </c>
      <c r="J177" s="26">
        <f t="shared" si="7"/>
        <v>0</v>
      </c>
      <c r="K177" s="27" t="e">
        <f>VLOOKUP($E177,#REF!,5,0)</f>
        <v>#REF!</v>
      </c>
      <c r="L177" s="27" t="e">
        <f>VLOOKUP($E177,#REF!,6,0)</f>
        <v>#REF!</v>
      </c>
      <c r="M177" s="27" t="e">
        <f>VLOOKUP($E177,#REF!,11,0)</f>
        <v>#REF!</v>
      </c>
      <c r="N177" s="25" t="e">
        <f>VLOOKUP($E177,#REF!,12,0)</f>
        <v>#REF!</v>
      </c>
      <c r="O177" s="28" t="e">
        <f>VLOOKUP($E177,#REF!,13,0)</f>
        <v>#REF!</v>
      </c>
      <c r="P177" s="102" t="e">
        <f>VLOOKUP($E177,#REF!,14,0)</f>
        <v>#REF!</v>
      </c>
    </row>
    <row r="178" spans="1:16" x14ac:dyDescent="0.25">
      <c r="A178" s="94"/>
      <c r="B178" s="94"/>
      <c r="C178" s="92"/>
      <c r="D178" s="93"/>
      <c r="E178" s="22"/>
      <c r="F178" s="24" t="e">
        <f>VLOOKUP($E178,#REF!,2,0)</f>
        <v>#REF!</v>
      </c>
      <c r="G178" s="25" t="e">
        <f>VLOOKUP($E178,#REF!,3,0)</f>
        <v>#REF!</v>
      </c>
      <c r="H178" s="25" t="e">
        <f>VLOOKUP($E178,#REF!,4,0)</f>
        <v>#REF!</v>
      </c>
      <c r="I178" s="26">
        <f t="shared" si="6"/>
        <v>0</v>
      </c>
      <c r="J178" s="26">
        <f t="shared" si="7"/>
        <v>0</v>
      </c>
      <c r="K178" s="27" t="e">
        <f>VLOOKUP($E178,#REF!,5,0)</f>
        <v>#REF!</v>
      </c>
      <c r="L178" s="27" t="e">
        <f>VLOOKUP($E178,#REF!,6,0)</f>
        <v>#REF!</v>
      </c>
      <c r="M178" s="27" t="e">
        <f>VLOOKUP($E178,#REF!,11,0)</f>
        <v>#REF!</v>
      </c>
      <c r="N178" s="25" t="e">
        <f>VLOOKUP($E178,#REF!,12,0)</f>
        <v>#REF!</v>
      </c>
      <c r="O178" s="28" t="e">
        <f>VLOOKUP($E178,#REF!,13,0)</f>
        <v>#REF!</v>
      </c>
      <c r="P178" s="102" t="e">
        <f>VLOOKUP($E178,#REF!,14,0)</f>
        <v>#REF!</v>
      </c>
    </row>
    <row r="179" spans="1:16" x14ac:dyDescent="0.25">
      <c r="A179" s="94"/>
      <c r="B179" s="94"/>
      <c r="C179" s="92"/>
      <c r="D179" s="93"/>
      <c r="E179" s="22"/>
      <c r="F179" s="24" t="e">
        <f>VLOOKUP($E179,#REF!,2,0)</f>
        <v>#REF!</v>
      </c>
      <c r="G179" s="25" t="e">
        <f>VLOOKUP($E179,#REF!,3,0)</f>
        <v>#REF!</v>
      </c>
      <c r="H179" s="25" t="e">
        <f>VLOOKUP($E179,#REF!,4,0)</f>
        <v>#REF!</v>
      </c>
      <c r="I179" s="26">
        <f t="shared" si="6"/>
        <v>0</v>
      </c>
      <c r="J179" s="26">
        <f t="shared" si="7"/>
        <v>0</v>
      </c>
      <c r="K179" s="27" t="e">
        <f>VLOOKUP($E179,#REF!,5,0)</f>
        <v>#REF!</v>
      </c>
      <c r="L179" s="27" t="e">
        <f>VLOOKUP($E179,#REF!,6,0)</f>
        <v>#REF!</v>
      </c>
      <c r="M179" s="27" t="e">
        <f>VLOOKUP($E179,#REF!,11,0)</f>
        <v>#REF!</v>
      </c>
      <c r="N179" s="25" t="e">
        <f>VLOOKUP($E179,#REF!,12,0)</f>
        <v>#REF!</v>
      </c>
      <c r="O179" s="28" t="e">
        <f>VLOOKUP($E179,#REF!,13,0)</f>
        <v>#REF!</v>
      </c>
      <c r="P179" s="102" t="e">
        <f>VLOOKUP($E179,#REF!,14,0)</f>
        <v>#REF!</v>
      </c>
    </row>
    <row r="180" spans="1:16" x14ac:dyDescent="0.25">
      <c r="A180" s="94"/>
      <c r="B180" s="94"/>
      <c r="C180" s="92"/>
      <c r="D180" s="93"/>
      <c r="E180" s="22"/>
      <c r="F180" s="24" t="e">
        <f>VLOOKUP($E180,#REF!,2,0)</f>
        <v>#REF!</v>
      </c>
      <c r="G180" s="25" t="e">
        <f>VLOOKUP($E180,#REF!,3,0)</f>
        <v>#REF!</v>
      </c>
      <c r="H180" s="25" t="e">
        <f>VLOOKUP($E180,#REF!,4,0)</f>
        <v>#REF!</v>
      </c>
      <c r="I180" s="26">
        <f t="shared" si="6"/>
        <v>0</v>
      </c>
      <c r="J180" s="26">
        <f t="shared" si="7"/>
        <v>0</v>
      </c>
      <c r="K180" s="27" t="e">
        <f>VLOOKUP($E180,#REF!,5,0)</f>
        <v>#REF!</v>
      </c>
      <c r="L180" s="27" t="e">
        <f>VLOOKUP($E180,#REF!,6,0)</f>
        <v>#REF!</v>
      </c>
      <c r="M180" s="27" t="e">
        <f>VLOOKUP($E180,#REF!,11,0)</f>
        <v>#REF!</v>
      </c>
      <c r="N180" s="25" t="e">
        <f>VLOOKUP($E180,#REF!,12,0)</f>
        <v>#REF!</v>
      </c>
      <c r="O180" s="28" t="e">
        <f>VLOOKUP($E180,#REF!,13,0)</f>
        <v>#REF!</v>
      </c>
      <c r="P180" s="102" t="e">
        <f>VLOOKUP($E180,#REF!,14,0)</f>
        <v>#REF!</v>
      </c>
    </row>
    <row r="181" spans="1:16" x14ac:dyDescent="0.25">
      <c r="A181" s="94"/>
      <c r="B181" s="94"/>
      <c r="C181" s="92"/>
      <c r="D181" s="93"/>
      <c r="E181" s="22"/>
      <c r="F181" s="24" t="e">
        <f>VLOOKUP($E181,#REF!,2,0)</f>
        <v>#REF!</v>
      </c>
      <c r="G181" s="25" t="e">
        <f>VLOOKUP($E181,#REF!,3,0)</f>
        <v>#REF!</v>
      </c>
      <c r="H181" s="25" t="e">
        <f>VLOOKUP($E181,#REF!,4,0)</f>
        <v>#REF!</v>
      </c>
      <c r="I181" s="26">
        <f t="shared" si="6"/>
        <v>0</v>
      </c>
      <c r="J181" s="26">
        <f t="shared" si="7"/>
        <v>0</v>
      </c>
      <c r="K181" s="27" t="e">
        <f>VLOOKUP($E181,#REF!,5,0)</f>
        <v>#REF!</v>
      </c>
      <c r="L181" s="27" t="e">
        <f>VLOOKUP($E181,#REF!,6,0)</f>
        <v>#REF!</v>
      </c>
      <c r="M181" s="27" t="e">
        <f>VLOOKUP($E181,#REF!,11,0)</f>
        <v>#REF!</v>
      </c>
      <c r="N181" s="25" t="e">
        <f>VLOOKUP($E181,#REF!,12,0)</f>
        <v>#REF!</v>
      </c>
      <c r="O181" s="28" t="e">
        <f>VLOOKUP($E181,#REF!,13,0)</f>
        <v>#REF!</v>
      </c>
      <c r="P181" s="102" t="e">
        <f>VLOOKUP($E181,#REF!,14,0)</f>
        <v>#REF!</v>
      </c>
    </row>
    <row r="182" spans="1:16" x14ac:dyDescent="0.25">
      <c r="A182" s="94"/>
      <c r="B182" s="94"/>
      <c r="C182" s="92"/>
      <c r="D182" s="93"/>
      <c r="E182" s="22"/>
      <c r="F182" s="24" t="e">
        <f>VLOOKUP($E182,#REF!,2,0)</f>
        <v>#REF!</v>
      </c>
      <c r="G182" s="25" t="e">
        <f>VLOOKUP($E182,#REF!,3,0)</f>
        <v>#REF!</v>
      </c>
      <c r="H182" s="25" t="e">
        <f>VLOOKUP($E182,#REF!,4,0)</f>
        <v>#REF!</v>
      </c>
      <c r="I182" s="26">
        <f t="shared" si="6"/>
        <v>0</v>
      </c>
      <c r="J182" s="26">
        <f t="shared" si="7"/>
        <v>0</v>
      </c>
      <c r="K182" s="27" t="e">
        <f>VLOOKUP($E182,#REF!,5,0)</f>
        <v>#REF!</v>
      </c>
      <c r="L182" s="27" t="e">
        <f>VLOOKUP($E182,#REF!,6,0)</f>
        <v>#REF!</v>
      </c>
      <c r="M182" s="27" t="e">
        <f>VLOOKUP($E182,#REF!,11,0)</f>
        <v>#REF!</v>
      </c>
      <c r="N182" s="25" t="e">
        <f>VLOOKUP($E182,#REF!,12,0)</f>
        <v>#REF!</v>
      </c>
      <c r="O182" s="28" t="e">
        <f>VLOOKUP($E182,#REF!,13,0)</f>
        <v>#REF!</v>
      </c>
      <c r="P182" s="102" t="e">
        <f>VLOOKUP($E182,#REF!,14,0)</f>
        <v>#REF!</v>
      </c>
    </row>
    <row r="183" spans="1:16" x14ac:dyDescent="0.25">
      <c r="A183" s="94"/>
      <c r="B183" s="94"/>
      <c r="C183" s="92"/>
      <c r="D183" s="93"/>
      <c r="E183" s="22"/>
      <c r="F183" s="24" t="e">
        <f>VLOOKUP($E183,#REF!,2,0)</f>
        <v>#REF!</v>
      </c>
      <c r="G183" s="25" t="e">
        <f>VLOOKUP($E183,#REF!,3,0)</f>
        <v>#REF!</v>
      </c>
      <c r="H183" s="25" t="e">
        <f>VLOOKUP($E183,#REF!,4,0)</f>
        <v>#REF!</v>
      </c>
      <c r="I183" s="26">
        <f t="shared" si="6"/>
        <v>0</v>
      </c>
      <c r="J183" s="26">
        <f t="shared" si="7"/>
        <v>0</v>
      </c>
      <c r="K183" s="27" t="e">
        <f>VLOOKUP($E183,#REF!,5,0)</f>
        <v>#REF!</v>
      </c>
      <c r="L183" s="27" t="e">
        <f>VLOOKUP($E183,#REF!,6,0)</f>
        <v>#REF!</v>
      </c>
      <c r="M183" s="27" t="e">
        <f>VLOOKUP($E183,#REF!,11,0)</f>
        <v>#REF!</v>
      </c>
      <c r="N183" s="25" t="e">
        <f>VLOOKUP($E183,#REF!,12,0)</f>
        <v>#REF!</v>
      </c>
      <c r="O183" s="28" t="e">
        <f>VLOOKUP($E183,#REF!,13,0)</f>
        <v>#REF!</v>
      </c>
      <c r="P183" s="102" t="e">
        <f>VLOOKUP($E183,#REF!,14,0)</f>
        <v>#REF!</v>
      </c>
    </row>
    <row r="184" spans="1:16" x14ac:dyDescent="0.25">
      <c r="A184" s="94"/>
      <c r="B184" s="94"/>
      <c r="C184" s="92"/>
      <c r="D184" s="93"/>
      <c r="E184" s="22"/>
      <c r="F184" s="24" t="e">
        <f>VLOOKUP($E184,#REF!,2,0)</f>
        <v>#REF!</v>
      </c>
      <c r="G184" s="25" t="e">
        <f>VLOOKUP($E184,#REF!,3,0)</f>
        <v>#REF!</v>
      </c>
      <c r="H184" s="25" t="e">
        <f>VLOOKUP($E184,#REF!,4,0)</f>
        <v>#REF!</v>
      </c>
      <c r="I184" s="26">
        <f t="shared" si="6"/>
        <v>0</v>
      </c>
      <c r="J184" s="26">
        <f t="shared" si="7"/>
        <v>0</v>
      </c>
      <c r="K184" s="27" t="e">
        <f>VLOOKUP($E184,#REF!,5,0)</f>
        <v>#REF!</v>
      </c>
      <c r="L184" s="27" t="e">
        <f>VLOOKUP($E184,#REF!,6,0)</f>
        <v>#REF!</v>
      </c>
      <c r="M184" s="27" t="e">
        <f>VLOOKUP($E184,#REF!,11,0)</f>
        <v>#REF!</v>
      </c>
      <c r="N184" s="25" t="e">
        <f>VLOOKUP($E184,#REF!,12,0)</f>
        <v>#REF!</v>
      </c>
      <c r="O184" s="28" t="e">
        <f>VLOOKUP($E184,#REF!,13,0)</f>
        <v>#REF!</v>
      </c>
      <c r="P184" s="102" t="e">
        <f>VLOOKUP($E184,#REF!,14,0)</f>
        <v>#REF!</v>
      </c>
    </row>
    <row r="185" spans="1:16" x14ac:dyDescent="0.25">
      <c r="A185" s="94"/>
      <c r="B185" s="94"/>
      <c r="C185" s="92"/>
      <c r="D185" s="93"/>
      <c r="E185" s="22"/>
      <c r="F185" s="24" t="e">
        <f>VLOOKUP($E185,#REF!,2,0)</f>
        <v>#REF!</v>
      </c>
      <c r="G185" s="25" t="e">
        <f>VLOOKUP($E185,#REF!,3,0)</f>
        <v>#REF!</v>
      </c>
      <c r="H185" s="25" t="e">
        <f>VLOOKUP($E185,#REF!,4,0)</f>
        <v>#REF!</v>
      </c>
      <c r="I185" s="26">
        <f t="shared" si="6"/>
        <v>0</v>
      </c>
      <c r="J185" s="26">
        <f t="shared" si="7"/>
        <v>0</v>
      </c>
      <c r="K185" s="27" t="e">
        <f>VLOOKUP($E185,#REF!,5,0)</f>
        <v>#REF!</v>
      </c>
      <c r="L185" s="27" t="e">
        <f>VLOOKUP($E185,#REF!,6,0)</f>
        <v>#REF!</v>
      </c>
      <c r="M185" s="27" t="e">
        <f>VLOOKUP($E185,#REF!,11,0)</f>
        <v>#REF!</v>
      </c>
      <c r="N185" s="25" t="e">
        <f>VLOOKUP($E185,#REF!,12,0)</f>
        <v>#REF!</v>
      </c>
      <c r="O185" s="28" t="e">
        <f>VLOOKUP($E185,#REF!,13,0)</f>
        <v>#REF!</v>
      </c>
      <c r="P185" s="102" t="e">
        <f>VLOOKUP($E185,#REF!,14,0)</f>
        <v>#REF!</v>
      </c>
    </row>
    <row r="186" spans="1:16" x14ac:dyDescent="0.25">
      <c r="A186" s="94"/>
      <c r="B186" s="94"/>
      <c r="C186" s="92"/>
      <c r="D186" s="93"/>
      <c r="E186" s="22"/>
      <c r="F186" s="24" t="e">
        <f>VLOOKUP($E186,#REF!,2,0)</f>
        <v>#REF!</v>
      </c>
      <c r="G186" s="25" t="e">
        <f>VLOOKUP($E186,#REF!,3,0)</f>
        <v>#REF!</v>
      </c>
      <c r="H186" s="25" t="e">
        <f>VLOOKUP($E186,#REF!,4,0)</f>
        <v>#REF!</v>
      </c>
      <c r="I186" s="26">
        <f t="shared" si="6"/>
        <v>0</v>
      </c>
      <c r="J186" s="26">
        <f t="shared" si="7"/>
        <v>0</v>
      </c>
      <c r="K186" s="27" t="e">
        <f>VLOOKUP($E186,#REF!,5,0)</f>
        <v>#REF!</v>
      </c>
      <c r="L186" s="27" t="e">
        <f>VLOOKUP($E186,#REF!,6,0)</f>
        <v>#REF!</v>
      </c>
      <c r="M186" s="27" t="e">
        <f>VLOOKUP($E186,#REF!,11,0)</f>
        <v>#REF!</v>
      </c>
      <c r="N186" s="25" t="e">
        <f>VLOOKUP($E186,#REF!,12,0)</f>
        <v>#REF!</v>
      </c>
      <c r="O186" s="28" t="e">
        <f>VLOOKUP($E186,#REF!,13,0)</f>
        <v>#REF!</v>
      </c>
      <c r="P186" s="102" t="e">
        <f>VLOOKUP($E186,#REF!,14,0)</f>
        <v>#REF!</v>
      </c>
    </row>
    <row r="187" spans="1:16" x14ac:dyDescent="0.25">
      <c r="A187" s="94"/>
      <c r="B187" s="94"/>
      <c r="C187" s="92"/>
      <c r="D187" s="93"/>
      <c r="E187" s="22"/>
      <c r="F187" s="24" t="e">
        <f>VLOOKUP($E187,#REF!,2,0)</f>
        <v>#REF!</v>
      </c>
      <c r="G187" s="25" t="e">
        <f>VLOOKUP($E187,#REF!,3,0)</f>
        <v>#REF!</v>
      </c>
      <c r="H187" s="25" t="e">
        <f>VLOOKUP($E187,#REF!,4,0)</f>
        <v>#REF!</v>
      </c>
      <c r="I187" s="26">
        <f t="shared" si="6"/>
        <v>0</v>
      </c>
      <c r="J187" s="26">
        <f t="shared" si="7"/>
        <v>0</v>
      </c>
      <c r="K187" s="27" t="e">
        <f>VLOOKUP($E187,#REF!,5,0)</f>
        <v>#REF!</v>
      </c>
      <c r="L187" s="27" t="e">
        <f>VLOOKUP($E187,#REF!,6,0)</f>
        <v>#REF!</v>
      </c>
      <c r="M187" s="27" t="e">
        <f>VLOOKUP($E187,#REF!,11,0)</f>
        <v>#REF!</v>
      </c>
      <c r="N187" s="25" t="e">
        <f>VLOOKUP($E187,#REF!,12,0)</f>
        <v>#REF!</v>
      </c>
      <c r="O187" s="28" t="e">
        <f>VLOOKUP($E187,#REF!,13,0)</f>
        <v>#REF!</v>
      </c>
      <c r="P187" s="102" t="e">
        <f>VLOOKUP($E187,#REF!,14,0)</f>
        <v>#REF!</v>
      </c>
    </row>
    <row r="188" spans="1:16" x14ac:dyDescent="0.25">
      <c r="A188" s="94"/>
      <c r="B188" s="94"/>
      <c r="C188" s="92"/>
      <c r="D188" s="93"/>
      <c r="E188" s="22"/>
      <c r="F188" s="24" t="e">
        <f>VLOOKUP($E188,#REF!,2,0)</f>
        <v>#REF!</v>
      </c>
      <c r="G188" s="25" t="e">
        <f>VLOOKUP($E188,#REF!,3,0)</f>
        <v>#REF!</v>
      </c>
      <c r="H188" s="25" t="e">
        <f>VLOOKUP($E188,#REF!,4,0)</f>
        <v>#REF!</v>
      </c>
      <c r="I188" s="26">
        <f t="shared" si="6"/>
        <v>0</v>
      </c>
      <c r="J188" s="26">
        <f t="shared" si="7"/>
        <v>0</v>
      </c>
      <c r="K188" s="27" t="e">
        <f>VLOOKUP($E188,#REF!,5,0)</f>
        <v>#REF!</v>
      </c>
      <c r="L188" s="27" t="e">
        <f>VLOOKUP($E188,#REF!,6,0)</f>
        <v>#REF!</v>
      </c>
      <c r="M188" s="27" t="e">
        <f>VLOOKUP($E188,#REF!,11,0)</f>
        <v>#REF!</v>
      </c>
      <c r="N188" s="25" t="e">
        <f>VLOOKUP($E188,#REF!,12,0)</f>
        <v>#REF!</v>
      </c>
      <c r="O188" s="28" t="e">
        <f>VLOOKUP($E188,#REF!,13,0)</f>
        <v>#REF!</v>
      </c>
      <c r="P188" s="102" t="e">
        <f>VLOOKUP($E188,#REF!,14,0)</f>
        <v>#REF!</v>
      </c>
    </row>
    <row r="189" spans="1:16" x14ac:dyDescent="0.25">
      <c r="A189" s="94"/>
      <c r="B189" s="94"/>
      <c r="C189" s="92"/>
      <c r="D189" s="93"/>
      <c r="E189" s="22"/>
      <c r="F189" s="24" t="e">
        <f>VLOOKUP($E189,#REF!,2,0)</f>
        <v>#REF!</v>
      </c>
      <c r="G189" s="25" t="e">
        <f>VLOOKUP($E189,#REF!,3,0)</f>
        <v>#REF!</v>
      </c>
      <c r="H189" s="25" t="e">
        <f>VLOOKUP($E189,#REF!,4,0)</f>
        <v>#REF!</v>
      </c>
      <c r="I189" s="26">
        <f t="shared" si="6"/>
        <v>0</v>
      </c>
      <c r="J189" s="26">
        <f t="shared" si="7"/>
        <v>0</v>
      </c>
      <c r="K189" s="27" t="e">
        <f>VLOOKUP($E189,#REF!,5,0)</f>
        <v>#REF!</v>
      </c>
      <c r="L189" s="27" t="e">
        <f>VLOOKUP($E189,#REF!,6,0)</f>
        <v>#REF!</v>
      </c>
      <c r="M189" s="27" t="e">
        <f>VLOOKUP($E189,#REF!,11,0)</f>
        <v>#REF!</v>
      </c>
      <c r="N189" s="25" t="e">
        <f>VLOOKUP($E189,#REF!,12,0)</f>
        <v>#REF!</v>
      </c>
      <c r="O189" s="28" t="e">
        <f>VLOOKUP($E189,#REF!,13,0)</f>
        <v>#REF!</v>
      </c>
      <c r="P189" s="102" t="e">
        <f>VLOOKUP($E189,#REF!,14,0)</f>
        <v>#REF!</v>
      </c>
    </row>
    <row r="190" spans="1:16" x14ac:dyDescent="0.25">
      <c r="A190" s="94"/>
      <c r="B190" s="94"/>
      <c r="C190" s="92"/>
      <c r="D190" s="93"/>
      <c r="E190" s="22"/>
      <c r="F190" s="24" t="e">
        <f>VLOOKUP($E190,#REF!,2,0)</f>
        <v>#REF!</v>
      </c>
      <c r="G190" s="25" t="e">
        <f>VLOOKUP($E190,#REF!,3,0)</f>
        <v>#REF!</v>
      </c>
      <c r="H190" s="25" t="e">
        <f>VLOOKUP($E190,#REF!,4,0)</f>
        <v>#REF!</v>
      </c>
      <c r="I190" s="26">
        <f t="shared" si="6"/>
        <v>0</v>
      </c>
      <c r="J190" s="26">
        <f t="shared" si="7"/>
        <v>0</v>
      </c>
      <c r="K190" s="27" t="e">
        <f>VLOOKUP($E190,#REF!,5,0)</f>
        <v>#REF!</v>
      </c>
      <c r="L190" s="27" t="e">
        <f>VLOOKUP($E190,#REF!,6,0)</f>
        <v>#REF!</v>
      </c>
      <c r="M190" s="27" t="e">
        <f>VLOOKUP($E190,#REF!,11,0)</f>
        <v>#REF!</v>
      </c>
      <c r="N190" s="25" t="e">
        <f>VLOOKUP($E190,#REF!,12,0)</f>
        <v>#REF!</v>
      </c>
      <c r="O190" s="28" t="e">
        <f>VLOOKUP($E190,#REF!,13,0)</f>
        <v>#REF!</v>
      </c>
      <c r="P190" s="102" t="e">
        <f>VLOOKUP($E190,#REF!,14,0)</f>
        <v>#REF!</v>
      </c>
    </row>
    <row r="191" spans="1:16" x14ac:dyDescent="0.25">
      <c r="A191" s="94"/>
      <c r="B191" s="94"/>
      <c r="C191" s="92"/>
      <c r="D191" s="93"/>
      <c r="E191" s="22"/>
      <c r="F191" s="24" t="e">
        <f>VLOOKUP($E191,#REF!,2,0)</f>
        <v>#REF!</v>
      </c>
      <c r="G191" s="25" t="e">
        <f>VLOOKUP($E191,#REF!,3,0)</f>
        <v>#REF!</v>
      </c>
      <c r="H191" s="25" t="e">
        <f>VLOOKUP($E191,#REF!,4,0)</f>
        <v>#REF!</v>
      </c>
      <c r="I191" s="26">
        <f t="shared" si="6"/>
        <v>0</v>
      </c>
      <c r="J191" s="26">
        <f t="shared" si="7"/>
        <v>0</v>
      </c>
      <c r="K191" s="27" t="e">
        <f>VLOOKUP($E191,#REF!,5,0)</f>
        <v>#REF!</v>
      </c>
      <c r="L191" s="27" t="e">
        <f>VLOOKUP($E191,#REF!,6,0)</f>
        <v>#REF!</v>
      </c>
      <c r="M191" s="27" t="e">
        <f>VLOOKUP($E191,#REF!,11,0)</f>
        <v>#REF!</v>
      </c>
      <c r="N191" s="25" t="e">
        <f>VLOOKUP($E191,#REF!,12,0)</f>
        <v>#REF!</v>
      </c>
      <c r="O191" s="28" t="e">
        <f>VLOOKUP($E191,#REF!,13,0)</f>
        <v>#REF!</v>
      </c>
      <c r="P191" s="102" t="e">
        <f>VLOOKUP($E191,#REF!,14,0)</f>
        <v>#REF!</v>
      </c>
    </row>
    <row r="192" spans="1:16" x14ac:dyDescent="0.25">
      <c r="A192" s="94"/>
      <c r="B192" s="94"/>
      <c r="C192" s="92"/>
      <c r="D192" s="93"/>
      <c r="E192" s="22"/>
      <c r="F192" s="24" t="e">
        <f>VLOOKUP($E192,#REF!,2,0)</f>
        <v>#REF!</v>
      </c>
      <c r="G192" s="25" t="e">
        <f>VLOOKUP($E192,#REF!,3,0)</f>
        <v>#REF!</v>
      </c>
      <c r="H192" s="25" t="e">
        <f>VLOOKUP($E192,#REF!,4,0)</f>
        <v>#REF!</v>
      </c>
      <c r="I192" s="26">
        <f t="shared" si="6"/>
        <v>0</v>
      </c>
      <c r="J192" s="26">
        <f t="shared" si="7"/>
        <v>0</v>
      </c>
      <c r="K192" s="27" t="e">
        <f>VLOOKUP($E192,#REF!,5,0)</f>
        <v>#REF!</v>
      </c>
      <c r="L192" s="27" t="e">
        <f>VLOOKUP($E192,#REF!,6,0)</f>
        <v>#REF!</v>
      </c>
      <c r="M192" s="27" t="e">
        <f>VLOOKUP($E192,#REF!,11,0)</f>
        <v>#REF!</v>
      </c>
      <c r="N192" s="25" t="e">
        <f>VLOOKUP($E192,#REF!,12,0)</f>
        <v>#REF!</v>
      </c>
      <c r="O192" s="28" t="e">
        <f>VLOOKUP($E192,#REF!,13,0)</f>
        <v>#REF!</v>
      </c>
      <c r="P192" s="102" t="e">
        <f>VLOOKUP($E192,#REF!,14,0)</f>
        <v>#REF!</v>
      </c>
    </row>
    <row r="193" spans="1:16" x14ac:dyDescent="0.25">
      <c r="A193" s="94"/>
      <c r="B193" s="94"/>
      <c r="C193" s="92"/>
      <c r="D193" s="93"/>
      <c r="E193" s="22"/>
      <c r="F193" s="24" t="e">
        <f>VLOOKUP($E193,#REF!,2,0)</f>
        <v>#REF!</v>
      </c>
      <c r="G193" s="25" t="e">
        <f>VLOOKUP($E193,#REF!,3,0)</f>
        <v>#REF!</v>
      </c>
      <c r="H193" s="25" t="e">
        <f>VLOOKUP($E193,#REF!,4,0)</f>
        <v>#REF!</v>
      </c>
      <c r="I193" s="26">
        <f t="shared" si="6"/>
        <v>0</v>
      </c>
      <c r="J193" s="26">
        <f t="shared" si="7"/>
        <v>0</v>
      </c>
      <c r="K193" s="27" t="e">
        <f>VLOOKUP($E193,#REF!,5,0)</f>
        <v>#REF!</v>
      </c>
      <c r="L193" s="27" t="e">
        <f>VLOOKUP($E193,#REF!,6,0)</f>
        <v>#REF!</v>
      </c>
      <c r="M193" s="27" t="e">
        <f>VLOOKUP($E193,#REF!,11,0)</f>
        <v>#REF!</v>
      </c>
      <c r="N193" s="25" t="e">
        <f>VLOOKUP($E193,#REF!,12,0)</f>
        <v>#REF!</v>
      </c>
      <c r="O193" s="28" t="e">
        <f>VLOOKUP($E193,#REF!,13,0)</f>
        <v>#REF!</v>
      </c>
      <c r="P193" s="102" t="e">
        <f>VLOOKUP($E193,#REF!,14,0)</f>
        <v>#REF!</v>
      </c>
    </row>
    <row r="194" spans="1:16" x14ac:dyDescent="0.25">
      <c r="A194" s="94"/>
      <c r="B194" s="94"/>
      <c r="C194" s="92"/>
      <c r="D194" s="93"/>
      <c r="E194" s="22"/>
      <c r="F194" s="24" t="e">
        <f>VLOOKUP($E194,#REF!,2,0)</f>
        <v>#REF!</v>
      </c>
      <c r="G194" s="25" t="e">
        <f>VLOOKUP($E194,#REF!,3,0)</f>
        <v>#REF!</v>
      </c>
      <c r="H194" s="25" t="e">
        <f>VLOOKUP($E194,#REF!,4,0)</f>
        <v>#REF!</v>
      </c>
      <c r="I194" s="26">
        <f t="shared" si="6"/>
        <v>0</v>
      </c>
      <c r="J194" s="26">
        <f t="shared" si="7"/>
        <v>0</v>
      </c>
      <c r="K194" s="27" t="e">
        <f>VLOOKUP($E194,#REF!,5,0)</f>
        <v>#REF!</v>
      </c>
      <c r="L194" s="27" t="e">
        <f>VLOOKUP($E194,#REF!,6,0)</f>
        <v>#REF!</v>
      </c>
      <c r="M194" s="27" t="e">
        <f>VLOOKUP($E194,#REF!,11,0)</f>
        <v>#REF!</v>
      </c>
      <c r="N194" s="25" t="e">
        <f>VLOOKUP($E194,#REF!,12,0)</f>
        <v>#REF!</v>
      </c>
      <c r="O194" s="28" t="e">
        <f>VLOOKUP($E194,#REF!,13,0)</f>
        <v>#REF!</v>
      </c>
      <c r="P194" s="102" t="e">
        <f>VLOOKUP($E194,#REF!,14,0)</f>
        <v>#REF!</v>
      </c>
    </row>
    <row r="195" spans="1:16" x14ac:dyDescent="0.25">
      <c r="A195" s="94"/>
      <c r="B195" s="94"/>
      <c r="C195" s="92"/>
      <c r="D195" s="93"/>
      <c r="E195" s="22"/>
      <c r="F195" s="24" t="e">
        <f>VLOOKUP($E195,#REF!,2,0)</f>
        <v>#REF!</v>
      </c>
      <c r="G195" s="25" t="e">
        <f>VLOOKUP($E195,#REF!,3,0)</f>
        <v>#REF!</v>
      </c>
      <c r="H195" s="25" t="e">
        <f>VLOOKUP($E195,#REF!,4,0)</f>
        <v>#REF!</v>
      </c>
      <c r="I195" s="26">
        <f t="shared" si="6"/>
        <v>0</v>
      </c>
      <c r="J195" s="26">
        <f t="shared" si="7"/>
        <v>0</v>
      </c>
      <c r="K195" s="27" t="e">
        <f>VLOOKUP($E195,#REF!,5,0)</f>
        <v>#REF!</v>
      </c>
      <c r="L195" s="27" t="e">
        <f>VLOOKUP($E195,#REF!,6,0)</f>
        <v>#REF!</v>
      </c>
      <c r="M195" s="27" t="e">
        <f>VLOOKUP($E195,#REF!,11,0)</f>
        <v>#REF!</v>
      </c>
      <c r="N195" s="25" t="e">
        <f>VLOOKUP($E195,#REF!,12,0)</f>
        <v>#REF!</v>
      </c>
      <c r="O195" s="28" t="e">
        <f>VLOOKUP($E195,#REF!,13,0)</f>
        <v>#REF!</v>
      </c>
      <c r="P195" s="102" t="e">
        <f>VLOOKUP($E195,#REF!,14,0)</f>
        <v>#REF!</v>
      </c>
    </row>
    <row r="196" spans="1:16" x14ac:dyDescent="0.25">
      <c r="A196" s="94"/>
      <c r="B196" s="94"/>
      <c r="C196" s="92"/>
      <c r="D196" s="93"/>
      <c r="E196" s="22"/>
      <c r="F196" s="24" t="e">
        <f>VLOOKUP($E196,#REF!,2,0)</f>
        <v>#REF!</v>
      </c>
      <c r="G196" s="25" t="e">
        <f>VLOOKUP($E196,#REF!,3,0)</f>
        <v>#REF!</v>
      </c>
      <c r="H196" s="25" t="e">
        <f>VLOOKUP($E196,#REF!,4,0)</f>
        <v>#REF!</v>
      </c>
      <c r="I196" s="26">
        <f t="shared" si="6"/>
        <v>0</v>
      </c>
      <c r="J196" s="26">
        <f t="shared" si="7"/>
        <v>0</v>
      </c>
      <c r="K196" s="27" t="e">
        <f>VLOOKUP($E196,#REF!,5,0)</f>
        <v>#REF!</v>
      </c>
      <c r="L196" s="27" t="e">
        <f>VLOOKUP($E196,#REF!,6,0)</f>
        <v>#REF!</v>
      </c>
      <c r="M196" s="27" t="e">
        <f>VLOOKUP($E196,#REF!,11,0)</f>
        <v>#REF!</v>
      </c>
      <c r="N196" s="25" t="e">
        <f>VLOOKUP($E196,#REF!,12,0)</f>
        <v>#REF!</v>
      </c>
      <c r="O196" s="28" t="e">
        <f>VLOOKUP($E196,#REF!,13,0)</f>
        <v>#REF!</v>
      </c>
      <c r="P196" s="102" t="e">
        <f>VLOOKUP($E196,#REF!,14,0)</f>
        <v>#REF!</v>
      </c>
    </row>
    <row r="197" spans="1:16" x14ac:dyDescent="0.25">
      <c r="A197" s="94"/>
      <c r="B197" s="94"/>
      <c r="C197" s="92"/>
      <c r="D197" s="93"/>
      <c r="E197" s="22"/>
      <c r="F197" s="24" t="e">
        <f>VLOOKUP($E197,#REF!,2,0)</f>
        <v>#REF!</v>
      </c>
      <c r="G197" s="25" t="e">
        <f>VLOOKUP($E197,#REF!,3,0)</f>
        <v>#REF!</v>
      </c>
      <c r="H197" s="25" t="e">
        <f>VLOOKUP($E197,#REF!,4,0)</f>
        <v>#REF!</v>
      </c>
      <c r="I197" s="26">
        <f t="shared" ref="I197:I260" si="8">IFERROR(K197*C197,)</f>
        <v>0</v>
      </c>
      <c r="J197" s="26">
        <f t="shared" ref="J197:J260" si="9">I197*D197</f>
        <v>0</v>
      </c>
      <c r="K197" s="27" t="e">
        <f>VLOOKUP($E197,#REF!,5,0)</f>
        <v>#REF!</v>
      </c>
      <c r="L197" s="27" t="e">
        <f>VLOOKUP($E197,#REF!,6,0)</f>
        <v>#REF!</v>
      </c>
      <c r="M197" s="27" t="e">
        <f>VLOOKUP($E197,#REF!,11,0)</f>
        <v>#REF!</v>
      </c>
      <c r="N197" s="25" t="e">
        <f>VLOOKUP($E197,#REF!,12,0)</f>
        <v>#REF!</v>
      </c>
      <c r="O197" s="28" t="e">
        <f>VLOOKUP($E197,#REF!,13,0)</f>
        <v>#REF!</v>
      </c>
      <c r="P197" s="102" t="e">
        <f>VLOOKUP($E197,#REF!,14,0)</f>
        <v>#REF!</v>
      </c>
    </row>
    <row r="198" spans="1:16" x14ac:dyDescent="0.25">
      <c r="A198" s="94"/>
      <c r="B198" s="94"/>
      <c r="C198" s="92"/>
      <c r="D198" s="93"/>
      <c r="E198" s="22"/>
      <c r="F198" s="24" t="e">
        <f>VLOOKUP($E198,#REF!,2,0)</f>
        <v>#REF!</v>
      </c>
      <c r="G198" s="25" t="e">
        <f>VLOOKUP($E198,#REF!,3,0)</f>
        <v>#REF!</v>
      </c>
      <c r="H198" s="25" t="e">
        <f>VLOOKUP($E198,#REF!,4,0)</f>
        <v>#REF!</v>
      </c>
      <c r="I198" s="26">
        <f t="shared" si="8"/>
        <v>0</v>
      </c>
      <c r="J198" s="26">
        <f t="shared" si="9"/>
        <v>0</v>
      </c>
      <c r="K198" s="27" t="e">
        <f>VLOOKUP($E198,#REF!,5,0)</f>
        <v>#REF!</v>
      </c>
      <c r="L198" s="27" t="e">
        <f>VLOOKUP($E198,#REF!,6,0)</f>
        <v>#REF!</v>
      </c>
      <c r="M198" s="27" t="e">
        <f>VLOOKUP($E198,#REF!,11,0)</f>
        <v>#REF!</v>
      </c>
      <c r="N198" s="25" t="e">
        <f>VLOOKUP($E198,#REF!,12,0)</f>
        <v>#REF!</v>
      </c>
      <c r="O198" s="28" t="e">
        <f>VLOOKUP($E198,#REF!,13,0)</f>
        <v>#REF!</v>
      </c>
      <c r="P198" s="102" t="e">
        <f>VLOOKUP($E198,#REF!,14,0)</f>
        <v>#REF!</v>
      </c>
    </row>
    <row r="199" spans="1:16" x14ac:dyDescent="0.25">
      <c r="A199" s="94"/>
      <c r="B199" s="94"/>
      <c r="C199" s="92"/>
      <c r="D199" s="93"/>
      <c r="E199" s="22"/>
      <c r="F199" s="24" t="e">
        <f>VLOOKUP($E199,#REF!,2,0)</f>
        <v>#REF!</v>
      </c>
      <c r="G199" s="25" t="e">
        <f>VLOOKUP($E199,#REF!,3,0)</f>
        <v>#REF!</v>
      </c>
      <c r="H199" s="25" t="e">
        <f>VLOOKUP($E199,#REF!,4,0)</f>
        <v>#REF!</v>
      </c>
      <c r="I199" s="26">
        <f t="shared" si="8"/>
        <v>0</v>
      </c>
      <c r="J199" s="26">
        <f t="shared" si="9"/>
        <v>0</v>
      </c>
      <c r="K199" s="27" t="e">
        <f>VLOOKUP($E199,#REF!,5,0)</f>
        <v>#REF!</v>
      </c>
      <c r="L199" s="27" t="e">
        <f>VLOOKUP($E199,#REF!,6,0)</f>
        <v>#REF!</v>
      </c>
      <c r="M199" s="27" t="e">
        <f>VLOOKUP($E199,#REF!,11,0)</f>
        <v>#REF!</v>
      </c>
      <c r="N199" s="25" t="e">
        <f>VLOOKUP($E199,#REF!,12,0)</f>
        <v>#REF!</v>
      </c>
      <c r="O199" s="28" t="e">
        <f>VLOOKUP($E199,#REF!,13,0)</f>
        <v>#REF!</v>
      </c>
      <c r="P199" s="102" t="e">
        <f>VLOOKUP($E199,#REF!,14,0)</f>
        <v>#REF!</v>
      </c>
    </row>
    <row r="200" spans="1:16" x14ac:dyDescent="0.25">
      <c r="A200" s="94"/>
      <c r="B200" s="94"/>
      <c r="C200" s="92"/>
      <c r="D200" s="93"/>
      <c r="E200" s="22"/>
      <c r="F200" s="24" t="e">
        <f>VLOOKUP($E200,#REF!,2,0)</f>
        <v>#REF!</v>
      </c>
      <c r="G200" s="25" t="e">
        <f>VLOOKUP($E200,#REF!,3,0)</f>
        <v>#REF!</v>
      </c>
      <c r="H200" s="25" t="e">
        <f>VLOOKUP($E200,#REF!,4,0)</f>
        <v>#REF!</v>
      </c>
      <c r="I200" s="26">
        <f t="shared" si="8"/>
        <v>0</v>
      </c>
      <c r="J200" s="26">
        <f t="shared" si="9"/>
        <v>0</v>
      </c>
      <c r="K200" s="27" t="e">
        <f>VLOOKUP($E200,#REF!,5,0)</f>
        <v>#REF!</v>
      </c>
      <c r="L200" s="27" t="e">
        <f>VLOOKUP($E200,#REF!,6,0)</f>
        <v>#REF!</v>
      </c>
      <c r="M200" s="27" t="e">
        <f>VLOOKUP($E200,#REF!,11,0)</f>
        <v>#REF!</v>
      </c>
      <c r="N200" s="25" t="e">
        <f>VLOOKUP($E200,#REF!,12,0)</f>
        <v>#REF!</v>
      </c>
      <c r="O200" s="28" t="e">
        <f>VLOOKUP($E200,#REF!,13,0)</f>
        <v>#REF!</v>
      </c>
      <c r="P200" s="102" t="e">
        <f>VLOOKUP($E200,#REF!,14,0)</f>
        <v>#REF!</v>
      </c>
    </row>
    <row r="201" spans="1:16" x14ac:dyDescent="0.25">
      <c r="A201" s="94"/>
      <c r="B201" s="94"/>
      <c r="C201" s="92"/>
      <c r="D201" s="93"/>
      <c r="E201" s="22"/>
      <c r="F201" s="24" t="e">
        <f>VLOOKUP($E201,#REF!,2,0)</f>
        <v>#REF!</v>
      </c>
      <c r="G201" s="25" t="e">
        <f>VLOOKUP($E201,#REF!,3,0)</f>
        <v>#REF!</v>
      </c>
      <c r="H201" s="25" t="e">
        <f>VLOOKUP($E201,#REF!,4,0)</f>
        <v>#REF!</v>
      </c>
      <c r="I201" s="26">
        <f t="shared" si="8"/>
        <v>0</v>
      </c>
      <c r="J201" s="26">
        <f t="shared" si="9"/>
        <v>0</v>
      </c>
      <c r="K201" s="27" t="e">
        <f>VLOOKUP($E201,#REF!,5,0)</f>
        <v>#REF!</v>
      </c>
      <c r="L201" s="27" t="e">
        <f>VLOOKUP($E201,#REF!,6,0)</f>
        <v>#REF!</v>
      </c>
      <c r="M201" s="27" t="e">
        <f>VLOOKUP($E201,#REF!,11,0)</f>
        <v>#REF!</v>
      </c>
      <c r="N201" s="25" t="e">
        <f>VLOOKUP($E201,#REF!,12,0)</f>
        <v>#REF!</v>
      </c>
      <c r="O201" s="28" t="e">
        <f>VLOOKUP($E201,#REF!,13,0)</f>
        <v>#REF!</v>
      </c>
      <c r="P201" s="102" t="e">
        <f>VLOOKUP($E201,#REF!,14,0)</f>
        <v>#REF!</v>
      </c>
    </row>
    <row r="202" spans="1:16" x14ac:dyDescent="0.25">
      <c r="A202" s="94"/>
      <c r="B202" s="94"/>
      <c r="C202" s="92"/>
      <c r="D202" s="93"/>
      <c r="E202" s="22"/>
      <c r="F202" s="24" t="e">
        <f>VLOOKUP($E202,#REF!,2,0)</f>
        <v>#REF!</v>
      </c>
      <c r="G202" s="25" t="e">
        <f>VLOOKUP($E202,#REF!,3,0)</f>
        <v>#REF!</v>
      </c>
      <c r="H202" s="25" t="e">
        <f>VLOOKUP($E202,#REF!,4,0)</f>
        <v>#REF!</v>
      </c>
      <c r="I202" s="26">
        <f t="shared" si="8"/>
        <v>0</v>
      </c>
      <c r="J202" s="26">
        <f t="shared" si="9"/>
        <v>0</v>
      </c>
      <c r="K202" s="27" t="e">
        <f>VLOOKUP($E202,#REF!,5,0)</f>
        <v>#REF!</v>
      </c>
      <c r="L202" s="27" t="e">
        <f>VLOOKUP($E202,#REF!,6,0)</f>
        <v>#REF!</v>
      </c>
      <c r="M202" s="27" t="e">
        <f>VLOOKUP($E202,#REF!,11,0)</f>
        <v>#REF!</v>
      </c>
      <c r="N202" s="25" t="e">
        <f>VLOOKUP($E202,#REF!,12,0)</f>
        <v>#REF!</v>
      </c>
      <c r="O202" s="28" t="e">
        <f>VLOOKUP($E202,#REF!,13,0)</f>
        <v>#REF!</v>
      </c>
      <c r="P202" s="102" t="e">
        <f>VLOOKUP($E202,#REF!,14,0)</f>
        <v>#REF!</v>
      </c>
    </row>
    <row r="203" spans="1:16" x14ac:dyDescent="0.25">
      <c r="A203" s="94"/>
      <c r="B203" s="94"/>
      <c r="C203" s="92"/>
      <c r="D203" s="93"/>
      <c r="E203" s="22"/>
      <c r="F203" s="24" t="e">
        <f>VLOOKUP($E203,#REF!,2,0)</f>
        <v>#REF!</v>
      </c>
      <c r="G203" s="25" t="e">
        <f>VLOOKUP($E203,#REF!,3,0)</f>
        <v>#REF!</v>
      </c>
      <c r="H203" s="25" t="e">
        <f>VLOOKUP($E203,#REF!,4,0)</f>
        <v>#REF!</v>
      </c>
      <c r="I203" s="26">
        <f t="shared" si="8"/>
        <v>0</v>
      </c>
      <c r="J203" s="26">
        <f t="shared" si="9"/>
        <v>0</v>
      </c>
      <c r="K203" s="27" t="e">
        <f>VLOOKUP($E203,#REF!,5,0)</f>
        <v>#REF!</v>
      </c>
      <c r="L203" s="27" t="e">
        <f>VLOOKUP($E203,#REF!,6,0)</f>
        <v>#REF!</v>
      </c>
      <c r="M203" s="27" t="e">
        <f>VLOOKUP($E203,#REF!,11,0)</f>
        <v>#REF!</v>
      </c>
      <c r="N203" s="25" t="e">
        <f>VLOOKUP($E203,#REF!,12,0)</f>
        <v>#REF!</v>
      </c>
      <c r="O203" s="28" t="e">
        <f>VLOOKUP($E203,#REF!,13,0)</f>
        <v>#REF!</v>
      </c>
      <c r="P203" s="102" t="e">
        <f>VLOOKUP($E203,#REF!,14,0)</f>
        <v>#REF!</v>
      </c>
    </row>
    <row r="204" spans="1:16" x14ac:dyDescent="0.25">
      <c r="A204" s="94"/>
      <c r="B204" s="94"/>
      <c r="C204" s="92"/>
      <c r="D204" s="93"/>
      <c r="E204" s="22"/>
      <c r="F204" s="24" t="e">
        <f>VLOOKUP($E204,#REF!,2,0)</f>
        <v>#REF!</v>
      </c>
      <c r="G204" s="25" t="e">
        <f>VLOOKUP($E204,#REF!,3,0)</f>
        <v>#REF!</v>
      </c>
      <c r="H204" s="25" t="e">
        <f>VLOOKUP($E204,#REF!,4,0)</f>
        <v>#REF!</v>
      </c>
      <c r="I204" s="26">
        <f t="shared" si="8"/>
        <v>0</v>
      </c>
      <c r="J204" s="26">
        <f t="shared" si="9"/>
        <v>0</v>
      </c>
      <c r="K204" s="27" t="e">
        <f>VLOOKUP($E204,#REF!,5,0)</f>
        <v>#REF!</v>
      </c>
      <c r="L204" s="27" t="e">
        <f>VLOOKUP($E204,#REF!,6,0)</f>
        <v>#REF!</v>
      </c>
      <c r="M204" s="27" t="e">
        <f>VLOOKUP($E204,#REF!,11,0)</f>
        <v>#REF!</v>
      </c>
      <c r="N204" s="25" t="e">
        <f>VLOOKUP($E204,#REF!,12,0)</f>
        <v>#REF!</v>
      </c>
      <c r="O204" s="28" t="e">
        <f>VLOOKUP($E204,#REF!,13,0)</f>
        <v>#REF!</v>
      </c>
      <c r="P204" s="102" t="e">
        <f>VLOOKUP($E204,#REF!,14,0)</f>
        <v>#REF!</v>
      </c>
    </row>
    <row r="205" spans="1:16" x14ac:dyDescent="0.25">
      <c r="A205" s="94"/>
      <c r="B205" s="94"/>
      <c r="C205" s="92"/>
      <c r="D205" s="93"/>
      <c r="E205" s="22"/>
      <c r="F205" s="24" t="e">
        <f>VLOOKUP($E205,#REF!,2,0)</f>
        <v>#REF!</v>
      </c>
      <c r="G205" s="25" t="e">
        <f>VLOOKUP($E205,#REF!,3,0)</f>
        <v>#REF!</v>
      </c>
      <c r="H205" s="25" t="e">
        <f>VLOOKUP($E205,#REF!,4,0)</f>
        <v>#REF!</v>
      </c>
      <c r="I205" s="26">
        <f t="shared" si="8"/>
        <v>0</v>
      </c>
      <c r="J205" s="26">
        <f t="shared" si="9"/>
        <v>0</v>
      </c>
      <c r="K205" s="27" t="e">
        <f>VLOOKUP($E205,#REF!,5,0)</f>
        <v>#REF!</v>
      </c>
      <c r="L205" s="27" t="e">
        <f>VLOOKUP($E205,#REF!,6,0)</f>
        <v>#REF!</v>
      </c>
      <c r="M205" s="27" t="e">
        <f>VLOOKUP($E205,#REF!,11,0)</f>
        <v>#REF!</v>
      </c>
      <c r="N205" s="25" t="e">
        <f>VLOOKUP($E205,#REF!,12,0)</f>
        <v>#REF!</v>
      </c>
      <c r="O205" s="28" t="e">
        <f>VLOOKUP($E205,#REF!,13,0)</f>
        <v>#REF!</v>
      </c>
      <c r="P205" s="102" t="e">
        <f>VLOOKUP($E205,#REF!,14,0)</f>
        <v>#REF!</v>
      </c>
    </row>
    <row r="206" spans="1:16" x14ac:dyDescent="0.25">
      <c r="A206" s="94"/>
      <c r="B206" s="94"/>
      <c r="C206" s="92"/>
      <c r="D206" s="93"/>
      <c r="E206" s="22"/>
      <c r="F206" s="24" t="e">
        <f>VLOOKUP($E206,#REF!,2,0)</f>
        <v>#REF!</v>
      </c>
      <c r="G206" s="25" t="e">
        <f>VLOOKUP($E206,#REF!,3,0)</f>
        <v>#REF!</v>
      </c>
      <c r="H206" s="25" t="e">
        <f>VLOOKUP($E206,#REF!,4,0)</f>
        <v>#REF!</v>
      </c>
      <c r="I206" s="26">
        <f t="shared" si="8"/>
        <v>0</v>
      </c>
      <c r="J206" s="26">
        <f t="shared" si="9"/>
        <v>0</v>
      </c>
      <c r="K206" s="27" t="e">
        <f>VLOOKUP($E206,#REF!,5,0)</f>
        <v>#REF!</v>
      </c>
      <c r="L206" s="27" t="e">
        <f>VLOOKUP($E206,#REF!,6,0)</f>
        <v>#REF!</v>
      </c>
      <c r="M206" s="27" t="e">
        <f>VLOOKUP($E206,#REF!,11,0)</f>
        <v>#REF!</v>
      </c>
      <c r="N206" s="25" t="e">
        <f>VLOOKUP($E206,#REF!,12,0)</f>
        <v>#REF!</v>
      </c>
      <c r="O206" s="28" t="e">
        <f>VLOOKUP($E206,#REF!,13,0)</f>
        <v>#REF!</v>
      </c>
      <c r="P206" s="102" t="e">
        <f>VLOOKUP($E206,#REF!,14,0)</f>
        <v>#REF!</v>
      </c>
    </row>
    <row r="207" spans="1:16" x14ac:dyDescent="0.25">
      <c r="A207" s="94"/>
      <c r="B207" s="94"/>
      <c r="C207" s="92"/>
      <c r="D207" s="93"/>
      <c r="E207" s="22"/>
      <c r="F207" s="24" t="e">
        <f>VLOOKUP($E207,#REF!,2,0)</f>
        <v>#REF!</v>
      </c>
      <c r="G207" s="25" t="e">
        <f>VLOOKUP($E207,#REF!,3,0)</f>
        <v>#REF!</v>
      </c>
      <c r="H207" s="25" t="e">
        <f>VLOOKUP($E207,#REF!,4,0)</f>
        <v>#REF!</v>
      </c>
      <c r="I207" s="26">
        <f t="shared" si="8"/>
        <v>0</v>
      </c>
      <c r="J207" s="26">
        <f t="shared" si="9"/>
        <v>0</v>
      </c>
      <c r="K207" s="27" t="e">
        <f>VLOOKUP($E207,#REF!,5,0)</f>
        <v>#REF!</v>
      </c>
      <c r="L207" s="27" t="e">
        <f>VLOOKUP($E207,#REF!,6,0)</f>
        <v>#REF!</v>
      </c>
      <c r="M207" s="27" t="e">
        <f>VLOOKUP($E207,#REF!,11,0)</f>
        <v>#REF!</v>
      </c>
      <c r="N207" s="25" t="e">
        <f>VLOOKUP($E207,#REF!,12,0)</f>
        <v>#REF!</v>
      </c>
      <c r="O207" s="28" t="e">
        <f>VLOOKUP($E207,#REF!,13,0)</f>
        <v>#REF!</v>
      </c>
      <c r="P207" s="102" t="e">
        <f>VLOOKUP($E207,#REF!,14,0)</f>
        <v>#REF!</v>
      </c>
    </row>
    <row r="208" spans="1:16" x14ac:dyDescent="0.25">
      <c r="A208" s="94"/>
      <c r="B208" s="94"/>
      <c r="C208" s="92"/>
      <c r="D208" s="93"/>
      <c r="E208" s="22"/>
      <c r="F208" s="24" t="e">
        <f>VLOOKUP($E208,#REF!,2,0)</f>
        <v>#REF!</v>
      </c>
      <c r="G208" s="25" t="e">
        <f>VLOOKUP($E208,#REF!,3,0)</f>
        <v>#REF!</v>
      </c>
      <c r="H208" s="25" t="e">
        <f>VLOOKUP($E208,#REF!,4,0)</f>
        <v>#REF!</v>
      </c>
      <c r="I208" s="26">
        <f t="shared" si="8"/>
        <v>0</v>
      </c>
      <c r="J208" s="26">
        <f t="shared" si="9"/>
        <v>0</v>
      </c>
      <c r="K208" s="27" t="e">
        <f>VLOOKUP($E208,#REF!,5,0)</f>
        <v>#REF!</v>
      </c>
      <c r="L208" s="27" t="e">
        <f>VLOOKUP($E208,#REF!,6,0)</f>
        <v>#REF!</v>
      </c>
      <c r="M208" s="27" t="e">
        <f>VLOOKUP($E208,#REF!,11,0)</f>
        <v>#REF!</v>
      </c>
      <c r="N208" s="25" t="e">
        <f>VLOOKUP($E208,#REF!,12,0)</f>
        <v>#REF!</v>
      </c>
      <c r="O208" s="28" t="e">
        <f>VLOOKUP($E208,#REF!,13,0)</f>
        <v>#REF!</v>
      </c>
      <c r="P208" s="102" t="e">
        <f>VLOOKUP($E208,#REF!,14,0)</f>
        <v>#REF!</v>
      </c>
    </row>
    <row r="209" spans="1:16" x14ac:dyDescent="0.25">
      <c r="A209" s="94"/>
      <c r="B209" s="94"/>
      <c r="C209" s="92"/>
      <c r="D209" s="93"/>
      <c r="E209" s="22"/>
      <c r="F209" s="24" t="e">
        <f>VLOOKUP($E209,#REF!,2,0)</f>
        <v>#REF!</v>
      </c>
      <c r="G209" s="25" t="e">
        <f>VLOOKUP($E209,#REF!,3,0)</f>
        <v>#REF!</v>
      </c>
      <c r="H209" s="25" t="e">
        <f>VLOOKUP($E209,#REF!,4,0)</f>
        <v>#REF!</v>
      </c>
      <c r="I209" s="26">
        <f t="shared" si="8"/>
        <v>0</v>
      </c>
      <c r="J209" s="26">
        <f t="shared" si="9"/>
        <v>0</v>
      </c>
      <c r="K209" s="27" t="e">
        <f>VLOOKUP($E209,#REF!,5,0)</f>
        <v>#REF!</v>
      </c>
      <c r="L209" s="27" t="e">
        <f>VLOOKUP($E209,#REF!,6,0)</f>
        <v>#REF!</v>
      </c>
      <c r="M209" s="27" t="e">
        <f>VLOOKUP($E209,#REF!,11,0)</f>
        <v>#REF!</v>
      </c>
      <c r="N209" s="25" t="e">
        <f>VLOOKUP($E209,#REF!,12,0)</f>
        <v>#REF!</v>
      </c>
      <c r="O209" s="28" t="e">
        <f>VLOOKUP($E209,#REF!,13,0)</f>
        <v>#REF!</v>
      </c>
      <c r="P209" s="102" t="e">
        <f>VLOOKUP($E209,#REF!,14,0)</f>
        <v>#REF!</v>
      </c>
    </row>
    <row r="210" spans="1:16" x14ac:dyDescent="0.25">
      <c r="A210" s="94"/>
      <c r="B210" s="94"/>
      <c r="C210" s="92"/>
      <c r="D210" s="93"/>
      <c r="E210" s="22"/>
      <c r="F210" s="24" t="e">
        <f>VLOOKUP($E210,#REF!,2,0)</f>
        <v>#REF!</v>
      </c>
      <c r="G210" s="25" t="e">
        <f>VLOOKUP($E210,#REF!,3,0)</f>
        <v>#REF!</v>
      </c>
      <c r="H210" s="25" t="e">
        <f>VLOOKUP($E210,#REF!,4,0)</f>
        <v>#REF!</v>
      </c>
      <c r="I210" s="26">
        <f t="shared" si="8"/>
        <v>0</v>
      </c>
      <c r="J210" s="26">
        <f t="shared" si="9"/>
        <v>0</v>
      </c>
      <c r="K210" s="27" t="e">
        <f>VLOOKUP($E210,#REF!,5,0)</f>
        <v>#REF!</v>
      </c>
      <c r="L210" s="27" t="e">
        <f>VLOOKUP($E210,#REF!,6,0)</f>
        <v>#REF!</v>
      </c>
      <c r="M210" s="27" t="e">
        <f>VLOOKUP($E210,#REF!,11,0)</f>
        <v>#REF!</v>
      </c>
      <c r="N210" s="25" t="e">
        <f>VLOOKUP($E210,#REF!,12,0)</f>
        <v>#REF!</v>
      </c>
      <c r="O210" s="28" t="e">
        <f>VLOOKUP($E210,#REF!,13,0)</f>
        <v>#REF!</v>
      </c>
      <c r="P210" s="102" t="e">
        <f>VLOOKUP($E210,#REF!,14,0)</f>
        <v>#REF!</v>
      </c>
    </row>
    <row r="211" spans="1:16" x14ac:dyDescent="0.25">
      <c r="A211" s="94"/>
      <c r="B211" s="94"/>
      <c r="C211" s="92"/>
      <c r="D211" s="93"/>
      <c r="E211" s="22"/>
      <c r="F211" s="24" t="e">
        <f>VLOOKUP($E211,#REF!,2,0)</f>
        <v>#REF!</v>
      </c>
      <c r="G211" s="25" t="e">
        <f>VLOOKUP($E211,#REF!,3,0)</f>
        <v>#REF!</v>
      </c>
      <c r="H211" s="25" t="e">
        <f>VLOOKUP($E211,#REF!,4,0)</f>
        <v>#REF!</v>
      </c>
      <c r="I211" s="26">
        <f t="shared" si="8"/>
        <v>0</v>
      </c>
      <c r="J211" s="26">
        <f t="shared" si="9"/>
        <v>0</v>
      </c>
      <c r="K211" s="27" t="e">
        <f>VLOOKUP($E211,#REF!,5,0)</f>
        <v>#REF!</v>
      </c>
      <c r="L211" s="27" t="e">
        <f>VLOOKUP($E211,#REF!,6,0)</f>
        <v>#REF!</v>
      </c>
      <c r="M211" s="27" t="e">
        <f>VLOOKUP($E211,#REF!,11,0)</f>
        <v>#REF!</v>
      </c>
      <c r="N211" s="25" t="e">
        <f>VLOOKUP($E211,#REF!,12,0)</f>
        <v>#REF!</v>
      </c>
      <c r="O211" s="28" t="e">
        <f>VLOOKUP($E211,#REF!,13,0)</f>
        <v>#REF!</v>
      </c>
      <c r="P211" s="102" t="e">
        <f>VLOOKUP($E211,#REF!,14,0)</f>
        <v>#REF!</v>
      </c>
    </row>
    <row r="212" spans="1:16" x14ac:dyDescent="0.25">
      <c r="A212" s="94"/>
      <c r="B212" s="94"/>
      <c r="C212" s="92"/>
      <c r="D212" s="93"/>
      <c r="E212" s="22"/>
      <c r="F212" s="24" t="e">
        <f>VLOOKUP($E212,#REF!,2,0)</f>
        <v>#REF!</v>
      </c>
      <c r="G212" s="25" t="e">
        <f>VLOOKUP($E212,#REF!,3,0)</f>
        <v>#REF!</v>
      </c>
      <c r="H212" s="25" t="e">
        <f>VLOOKUP($E212,#REF!,4,0)</f>
        <v>#REF!</v>
      </c>
      <c r="I212" s="26">
        <f t="shared" si="8"/>
        <v>0</v>
      </c>
      <c r="J212" s="26">
        <f t="shared" si="9"/>
        <v>0</v>
      </c>
      <c r="K212" s="27" t="e">
        <f>VLOOKUP($E212,#REF!,5,0)</f>
        <v>#REF!</v>
      </c>
      <c r="L212" s="27" t="e">
        <f>VLOOKUP($E212,#REF!,6,0)</f>
        <v>#REF!</v>
      </c>
      <c r="M212" s="27" t="e">
        <f>VLOOKUP($E212,#REF!,11,0)</f>
        <v>#REF!</v>
      </c>
      <c r="N212" s="25" t="e">
        <f>VLOOKUP($E212,#REF!,12,0)</f>
        <v>#REF!</v>
      </c>
      <c r="O212" s="28" t="e">
        <f>VLOOKUP($E212,#REF!,13,0)</f>
        <v>#REF!</v>
      </c>
      <c r="P212" s="102" t="e">
        <f>VLOOKUP($E212,#REF!,14,0)</f>
        <v>#REF!</v>
      </c>
    </row>
    <row r="213" spans="1:16" x14ac:dyDescent="0.25">
      <c r="A213" s="94"/>
      <c r="B213" s="94"/>
      <c r="C213" s="92"/>
      <c r="D213" s="93"/>
      <c r="E213" s="22"/>
      <c r="F213" s="24" t="e">
        <f>VLOOKUP($E213,#REF!,2,0)</f>
        <v>#REF!</v>
      </c>
      <c r="G213" s="25" t="e">
        <f>VLOOKUP($E213,#REF!,3,0)</f>
        <v>#REF!</v>
      </c>
      <c r="H213" s="25" t="e">
        <f>VLOOKUP($E213,#REF!,4,0)</f>
        <v>#REF!</v>
      </c>
      <c r="I213" s="26">
        <f t="shared" si="8"/>
        <v>0</v>
      </c>
      <c r="J213" s="26">
        <f t="shared" si="9"/>
        <v>0</v>
      </c>
      <c r="K213" s="27" t="e">
        <f>VLOOKUP($E213,#REF!,5,0)</f>
        <v>#REF!</v>
      </c>
      <c r="L213" s="27" t="e">
        <f>VLOOKUP($E213,#REF!,6,0)</f>
        <v>#REF!</v>
      </c>
      <c r="M213" s="27" t="e">
        <f>VLOOKUP($E213,#REF!,11,0)</f>
        <v>#REF!</v>
      </c>
      <c r="N213" s="25" t="e">
        <f>VLOOKUP($E213,#REF!,12,0)</f>
        <v>#REF!</v>
      </c>
      <c r="O213" s="28" t="e">
        <f>VLOOKUP($E213,#REF!,13,0)</f>
        <v>#REF!</v>
      </c>
      <c r="P213" s="102" t="e">
        <f>VLOOKUP($E213,#REF!,14,0)</f>
        <v>#REF!</v>
      </c>
    </row>
    <row r="214" spans="1:16" x14ac:dyDescent="0.25">
      <c r="A214" s="94"/>
      <c r="B214" s="94"/>
      <c r="C214" s="92"/>
      <c r="D214" s="93"/>
      <c r="E214" s="22"/>
      <c r="F214" s="24" t="e">
        <f>VLOOKUP($E214,#REF!,2,0)</f>
        <v>#REF!</v>
      </c>
      <c r="G214" s="25" t="e">
        <f>VLOOKUP($E214,#REF!,3,0)</f>
        <v>#REF!</v>
      </c>
      <c r="H214" s="25" t="e">
        <f>VLOOKUP($E214,#REF!,4,0)</f>
        <v>#REF!</v>
      </c>
      <c r="I214" s="26">
        <f t="shared" si="8"/>
        <v>0</v>
      </c>
      <c r="J214" s="26">
        <f t="shared" si="9"/>
        <v>0</v>
      </c>
      <c r="K214" s="27" t="e">
        <f>VLOOKUP($E214,#REF!,5,0)</f>
        <v>#REF!</v>
      </c>
      <c r="L214" s="27" t="e">
        <f>VLOOKUP($E214,#REF!,6,0)</f>
        <v>#REF!</v>
      </c>
      <c r="M214" s="27" t="e">
        <f>VLOOKUP($E214,#REF!,11,0)</f>
        <v>#REF!</v>
      </c>
      <c r="N214" s="25" t="e">
        <f>VLOOKUP($E214,#REF!,12,0)</f>
        <v>#REF!</v>
      </c>
      <c r="O214" s="28" t="e">
        <f>VLOOKUP($E214,#REF!,13,0)</f>
        <v>#REF!</v>
      </c>
      <c r="P214" s="102" t="e">
        <f>VLOOKUP($E214,#REF!,14,0)</f>
        <v>#REF!</v>
      </c>
    </row>
    <row r="215" spans="1:16" x14ac:dyDescent="0.25">
      <c r="A215" s="94"/>
      <c r="B215" s="94"/>
      <c r="C215" s="92"/>
      <c r="D215" s="93"/>
      <c r="E215" s="22"/>
      <c r="F215" s="24" t="e">
        <f>VLOOKUP($E215,#REF!,2,0)</f>
        <v>#REF!</v>
      </c>
      <c r="G215" s="25" t="e">
        <f>VLOOKUP($E215,#REF!,3,0)</f>
        <v>#REF!</v>
      </c>
      <c r="H215" s="25" t="e">
        <f>VLOOKUP($E215,#REF!,4,0)</f>
        <v>#REF!</v>
      </c>
      <c r="I215" s="26">
        <f t="shared" si="8"/>
        <v>0</v>
      </c>
      <c r="J215" s="26">
        <f t="shared" si="9"/>
        <v>0</v>
      </c>
      <c r="K215" s="27" t="e">
        <f>VLOOKUP($E215,#REF!,5,0)</f>
        <v>#REF!</v>
      </c>
      <c r="L215" s="27" t="e">
        <f>VLOOKUP($E215,#REF!,6,0)</f>
        <v>#REF!</v>
      </c>
      <c r="M215" s="27" t="e">
        <f>VLOOKUP($E215,#REF!,11,0)</f>
        <v>#REF!</v>
      </c>
      <c r="N215" s="25" t="e">
        <f>VLOOKUP($E215,#REF!,12,0)</f>
        <v>#REF!</v>
      </c>
      <c r="O215" s="28" t="e">
        <f>VLOOKUP($E215,#REF!,13,0)</f>
        <v>#REF!</v>
      </c>
      <c r="P215" s="102" t="e">
        <f>VLOOKUP($E215,#REF!,14,0)</f>
        <v>#REF!</v>
      </c>
    </row>
    <row r="216" spans="1:16" x14ac:dyDescent="0.25">
      <c r="A216" s="94"/>
      <c r="B216" s="94"/>
      <c r="C216" s="92"/>
      <c r="D216" s="93"/>
      <c r="E216" s="22"/>
      <c r="F216" s="24" t="e">
        <f>VLOOKUP($E216,#REF!,2,0)</f>
        <v>#REF!</v>
      </c>
      <c r="G216" s="25" t="e">
        <f>VLOOKUP($E216,#REF!,3,0)</f>
        <v>#REF!</v>
      </c>
      <c r="H216" s="25" t="e">
        <f>VLOOKUP($E216,#REF!,4,0)</f>
        <v>#REF!</v>
      </c>
      <c r="I216" s="26">
        <f t="shared" si="8"/>
        <v>0</v>
      </c>
      <c r="J216" s="26">
        <f t="shared" si="9"/>
        <v>0</v>
      </c>
      <c r="K216" s="27" t="e">
        <f>VLOOKUP($E216,#REF!,5,0)</f>
        <v>#REF!</v>
      </c>
      <c r="L216" s="27" t="e">
        <f>VLOOKUP($E216,#REF!,6,0)</f>
        <v>#REF!</v>
      </c>
      <c r="M216" s="27" t="e">
        <f>VLOOKUP($E216,#REF!,11,0)</f>
        <v>#REF!</v>
      </c>
      <c r="N216" s="25" t="e">
        <f>VLOOKUP($E216,#REF!,12,0)</f>
        <v>#REF!</v>
      </c>
      <c r="O216" s="28" t="e">
        <f>VLOOKUP($E216,#REF!,13,0)</f>
        <v>#REF!</v>
      </c>
      <c r="P216" s="102" t="e">
        <f>VLOOKUP($E216,#REF!,14,0)</f>
        <v>#REF!</v>
      </c>
    </row>
    <row r="217" spans="1:16" x14ac:dyDescent="0.25">
      <c r="A217" s="94"/>
      <c r="B217" s="94"/>
      <c r="C217" s="92"/>
      <c r="D217" s="93"/>
      <c r="E217" s="22"/>
      <c r="F217" s="24" t="e">
        <f>VLOOKUP($E217,#REF!,2,0)</f>
        <v>#REF!</v>
      </c>
      <c r="G217" s="25" t="e">
        <f>VLOOKUP($E217,#REF!,3,0)</f>
        <v>#REF!</v>
      </c>
      <c r="H217" s="25" t="e">
        <f>VLOOKUP($E217,#REF!,4,0)</f>
        <v>#REF!</v>
      </c>
      <c r="I217" s="26">
        <f t="shared" si="8"/>
        <v>0</v>
      </c>
      <c r="J217" s="26">
        <f t="shared" si="9"/>
        <v>0</v>
      </c>
      <c r="K217" s="27" t="e">
        <f>VLOOKUP($E217,#REF!,5,0)</f>
        <v>#REF!</v>
      </c>
      <c r="L217" s="27" t="e">
        <f>VLOOKUP($E217,#REF!,6,0)</f>
        <v>#REF!</v>
      </c>
      <c r="M217" s="27" t="e">
        <f>VLOOKUP($E217,#REF!,11,0)</f>
        <v>#REF!</v>
      </c>
      <c r="N217" s="25" t="e">
        <f>VLOOKUP($E217,#REF!,12,0)</f>
        <v>#REF!</v>
      </c>
      <c r="O217" s="28" t="e">
        <f>VLOOKUP($E217,#REF!,13,0)</f>
        <v>#REF!</v>
      </c>
      <c r="P217" s="102" t="e">
        <f>VLOOKUP($E217,#REF!,14,0)</f>
        <v>#REF!</v>
      </c>
    </row>
    <row r="218" spans="1:16" x14ac:dyDescent="0.25">
      <c r="A218" s="94"/>
      <c r="B218" s="94"/>
      <c r="C218" s="92"/>
      <c r="D218" s="93"/>
      <c r="E218" s="22"/>
      <c r="F218" s="24" t="e">
        <f>VLOOKUP($E218,#REF!,2,0)</f>
        <v>#REF!</v>
      </c>
      <c r="G218" s="25" t="e">
        <f>VLOOKUP($E218,#REF!,3,0)</f>
        <v>#REF!</v>
      </c>
      <c r="H218" s="25" t="e">
        <f>VLOOKUP($E218,#REF!,4,0)</f>
        <v>#REF!</v>
      </c>
      <c r="I218" s="26">
        <f t="shared" si="8"/>
        <v>0</v>
      </c>
      <c r="J218" s="26">
        <f t="shared" si="9"/>
        <v>0</v>
      </c>
      <c r="K218" s="27" t="e">
        <f>VLOOKUP($E218,#REF!,5,0)</f>
        <v>#REF!</v>
      </c>
      <c r="L218" s="27" t="e">
        <f>VLOOKUP($E218,#REF!,6,0)</f>
        <v>#REF!</v>
      </c>
      <c r="M218" s="27" t="e">
        <f>VLOOKUP($E218,#REF!,11,0)</f>
        <v>#REF!</v>
      </c>
      <c r="N218" s="25" t="e">
        <f>VLOOKUP($E218,#REF!,12,0)</f>
        <v>#REF!</v>
      </c>
      <c r="O218" s="28" t="e">
        <f>VLOOKUP($E218,#REF!,13,0)</f>
        <v>#REF!</v>
      </c>
      <c r="P218" s="102" t="e">
        <f>VLOOKUP($E218,#REF!,14,0)</f>
        <v>#REF!</v>
      </c>
    </row>
    <row r="219" spans="1:16" x14ac:dyDescent="0.25">
      <c r="A219" s="94"/>
      <c r="B219" s="94"/>
      <c r="C219" s="92"/>
      <c r="D219" s="93"/>
      <c r="E219" s="22"/>
      <c r="F219" s="24" t="e">
        <f>VLOOKUP($E219,#REF!,2,0)</f>
        <v>#REF!</v>
      </c>
      <c r="G219" s="25" t="e">
        <f>VLOOKUP($E219,#REF!,3,0)</f>
        <v>#REF!</v>
      </c>
      <c r="H219" s="25" t="e">
        <f>VLOOKUP($E219,#REF!,4,0)</f>
        <v>#REF!</v>
      </c>
      <c r="I219" s="26">
        <f t="shared" si="8"/>
        <v>0</v>
      </c>
      <c r="J219" s="26">
        <f t="shared" si="9"/>
        <v>0</v>
      </c>
      <c r="K219" s="27" t="e">
        <f>VLOOKUP($E219,#REF!,5,0)</f>
        <v>#REF!</v>
      </c>
      <c r="L219" s="27" t="e">
        <f>VLOOKUP($E219,#REF!,6,0)</f>
        <v>#REF!</v>
      </c>
      <c r="M219" s="27" t="e">
        <f>VLOOKUP($E219,#REF!,11,0)</f>
        <v>#REF!</v>
      </c>
      <c r="N219" s="25" t="e">
        <f>VLOOKUP($E219,#REF!,12,0)</f>
        <v>#REF!</v>
      </c>
      <c r="O219" s="28" t="e">
        <f>VLOOKUP($E219,#REF!,13,0)</f>
        <v>#REF!</v>
      </c>
      <c r="P219" s="102" t="e">
        <f>VLOOKUP($E219,#REF!,14,0)</f>
        <v>#REF!</v>
      </c>
    </row>
    <row r="220" spans="1:16" x14ac:dyDescent="0.25">
      <c r="A220" s="94"/>
      <c r="B220" s="94"/>
      <c r="C220" s="92"/>
      <c r="D220" s="93"/>
      <c r="E220" s="22"/>
      <c r="F220" s="24" t="e">
        <f>VLOOKUP($E220,#REF!,2,0)</f>
        <v>#REF!</v>
      </c>
      <c r="G220" s="25" t="e">
        <f>VLOOKUP($E220,#REF!,3,0)</f>
        <v>#REF!</v>
      </c>
      <c r="H220" s="25" t="e">
        <f>VLOOKUP($E220,#REF!,4,0)</f>
        <v>#REF!</v>
      </c>
      <c r="I220" s="26">
        <f t="shared" si="8"/>
        <v>0</v>
      </c>
      <c r="J220" s="26">
        <f t="shared" si="9"/>
        <v>0</v>
      </c>
      <c r="K220" s="27" t="e">
        <f>VLOOKUP($E220,#REF!,5,0)</f>
        <v>#REF!</v>
      </c>
      <c r="L220" s="27" t="e">
        <f>VLOOKUP($E220,#REF!,6,0)</f>
        <v>#REF!</v>
      </c>
      <c r="M220" s="27" t="e">
        <f>VLOOKUP($E220,#REF!,11,0)</f>
        <v>#REF!</v>
      </c>
      <c r="N220" s="25" t="e">
        <f>VLOOKUP($E220,#REF!,12,0)</f>
        <v>#REF!</v>
      </c>
      <c r="O220" s="28" t="e">
        <f>VLOOKUP($E220,#REF!,13,0)</f>
        <v>#REF!</v>
      </c>
      <c r="P220" s="102" t="e">
        <f>VLOOKUP($E220,#REF!,14,0)</f>
        <v>#REF!</v>
      </c>
    </row>
    <row r="221" spans="1:16" x14ac:dyDescent="0.25">
      <c r="A221" s="94"/>
      <c r="B221" s="94"/>
      <c r="C221" s="92"/>
      <c r="D221" s="93"/>
      <c r="E221" s="22"/>
      <c r="F221" s="24" t="e">
        <f>VLOOKUP($E221,#REF!,2,0)</f>
        <v>#REF!</v>
      </c>
      <c r="G221" s="25" t="e">
        <f>VLOOKUP($E221,#REF!,3,0)</f>
        <v>#REF!</v>
      </c>
      <c r="H221" s="25" t="e">
        <f>VLOOKUP($E221,#REF!,4,0)</f>
        <v>#REF!</v>
      </c>
      <c r="I221" s="26">
        <f t="shared" si="8"/>
        <v>0</v>
      </c>
      <c r="J221" s="26">
        <f t="shared" si="9"/>
        <v>0</v>
      </c>
      <c r="K221" s="27" t="e">
        <f>VLOOKUP($E221,#REF!,5,0)</f>
        <v>#REF!</v>
      </c>
      <c r="L221" s="27" t="e">
        <f>VLOOKUP($E221,#REF!,6,0)</f>
        <v>#REF!</v>
      </c>
      <c r="M221" s="27" t="e">
        <f>VLOOKUP($E221,#REF!,11,0)</f>
        <v>#REF!</v>
      </c>
      <c r="N221" s="25" t="e">
        <f>VLOOKUP($E221,#REF!,12,0)</f>
        <v>#REF!</v>
      </c>
      <c r="O221" s="28" t="e">
        <f>VLOOKUP($E221,#REF!,13,0)</f>
        <v>#REF!</v>
      </c>
      <c r="P221" s="102" t="e">
        <f>VLOOKUP($E221,#REF!,14,0)</f>
        <v>#REF!</v>
      </c>
    </row>
    <row r="222" spans="1:16" x14ac:dyDescent="0.25">
      <c r="A222" s="94"/>
      <c r="B222" s="94"/>
      <c r="C222" s="92"/>
      <c r="D222" s="93"/>
      <c r="E222" s="22"/>
      <c r="F222" s="24" t="e">
        <f>VLOOKUP($E222,#REF!,2,0)</f>
        <v>#REF!</v>
      </c>
      <c r="G222" s="25" t="e">
        <f>VLOOKUP($E222,#REF!,3,0)</f>
        <v>#REF!</v>
      </c>
      <c r="H222" s="25" t="e">
        <f>VLOOKUP($E222,#REF!,4,0)</f>
        <v>#REF!</v>
      </c>
      <c r="I222" s="26">
        <f t="shared" si="8"/>
        <v>0</v>
      </c>
      <c r="J222" s="26">
        <f t="shared" si="9"/>
        <v>0</v>
      </c>
      <c r="K222" s="27" t="e">
        <f>VLOOKUP($E222,#REF!,5,0)</f>
        <v>#REF!</v>
      </c>
      <c r="L222" s="27" t="e">
        <f>VLOOKUP($E222,#REF!,6,0)</f>
        <v>#REF!</v>
      </c>
      <c r="M222" s="27" t="e">
        <f>VLOOKUP($E222,#REF!,11,0)</f>
        <v>#REF!</v>
      </c>
      <c r="N222" s="25" t="e">
        <f>VLOOKUP($E222,#REF!,12,0)</f>
        <v>#REF!</v>
      </c>
      <c r="O222" s="28" t="e">
        <f>VLOOKUP($E222,#REF!,13,0)</f>
        <v>#REF!</v>
      </c>
      <c r="P222" s="102" t="e">
        <f>VLOOKUP($E222,#REF!,14,0)</f>
        <v>#REF!</v>
      </c>
    </row>
    <row r="223" spans="1:16" x14ac:dyDescent="0.25">
      <c r="A223" s="94"/>
      <c r="B223" s="94"/>
      <c r="C223" s="92"/>
      <c r="D223" s="93"/>
      <c r="E223" s="22"/>
      <c r="F223" s="24" t="e">
        <f>VLOOKUP($E223,#REF!,2,0)</f>
        <v>#REF!</v>
      </c>
      <c r="G223" s="25" t="e">
        <f>VLOOKUP($E223,#REF!,3,0)</f>
        <v>#REF!</v>
      </c>
      <c r="H223" s="25" t="e">
        <f>VLOOKUP($E223,#REF!,4,0)</f>
        <v>#REF!</v>
      </c>
      <c r="I223" s="26">
        <f t="shared" si="8"/>
        <v>0</v>
      </c>
      <c r="J223" s="26">
        <f t="shared" si="9"/>
        <v>0</v>
      </c>
      <c r="K223" s="27" t="e">
        <f>VLOOKUP($E223,#REF!,5,0)</f>
        <v>#REF!</v>
      </c>
      <c r="L223" s="27" t="e">
        <f>VLOOKUP($E223,#REF!,6,0)</f>
        <v>#REF!</v>
      </c>
      <c r="M223" s="27" t="e">
        <f>VLOOKUP($E223,#REF!,11,0)</f>
        <v>#REF!</v>
      </c>
      <c r="N223" s="25" t="e">
        <f>VLOOKUP($E223,#REF!,12,0)</f>
        <v>#REF!</v>
      </c>
      <c r="O223" s="28" t="e">
        <f>VLOOKUP($E223,#REF!,13,0)</f>
        <v>#REF!</v>
      </c>
      <c r="P223" s="102" t="e">
        <f>VLOOKUP($E223,#REF!,14,0)</f>
        <v>#REF!</v>
      </c>
    </row>
    <row r="224" spans="1:16" x14ac:dyDescent="0.25">
      <c r="A224" s="94"/>
      <c r="B224" s="94"/>
      <c r="C224" s="92"/>
      <c r="D224" s="93"/>
      <c r="E224" s="22"/>
      <c r="F224" s="24" t="e">
        <f>VLOOKUP($E224,#REF!,2,0)</f>
        <v>#REF!</v>
      </c>
      <c r="G224" s="25" t="e">
        <f>VLOOKUP($E224,#REF!,3,0)</f>
        <v>#REF!</v>
      </c>
      <c r="H224" s="25" t="e">
        <f>VLOOKUP($E224,#REF!,4,0)</f>
        <v>#REF!</v>
      </c>
      <c r="I224" s="26">
        <f t="shared" si="8"/>
        <v>0</v>
      </c>
      <c r="J224" s="26">
        <f t="shared" si="9"/>
        <v>0</v>
      </c>
      <c r="K224" s="27" t="e">
        <f>VLOOKUP($E224,#REF!,5,0)</f>
        <v>#REF!</v>
      </c>
      <c r="L224" s="27" t="e">
        <f>VLOOKUP($E224,#REF!,6,0)</f>
        <v>#REF!</v>
      </c>
      <c r="M224" s="27" t="e">
        <f>VLOOKUP($E224,#REF!,11,0)</f>
        <v>#REF!</v>
      </c>
      <c r="N224" s="25" t="e">
        <f>VLOOKUP($E224,#REF!,12,0)</f>
        <v>#REF!</v>
      </c>
      <c r="O224" s="28" t="e">
        <f>VLOOKUP($E224,#REF!,13,0)</f>
        <v>#REF!</v>
      </c>
      <c r="P224" s="102" t="e">
        <f>VLOOKUP($E224,#REF!,14,0)</f>
        <v>#REF!</v>
      </c>
    </row>
    <row r="225" spans="1:16" x14ac:dyDescent="0.25">
      <c r="A225" s="94"/>
      <c r="B225" s="94"/>
      <c r="C225" s="92"/>
      <c r="D225" s="93"/>
      <c r="E225" s="22"/>
      <c r="F225" s="24" t="e">
        <f>VLOOKUP($E225,#REF!,2,0)</f>
        <v>#REF!</v>
      </c>
      <c r="G225" s="25" t="e">
        <f>VLOOKUP($E225,#REF!,3,0)</f>
        <v>#REF!</v>
      </c>
      <c r="H225" s="25" t="e">
        <f>VLOOKUP($E225,#REF!,4,0)</f>
        <v>#REF!</v>
      </c>
      <c r="I225" s="26">
        <f t="shared" si="8"/>
        <v>0</v>
      </c>
      <c r="J225" s="26">
        <f t="shared" si="9"/>
        <v>0</v>
      </c>
      <c r="K225" s="27" t="e">
        <f>VLOOKUP($E225,#REF!,5,0)</f>
        <v>#REF!</v>
      </c>
      <c r="L225" s="27" t="e">
        <f>VLOOKUP($E225,#REF!,6,0)</f>
        <v>#REF!</v>
      </c>
      <c r="M225" s="27" t="e">
        <f>VLOOKUP($E225,#REF!,11,0)</f>
        <v>#REF!</v>
      </c>
      <c r="N225" s="25" t="e">
        <f>VLOOKUP($E225,#REF!,12,0)</f>
        <v>#REF!</v>
      </c>
      <c r="O225" s="28" t="e">
        <f>VLOOKUP($E225,#REF!,13,0)</f>
        <v>#REF!</v>
      </c>
      <c r="P225" s="102" t="e">
        <f>VLOOKUP($E225,#REF!,14,0)</f>
        <v>#REF!</v>
      </c>
    </row>
    <row r="226" spans="1:16" x14ac:dyDescent="0.25">
      <c r="A226" s="94"/>
      <c r="B226" s="94"/>
      <c r="C226" s="92"/>
      <c r="D226" s="93"/>
      <c r="E226" s="22"/>
      <c r="F226" s="24" t="e">
        <f>VLOOKUP($E226,#REF!,2,0)</f>
        <v>#REF!</v>
      </c>
      <c r="G226" s="25" t="e">
        <f>VLOOKUP($E226,#REF!,3,0)</f>
        <v>#REF!</v>
      </c>
      <c r="H226" s="25" t="e">
        <f>VLOOKUP($E226,#REF!,4,0)</f>
        <v>#REF!</v>
      </c>
      <c r="I226" s="26">
        <f t="shared" si="8"/>
        <v>0</v>
      </c>
      <c r="J226" s="26">
        <f t="shared" si="9"/>
        <v>0</v>
      </c>
      <c r="K226" s="27" t="e">
        <f>VLOOKUP($E226,#REF!,5,0)</f>
        <v>#REF!</v>
      </c>
      <c r="L226" s="27" t="e">
        <f>VLOOKUP($E226,#REF!,6,0)</f>
        <v>#REF!</v>
      </c>
      <c r="M226" s="27" t="e">
        <f>VLOOKUP($E226,#REF!,11,0)</f>
        <v>#REF!</v>
      </c>
      <c r="N226" s="25" t="e">
        <f>VLOOKUP($E226,#REF!,12,0)</f>
        <v>#REF!</v>
      </c>
      <c r="O226" s="28" t="e">
        <f>VLOOKUP($E226,#REF!,13,0)</f>
        <v>#REF!</v>
      </c>
      <c r="P226" s="102" t="e">
        <f>VLOOKUP($E226,#REF!,14,0)</f>
        <v>#REF!</v>
      </c>
    </row>
    <row r="227" spans="1:16" x14ac:dyDescent="0.25">
      <c r="A227" s="94"/>
      <c r="B227" s="94"/>
      <c r="C227" s="92"/>
      <c r="D227" s="93"/>
      <c r="E227" s="22"/>
      <c r="F227" s="24" t="e">
        <f>VLOOKUP($E227,#REF!,2,0)</f>
        <v>#REF!</v>
      </c>
      <c r="G227" s="25" t="e">
        <f>VLOOKUP($E227,#REF!,3,0)</f>
        <v>#REF!</v>
      </c>
      <c r="H227" s="25" t="e">
        <f>VLOOKUP($E227,#REF!,4,0)</f>
        <v>#REF!</v>
      </c>
      <c r="I227" s="26">
        <f t="shared" si="8"/>
        <v>0</v>
      </c>
      <c r="J227" s="26">
        <f t="shared" si="9"/>
        <v>0</v>
      </c>
      <c r="K227" s="27" t="e">
        <f>VLOOKUP($E227,#REF!,5,0)</f>
        <v>#REF!</v>
      </c>
      <c r="L227" s="27" t="e">
        <f>VLOOKUP($E227,#REF!,6,0)</f>
        <v>#REF!</v>
      </c>
      <c r="M227" s="27" t="e">
        <f>VLOOKUP($E227,#REF!,11,0)</f>
        <v>#REF!</v>
      </c>
      <c r="N227" s="25" t="e">
        <f>VLOOKUP($E227,#REF!,12,0)</f>
        <v>#REF!</v>
      </c>
      <c r="O227" s="28" t="e">
        <f>VLOOKUP($E227,#REF!,13,0)</f>
        <v>#REF!</v>
      </c>
      <c r="P227" s="102" t="e">
        <f>VLOOKUP($E227,#REF!,14,0)</f>
        <v>#REF!</v>
      </c>
    </row>
    <row r="228" spans="1:16" x14ac:dyDescent="0.25">
      <c r="A228" s="94"/>
      <c r="B228" s="94"/>
      <c r="C228" s="92"/>
      <c r="D228" s="93"/>
      <c r="E228" s="22"/>
      <c r="F228" s="24" t="e">
        <f>VLOOKUP($E228,#REF!,2,0)</f>
        <v>#REF!</v>
      </c>
      <c r="G228" s="25" t="e">
        <f>VLOOKUP($E228,#REF!,3,0)</f>
        <v>#REF!</v>
      </c>
      <c r="H228" s="25" t="e">
        <f>VLOOKUP($E228,#REF!,4,0)</f>
        <v>#REF!</v>
      </c>
      <c r="I228" s="26">
        <f t="shared" si="8"/>
        <v>0</v>
      </c>
      <c r="J228" s="26">
        <f t="shared" si="9"/>
        <v>0</v>
      </c>
      <c r="K228" s="27" t="e">
        <f>VLOOKUP($E228,#REF!,5,0)</f>
        <v>#REF!</v>
      </c>
      <c r="L228" s="27" t="e">
        <f>VLOOKUP($E228,#REF!,6,0)</f>
        <v>#REF!</v>
      </c>
      <c r="M228" s="27" t="e">
        <f>VLOOKUP($E228,#REF!,11,0)</f>
        <v>#REF!</v>
      </c>
      <c r="N228" s="25" t="e">
        <f>VLOOKUP($E228,#REF!,12,0)</f>
        <v>#REF!</v>
      </c>
      <c r="O228" s="28" t="e">
        <f>VLOOKUP($E228,#REF!,13,0)</f>
        <v>#REF!</v>
      </c>
      <c r="P228" s="102" t="e">
        <f>VLOOKUP($E228,#REF!,14,0)</f>
        <v>#REF!</v>
      </c>
    </row>
    <row r="229" spans="1:16" x14ac:dyDescent="0.25">
      <c r="A229" s="94"/>
      <c r="B229" s="94"/>
      <c r="C229" s="92"/>
      <c r="D229" s="93"/>
      <c r="E229" s="22"/>
      <c r="F229" s="24" t="e">
        <f>VLOOKUP($E229,#REF!,2,0)</f>
        <v>#REF!</v>
      </c>
      <c r="G229" s="25" t="e">
        <f>VLOOKUP($E229,#REF!,3,0)</f>
        <v>#REF!</v>
      </c>
      <c r="H229" s="25" t="e">
        <f>VLOOKUP($E229,#REF!,4,0)</f>
        <v>#REF!</v>
      </c>
      <c r="I229" s="26">
        <f t="shared" si="8"/>
        <v>0</v>
      </c>
      <c r="J229" s="26">
        <f t="shared" si="9"/>
        <v>0</v>
      </c>
      <c r="K229" s="27" t="e">
        <f>VLOOKUP($E229,#REF!,5,0)</f>
        <v>#REF!</v>
      </c>
      <c r="L229" s="27" t="e">
        <f>VLOOKUP($E229,#REF!,6,0)</f>
        <v>#REF!</v>
      </c>
      <c r="M229" s="27" t="e">
        <f>VLOOKUP($E229,#REF!,11,0)</f>
        <v>#REF!</v>
      </c>
      <c r="N229" s="25" t="e">
        <f>VLOOKUP($E229,#REF!,12,0)</f>
        <v>#REF!</v>
      </c>
      <c r="O229" s="28" t="e">
        <f>VLOOKUP($E229,#REF!,13,0)</f>
        <v>#REF!</v>
      </c>
      <c r="P229" s="102" t="e">
        <f>VLOOKUP($E229,#REF!,14,0)</f>
        <v>#REF!</v>
      </c>
    </row>
    <row r="230" spans="1:16" x14ac:dyDescent="0.25">
      <c r="A230" s="94"/>
      <c r="B230" s="94"/>
      <c r="C230" s="92"/>
      <c r="D230" s="93"/>
      <c r="E230" s="22"/>
      <c r="F230" s="24" t="e">
        <f>VLOOKUP($E230,#REF!,2,0)</f>
        <v>#REF!</v>
      </c>
      <c r="G230" s="25" t="e">
        <f>VLOOKUP($E230,#REF!,3,0)</f>
        <v>#REF!</v>
      </c>
      <c r="H230" s="25" t="e">
        <f>VLOOKUP($E230,#REF!,4,0)</f>
        <v>#REF!</v>
      </c>
      <c r="I230" s="26">
        <f t="shared" si="8"/>
        <v>0</v>
      </c>
      <c r="J230" s="26">
        <f t="shared" si="9"/>
        <v>0</v>
      </c>
      <c r="K230" s="27" t="e">
        <f>VLOOKUP($E230,#REF!,5,0)</f>
        <v>#REF!</v>
      </c>
      <c r="L230" s="27" t="e">
        <f>VLOOKUP($E230,#REF!,6,0)</f>
        <v>#REF!</v>
      </c>
      <c r="M230" s="27" t="e">
        <f>VLOOKUP($E230,#REF!,11,0)</f>
        <v>#REF!</v>
      </c>
      <c r="N230" s="25" t="e">
        <f>VLOOKUP($E230,#REF!,12,0)</f>
        <v>#REF!</v>
      </c>
      <c r="O230" s="28" t="e">
        <f>VLOOKUP($E230,#REF!,13,0)</f>
        <v>#REF!</v>
      </c>
      <c r="P230" s="102" t="e">
        <f>VLOOKUP($E230,#REF!,14,0)</f>
        <v>#REF!</v>
      </c>
    </row>
    <row r="231" spans="1:16" x14ac:dyDescent="0.25">
      <c r="A231" s="94"/>
      <c r="B231" s="94"/>
      <c r="C231" s="92"/>
      <c r="D231" s="93"/>
      <c r="E231" s="22"/>
      <c r="F231" s="24" t="e">
        <f>VLOOKUP($E231,#REF!,2,0)</f>
        <v>#REF!</v>
      </c>
      <c r="G231" s="25" t="e">
        <f>VLOOKUP($E231,#REF!,3,0)</f>
        <v>#REF!</v>
      </c>
      <c r="H231" s="25" t="e">
        <f>VLOOKUP($E231,#REF!,4,0)</f>
        <v>#REF!</v>
      </c>
      <c r="I231" s="26">
        <f t="shared" si="8"/>
        <v>0</v>
      </c>
      <c r="J231" s="26">
        <f t="shared" si="9"/>
        <v>0</v>
      </c>
      <c r="K231" s="27" t="e">
        <f>VLOOKUP($E231,#REF!,5,0)</f>
        <v>#REF!</v>
      </c>
      <c r="L231" s="27" t="e">
        <f>VLOOKUP($E231,#REF!,6,0)</f>
        <v>#REF!</v>
      </c>
      <c r="M231" s="27" t="e">
        <f>VLOOKUP($E231,#REF!,11,0)</f>
        <v>#REF!</v>
      </c>
      <c r="N231" s="25" t="e">
        <f>VLOOKUP($E231,#REF!,12,0)</f>
        <v>#REF!</v>
      </c>
      <c r="O231" s="28" t="e">
        <f>VLOOKUP($E231,#REF!,13,0)</f>
        <v>#REF!</v>
      </c>
      <c r="P231" s="102" t="e">
        <f>VLOOKUP($E231,#REF!,14,0)</f>
        <v>#REF!</v>
      </c>
    </row>
    <row r="232" spans="1:16" x14ac:dyDescent="0.25">
      <c r="A232" s="94"/>
      <c r="B232" s="94"/>
      <c r="C232" s="92"/>
      <c r="D232" s="93"/>
      <c r="E232" s="22"/>
      <c r="F232" s="24" t="e">
        <f>VLOOKUP($E232,#REF!,2,0)</f>
        <v>#REF!</v>
      </c>
      <c r="G232" s="25" t="e">
        <f>VLOOKUP($E232,#REF!,3,0)</f>
        <v>#REF!</v>
      </c>
      <c r="H232" s="25" t="e">
        <f>VLOOKUP($E232,#REF!,4,0)</f>
        <v>#REF!</v>
      </c>
      <c r="I232" s="26">
        <f t="shared" si="8"/>
        <v>0</v>
      </c>
      <c r="J232" s="26">
        <f t="shared" si="9"/>
        <v>0</v>
      </c>
      <c r="K232" s="27" t="e">
        <f>VLOOKUP($E232,#REF!,5,0)</f>
        <v>#REF!</v>
      </c>
      <c r="L232" s="27" t="e">
        <f>VLOOKUP($E232,#REF!,6,0)</f>
        <v>#REF!</v>
      </c>
      <c r="M232" s="27" t="e">
        <f>VLOOKUP($E232,#REF!,11,0)</f>
        <v>#REF!</v>
      </c>
      <c r="N232" s="25" t="e">
        <f>VLOOKUP($E232,#REF!,12,0)</f>
        <v>#REF!</v>
      </c>
      <c r="O232" s="28" t="e">
        <f>VLOOKUP($E232,#REF!,13,0)</f>
        <v>#REF!</v>
      </c>
      <c r="P232" s="102" t="e">
        <f>VLOOKUP($E232,#REF!,14,0)</f>
        <v>#REF!</v>
      </c>
    </row>
    <row r="233" spans="1:16" x14ac:dyDescent="0.25">
      <c r="A233" s="94"/>
      <c r="B233" s="94"/>
      <c r="C233" s="92"/>
      <c r="D233" s="93"/>
      <c r="E233" s="22"/>
      <c r="F233" s="24" t="e">
        <f>VLOOKUP($E233,#REF!,2,0)</f>
        <v>#REF!</v>
      </c>
      <c r="G233" s="25" t="e">
        <f>VLOOKUP($E233,#REF!,3,0)</f>
        <v>#REF!</v>
      </c>
      <c r="H233" s="25" t="e">
        <f>VLOOKUP($E233,#REF!,4,0)</f>
        <v>#REF!</v>
      </c>
      <c r="I233" s="26">
        <f t="shared" si="8"/>
        <v>0</v>
      </c>
      <c r="J233" s="26">
        <f t="shared" si="9"/>
        <v>0</v>
      </c>
      <c r="K233" s="27" t="e">
        <f>VLOOKUP($E233,#REF!,5,0)</f>
        <v>#REF!</v>
      </c>
      <c r="L233" s="27" t="e">
        <f>VLOOKUP($E233,#REF!,6,0)</f>
        <v>#REF!</v>
      </c>
      <c r="M233" s="27" t="e">
        <f>VLOOKUP($E233,#REF!,11,0)</f>
        <v>#REF!</v>
      </c>
      <c r="N233" s="25" t="e">
        <f>VLOOKUP($E233,#REF!,12,0)</f>
        <v>#REF!</v>
      </c>
      <c r="O233" s="28" t="e">
        <f>VLOOKUP($E233,#REF!,13,0)</f>
        <v>#REF!</v>
      </c>
      <c r="P233" s="102" t="e">
        <f>VLOOKUP($E233,#REF!,14,0)</f>
        <v>#REF!</v>
      </c>
    </row>
    <row r="234" spans="1:16" x14ac:dyDescent="0.25">
      <c r="A234" s="94"/>
      <c r="B234" s="94"/>
      <c r="C234" s="92"/>
      <c r="D234" s="93"/>
      <c r="E234" s="22"/>
      <c r="F234" s="24" t="e">
        <f>VLOOKUP($E234,#REF!,2,0)</f>
        <v>#REF!</v>
      </c>
      <c r="G234" s="25" t="e">
        <f>VLOOKUP($E234,#REF!,3,0)</f>
        <v>#REF!</v>
      </c>
      <c r="H234" s="25" t="e">
        <f>VLOOKUP($E234,#REF!,4,0)</f>
        <v>#REF!</v>
      </c>
      <c r="I234" s="26">
        <f t="shared" si="8"/>
        <v>0</v>
      </c>
      <c r="J234" s="26">
        <f t="shared" si="9"/>
        <v>0</v>
      </c>
      <c r="K234" s="27" t="e">
        <f>VLOOKUP($E234,#REF!,5,0)</f>
        <v>#REF!</v>
      </c>
      <c r="L234" s="27" t="e">
        <f>VLOOKUP($E234,#REF!,6,0)</f>
        <v>#REF!</v>
      </c>
      <c r="M234" s="27" t="e">
        <f>VLOOKUP($E234,#REF!,11,0)</f>
        <v>#REF!</v>
      </c>
      <c r="N234" s="25" t="e">
        <f>VLOOKUP($E234,#REF!,12,0)</f>
        <v>#REF!</v>
      </c>
      <c r="O234" s="28" t="e">
        <f>VLOOKUP($E234,#REF!,13,0)</f>
        <v>#REF!</v>
      </c>
      <c r="P234" s="102" t="e">
        <f>VLOOKUP($E234,#REF!,14,0)</f>
        <v>#REF!</v>
      </c>
    </row>
    <row r="235" spans="1:16" x14ac:dyDescent="0.25">
      <c r="A235" s="94"/>
      <c r="B235" s="94"/>
      <c r="C235" s="92"/>
      <c r="D235" s="93"/>
      <c r="E235" s="22"/>
      <c r="F235" s="24" t="e">
        <f>VLOOKUP($E235,#REF!,2,0)</f>
        <v>#REF!</v>
      </c>
      <c r="G235" s="25" t="e">
        <f>VLOOKUP($E235,#REF!,3,0)</f>
        <v>#REF!</v>
      </c>
      <c r="H235" s="25" t="e">
        <f>VLOOKUP($E235,#REF!,4,0)</f>
        <v>#REF!</v>
      </c>
      <c r="I235" s="26">
        <f t="shared" si="8"/>
        <v>0</v>
      </c>
      <c r="J235" s="26">
        <f t="shared" si="9"/>
        <v>0</v>
      </c>
      <c r="K235" s="27" t="e">
        <f>VLOOKUP($E235,#REF!,5,0)</f>
        <v>#REF!</v>
      </c>
      <c r="L235" s="27" t="e">
        <f>VLOOKUP($E235,#REF!,6,0)</f>
        <v>#REF!</v>
      </c>
      <c r="M235" s="27" t="e">
        <f>VLOOKUP($E235,#REF!,11,0)</f>
        <v>#REF!</v>
      </c>
      <c r="N235" s="25" t="e">
        <f>VLOOKUP($E235,#REF!,12,0)</f>
        <v>#REF!</v>
      </c>
      <c r="O235" s="28" t="e">
        <f>VLOOKUP($E235,#REF!,13,0)</f>
        <v>#REF!</v>
      </c>
      <c r="P235" s="102" t="e">
        <f>VLOOKUP($E235,#REF!,14,0)</f>
        <v>#REF!</v>
      </c>
    </row>
    <row r="236" spans="1:16" x14ac:dyDescent="0.25">
      <c r="A236" s="94"/>
      <c r="B236" s="94"/>
      <c r="C236" s="92"/>
      <c r="D236" s="93"/>
      <c r="E236" s="22"/>
      <c r="F236" s="24" t="e">
        <f>VLOOKUP($E236,#REF!,2,0)</f>
        <v>#REF!</v>
      </c>
      <c r="G236" s="25" t="e">
        <f>VLOOKUP($E236,#REF!,3,0)</f>
        <v>#REF!</v>
      </c>
      <c r="H236" s="25" t="e">
        <f>VLOOKUP($E236,#REF!,4,0)</f>
        <v>#REF!</v>
      </c>
      <c r="I236" s="26">
        <f t="shared" si="8"/>
        <v>0</v>
      </c>
      <c r="J236" s="26">
        <f t="shared" si="9"/>
        <v>0</v>
      </c>
      <c r="K236" s="27" t="e">
        <f>VLOOKUP($E236,#REF!,5,0)</f>
        <v>#REF!</v>
      </c>
      <c r="L236" s="27" t="e">
        <f>VLOOKUP($E236,#REF!,6,0)</f>
        <v>#REF!</v>
      </c>
      <c r="M236" s="27" t="e">
        <f>VLOOKUP($E236,#REF!,11,0)</f>
        <v>#REF!</v>
      </c>
      <c r="N236" s="25" t="e">
        <f>VLOOKUP($E236,#REF!,12,0)</f>
        <v>#REF!</v>
      </c>
      <c r="O236" s="28" t="e">
        <f>VLOOKUP($E236,#REF!,13,0)</f>
        <v>#REF!</v>
      </c>
      <c r="P236" s="102" t="e">
        <f>VLOOKUP($E236,#REF!,14,0)</f>
        <v>#REF!</v>
      </c>
    </row>
    <row r="237" spans="1:16" x14ac:dyDescent="0.25">
      <c r="A237" s="94"/>
      <c r="B237" s="94"/>
      <c r="C237" s="92"/>
      <c r="D237" s="93"/>
      <c r="E237" s="22"/>
      <c r="F237" s="24" t="e">
        <f>VLOOKUP($E237,#REF!,2,0)</f>
        <v>#REF!</v>
      </c>
      <c r="G237" s="25" t="e">
        <f>VLOOKUP($E237,#REF!,3,0)</f>
        <v>#REF!</v>
      </c>
      <c r="H237" s="25" t="e">
        <f>VLOOKUP($E237,#REF!,4,0)</f>
        <v>#REF!</v>
      </c>
      <c r="I237" s="26">
        <f t="shared" si="8"/>
        <v>0</v>
      </c>
      <c r="J237" s="26">
        <f t="shared" si="9"/>
        <v>0</v>
      </c>
      <c r="K237" s="27" t="e">
        <f>VLOOKUP($E237,#REF!,5,0)</f>
        <v>#REF!</v>
      </c>
      <c r="L237" s="27" t="e">
        <f>VLOOKUP($E237,#REF!,6,0)</f>
        <v>#REF!</v>
      </c>
      <c r="M237" s="27" t="e">
        <f>VLOOKUP($E237,#REF!,11,0)</f>
        <v>#REF!</v>
      </c>
      <c r="N237" s="25" t="e">
        <f>VLOOKUP($E237,#REF!,12,0)</f>
        <v>#REF!</v>
      </c>
      <c r="O237" s="28" t="e">
        <f>VLOOKUP($E237,#REF!,13,0)</f>
        <v>#REF!</v>
      </c>
      <c r="P237" s="102" t="e">
        <f>VLOOKUP($E237,#REF!,14,0)</f>
        <v>#REF!</v>
      </c>
    </row>
    <row r="238" spans="1:16" x14ac:dyDescent="0.25">
      <c r="A238" s="94"/>
      <c r="B238" s="94"/>
      <c r="C238" s="92"/>
      <c r="D238" s="93"/>
      <c r="E238" s="22"/>
      <c r="F238" s="24" t="e">
        <f>VLOOKUP($E238,#REF!,2,0)</f>
        <v>#REF!</v>
      </c>
      <c r="G238" s="25" t="e">
        <f>VLOOKUP($E238,#REF!,3,0)</f>
        <v>#REF!</v>
      </c>
      <c r="H238" s="25" t="e">
        <f>VLOOKUP($E238,#REF!,4,0)</f>
        <v>#REF!</v>
      </c>
      <c r="I238" s="26">
        <f t="shared" si="8"/>
        <v>0</v>
      </c>
      <c r="J238" s="26">
        <f t="shared" si="9"/>
        <v>0</v>
      </c>
      <c r="K238" s="27" t="e">
        <f>VLOOKUP($E238,#REF!,5,0)</f>
        <v>#REF!</v>
      </c>
      <c r="L238" s="27" t="e">
        <f>VLOOKUP($E238,#REF!,6,0)</f>
        <v>#REF!</v>
      </c>
      <c r="M238" s="27" t="e">
        <f>VLOOKUP($E238,#REF!,11,0)</f>
        <v>#REF!</v>
      </c>
      <c r="N238" s="25" t="e">
        <f>VLOOKUP($E238,#REF!,12,0)</f>
        <v>#REF!</v>
      </c>
      <c r="O238" s="28" t="e">
        <f>VLOOKUP($E238,#REF!,13,0)</f>
        <v>#REF!</v>
      </c>
      <c r="P238" s="102" t="e">
        <f>VLOOKUP($E238,#REF!,14,0)</f>
        <v>#REF!</v>
      </c>
    </row>
    <row r="239" spans="1:16" x14ac:dyDescent="0.25">
      <c r="A239" s="94"/>
      <c r="B239" s="94"/>
      <c r="C239" s="92"/>
      <c r="D239" s="93"/>
      <c r="E239" s="22"/>
      <c r="F239" s="24" t="e">
        <f>VLOOKUP($E239,#REF!,2,0)</f>
        <v>#REF!</v>
      </c>
      <c r="G239" s="25" t="e">
        <f>VLOOKUP($E239,#REF!,3,0)</f>
        <v>#REF!</v>
      </c>
      <c r="H239" s="25" t="e">
        <f>VLOOKUP($E239,#REF!,4,0)</f>
        <v>#REF!</v>
      </c>
      <c r="I239" s="26">
        <f t="shared" si="8"/>
        <v>0</v>
      </c>
      <c r="J239" s="26">
        <f t="shared" si="9"/>
        <v>0</v>
      </c>
      <c r="K239" s="27" t="e">
        <f>VLOOKUP($E239,#REF!,5,0)</f>
        <v>#REF!</v>
      </c>
      <c r="L239" s="27" t="e">
        <f>VLOOKUP($E239,#REF!,6,0)</f>
        <v>#REF!</v>
      </c>
      <c r="M239" s="27" t="e">
        <f>VLOOKUP($E239,#REF!,11,0)</f>
        <v>#REF!</v>
      </c>
      <c r="N239" s="25" t="e">
        <f>VLOOKUP($E239,#REF!,12,0)</f>
        <v>#REF!</v>
      </c>
      <c r="O239" s="28" t="e">
        <f>VLOOKUP($E239,#REF!,13,0)</f>
        <v>#REF!</v>
      </c>
      <c r="P239" s="102" t="e">
        <f>VLOOKUP($E239,#REF!,14,0)</f>
        <v>#REF!</v>
      </c>
    </row>
    <row r="240" spans="1:16" x14ac:dyDescent="0.25">
      <c r="A240" s="94"/>
      <c r="B240" s="94"/>
      <c r="C240" s="92"/>
      <c r="D240" s="93"/>
      <c r="E240" s="22"/>
      <c r="F240" s="24" t="e">
        <f>VLOOKUP($E240,#REF!,2,0)</f>
        <v>#REF!</v>
      </c>
      <c r="G240" s="25" t="e">
        <f>VLOOKUP($E240,#REF!,3,0)</f>
        <v>#REF!</v>
      </c>
      <c r="H240" s="25" t="e">
        <f>VLOOKUP($E240,#REF!,4,0)</f>
        <v>#REF!</v>
      </c>
      <c r="I240" s="26">
        <f t="shared" si="8"/>
        <v>0</v>
      </c>
      <c r="J240" s="26">
        <f t="shared" si="9"/>
        <v>0</v>
      </c>
      <c r="K240" s="27" t="e">
        <f>VLOOKUP($E240,#REF!,5,0)</f>
        <v>#REF!</v>
      </c>
      <c r="L240" s="27" t="e">
        <f>VLOOKUP($E240,#REF!,6,0)</f>
        <v>#REF!</v>
      </c>
      <c r="M240" s="27" t="e">
        <f>VLOOKUP($E240,#REF!,11,0)</f>
        <v>#REF!</v>
      </c>
      <c r="N240" s="25" t="e">
        <f>VLOOKUP($E240,#REF!,12,0)</f>
        <v>#REF!</v>
      </c>
      <c r="O240" s="28" t="e">
        <f>VLOOKUP($E240,#REF!,13,0)</f>
        <v>#REF!</v>
      </c>
      <c r="P240" s="102" t="e">
        <f>VLOOKUP($E240,#REF!,14,0)</f>
        <v>#REF!</v>
      </c>
    </row>
    <row r="241" spans="1:16" x14ac:dyDescent="0.25">
      <c r="A241" s="94"/>
      <c r="B241" s="94"/>
      <c r="C241" s="92"/>
      <c r="D241" s="93"/>
      <c r="E241" s="22"/>
      <c r="F241" s="24" t="e">
        <f>VLOOKUP($E241,#REF!,2,0)</f>
        <v>#REF!</v>
      </c>
      <c r="G241" s="25" t="e">
        <f>VLOOKUP($E241,#REF!,3,0)</f>
        <v>#REF!</v>
      </c>
      <c r="H241" s="25" t="e">
        <f>VLOOKUP($E241,#REF!,4,0)</f>
        <v>#REF!</v>
      </c>
      <c r="I241" s="26">
        <f t="shared" si="8"/>
        <v>0</v>
      </c>
      <c r="J241" s="26">
        <f t="shared" si="9"/>
        <v>0</v>
      </c>
      <c r="K241" s="27" t="e">
        <f>VLOOKUP($E241,#REF!,5,0)</f>
        <v>#REF!</v>
      </c>
      <c r="L241" s="27" t="e">
        <f>VLOOKUP($E241,#REF!,6,0)</f>
        <v>#REF!</v>
      </c>
      <c r="M241" s="27" t="e">
        <f>VLOOKUP($E241,#REF!,11,0)</f>
        <v>#REF!</v>
      </c>
      <c r="N241" s="25" t="e">
        <f>VLOOKUP($E241,#REF!,12,0)</f>
        <v>#REF!</v>
      </c>
      <c r="O241" s="28" t="e">
        <f>VLOOKUP($E241,#REF!,13,0)</f>
        <v>#REF!</v>
      </c>
      <c r="P241" s="102" t="e">
        <f>VLOOKUP($E241,#REF!,14,0)</f>
        <v>#REF!</v>
      </c>
    </row>
    <row r="242" spans="1:16" x14ac:dyDescent="0.25">
      <c r="A242" s="94"/>
      <c r="B242" s="94"/>
      <c r="C242" s="92"/>
      <c r="D242" s="93"/>
      <c r="E242" s="22"/>
      <c r="F242" s="24" t="e">
        <f>VLOOKUP($E242,#REF!,2,0)</f>
        <v>#REF!</v>
      </c>
      <c r="G242" s="25" t="e">
        <f>VLOOKUP($E242,#REF!,3,0)</f>
        <v>#REF!</v>
      </c>
      <c r="H242" s="25" t="e">
        <f>VLOOKUP($E242,#REF!,4,0)</f>
        <v>#REF!</v>
      </c>
      <c r="I242" s="26">
        <f t="shared" si="8"/>
        <v>0</v>
      </c>
      <c r="J242" s="26">
        <f t="shared" si="9"/>
        <v>0</v>
      </c>
      <c r="K242" s="27" t="e">
        <f>VLOOKUP($E242,#REF!,5,0)</f>
        <v>#REF!</v>
      </c>
      <c r="L242" s="27" t="e">
        <f>VLOOKUP($E242,#REF!,6,0)</f>
        <v>#REF!</v>
      </c>
      <c r="M242" s="27" t="e">
        <f>VLOOKUP($E242,#REF!,11,0)</f>
        <v>#REF!</v>
      </c>
      <c r="N242" s="25" t="e">
        <f>VLOOKUP($E242,#REF!,12,0)</f>
        <v>#REF!</v>
      </c>
      <c r="O242" s="28" t="e">
        <f>VLOOKUP($E242,#REF!,13,0)</f>
        <v>#REF!</v>
      </c>
      <c r="P242" s="102" t="e">
        <f>VLOOKUP($E242,#REF!,14,0)</f>
        <v>#REF!</v>
      </c>
    </row>
    <row r="243" spans="1:16" x14ac:dyDescent="0.25">
      <c r="A243" s="94"/>
      <c r="B243" s="94"/>
      <c r="C243" s="92"/>
      <c r="D243" s="93"/>
      <c r="E243" s="22"/>
      <c r="F243" s="24" t="e">
        <f>VLOOKUP($E243,#REF!,2,0)</f>
        <v>#REF!</v>
      </c>
      <c r="G243" s="25" t="e">
        <f>VLOOKUP($E243,#REF!,3,0)</f>
        <v>#REF!</v>
      </c>
      <c r="H243" s="25" t="e">
        <f>VLOOKUP($E243,#REF!,4,0)</f>
        <v>#REF!</v>
      </c>
      <c r="I243" s="26">
        <f t="shared" si="8"/>
        <v>0</v>
      </c>
      <c r="J243" s="26">
        <f t="shared" si="9"/>
        <v>0</v>
      </c>
      <c r="K243" s="27" t="e">
        <f>VLOOKUP($E243,#REF!,5,0)</f>
        <v>#REF!</v>
      </c>
      <c r="L243" s="27" t="e">
        <f>VLOOKUP($E243,#REF!,6,0)</f>
        <v>#REF!</v>
      </c>
      <c r="M243" s="27" t="e">
        <f>VLOOKUP($E243,#REF!,11,0)</f>
        <v>#REF!</v>
      </c>
      <c r="N243" s="25" t="e">
        <f>VLOOKUP($E243,#REF!,12,0)</f>
        <v>#REF!</v>
      </c>
      <c r="O243" s="28" t="e">
        <f>VLOOKUP($E243,#REF!,13,0)</f>
        <v>#REF!</v>
      </c>
      <c r="P243" s="102" t="e">
        <f>VLOOKUP($E243,#REF!,14,0)</f>
        <v>#REF!</v>
      </c>
    </row>
    <row r="244" spans="1:16" x14ac:dyDescent="0.25">
      <c r="A244" s="94"/>
      <c r="B244" s="94"/>
      <c r="C244" s="92"/>
      <c r="D244" s="93"/>
      <c r="E244" s="22"/>
      <c r="F244" s="24" t="e">
        <f>VLOOKUP($E244,#REF!,2,0)</f>
        <v>#REF!</v>
      </c>
      <c r="G244" s="25" t="e">
        <f>VLOOKUP($E244,#REF!,3,0)</f>
        <v>#REF!</v>
      </c>
      <c r="H244" s="25" t="e">
        <f>VLOOKUP($E244,#REF!,4,0)</f>
        <v>#REF!</v>
      </c>
      <c r="I244" s="26">
        <f t="shared" si="8"/>
        <v>0</v>
      </c>
      <c r="J244" s="26">
        <f t="shared" si="9"/>
        <v>0</v>
      </c>
      <c r="K244" s="27" t="e">
        <f>VLOOKUP($E244,#REF!,5,0)</f>
        <v>#REF!</v>
      </c>
      <c r="L244" s="27" t="e">
        <f>VLOOKUP($E244,#REF!,6,0)</f>
        <v>#REF!</v>
      </c>
      <c r="M244" s="27" t="e">
        <f>VLOOKUP($E244,#REF!,11,0)</f>
        <v>#REF!</v>
      </c>
      <c r="N244" s="25" t="e">
        <f>VLOOKUP($E244,#REF!,12,0)</f>
        <v>#REF!</v>
      </c>
      <c r="O244" s="28" t="e">
        <f>VLOOKUP($E244,#REF!,13,0)</f>
        <v>#REF!</v>
      </c>
      <c r="P244" s="102" t="e">
        <f>VLOOKUP($E244,#REF!,14,0)</f>
        <v>#REF!</v>
      </c>
    </row>
    <row r="245" spans="1:16" x14ac:dyDescent="0.25">
      <c r="A245" s="94"/>
      <c r="B245" s="94"/>
      <c r="C245" s="92"/>
      <c r="D245" s="93"/>
      <c r="E245" s="22"/>
      <c r="F245" s="24" t="e">
        <f>VLOOKUP($E245,#REF!,2,0)</f>
        <v>#REF!</v>
      </c>
      <c r="G245" s="25" t="e">
        <f>VLOOKUP($E245,#REF!,3,0)</f>
        <v>#REF!</v>
      </c>
      <c r="H245" s="25" t="e">
        <f>VLOOKUP($E245,#REF!,4,0)</f>
        <v>#REF!</v>
      </c>
      <c r="I245" s="26">
        <f t="shared" si="8"/>
        <v>0</v>
      </c>
      <c r="J245" s="26">
        <f t="shared" si="9"/>
        <v>0</v>
      </c>
      <c r="K245" s="27" t="e">
        <f>VLOOKUP($E245,#REF!,5,0)</f>
        <v>#REF!</v>
      </c>
      <c r="L245" s="27" t="e">
        <f>VLOOKUP($E245,#REF!,6,0)</f>
        <v>#REF!</v>
      </c>
      <c r="M245" s="27" t="e">
        <f>VLOOKUP($E245,#REF!,11,0)</f>
        <v>#REF!</v>
      </c>
      <c r="N245" s="25" t="e">
        <f>VLOOKUP($E245,#REF!,12,0)</f>
        <v>#REF!</v>
      </c>
      <c r="O245" s="28" t="e">
        <f>VLOOKUP($E245,#REF!,13,0)</f>
        <v>#REF!</v>
      </c>
      <c r="P245" s="102" t="e">
        <f>VLOOKUP($E245,#REF!,14,0)</f>
        <v>#REF!</v>
      </c>
    </row>
    <row r="246" spans="1:16" x14ac:dyDescent="0.25">
      <c r="A246" s="94"/>
      <c r="B246" s="94"/>
      <c r="C246" s="92"/>
      <c r="D246" s="93"/>
      <c r="E246" s="22"/>
      <c r="F246" s="24" t="e">
        <f>VLOOKUP($E246,#REF!,2,0)</f>
        <v>#REF!</v>
      </c>
      <c r="G246" s="25" t="e">
        <f>VLOOKUP($E246,#REF!,3,0)</f>
        <v>#REF!</v>
      </c>
      <c r="H246" s="25" t="e">
        <f>VLOOKUP($E246,#REF!,4,0)</f>
        <v>#REF!</v>
      </c>
      <c r="I246" s="26">
        <f t="shared" si="8"/>
        <v>0</v>
      </c>
      <c r="J246" s="26">
        <f t="shared" si="9"/>
        <v>0</v>
      </c>
      <c r="K246" s="27" t="e">
        <f>VLOOKUP($E246,#REF!,5,0)</f>
        <v>#REF!</v>
      </c>
      <c r="L246" s="27" t="e">
        <f>VLOOKUP($E246,#REF!,6,0)</f>
        <v>#REF!</v>
      </c>
      <c r="M246" s="27" t="e">
        <f>VLOOKUP($E246,#REF!,11,0)</f>
        <v>#REF!</v>
      </c>
      <c r="N246" s="25" t="e">
        <f>VLOOKUP($E246,#REF!,12,0)</f>
        <v>#REF!</v>
      </c>
      <c r="O246" s="28" t="e">
        <f>VLOOKUP($E246,#REF!,13,0)</f>
        <v>#REF!</v>
      </c>
      <c r="P246" s="102" t="e">
        <f>VLOOKUP($E246,#REF!,14,0)</f>
        <v>#REF!</v>
      </c>
    </row>
    <row r="247" spans="1:16" x14ac:dyDescent="0.25">
      <c r="A247" s="94"/>
      <c r="B247" s="94"/>
      <c r="C247" s="92"/>
      <c r="D247" s="93"/>
      <c r="E247" s="22"/>
      <c r="F247" s="24" t="e">
        <f>VLOOKUP($E247,#REF!,2,0)</f>
        <v>#REF!</v>
      </c>
      <c r="G247" s="25" t="e">
        <f>VLOOKUP($E247,#REF!,3,0)</f>
        <v>#REF!</v>
      </c>
      <c r="H247" s="25" t="e">
        <f>VLOOKUP($E247,#REF!,4,0)</f>
        <v>#REF!</v>
      </c>
      <c r="I247" s="26">
        <f t="shared" si="8"/>
        <v>0</v>
      </c>
      <c r="J247" s="26">
        <f t="shared" si="9"/>
        <v>0</v>
      </c>
      <c r="K247" s="27" t="e">
        <f>VLOOKUP($E247,#REF!,5,0)</f>
        <v>#REF!</v>
      </c>
      <c r="L247" s="27" t="e">
        <f>VLOOKUP($E247,#REF!,6,0)</f>
        <v>#REF!</v>
      </c>
      <c r="M247" s="27" t="e">
        <f>VLOOKUP($E247,#REF!,11,0)</f>
        <v>#REF!</v>
      </c>
      <c r="N247" s="25" t="e">
        <f>VLOOKUP($E247,#REF!,12,0)</f>
        <v>#REF!</v>
      </c>
      <c r="O247" s="28" t="e">
        <f>VLOOKUP($E247,#REF!,13,0)</f>
        <v>#REF!</v>
      </c>
      <c r="P247" s="102" t="e">
        <f>VLOOKUP($E247,#REF!,14,0)</f>
        <v>#REF!</v>
      </c>
    </row>
    <row r="248" spans="1:16" x14ac:dyDescent="0.25">
      <c r="A248" s="94"/>
      <c r="B248" s="94"/>
      <c r="C248" s="92"/>
      <c r="D248" s="93"/>
      <c r="E248" s="22"/>
      <c r="F248" s="24" t="e">
        <f>VLOOKUP($E248,#REF!,2,0)</f>
        <v>#REF!</v>
      </c>
      <c r="G248" s="25" t="e">
        <f>VLOOKUP($E248,#REF!,3,0)</f>
        <v>#REF!</v>
      </c>
      <c r="H248" s="25" t="e">
        <f>VLOOKUP($E248,#REF!,4,0)</f>
        <v>#REF!</v>
      </c>
      <c r="I248" s="26">
        <f t="shared" si="8"/>
        <v>0</v>
      </c>
      <c r="J248" s="26">
        <f t="shared" si="9"/>
        <v>0</v>
      </c>
      <c r="K248" s="27" t="e">
        <f>VLOOKUP($E248,#REF!,5,0)</f>
        <v>#REF!</v>
      </c>
      <c r="L248" s="27" t="e">
        <f>VLOOKUP($E248,#REF!,6,0)</f>
        <v>#REF!</v>
      </c>
      <c r="M248" s="27" t="e">
        <f>VLOOKUP($E248,#REF!,11,0)</f>
        <v>#REF!</v>
      </c>
      <c r="N248" s="25" t="e">
        <f>VLOOKUP($E248,#REF!,12,0)</f>
        <v>#REF!</v>
      </c>
      <c r="O248" s="28" t="e">
        <f>VLOOKUP($E248,#REF!,13,0)</f>
        <v>#REF!</v>
      </c>
      <c r="P248" s="102" t="e">
        <f>VLOOKUP($E248,#REF!,14,0)</f>
        <v>#REF!</v>
      </c>
    </row>
    <row r="249" spans="1:16" x14ac:dyDescent="0.25">
      <c r="A249" s="94"/>
      <c r="B249" s="94"/>
      <c r="C249" s="92"/>
      <c r="D249" s="93"/>
      <c r="E249" s="22"/>
      <c r="F249" s="24" t="e">
        <f>VLOOKUP($E249,#REF!,2,0)</f>
        <v>#REF!</v>
      </c>
      <c r="G249" s="25" t="e">
        <f>VLOOKUP($E249,#REF!,3,0)</f>
        <v>#REF!</v>
      </c>
      <c r="H249" s="25" t="e">
        <f>VLOOKUP($E249,#REF!,4,0)</f>
        <v>#REF!</v>
      </c>
      <c r="I249" s="26">
        <f t="shared" si="8"/>
        <v>0</v>
      </c>
      <c r="J249" s="26">
        <f t="shared" si="9"/>
        <v>0</v>
      </c>
      <c r="K249" s="27" t="e">
        <f>VLOOKUP($E249,#REF!,5,0)</f>
        <v>#REF!</v>
      </c>
      <c r="L249" s="27" t="e">
        <f>VLOOKUP($E249,#REF!,6,0)</f>
        <v>#REF!</v>
      </c>
      <c r="M249" s="27" t="e">
        <f>VLOOKUP($E249,#REF!,11,0)</f>
        <v>#REF!</v>
      </c>
      <c r="N249" s="25" t="e">
        <f>VLOOKUP($E249,#REF!,12,0)</f>
        <v>#REF!</v>
      </c>
      <c r="O249" s="28" t="e">
        <f>VLOOKUP($E249,#REF!,13,0)</f>
        <v>#REF!</v>
      </c>
      <c r="P249" s="102" t="e">
        <f>VLOOKUP($E249,#REF!,14,0)</f>
        <v>#REF!</v>
      </c>
    </row>
    <row r="250" spans="1:16" x14ac:dyDescent="0.25">
      <c r="A250" s="94"/>
      <c r="B250" s="94"/>
      <c r="C250" s="92"/>
      <c r="D250" s="93"/>
      <c r="E250" s="22"/>
      <c r="F250" s="24" t="e">
        <f>VLOOKUP($E250,#REF!,2,0)</f>
        <v>#REF!</v>
      </c>
      <c r="G250" s="25" t="e">
        <f>VLOOKUP($E250,#REF!,3,0)</f>
        <v>#REF!</v>
      </c>
      <c r="H250" s="25" t="e">
        <f>VLOOKUP($E250,#REF!,4,0)</f>
        <v>#REF!</v>
      </c>
      <c r="I250" s="26">
        <f t="shared" si="8"/>
        <v>0</v>
      </c>
      <c r="J250" s="26">
        <f t="shared" si="9"/>
        <v>0</v>
      </c>
      <c r="K250" s="27" t="e">
        <f>VLOOKUP($E250,#REF!,5,0)</f>
        <v>#REF!</v>
      </c>
      <c r="L250" s="27" t="e">
        <f>VLOOKUP($E250,#REF!,6,0)</f>
        <v>#REF!</v>
      </c>
      <c r="M250" s="27" t="e">
        <f>VLOOKUP($E250,#REF!,11,0)</f>
        <v>#REF!</v>
      </c>
      <c r="N250" s="25" t="e">
        <f>VLOOKUP($E250,#REF!,12,0)</f>
        <v>#REF!</v>
      </c>
      <c r="O250" s="28" t="e">
        <f>VLOOKUP($E250,#REF!,13,0)</f>
        <v>#REF!</v>
      </c>
      <c r="P250" s="102" t="e">
        <f>VLOOKUP($E250,#REF!,14,0)</f>
        <v>#REF!</v>
      </c>
    </row>
    <row r="251" spans="1:16" x14ac:dyDescent="0.25">
      <c r="A251" s="94"/>
      <c r="B251" s="94"/>
      <c r="C251" s="92"/>
      <c r="D251" s="93"/>
      <c r="E251" s="22"/>
      <c r="F251" s="24" t="e">
        <f>VLOOKUP($E251,#REF!,2,0)</f>
        <v>#REF!</v>
      </c>
      <c r="G251" s="25" t="e">
        <f>VLOOKUP($E251,#REF!,3,0)</f>
        <v>#REF!</v>
      </c>
      <c r="H251" s="25" t="e">
        <f>VLOOKUP($E251,#REF!,4,0)</f>
        <v>#REF!</v>
      </c>
      <c r="I251" s="26">
        <f t="shared" si="8"/>
        <v>0</v>
      </c>
      <c r="J251" s="26">
        <f t="shared" si="9"/>
        <v>0</v>
      </c>
      <c r="K251" s="27" t="e">
        <f>VLOOKUP($E251,#REF!,5,0)</f>
        <v>#REF!</v>
      </c>
      <c r="L251" s="27" t="e">
        <f>VLOOKUP($E251,#REF!,6,0)</f>
        <v>#REF!</v>
      </c>
      <c r="M251" s="27" t="e">
        <f>VLOOKUP($E251,#REF!,11,0)</f>
        <v>#REF!</v>
      </c>
      <c r="N251" s="25" t="e">
        <f>VLOOKUP($E251,#REF!,12,0)</f>
        <v>#REF!</v>
      </c>
      <c r="O251" s="28" t="e">
        <f>VLOOKUP($E251,#REF!,13,0)</f>
        <v>#REF!</v>
      </c>
      <c r="P251" s="102" t="e">
        <f>VLOOKUP($E251,#REF!,14,0)</f>
        <v>#REF!</v>
      </c>
    </row>
    <row r="252" spans="1:16" x14ac:dyDescent="0.25">
      <c r="A252" s="94"/>
      <c r="B252" s="94"/>
      <c r="C252" s="92"/>
      <c r="D252" s="93"/>
      <c r="E252" s="22"/>
      <c r="F252" s="24" t="e">
        <f>VLOOKUP($E252,#REF!,2,0)</f>
        <v>#REF!</v>
      </c>
      <c r="G252" s="25" t="e">
        <f>VLOOKUP($E252,#REF!,3,0)</f>
        <v>#REF!</v>
      </c>
      <c r="H252" s="25" t="e">
        <f>VLOOKUP($E252,#REF!,4,0)</f>
        <v>#REF!</v>
      </c>
      <c r="I252" s="26">
        <f t="shared" si="8"/>
        <v>0</v>
      </c>
      <c r="J252" s="26">
        <f t="shared" si="9"/>
        <v>0</v>
      </c>
      <c r="K252" s="27" t="e">
        <f>VLOOKUP($E252,#REF!,5,0)</f>
        <v>#REF!</v>
      </c>
      <c r="L252" s="27" t="e">
        <f>VLOOKUP($E252,#REF!,6,0)</f>
        <v>#REF!</v>
      </c>
      <c r="M252" s="27" t="e">
        <f>VLOOKUP($E252,#REF!,11,0)</f>
        <v>#REF!</v>
      </c>
      <c r="N252" s="25" t="e">
        <f>VLOOKUP($E252,#REF!,12,0)</f>
        <v>#REF!</v>
      </c>
      <c r="O252" s="28" t="e">
        <f>VLOOKUP($E252,#REF!,13,0)</f>
        <v>#REF!</v>
      </c>
      <c r="P252" s="102" t="e">
        <f>VLOOKUP($E252,#REF!,14,0)</f>
        <v>#REF!</v>
      </c>
    </row>
    <row r="253" spans="1:16" x14ac:dyDescent="0.25">
      <c r="A253" s="94"/>
      <c r="B253" s="94"/>
      <c r="C253" s="92"/>
      <c r="D253" s="93"/>
      <c r="E253" s="22"/>
      <c r="F253" s="24" t="e">
        <f>VLOOKUP($E253,#REF!,2,0)</f>
        <v>#REF!</v>
      </c>
      <c r="G253" s="25" t="e">
        <f>VLOOKUP($E253,#REF!,3,0)</f>
        <v>#REF!</v>
      </c>
      <c r="H253" s="25" t="e">
        <f>VLOOKUP($E253,#REF!,4,0)</f>
        <v>#REF!</v>
      </c>
      <c r="I253" s="26">
        <f t="shared" si="8"/>
        <v>0</v>
      </c>
      <c r="J253" s="26">
        <f t="shared" si="9"/>
        <v>0</v>
      </c>
      <c r="K253" s="27" t="e">
        <f>VLOOKUP($E253,#REF!,5,0)</f>
        <v>#REF!</v>
      </c>
      <c r="L253" s="27" t="e">
        <f>VLOOKUP($E253,#REF!,6,0)</f>
        <v>#REF!</v>
      </c>
      <c r="M253" s="27" t="e">
        <f>VLOOKUP($E253,#REF!,11,0)</f>
        <v>#REF!</v>
      </c>
      <c r="N253" s="25" t="e">
        <f>VLOOKUP($E253,#REF!,12,0)</f>
        <v>#REF!</v>
      </c>
      <c r="O253" s="28" t="e">
        <f>VLOOKUP($E253,#REF!,13,0)</f>
        <v>#REF!</v>
      </c>
      <c r="P253" s="102" t="e">
        <f>VLOOKUP($E253,#REF!,14,0)</f>
        <v>#REF!</v>
      </c>
    </row>
    <row r="254" spans="1:16" x14ac:dyDescent="0.25">
      <c r="A254" s="94"/>
      <c r="B254" s="94"/>
      <c r="C254" s="92"/>
      <c r="D254" s="93"/>
      <c r="E254" s="22"/>
      <c r="F254" s="24" t="e">
        <f>VLOOKUP($E254,#REF!,2,0)</f>
        <v>#REF!</v>
      </c>
      <c r="G254" s="25" t="e">
        <f>VLOOKUP($E254,#REF!,3,0)</f>
        <v>#REF!</v>
      </c>
      <c r="H254" s="25" t="e">
        <f>VLOOKUP($E254,#REF!,4,0)</f>
        <v>#REF!</v>
      </c>
      <c r="I254" s="26">
        <f t="shared" si="8"/>
        <v>0</v>
      </c>
      <c r="J254" s="26">
        <f t="shared" si="9"/>
        <v>0</v>
      </c>
      <c r="K254" s="27" t="e">
        <f>VLOOKUP($E254,#REF!,5,0)</f>
        <v>#REF!</v>
      </c>
      <c r="L254" s="27" t="e">
        <f>VLOOKUP($E254,#REF!,6,0)</f>
        <v>#REF!</v>
      </c>
      <c r="M254" s="27" t="e">
        <f>VLOOKUP($E254,#REF!,11,0)</f>
        <v>#REF!</v>
      </c>
      <c r="N254" s="25" t="e">
        <f>VLOOKUP($E254,#REF!,12,0)</f>
        <v>#REF!</v>
      </c>
      <c r="O254" s="28" t="e">
        <f>VLOOKUP($E254,#REF!,13,0)</f>
        <v>#REF!</v>
      </c>
      <c r="P254" s="102" t="e">
        <f>VLOOKUP($E254,#REF!,14,0)</f>
        <v>#REF!</v>
      </c>
    </row>
    <row r="255" spans="1:16" x14ac:dyDescent="0.25">
      <c r="A255" s="94"/>
      <c r="B255" s="94"/>
      <c r="C255" s="92"/>
      <c r="D255" s="93"/>
      <c r="E255" s="22"/>
      <c r="F255" s="24" t="e">
        <f>VLOOKUP($E255,#REF!,2,0)</f>
        <v>#REF!</v>
      </c>
      <c r="G255" s="25" t="e">
        <f>VLOOKUP($E255,#REF!,3,0)</f>
        <v>#REF!</v>
      </c>
      <c r="H255" s="25" t="e">
        <f>VLOOKUP($E255,#REF!,4,0)</f>
        <v>#REF!</v>
      </c>
      <c r="I255" s="26">
        <f t="shared" si="8"/>
        <v>0</v>
      </c>
      <c r="J255" s="26">
        <f t="shared" si="9"/>
        <v>0</v>
      </c>
      <c r="K255" s="27" t="e">
        <f>VLOOKUP($E255,#REF!,5,0)</f>
        <v>#REF!</v>
      </c>
      <c r="L255" s="27" t="e">
        <f>VLOOKUP($E255,#REF!,6,0)</f>
        <v>#REF!</v>
      </c>
      <c r="M255" s="27" t="e">
        <f>VLOOKUP($E255,#REF!,11,0)</f>
        <v>#REF!</v>
      </c>
      <c r="N255" s="25" t="e">
        <f>VLOOKUP($E255,#REF!,12,0)</f>
        <v>#REF!</v>
      </c>
      <c r="O255" s="28" t="e">
        <f>VLOOKUP($E255,#REF!,13,0)</f>
        <v>#REF!</v>
      </c>
      <c r="P255" s="102" t="e">
        <f>VLOOKUP($E255,#REF!,14,0)</f>
        <v>#REF!</v>
      </c>
    </row>
    <row r="256" spans="1:16" x14ac:dyDescent="0.25">
      <c r="A256" s="94"/>
      <c r="B256" s="94"/>
      <c r="C256" s="92"/>
      <c r="D256" s="93"/>
      <c r="E256" s="22"/>
      <c r="F256" s="24" t="e">
        <f>VLOOKUP($E256,#REF!,2,0)</f>
        <v>#REF!</v>
      </c>
      <c r="G256" s="25" t="e">
        <f>VLOOKUP($E256,#REF!,3,0)</f>
        <v>#REF!</v>
      </c>
      <c r="H256" s="25" t="e">
        <f>VLOOKUP($E256,#REF!,4,0)</f>
        <v>#REF!</v>
      </c>
      <c r="I256" s="26">
        <f t="shared" si="8"/>
        <v>0</v>
      </c>
      <c r="J256" s="26">
        <f t="shared" si="9"/>
        <v>0</v>
      </c>
      <c r="K256" s="27" t="e">
        <f>VLOOKUP($E256,#REF!,5,0)</f>
        <v>#REF!</v>
      </c>
      <c r="L256" s="27" t="e">
        <f>VLOOKUP($E256,#REF!,6,0)</f>
        <v>#REF!</v>
      </c>
      <c r="M256" s="27" t="e">
        <f>VLOOKUP($E256,#REF!,11,0)</f>
        <v>#REF!</v>
      </c>
      <c r="N256" s="25" t="e">
        <f>VLOOKUP($E256,#REF!,12,0)</f>
        <v>#REF!</v>
      </c>
      <c r="O256" s="28" t="e">
        <f>VLOOKUP($E256,#REF!,13,0)</f>
        <v>#REF!</v>
      </c>
      <c r="P256" s="102" t="e">
        <f>VLOOKUP($E256,#REF!,14,0)</f>
        <v>#REF!</v>
      </c>
    </row>
    <row r="257" spans="1:16" x14ac:dyDescent="0.25">
      <c r="A257" s="94"/>
      <c r="B257" s="94"/>
      <c r="C257" s="92"/>
      <c r="D257" s="93"/>
      <c r="E257" s="22"/>
      <c r="F257" s="24" t="e">
        <f>VLOOKUP($E257,#REF!,2,0)</f>
        <v>#REF!</v>
      </c>
      <c r="G257" s="25" t="e">
        <f>VLOOKUP($E257,#REF!,3,0)</f>
        <v>#REF!</v>
      </c>
      <c r="H257" s="25" t="e">
        <f>VLOOKUP($E257,#REF!,4,0)</f>
        <v>#REF!</v>
      </c>
      <c r="I257" s="26">
        <f t="shared" si="8"/>
        <v>0</v>
      </c>
      <c r="J257" s="26">
        <f t="shared" si="9"/>
        <v>0</v>
      </c>
      <c r="K257" s="27" t="e">
        <f>VLOOKUP($E257,#REF!,5,0)</f>
        <v>#REF!</v>
      </c>
      <c r="L257" s="27" t="e">
        <f>VLOOKUP($E257,#REF!,6,0)</f>
        <v>#REF!</v>
      </c>
      <c r="M257" s="27" t="e">
        <f>VLOOKUP($E257,#REF!,11,0)</f>
        <v>#REF!</v>
      </c>
      <c r="N257" s="25" t="e">
        <f>VLOOKUP($E257,#REF!,12,0)</f>
        <v>#REF!</v>
      </c>
      <c r="O257" s="28" t="e">
        <f>VLOOKUP($E257,#REF!,13,0)</f>
        <v>#REF!</v>
      </c>
      <c r="P257" s="102" t="e">
        <f>VLOOKUP($E257,#REF!,14,0)</f>
        <v>#REF!</v>
      </c>
    </row>
    <row r="258" spans="1:16" x14ac:dyDescent="0.25">
      <c r="A258" s="94"/>
      <c r="B258" s="94"/>
      <c r="C258" s="92"/>
      <c r="D258" s="93"/>
      <c r="E258" s="22"/>
      <c r="F258" s="24" t="e">
        <f>VLOOKUP($E258,#REF!,2,0)</f>
        <v>#REF!</v>
      </c>
      <c r="G258" s="25" t="e">
        <f>VLOOKUP($E258,#REF!,3,0)</f>
        <v>#REF!</v>
      </c>
      <c r="H258" s="25" t="e">
        <f>VLOOKUP($E258,#REF!,4,0)</f>
        <v>#REF!</v>
      </c>
      <c r="I258" s="26">
        <f t="shared" si="8"/>
        <v>0</v>
      </c>
      <c r="J258" s="26">
        <f t="shared" si="9"/>
        <v>0</v>
      </c>
      <c r="K258" s="27" t="e">
        <f>VLOOKUP($E258,#REF!,5,0)</f>
        <v>#REF!</v>
      </c>
      <c r="L258" s="27" t="e">
        <f>VLOOKUP($E258,#REF!,6,0)</f>
        <v>#REF!</v>
      </c>
      <c r="M258" s="27" t="e">
        <f>VLOOKUP($E258,#REF!,11,0)</f>
        <v>#REF!</v>
      </c>
      <c r="N258" s="25" t="e">
        <f>VLOOKUP($E258,#REF!,12,0)</f>
        <v>#REF!</v>
      </c>
      <c r="O258" s="28" t="e">
        <f>VLOOKUP($E258,#REF!,13,0)</f>
        <v>#REF!</v>
      </c>
      <c r="P258" s="102" t="e">
        <f>VLOOKUP($E258,#REF!,14,0)</f>
        <v>#REF!</v>
      </c>
    </row>
    <row r="259" spans="1:16" x14ac:dyDescent="0.25">
      <c r="A259" s="94"/>
      <c r="B259" s="94"/>
      <c r="C259" s="92"/>
      <c r="D259" s="93"/>
      <c r="E259" s="22"/>
      <c r="F259" s="24" t="e">
        <f>VLOOKUP($E259,#REF!,2,0)</f>
        <v>#REF!</v>
      </c>
      <c r="G259" s="25" t="e">
        <f>VLOOKUP($E259,#REF!,3,0)</f>
        <v>#REF!</v>
      </c>
      <c r="H259" s="25" t="e">
        <f>VLOOKUP($E259,#REF!,4,0)</f>
        <v>#REF!</v>
      </c>
      <c r="I259" s="26">
        <f t="shared" si="8"/>
        <v>0</v>
      </c>
      <c r="J259" s="26">
        <f t="shared" si="9"/>
        <v>0</v>
      </c>
      <c r="K259" s="27" t="e">
        <f>VLOOKUP($E259,#REF!,5,0)</f>
        <v>#REF!</v>
      </c>
      <c r="L259" s="27" t="e">
        <f>VLOOKUP($E259,#REF!,6,0)</f>
        <v>#REF!</v>
      </c>
      <c r="M259" s="27" t="e">
        <f>VLOOKUP($E259,#REF!,11,0)</f>
        <v>#REF!</v>
      </c>
      <c r="N259" s="25" t="e">
        <f>VLOOKUP($E259,#REF!,12,0)</f>
        <v>#REF!</v>
      </c>
      <c r="O259" s="28" t="e">
        <f>VLOOKUP($E259,#REF!,13,0)</f>
        <v>#REF!</v>
      </c>
      <c r="P259" s="102" t="e">
        <f>VLOOKUP($E259,#REF!,14,0)</f>
        <v>#REF!</v>
      </c>
    </row>
    <row r="260" spans="1:16" x14ac:dyDescent="0.25">
      <c r="A260" s="94"/>
      <c r="B260" s="94"/>
      <c r="C260" s="92"/>
      <c r="D260" s="93"/>
      <c r="E260" s="22"/>
      <c r="F260" s="24" t="e">
        <f>VLOOKUP($E260,#REF!,2,0)</f>
        <v>#REF!</v>
      </c>
      <c r="G260" s="25" t="e">
        <f>VLOOKUP($E260,#REF!,3,0)</f>
        <v>#REF!</v>
      </c>
      <c r="H260" s="25" t="e">
        <f>VLOOKUP($E260,#REF!,4,0)</f>
        <v>#REF!</v>
      </c>
      <c r="I260" s="26">
        <f t="shared" si="8"/>
        <v>0</v>
      </c>
      <c r="J260" s="26">
        <f t="shared" si="9"/>
        <v>0</v>
      </c>
      <c r="K260" s="27" t="e">
        <f>VLOOKUP($E260,#REF!,5,0)</f>
        <v>#REF!</v>
      </c>
      <c r="L260" s="27" t="e">
        <f>VLOOKUP($E260,#REF!,6,0)</f>
        <v>#REF!</v>
      </c>
      <c r="M260" s="27" t="e">
        <f>VLOOKUP($E260,#REF!,11,0)</f>
        <v>#REF!</v>
      </c>
      <c r="N260" s="25" t="e">
        <f>VLOOKUP($E260,#REF!,12,0)</f>
        <v>#REF!</v>
      </c>
      <c r="O260" s="28" t="e">
        <f>VLOOKUP($E260,#REF!,13,0)</f>
        <v>#REF!</v>
      </c>
      <c r="P260" s="102" t="e">
        <f>VLOOKUP($E260,#REF!,14,0)</f>
        <v>#REF!</v>
      </c>
    </row>
    <row r="261" spans="1:16" x14ac:dyDescent="0.25">
      <c r="A261" s="94"/>
      <c r="B261" s="94"/>
      <c r="C261" s="92"/>
      <c r="D261" s="93"/>
      <c r="E261" s="22"/>
      <c r="F261" s="24" t="e">
        <f>VLOOKUP($E261,#REF!,2,0)</f>
        <v>#REF!</v>
      </c>
      <c r="G261" s="25" t="e">
        <f>VLOOKUP($E261,#REF!,3,0)</f>
        <v>#REF!</v>
      </c>
      <c r="H261" s="25" t="e">
        <f>VLOOKUP($E261,#REF!,4,0)</f>
        <v>#REF!</v>
      </c>
      <c r="I261" s="26">
        <f t="shared" ref="I261:I278" si="10">IFERROR(K261*C261,)</f>
        <v>0</v>
      </c>
      <c r="J261" s="26">
        <f t="shared" ref="J261:J278" si="11">I261*D261</f>
        <v>0</v>
      </c>
      <c r="K261" s="27" t="e">
        <f>VLOOKUP($E261,#REF!,5,0)</f>
        <v>#REF!</v>
      </c>
      <c r="L261" s="27" t="e">
        <f>VLOOKUP($E261,#REF!,6,0)</f>
        <v>#REF!</v>
      </c>
      <c r="M261" s="27" t="e">
        <f>VLOOKUP($E261,#REF!,11,0)</f>
        <v>#REF!</v>
      </c>
      <c r="N261" s="25" t="e">
        <f>VLOOKUP($E261,#REF!,12,0)</f>
        <v>#REF!</v>
      </c>
      <c r="O261" s="28" t="e">
        <f>VLOOKUP($E261,#REF!,13,0)</f>
        <v>#REF!</v>
      </c>
      <c r="P261" s="102" t="e">
        <f>VLOOKUP($E261,#REF!,14,0)</f>
        <v>#REF!</v>
      </c>
    </row>
    <row r="262" spans="1:16" x14ac:dyDescent="0.25">
      <c r="A262" s="94"/>
      <c r="B262" s="94"/>
      <c r="C262" s="92"/>
      <c r="D262" s="93"/>
      <c r="E262" s="22"/>
      <c r="F262" s="24" t="e">
        <f>VLOOKUP($E262,#REF!,2,0)</f>
        <v>#REF!</v>
      </c>
      <c r="G262" s="25" t="e">
        <f>VLOOKUP($E262,#REF!,3,0)</f>
        <v>#REF!</v>
      </c>
      <c r="H262" s="25" t="e">
        <f>VLOOKUP($E262,#REF!,4,0)</f>
        <v>#REF!</v>
      </c>
      <c r="I262" s="26">
        <f t="shared" si="10"/>
        <v>0</v>
      </c>
      <c r="J262" s="26">
        <f t="shared" si="11"/>
        <v>0</v>
      </c>
      <c r="K262" s="27" t="e">
        <f>VLOOKUP($E262,#REF!,5,0)</f>
        <v>#REF!</v>
      </c>
      <c r="L262" s="27" t="e">
        <f>VLOOKUP($E262,#REF!,6,0)</f>
        <v>#REF!</v>
      </c>
      <c r="M262" s="27" t="e">
        <f>VLOOKUP($E262,#REF!,11,0)</f>
        <v>#REF!</v>
      </c>
      <c r="N262" s="25" t="e">
        <f>VLOOKUP($E262,#REF!,12,0)</f>
        <v>#REF!</v>
      </c>
      <c r="O262" s="28" t="e">
        <f>VLOOKUP($E262,#REF!,13,0)</f>
        <v>#REF!</v>
      </c>
      <c r="P262" s="102" t="e">
        <f>VLOOKUP($E262,#REF!,14,0)</f>
        <v>#REF!</v>
      </c>
    </row>
    <row r="263" spans="1:16" x14ac:dyDescent="0.25">
      <c r="A263" s="94"/>
      <c r="B263" s="94"/>
      <c r="C263" s="92"/>
      <c r="D263" s="93"/>
      <c r="E263" s="22"/>
      <c r="F263" s="24" t="e">
        <f>VLOOKUP($E263,#REF!,2,0)</f>
        <v>#REF!</v>
      </c>
      <c r="G263" s="25" t="e">
        <f>VLOOKUP($E263,#REF!,3,0)</f>
        <v>#REF!</v>
      </c>
      <c r="H263" s="25" t="e">
        <f>VLOOKUP($E263,#REF!,4,0)</f>
        <v>#REF!</v>
      </c>
      <c r="I263" s="26">
        <f t="shared" si="10"/>
        <v>0</v>
      </c>
      <c r="J263" s="26">
        <f t="shared" si="11"/>
        <v>0</v>
      </c>
      <c r="K263" s="27" t="e">
        <f>VLOOKUP($E263,#REF!,5,0)</f>
        <v>#REF!</v>
      </c>
      <c r="L263" s="27" t="e">
        <f>VLOOKUP($E263,#REF!,6,0)</f>
        <v>#REF!</v>
      </c>
      <c r="M263" s="27" t="e">
        <f>VLOOKUP($E263,#REF!,11,0)</f>
        <v>#REF!</v>
      </c>
      <c r="N263" s="25" t="e">
        <f>VLOOKUP($E263,#REF!,12,0)</f>
        <v>#REF!</v>
      </c>
      <c r="O263" s="28" t="e">
        <f>VLOOKUP($E263,#REF!,13,0)</f>
        <v>#REF!</v>
      </c>
      <c r="P263" s="102" t="e">
        <f>VLOOKUP($E263,#REF!,14,0)</f>
        <v>#REF!</v>
      </c>
    </row>
    <row r="264" spans="1:16" x14ac:dyDescent="0.25">
      <c r="A264" s="94"/>
      <c r="B264" s="94"/>
      <c r="C264" s="92"/>
      <c r="D264" s="93"/>
      <c r="E264" s="22"/>
      <c r="F264" s="24" t="e">
        <f>VLOOKUP($E264,#REF!,2,0)</f>
        <v>#REF!</v>
      </c>
      <c r="G264" s="25" t="e">
        <f>VLOOKUP($E264,#REF!,3,0)</f>
        <v>#REF!</v>
      </c>
      <c r="H264" s="25" t="e">
        <f>VLOOKUP($E264,#REF!,4,0)</f>
        <v>#REF!</v>
      </c>
      <c r="I264" s="26">
        <f t="shared" si="10"/>
        <v>0</v>
      </c>
      <c r="J264" s="26">
        <f t="shared" si="11"/>
        <v>0</v>
      </c>
      <c r="K264" s="27" t="e">
        <f>VLOOKUP($E264,#REF!,5,0)</f>
        <v>#REF!</v>
      </c>
      <c r="L264" s="27" t="e">
        <f>VLOOKUP($E264,#REF!,6,0)</f>
        <v>#REF!</v>
      </c>
      <c r="M264" s="27" t="e">
        <f>VLOOKUP($E264,#REF!,11,0)</f>
        <v>#REF!</v>
      </c>
      <c r="N264" s="25" t="e">
        <f>VLOOKUP($E264,#REF!,12,0)</f>
        <v>#REF!</v>
      </c>
      <c r="O264" s="28" t="e">
        <f>VLOOKUP($E264,#REF!,13,0)</f>
        <v>#REF!</v>
      </c>
      <c r="P264" s="102" t="e">
        <f>VLOOKUP($E264,#REF!,14,0)</f>
        <v>#REF!</v>
      </c>
    </row>
    <row r="265" spans="1:16" x14ac:dyDescent="0.25">
      <c r="A265" s="94"/>
      <c r="B265" s="94"/>
      <c r="C265" s="92"/>
      <c r="D265" s="93"/>
      <c r="E265" s="22"/>
      <c r="F265" s="24" t="e">
        <f>VLOOKUP($E265,#REF!,2,0)</f>
        <v>#REF!</v>
      </c>
      <c r="G265" s="25" t="e">
        <f>VLOOKUP($E265,#REF!,3,0)</f>
        <v>#REF!</v>
      </c>
      <c r="H265" s="25" t="e">
        <f>VLOOKUP($E265,#REF!,4,0)</f>
        <v>#REF!</v>
      </c>
      <c r="I265" s="26">
        <f t="shared" si="10"/>
        <v>0</v>
      </c>
      <c r="J265" s="26">
        <f t="shared" si="11"/>
        <v>0</v>
      </c>
      <c r="K265" s="27" t="e">
        <f>VLOOKUP($E265,#REF!,5,0)</f>
        <v>#REF!</v>
      </c>
      <c r="L265" s="27" t="e">
        <f>VLOOKUP($E265,#REF!,6,0)</f>
        <v>#REF!</v>
      </c>
      <c r="M265" s="27" t="e">
        <f>VLOOKUP($E265,#REF!,11,0)</f>
        <v>#REF!</v>
      </c>
      <c r="N265" s="25" t="e">
        <f>VLOOKUP($E265,#REF!,12,0)</f>
        <v>#REF!</v>
      </c>
      <c r="O265" s="28" t="e">
        <f>VLOOKUP($E265,#REF!,13,0)</f>
        <v>#REF!</v>
      </c>
      <c r="P265" s="102" t="e">
        <f>VLOOKUP($E265,#REF!,14,0)</f>
        <v>#REF!</v>
      </c>
    </row>
    <row r="266" spans="1:16" x14ac:dyDescent="0.25">
      <c r="A266" s="94"/>
      <c r="B266" s="94"/>
      <c r="C266" s="92"/>
      <c r="D266" s="93"/>
      <c r="E266" s="22"/>
      <c r="F266" s="24" t="e">
        <f>VLOOKUP($E266,#REF!,2,0)</f>
        <v>#REF!</v>
      </c>
      <c r="G266" s="25" t="e">
        <f>VLOOKUP($E266,#REF!,3,0)</f>
        <v>#REF!</v>
      </c>
      <c r="H266" s="25" t="e">
        <f>VLOOKUP($E266,#REF!,4,0)</f>
        <v>#REF!</v>
      </c>
      <c r="I266" s="26">
        <f t="shared" si="10"/>
        <v>0</v>
      </c>
      <c r="J266" s="26">
        <f t="shared" si="11"/>
        <v>0</v>
      </c>
      <c r="K266" s="27" t="e">
        <f>VLOOKUP($E266,#REF!,5,0)</f>
        <v>#REF!</v>
      </c>
      <c r="L266" s="27" t="e">
        <f>VLOOKUP($E266,#REF!,6,0)</f>
        <v>#REF!</v>
      </c>
      <c r="M266" s="27" t="e">
        <f>VLOOKUP($E266,#REF!,11,0)</f>
        <v>#REF!</v>
      </c>
      <c r="N266" s="25" t="e">
        <f>VLOOKUP($E266,#REF!,12,0)</f>
        <v>#REF!</v>
      </c>
      <c r="O266" s="28" t="e">
        <f>VLOOKUP($E266,#REF!,13,0)</f>
        <v>#REF!</v>
      </c>
      <c r="P266" s="102" t="e">
        <f>VLOOKUP($E266,#REF!,14,0)</f>
        <v>#REF!</v>
      </c>
    </row>
    <row r="267" spans="1:16" x14ac:dyDescent="0.25">
      <c r="A267" s="94"/>
      <c r="B267" s="94"/>
      <c r="C267" s="92"/>
      <c r="D267" s="93"/>
      <c r="E267" s="22"/>
      <c r="F267" s="24" t="e">
        <f>VLOOKUP($E267,#REF!,2,0)</f>
        <v>#REF!</v>
      </c>
      <c r="G267" s="25" t="e">
        <f>VLOOKUP($E267,#REF!,3,0)</f>
        <v>#REF!</v>
      </c>
      <c r="H267" s="25" t="e">
        <f>VLOOKUP($E267,#REF!,4,0)</f>
        <v>#REF!</v>
      </c>
      <c r="I267" s="26">
        <f t="shared" si="10"/>
        <v>0</v>
      </c>
      <c r="J267" s="26">
        <f t="shared" si="11"/>
        <v>0</v>
      </c>
      <c r="K267" s="27" t="e">
        <f>VLOOKUP($E267,#REF!,5,0)</f>
        <v>#REF!</v>
      </c>
      <c r="L267" s="27" t="e">
        <f>VLOOKUP($E267,#REF!,6,0)</f>
        <v>#REF!</v>
      </c>
      <c r="M267" s="27" t="e">
        <f>VLOOKUP($E267,#REF!,11,0)</f>
        <v>#REF!</v>
      </c>
      <c r="N267" s="25" t="e">
        <f>VLOOKUP($E267,#REF!,12,0)</f>
        <v>#REF!</v>
      </c>
      <c r="O267" s="28" t="e">
        <f>VLOOKUP($E267,#REF!,13,0)</f>
        <v>#REF!</v>
      </c>
      <c r="P267" s="102" t="e">
        <f>VLOOKUP($E267,#REF!,14,0)</f>
        <v>#REF!</v>
      </c>
    </row>
    <row r="268" spans="1:16" x14ac:dyDescent="0.25">
      <c r="A268" s="94"/>
      <c r="B268" s="94"/>
      <c r="C268" s="92"/>
      <c r="D268" s="93"/>
      <c r="E268" s="22"/>
      <c r="F268" s="24" t="e">
        <f>VLOOKUP($E268,#REF!,2,0)</f>
        <v>#REF!</v>
      </c>
      <c r="G268" s="25" t="e">
        <f>VLOOKUP($E268,#REF!,3,0)</f>
        <v>#REF!</v>
      </c>
      <c r="H268" s="25" t="e">
        <f>VLOOKUP($E268,#REF!,4,0)</f>
        <v>#REF!</v>
      </c>
      <c r="I268" s="26">
        <f t="shared" si="10"/>
        <v>0</v>
      </c>
      <c r="J268" s="26">
        <f t="shared" si="11"/>
        <v>0</v>
      </c>
      <c r="K268" s="27" t="e">
        <f>VLOOKUP($E268,#REF!,5,0)</f>
        <v>#REF!</v>
      </c>
      <c r="L268" s="27" t="e">
        <f>VLOOKUP($E268,#REF!,6,0)</f>
        <v>#REF!</v>
      </c>
      <c r="M268" s="27" t="e">
        <f>VLOOKUP($E268,#REF!,11,0)</f>
        <v>#REF!</v>
      </c>
      <c r="N268" s="25" t="e">
        <f>VLOOKUP($E268,#REF!,12,0)</f>
        <v>#REF!</v>
      </c>
      <c r="O268" s="28" t="e">
        <f>VLOOKUP($E268,#REF!,13,0)</f>
        <v>#REF!</v>
      </c>
      <c r="P268" s="102" t="e">
        <f>VLOOKUP($E268,#REF!,14,0)</f>
        <v>#REF!</v>
      </c>
    </row>
    <row r="269" spans="1:16" x14ac:dyDescent="0.25">
      <c r="A269" s="94"/>
      <c r="B269" s="94"/>
      <c r="C269" s="92"/>
      <c r="D269" s="93"/>
      <c r="E269" s="22"/>
      <c r="F269" s="24" t="e">
        <f>VLOOKUP($E269,#REF!,2,0)</f>
        <v>#REF!</v>
      </c>
      <c r="G269" s="25" t="e">
        <f>VLOOKUP($E269,#REF!,3,0)</f>
        <v>#REF!</v>
      </c>
      <c r="H269" s="25" t="e">
        <f>VLOOKUP($E269,#REF!,4,0)</f>
        <v>#REF!</v>
      </c>
      <c r="I269" s="26">
        <f t="shared" si="10"/>
        <v>0</v>
      </c>
      <c r="J269" s="26">
        <f t="shared" si="11"/>
        <v>0</v>
      </c>
      <c r="K269" s="27" t="e">
        <f>VLOOKUP($E269,#REF!,5,0)</f>
        <v>#REF!</v>
      </c>
      <c r="L269" s="27" t="e">
        <f>VLOOKUP($E269,#REF!,6,0)</f>
        <v>#REF!</v>
      </c>
      <c r="M269" s="27" t="e">
        <f>VLOOKUP($E269,#REF!,11,0)</f>
        <v>#REF!</v>
      </c>
      <c r="N269" s="25" t="e">
        <f>VLOOKUP($E269,#REF!,12,0)</f>
        <v>#REF!</v>
      </c>
      <c r="O269" s="28" t="e">
        <f>VLOOKUP($E269,#REF!,13,0)</f>
        <v>#REF!</v>
      </c>
      <c r="P269" s="102" t="e">
        <f>VLOOKUP($E269,#REF!,14,0)</f>
        <v>#REF!</v>
      </c>
    </row>
    <row r="270" spans="1:16" x14ac:dyDescent="0.25">
      <c r="A270" s="94"/>
      <c r="B270" s="94"/>
      <c r="C270" s="92"/>
      <c r="D270" s="93"/>
      <c r="E270" s="22"/>
      <c r="F270" s="24" t="e">
        <f>VLOOKUP($E270,#REF!,2,0)</f>
        <v>#REF!</v>
      </c>
      <c r="G270" s="25" t="e">
        <f>VLOOKUP($E270,#REF!,3,0)</f>
        <v>#REF!</v>
      </c>
      <c r="H270" s="25" t="e">
        <f>VLOOKUP($E270,#REF!,4,0)</f>
        <v>#REF!</v>
      </c>
      <c r="I270" s="26">
        <f t="shared" si="10"/>
        <v>0</v>
      </c>
      <c r="J270" s="26">
        <f t="shared" si="11"/>
        <v>0</v>
      </c>
      <c r="K270" s="27" t="e">
        <f>VLOOKUP($E270,#REF!,5,0)</f>
        <v>#REF!</v>
      </c>
      <c r="L270" s="27" t="e">
        <f>VLOOKUP($E270,#REF!,6,0)</f>
        <v>#REF!</v>
      </c>
      <c r="M270" s="27" t="e">
        <f>VLOOKUP($E270,#REF!,11,0)</f>
        <v>#REF!</v>
      </c>
      <c r="N270" s="25" t="e">
        <f>VLOOKUP($E270,#REF!,12,0)</f>
        <v>#REF!</v>
      </c>
      <c r="O270" s="28" t="e">
        <f>VLOOKUP($E270,#REF!,13,0)</f>
        <v>#REF!</v>
      </c>
      <c r="P270" s="102" t="e">
        <f>VLOOKUP($E270,#REF!,14,0)</f>
        <v>#REF!</v>
      </c>
    </row>
    <row r="271" spans="1:16" x14ac:dyDescent="0.25">
      <c r="A271" s="94"/>
      <c r="B271" s="94"/>
      <c r="C271" s="92"/>
      <c r="D271" s="93"/>
      <c r="E271" s="22"/>
      <c r="F271" s="24" t="e">
        <f>VLOOKUP($E271,#REF!,2,0)</f>
        <v>#REF!</v>
      </c>
      <c r="G271" s="25" t="e">
        <f>VLOOKUP($E271,#REF!,3,0)</f>
        <v>#REF!</v>
      </c>
      <c r="H271" s="25" t="e">
        <f>VLOOKUP($E271,#REF!,4,0)</f>
        <v>#REF!</v>
      </c>
      <c r="I271" s="26">
        <f t="shared" si="10"/>
        <v>0</v>
      </c>
      <c r="J271" s="26">
        <f t="shared" si="11"/>
        <v>0</v>
      </c>
      <c r="K271" s="27" t="e">
        <f>VLOOKUP($E271,#REF!,5,0)</f>
        <v>#REF!</v>
      </c>
      <c r="L271" s="27" t="e">
        <f>VLOOKUP($E271,#REF!,6,0)</f>
        <v>#REF!</v>
      </c>
      <c r="M271" s="27" t="e">
        <f>VLOOKUP($E271,#REF!,11,0)</f>
        <v>#REF!</v>
      </c>
      <c r="N271" s="25" t="e">
        <f>VLOOKUP($E271,#REF!,12,0)</f>
        <v>#REF!</v>
      </c>
      <c r="O271" s="28" t="e">
        <f>VLOOKUP($E271,#REF!,13,0)</f>
        <v>#REF!</v>
      </c>
      <c r="P271" s="102" t="e">
        <f>VLOOKUP($E271,#REF!,14,0)</f>
        <v>#REF!</v>
      </c>
    </row>
    <row r="272" spans="1:16" x14ac:dyDescent="0.25">
      <c r="A272" s="94"/>
      <c r="B272" s="94"/>
      <c r="C272" s="92"/>
      <c r="D272" s="93"/>
      <c r="E272" s="22"/>
      <c r="F272" s="24" t="e">
        <f>VLOOKUP($E272,#REF!,2,0)</f>
        <v>#REF!</v>
      </c>
      <c r="G272" s="25" t="e">
        <f>VLOOKUP($E272,#REF!,3,0)</f>
        <v>#REF!</v>
      </c>
      <c r="H272" s="25" t="e">
        <f>VLOOKUP($E272,#REF!,4,0)</f>
        <v>#REF!</v>
      </c>
      <c r="I272" s="26">
        <f t="shared" si="10"/>
        <v>0</v>
      </c>
      <c r="J272" s="26">
        <f t="shared" si="11"/>
        <v>0</v>
      </c>
      <c r="K272" s="27" t="e">
        <f>VLOOKUP($E272,#REF!,5,0)</f>
        <v>#REF!</v>
      </c>
      <c r="L272" s="27" t="e">
        <f>VLOOKUP($E272,#REF!,6,0)</f>
        <v>#REF!</v>
      </c>
      <c r="M272" s="27" t="e">
        <f>VLOOKUP($E272,#REF!,11,0)</f>
        <v>#REF!</v>
      </c>
      <c r="N272" s="25" t="e">
        <f>VLOOKUP($E272,#REF!,12,0)</f>
        <v>#REF!</v>
      </c>
      <c r="O272" s="28" t="e">
        <f>VLOOKUP($E272,#REF!,13,0)</f>
        <v>#REF!</v>
      </c>
      <c r="P272" s="102" t="e">
        <f>VLOOKUP($E272,#REF!,14,0)</f>
        <v>#REF!</v>
      </c>
    </row>
    <row r="273" spans="1:16" x14ac:dyDescent="0.25">
      <c r="A273" s="94"/>
      <c r="B273" s="94"/>
      <c r="C273" s="92"/>
      <c r="D273" s="93"/>
      <c r="E273" s="22"/>
      <c r="F273" s="24" t="e">
        <f>VLOOKUP($E273,#REF!,2,0)</f>
        <v>#REF!</v>
      </c>
      <c r="G273" s="25" t="e">
        <f>VLOOKUP($E273,#REF!,3,0)</f>
        <v>#REF!</v>
      </c>
      <c r="H273" s="25" t="e">
        <f>VLOOKUP($E273,#REF!,4,0)</f>
        <v>#REF!</v>
      </c>
      <c r="I273" s="26">
        <f t="shared" si="10"/>
        <v>0</v>
      </c>
      <c r="J273" s="26">
        <f t="shared" si="11"/>
        <v>0</v>
      </c>
      <c r="K273" s="27" t="e">
        <f>VLOOKUP($E273,#REF!,5,0)</f>
        <v>#REF!</v>
      </c>
      <c r="L273" s="27" t="e">
        <f>VLOOKUP($E273,#REF!,6,0)</f>
        <v>#REF!</v>
      </c>
      <c r="M273" s="27" t="e">
        <f>VLOOKUP($E273,#REF!,11,0)</f>
        <v>#REF!</v>
      </c>
      <c r="N273" s="25" t="e">
        <f>VLOOKUP($E273,#REF!,12,0)</f>
        <v>#REF!</v>
      </c>
      <c r="O273" s="28" t="e">
        <f>VLOOKUP($E273,#REF!,13,0)</f>
        <v>#REF!</v>
      </c>
      <c r="P273" s="102" t="e">
        <f>VLOOKUP($E273,#REF!,14,0)</f>
        <v>#REF!</v>
      </c>
    </row>
    <row r="274" spans="1:16" x14ac:dyDescent="0.25">
      <c r="A274" s="94"/>
      <c r="B274" s="94"/>
      <c r="C274" s="92"/>
      <c r="D274" s="93"/>
      <c r="E274" s="22"/>
      <c r="F274" s="24" t="e">
        <f>VLOOKUP($E274,#REF!,2,0)</f>
        <v>#REF!</v>
      </c>
      <c r="G274" s="25" t="e">
        <f>VLOOKUP($E274,#REF!,3,0)</f>
        <v>#REF!</v>
      </c>
      <c r="H274" s="25" t="e">
        <f>VLOOKUP($E274,#REF!,4,0)</f>
        <v>#REF!</v>
      </c>
      <c r="I274" s="26">
        <f t="shared" si="10"/>
        <v>0</v>
      </c>
      <c r="J274" s="26">
        <f t="shared" si="11"/>
        <v>0</v>
      </c>
      <c r="K274" s="27" t="e">
        <f>VLOOKUP($E274,#REF!,5,0)</f>
        <v>#REF!</v>
      </c>
      <c r="L274" s="27" t="e">
        <f>VLOOKUP($E274,#REF!,6,0)</f>
        <v>#REF!</v>
      </c>
      <c r="M274" s="27" t="e">
        <f>VLOOKUP($E274,#REF!,11,0)</f>
        <v>#REF!</v>
      </c>
      <c r="N274" s="25" t="e">
        <f>VLOOKUP($E274,#REF!,12,0)</f>
        <v>#REF!</v>
      </c>
      <c r="O274" s="28" t="e">
        <f>VLOOKUP($E274,#REF!,13,0)</f>
        <v>#REF!</v>
      </c>
      <c r="P274" s="102" t="e">
        <f>VLOOKUP($E274,#REF!,14,0)</f>
        <v>#REF!</v>
      </c>
    </row>
    <row r="275" spans="1:16" x14ac:dyDescent="0.25">
      <c r="A275" s="94"/>
      <c r="B275" s="94"/>
      <c r="C275" s="92"/>
      <c r="D275" s="93"/>
      <c r="E275" s="22"/>
      <c r="F275" s="24" t="e">
        <f>VLOOKUP($E275,#REF!,2,0)</f>
        <v>#REF!</v>
      </c>
      <c r="G275" s="25" t="e">
        <f>VLOOKUP($E275,#REF!,3,0)</f>
        <v>#REF!</v>
      </c>
      <c r="H275" s="25" t="e">
        <f>VLOOKUP($E275,#REF!,4,0)</f>
        <v>#REF!</v>
      </c>
      <c r="I275" s="26">
        <f t="shared" si="10"/>
        <v>0</v>
      </c>
      <c r="J275" s="26">
        <f t="shared" si="11"/>
        <v>0</v>
      </c>
      <c r="K275" s="27" t="e">
        <f>VLOOKUP($E275,#REF!,5,0)</f>
        <v>#REF!</v>
      </c>
      <c r="L275" s="27" t="e">
        <f>VLOOKUP($E275,#REF!,6,0)</f>
        <v>#REF!</v>
      </c>
      <c r="M275" s="27" t="e">
        <f>VLOOKUP($E275,#REF!,11,0)</f>
        <v>#REF!</v>
      </c>
      <c r="N275" s="25" t="e">
        <f>VLOOKUP($E275,#REF!,12,0)</f>
        <v>#REF!</v>
      </c>
      <c r="O275" s="28" t="e">
        <f>VLOOKUP($E275,#REF!,13,0)</f>
        <v>#REF!</v>
      </c>
      <c r="P275" s="102" t="e">
        <f>VLOOKUP($E275,#REF!,14,0)</f>
        <v>#REF!</v>
      </c>
    </row>
    <row r="276" spans="1:16" x14ac:dyDescent="0.25">
      <c r="A276" s="94"/>
      <c r="B276" s="94"/>
      <c r="C276" s="92"/>
      <c r="D276" s="93"/>
      <c r="E276" s="22"/>
      <c r="F276" s="24" t="e">
        <f>VLOOKUP($E276,#REF!,2,0)</f>
        <v>#REF!</v>
      </c>
      <c r="G276" s="25" t="e">
        <f>VLOOKUP($E276,#REF!,3,0)</f>
        <v>#REF!</v>
      </c>
      <c r="H276" s="25" t="e">
        <f>VLOOKUP($E276,#REF!,4,0)</f>
        <v>#REF!</v>
      </c>
      <c r="I276" s="26">
        <f t="shared" si="10"/>
        <v>0</v>
      </c>
      <c r="J276" s="26">
        <f t="shared" si="11"/>
        <v>0</v>
      </c>
      <c r="K276" s="27" t="e">
        <f>VLOOKUP($E276,#REF!,5,0)</f>
        <v>#REF!</v>
      </c>
      <c r="L276" s="27" t="e">
        <f>VLOOKUP($E276,#REF!,6,0)</f>
        <v>#REF!</v>
      </c>
      <c r="M276" s="27" t="e">
        <f>VLOOKUP($E276,#REF!,11,0)</f>
        <v>#REF!</v>
      </c>
      <c r="N276" s="25" t="e">
        <f>VLOOKUP($E276,#REF!,12,0)</f>
        <v>#REF!</v>
      </c>
      <c r="O276" s="28" t="e">
        <f>VLOOKUP($E276,#REF!,13,0)</f>
        <v>#REF!</v>
      </c>
      <c r="P276" s="102" t="e">
        <f>VLOOKUP($E276,#REF!,14,0)</f>
        <v>#REF!</v>
      </c>
    </row>
    <row r="277" spans="1:16" x14ac:dyDescent="0.25">
      <c r="A277" s="94"/>
      <c r="B277" s="94"/>
      <c r="C277" s="92"/>
      <c r="D277" s="93"/>
      <c r="E277" s="22"/>
      <c r="F277" s="24" t="e">
        <f>VLOOKUP($E277,#REF!,2,0)</f>
        <v>#REF!</v>
      </c>
      <c r="G277" s="25" t="e">
        <f>VLOOKUP($E277,#REF!,3,0)</f>
        <v>#REF!</v>
      </c>
      <c r="H277" s="25" t="e">
        <f>VLOOKUP($E277,#REF!,4,0)</f>
        <v>#REF!</v>
      </c>
      <c r="I277" s="26">
        <f t="shared" si="10"/>
        <v>0</v>
      </c>
      <c r="J277" s="26">
        <f t="shared" si="11"/>
        <v>0</v>
      </c>
      <c r="K277" s="27" t="e">
        <f>VLOOKUP($E277,#REF!,5,0)</f>
        <v>#REF!</v>
      </c>
      <c r="L277" s="27" t="e">
        <f>VLOOKUP($E277,#REF!,6,0)</f>
        <v>#REF!</v>
      </c>
      <c r="M277" s="27" t="e">
        <f>VLOOKUP($E277,#REF!,11,0)</f>
        <v>#REF!</v>
      </c>
      <c r="N277" s="25" t="e">
        <f>VLOOKUP($E277,#REF!,12,0)</f>
        <v>#REF!</v>
      </c>
      <c r="O277" s="28" t="e">
        <f>VLOOKUP($E277,#REF!,13,0)</f>
        <v>#REF!</v>
      </c>
      <c r="P277" s="102" t="e">
        <f>VLOOKUP($E277,#REF!,14,0)</f>
        <v>#REF!</v>
      </c>
    </row>
    <row r="278" spans="1:16" x14ac:dyDescent="0.25">
      <c r="A278" s="94"/>
      <c r="B278" s="94"/>
      <c r="C278" s="92"/>
      <c r="D278" s="93"/>
      <c r="E278" s="22"/>
      <c r="F278" s="24" t="e">
        <f>VLOOKUP($E278,#REF!,2,0)</f>
        <v>#REF!</v>
      </c>
      <c r="G278" s="25" t="e">
        <f>VLOOKUP($E278,#REF!,3,0)</f>
        <v>#REF!</v>
      </c>
      <c r="H278" s="25" t="e">
        <f>VLOOKUP($E278,#REF!,4,0)</f>
        <v>#REF!</v>
      </c>
      <c r="I278" s="26">
        <f t="shared" si="10"/>
        <v>0</v>
      </c>
      <c r="J278" s="26">
        <f t="shared" si="11"/>
        <v>0</v>
      </c>
      <c r="K278" s="27" t="e">
        <f>VLOOKUP($E278,#REF!,5,0)</f>
        <v>#REF!</v>
      </c>
      <c r="L278" s="27" t="e">
        <f>VLOOKUP($E278,#REF!,6,0)</f>
        <v>#REF!</v>
      </c>
      <c r="M278" s="27" t="e">
        <f>VLOOKUP($E278,#REF!,11,0)</f>
        <v>#REF!</v>
      </c>
      <c r="N278" s="25" t="e">
        <f>VLOOKUP($E278,#REF!,12,0)</f>
        <v>#REF!</v>
      </c>
      <c r="O278" s="28" t="e">
        <f>VLOOKUP($E278,#REF!,13,0)</f>
        <v>#REF!</v>
      </c>
      <c r="P278" s="102" t="e">
        <f>VLOOKUP($E278,#REF!,14,0)</f>
        <v>#REF!</v>
      </c>
    </row>
  </sheetData>
  <autoFilter ref="A3:P278" xr:uid="{4649A4B9-F31D-45EB-825E-4686F390BB27}"/>
  <mergeCells count="4">
    <mergeCell ref="Q1:Q3"/>
    <mergeCell ref="K2:M2"/>
    <mergeCell ref="N2:O2"/>
    <mergeCell ref="S1:S2"/>
  </mergeCells>
  <conditionalFormatting sqref="G4:H278">
    <cfRule type="containsText" dxfId="19" priority="9" operator="containsText" text="No">
      <formula>NOT(ISERROR(SEARCH("No",G4)))</formula>
    </cfRule>
    <cfRule type="containsText" dxfId="18" priority="10" operator="containsText" text="Yes">
      <formula>NOT(ISERROR(SEARCH("Yes",G4)))</formula>
    </cfRule>
  </conditionalFormatting>
  <conditionalFormatting sqref="K4:M278">
    <cfRule type="cellIs" dxfId="17" priority="7" operator="lessThan">
      <formula>0</formula>
    </cfRule>
    <cfRule type="cellIs" dxfId="16" priority="8" operator="greaterThan">
      <formula>0</formula>
    </cfRule>
  </conditionalFormatting>
  <conditionalFormatting sqref="O4:O278">
    <cfRule type="cellIs" dxfId="15" priority="1" operator="lessThan">
      <formula>0.51</formula>
    </cfRule>
    <cfRule type="cellIs" dxfId="14" priority="2" operator="greaterThan">
      <formula>0.5</formula>
    </cfRule>
  </conditionalFormatting>
  <conditionalFormatting sqref="O5:O278">
    <cfRule type="cellIs" dxfId="13" priority="5" operator="lessThan">
      <formula>51</formula>
    </cfRule>
    <cfRule type="cellIs" dxfId="12" priority="6" operator="greaterThan">
      <formula>50</formula>
    </cfRule>
  </conditionalFormatting>
  <conditionalFormatting sqref="P4:P278">
    <cfRule type="cellIs" dxfId="11" priority="3" operator="lessThan">
      <formula>0.995</formula>
    </cfRule>
    <cfRule type="cellIs" dxfId="10" priority="4" operator="greaterThan">
      <formula>0.994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2C916-4A67-4315-B862-404029B120A6}">
  <sheetPr>
    <tabColor theme="4" tint="-0.249977111117893"/>
  </sheetPr>
  <dimension ref="A1:R278"/>
  <sheetViews>
    <sheetView showGridLines="0" zoomScaleNormal="100" workbookViewId="0">
      <pane ySplit="3" topLeftCell="A4" activePane="bottomLeft" state="frozen"/>
      <selection activeCell="G2" sqref="G2"/>
      <selection pane="bottomLeft" activeCell="F6" sqref="F6"/>
    </sheetView>
  </sheetViews>
  <sheetFormatPr defaultColWidth="8.88671875" defaultRowHeight="15" x14ac:dyDescent="0.25"/>
  <cols>
    <col min="1" max="1" width="15.6640625" style="32" customWidth="1"/>
    <col min="2" max="2" width="8.88671875" style="32" customWidth="1"/>
    <col min="3" max="3" width="12.109375" style="33" bestFit="1" customWidth="1"/>
    <col min="4" max="4" width="5.88671875" style="34" customWidth="1"/>
    <col min="5" max="5" width="30.21875" style="32" customWidth="1"/>
    <col min="6" max="6" width="9.77734375" style="32" customWidth="1"/>
    <col min="7" max="7" width="10.109375" style="35" customWidth="1"/>
    <col min="8" max="8" width="10.44140625" style="33" customWidth="1"/>
    <col min="9" max="9" width="10.88671875" style="33" bestFit="1" customWidth="1"/>
    <col min="10" max="11" width="9" style="32" customWidth="1"/>
    <col min="12" max="12" width="9.21875" style="32" customWidth="1"/>
    <col min="13" max="13" width="11.77734375" style="32" customWidth="1"/>
    <col min="14" max="14" width="10.77734375" style="32" customWidth="1"/>
    <col min="15" max="15" width="11.88671875" style="32" customWidth="1"/>
    <col min="16" max="16" width="1.33203125" style="9" customWidth="1"/>
    <col min="17" max="17" width="8.88671875" style="9"/>
    <col min="18" max="18" width="70" style="9" customWidth="1"/>
    <col min="19" max="16384" width="8.88671875" style="9"/>
  </cols>
  <sheetData>
    <row r="1" spans="1:18" x14ac:dyDescent="0.25">
      <c r="A1" s="4" t="s">
        <v>723</v>
      </c>
      <c r="B1" s="5"/>
      <c r="C1" s="6"/>
      <c r="D1" s="7"/>
      <c r="E1" s="5"/>
      <c r="F1" s="5"/>
      <c r="G1" s="8"/>
      <c r="H1" s="6"/>
      <c r="I1" s="6"/>
      <c r="J1" s="5"/>
      <c r="K1" s="5"/>
      <c r="L1" s="5"/>
      <c r="M1" s="5"/>
      <c r="N1" s="5"/>
      <c r="O1" s="5"/>
      <c r="Q1" s="88"/>
      <c r="R1" s="130" t="s">
        <v>2055</v>
      </c>
    </row>
    <row r="2" spans="1:18" ht="45" customHeight="1" x14ac:dyDescent="0.25">
      <c r="A2" s="4"/>
      <c r="B2" s="5"/>
      <c r="C2" s="6"/>
      <c r="D2" s="7"/>
      <c r="E2" s="5"/>
      <c r="F2" s="5"/>
      <c r="G2" s="8"/>
      <c r="H2" s="6"/>
      <c r="I2" s="6"/>
      <c r="J2" s="128" t="s">
        <v>2046</v>
      </c>
      <c r="K2" s="128"/>
      <c r="L2" s="128"/>
      <c r="M2" s="129" t="s">
        <v>2047</v>
      </c>
      <c r="N2" s="129"/>
      <c r="O2" s="5"/>
      <c r="Q2" s="88"/>
      <c r="R2" s="130"/>
    </row>
    <row r="3" spans="1:18" s="20" customFormat="1" ht="60" x14ac:dyDescent="0.25">
      <c r="A3" s="10" t="s">
        <v>133</v>
      </c>
      <c r="B3" s="13" t="s">
        <v>2058</v>
      </c>
      <c r="C3" s="11" t="s">
        <v>135</v>
      </c>
      <c r="D3" s="12" t="s">
        <v>623</v>
      </c>
      <c r="E3" s="14" t="s">
        <v>720</v>
      </c>
      <c r="F3" s="14" t="s">
        <v>1730</v>
      </c>
      <c r="G3" s="15" t="s">
        <v>1731</v>
      </c>
      <c r="H3" s="16" t="s">
        <v>625</v>
      </c>
      <c r="I3" s="16" t="s">
        <v>626</v>
      </c>
      <c r="J3" s="46" t="s">
        <v>1687</v>
      </c>
      <c r="K3" s="46" t="s">
        <v>1686</v>
      </c>
      <c r="L3" s="17" t="s">
        <v>2045</v>
      </c>
      <c r="M3" s="44" t="s">
        <v>1688</v>
      </c>
      <c r="N3" s="18" t="s">
        <v>621</v>
      </c>
      <c r="O3" s="19" t="s">
        <v>622</v>
      </c>
      <c r="Q3" s="21"/>
      <c r="R3" s="89" t="s">
        <v>2057</v>
      </c>
    </row>
    <row r="4" spans="1:18" s="30" customFormat="1" ht="15.75" x14ac:dyDescent="0.25">
      <c r="A4" s="96" t="s">
        <v>841</v>
      </c>
      <c r="B4" s="90" t="s">
        <v>724</v>
      </c>
      <c r="C4" s="97">
        <v>1580000</v>
      </c>
      <c r="D4" s="98">
        <v>0.4</v>
      </c>
      <c r="E4" s="24" t="str">
        <f>IF(B4="","",VLOOKUP(B4,'Top 2023 Candidates - Industry'!A:B,2,0))</f>
        <v>Plastics &amp; rubber products mfg.</v>
      </c>
      <c r="F4" s="24" t="str">
        <f>VLOOKUP($B4,'Top 2023 Candidates - Industry'!$A:$N,3,0)</f>
        <v>Yes</v>
      </c>
      <c r="G4" s="24" t="str">
        <f>VLOOKUP($B4,'Top 2023 Candidates - Industry'!$A:$N,4,0)</f>
        <v>No</v>
      </c>
      <c r="H4" s="26">
        <f>IFERROR(C4*J4,"")</f>
        <v>-38371.086137077138</v>
      </c>
      <c r="I4" s="26">
        <f>IFERROR(H4*D4,"")</f>
        <v>-15348.434454830856</v>
      </c>
      <c r="J4" s="101">
        <f>VLOOKUP($B4,'Top 2023 Candidates - Industry'!$A:$N,5,0)</f>
        <v>-2.4285497555112112E-2</v>
      </c>
      <c r="K4" s="101">
        <f>VLOOKUP($B4,'Top 2023 Candidates - Industry'!$A:$N,6,0)</f>
        <v>-2.3647425641983744E-2</v>
      </c>
      <c r="L4" s="101">
        <f>IF(VLOOKUP($B4,'Top 2023 Candidates - Industry'!$A:$N,11,0)="",VLOOKUP(B4,'Top 2023 Candidates - Industry'!A:J,10,0),VLOOKUP($B4,'Top 2023 Candidates - Industry'!$A:$N,11,0))</f>
        <v>3.3223228616240386E-2</v>
      </c>
      <c r="M4" s="25" t="str">
        <f>VLOOKUP($B4,'Top 2023 Candidates - Industry'!$A:$N,12,0)</f>
        <v>16 of 20</v>
      </c>
      <c r="N4" s="28">
        <f>VLOOKUP($B4,'Top 2023 Candidates - Industry'!$A:$N,13,0)</f>
        <v>0.8</v>
      </c>
      <c r="O4" s="102">
        <f>VLOOKUP($B4,'Top 2023 Candidates - Industry'!$A:$N,14,0)</f>
        <v>-0.73097945523695207</v>
      </c>
      <c r="P4" s="29"/>
      <c r="Q4" s="29" t="s">
        <v>2054</v>
      </c>
    </row>
    <row r="5" spans="1:18" s="30" customFormat="1" ht="15.75" x14ac:dyDescent="0.25">
      <c r="A5" s="103" t="s">
        <v>2053</v>
      </c>
      <c r="B5" s="90" t="s">
        <v>1012</v>
      </c>
      <c r="C5" s="97">
        <v>6770000</v>
      </c>
      <c r="D5" s="98">
        <v>0.3</v>
      </c>
      <c r="E5" s="24" t="str">
        <f>IF(B5="","",VLOOKUP(B5,'Top 2023 Candidates - Industry'!A:B,2,0))</f>
        <v>Dried and dehydrated food manufacturing</v>
      </c>
      <c r="F5" s="24" t="str">
        <f>VLOOKUP($B5,'Top 2023 Candidates - Industry'!$A:$N,3,0)</f>
        <v>Yes</v>
      </c>
      <c r="G5" s="24" t="str">
        <f>VLOOKUP($B5,'Top 2023 Candidates - Industry'!$A:$N,4,0)</f>
        <v>Yes</v>
      </c>
      <c r="H5" s="26">
        <f t="shared" ref="H5:H68" si="0">IFERROR(C5*J5,"")</f>
        <v>446485.94288636831</v>
      </c>
      <c r="I5" s="26">
        <f t="shared" ref="I5:I68" si="1">IFERROR(H5*D5,"")</f>
        <v>133945.7828659105</v>
      </c>
      <c r="J5" s="101">
        <f>VLOOKUP($B5,'Top 2023 Candidates - Industry'!$A:$N,5,0)</f>
        <v>6.5950656260911122E-2</v>
      </c>
      <c r="K5" s="101">
        <f>VLOOKUP($B5,'Top 2023 Candidates - Industry'!$A:$N,6,0)</f>
        <v>7.1234420250462005E-2</v>
      </c>
      <c r="L5" s="101">
        <f>IF(VLOOKUP($B5,'Top 2023 Candidates - Industry'!$A:$N,11,0)="",VLOOKUP(B5,'Top 2023 Candidates - Industry'!A:J,10,0),VLOOKUP($B5,'Top 2023 Candidates - Industry'!$A:$N,11,0))</f>
        <v>3.7262953386832942E-2</v>
      </c>
      <c r="M5" s="25" t="str">
        <f>VLOOKUP($B5,'Top 2023 Candidates - Industry'!$A:$N,12,0)</f>
        <v>17 of 20</v>
      </c>
      <c r="N5" s="28">
        <f>VLOOKUP($B5,'Top 2023 Candidates - Industry'!$A:$N,13,0)</f>
        <v>0.85</v>
      </c>
      <c r="O5" s="102">
        <f>VLOOKUP($B5,'Top 2023 Candidates - Industry'!$A:$N,14,0)</f>
        <v>1.7698719577127004</v>
      </c>
      <c r="P5" s="29"/>
      <c r="Q5" s="29" t="s">
        <v>2054</v>
      </c>
    </row>
    <row r="6" spans="1:18" s="30" customFormat="1" x14ac:dyDescent="0.25">
      <c r="A6" s="99"/>
      <c r="B6" s="23"/>
      <c r="C6" s="97"/>
      <c r="D6" s="98"/>
      <c r="E6" s="24" t="str">
        <f>IF(B6="","",VLOOKUP(B6,'Top 2023 Candidates - Industry'!A:B,2,0))</f>
        <v/>
      </c>
      <c r="F6" s="24" t="e">
        <f>VLOOKUP($B6,'Top 2023 Candidates - Industry'!$A:$N,3,0)</f>
        <v>#N/A</v>
      </c>
      <c r="G6" s="24" t="e">
        <f>VLOOKUP($B6,'Top 2023 Candidates - Industry'!$A:$N,4,0)</f>
        <v>#N/A</v>
      </c>
      <c r="H6" s="26" t="str">
        <f t="shared" si="0"/>
        <v/>
      </c>
      <c r="I6" s="26" t="str">
        <f t="shared" si="1"/>
        <v/>
      </c>
      <c r="J6" s="101" t="e">
        <f>VLOOKUP($B6,'Top 2023 Candidates - Industry'!$A:$N,5,0)</f>
        <v>#N/A</v>
      </c>
      <c r="K6" s="101" t="e">
        <f>VLOOKUP($B6,'Top 2023 Candidates - Industry'!$A:$N,6,0)</f>
        <v>#N/A</v>
      </c>
      <c r="L6" s="101" t="e">
        <f>IF(VLOOKUP($B6,'Top 2023 Candidates - Industry'!$A:$N,11,0)="",VLOOKUP(B6,'Top 2023 Candidates - Industry'!A:J,10,0),VLOOKUP($B6,'Top 2023 Candidates - Industry'!$A:$N,11,0))</f>
        <v>#N/A</v>
      </c>
      <c r="M6" s="25" t="e">
        <f>VLOOKUP($B6,'Top 2023 Candidates - Industry'!$A:$N,12,0)</f>
        <v>#N/A</v>
      </c>
      <c r="N6" s="28" t="e">
        <f>VLOOKUP($B6,'Top 2023 Candidates - Industry'!$A:$N,13,0)</f>
        <v>#N/A</v>
      </c>
      <c r="O6" s="102" t="e">
        <f>VLOOKUP($B6,'Top 2023 Candidates - Industry'!$A:$N,14,0)</f>
        <v>#N/A</v>
      </c>
    </row>
    <row r="7" spans="1:18" s="30" customFormat="1" x14ac:dyDescent="0.25">
      <c r="A7" s="99"/>
      <c r="B7" s="23"/>
      <c r="C7" s="97"/>
      <c r="D7" s="98"/>
      <c r="E7" s="24" t="str">
        <f>IF(B7="","",VLOOKUP(B7,'Top 2023 Candidates - Industry'!A:B,2,0))</f>
        <v/>
      </c>
      <c r="F7" s="24" t="e">
        <f>VLOOKUP($B7,'Top 2023 Candidates - Industry'!$A:$N,3,0)</f>
        <v>#N/A</v>
      </c>
      <c r="G7" s="24" t="e">
        <f>VLOOKUP($B7,'Top 2023 Candidates - Industry'!$A:$N,4,0)</f>
        <v>#N/A</v>
      </c>
      <c r="H7" s="26" t="str">
        <f t="shared" si="0"/>
        <v/>
      </c>
      <c r="I7" s="26" t="str">
        <f t="shared" si="1"/>
        <v/>
      </c>
      <c r="J7" s="101" t="e">
        <f>VLOOKUP($B7,'Top 2023 Candidates - Industry'!$A:$N,5,0)</f>
        <v>#N/A</v>
      </c>
      <c r="K7" s="101" t="e">
        <f>VLOOKUP($B7,'Top 2023 Candidates - Industry'!$A:$N,6,0)</f>
        <v>#N/A</v>
      </c>
      <c r="L7" s="101" t="e">
        <f>IF(VLOOKUP($B7,'Top 2023 Candidates - Industry'!$A:$N,11,0)="",VLOOKUP(B7,'Top 2023 Candidates - Industry'!A:J,10,0),VLOOKUP($B7,'Top 2023 Candidates - Industry'!$A:$N,11,0))</f>
        <v>#N/A</v>
      </c>
      <c r="M7" s="25" t="e">
        <f>VLOOKUP($B7,'Top 2023 Candidates - Industry'!$A:$N,12,0)</f>
        <v>#N/A</v>
      </c>
      <c r="N7" s="28" t="e">
        <f>VLOOKUP($B7,'Top 2023 Candidates - Industry'!$A:$N,13,0)</f>
        <v>#N/A</v>
      </c>
      <c r="O7" s="102" t="e">
        <f>VLOOKUP($B7,'Top 2023 Candidates - Industry'!$A:$N,14,0)</f>
        <v>#N/A</v>
      </c>
    </row>
    <row r="8" spans="1:18" s="30" customFormat="1" x14ac:dyDescent="0.25">
      <c r="A8" s="99"/>
      <c r="B8" s="23"/>
      <c r="C8" s="97"/>
      <c r="D8" s="98"/>
      <c r="E8" s="24" t="str">
        <f>IF(B8="","",VLOOKUP(B8,'Top 2023 Candidates - Industry'!A:B,2,0))</f>
        <v/>
      </c>
      <c r="F8" s="24" t="e">
        <f>VLOOKUP($B8,'Top 2023 Candidates - Industry'!$A:$N,3,0)</f>
        <v>#N/A</v>
      </c>
      <c r="G8" s="24" t="e">
        <f>VLOOKUP($B8,'Top 2023 Candidates - Industry'!$A:$N,4,0)</f>
        <v>#N/A</v>
      </c>
      <c r="H8" s="26" t="str">
        <f t="shared" si="0"/>
        <v/>
      </c>
      <c r="I8" s="26" t="str">
        <f t="shared" si="1"/>
        <v/>
      </c>
      <c r="J8" s="101" t="e">
        <f>VLOOKUP($B8,'Top 2023 Candidates - Industry'!$A:$N,5,0)</f>
        <v>#N/A</v>
      </c>
      <c r="K8" s="101" t="e">
        <f>VLOOKUP($B8,'Top 2023 Candidates - Industry'!$A:$N,6,0)</f>
        <v>#N/A</v>
      </c>
      <c r="L8" s="101" t="e">
        <f>IF(VLOOKUP($B8,'Top 2023 Candidates - Industry'!$A:$N,11,0)="",VLOOKUP(B8,'Top 2023 Candidates - Industry'!A:J,10,0),VLOOKUP($B8,'Top 2023 Candidates - Industry'!$A:$N,11,0))</f>
        <v>#N/A</v>
      </c>
      <c r="M8" s="25" t="e">
        <f>VLOOKUP($B8,'Top 2023 Candidates - Industry'!$A:$N,12,0)</f>
        <v>#N/A</v>
      </c>
      <c r="N8" s="28" t="e">
        <f>VLOOKUP($B8,'Top 2023 Candidates - Industry'!$A:$N,13,0)</f>
        <v>#N/A</v>
      </c>
      <c r="O8" s="102" t="e">
        <f>VLOOKUP($B8,'Top 2023 Candidates - Industry'!$A:$N,14,0)</f>
        <v>#N/A</v>
      </c>
    </row>
    <row r="9" spans="1:18" s="30" customFormat="1" x14ac:dyDescent="0.25">
      <c r="A9" s="99"/>
      <c r="B9" s="23"/>
      <c r="C9" s="97"/>
      <c r="D9" s="98"/>
      <c r="E9" s="24" t="str">
        <f>IF(B9="","",VLOOKUP(B9,'Top 2023 Candidates - Industry'!A:B,2,0))</f>
        <v/>
      </c>
      <c r="F9" s="24" t="e">
        <f>VLOOKUP($B9,'Top 2023 Candidates - Industry'!$A:$N,3,0)</f>
        <v>#N/A</v>
      </c>
      <c r="G9" s="24" t="e">
        <f>VLOOKUP($B9,'Top 2023 Candidates - Industry'!$A:$N,4,0)</f>
        <v>#N/A</v>
      </c>
      <c r="H9" s="26" t="str">
        <f t="shared" si="0"/>
        <v/>
      </c>
      <c r="I9" s="26" t="str">
        <f t="shared" si="1"/>
        <v/>
      </c>
      <c r="J9" s="101" t="e">
        <f>VLOOKUP($B9,'Top 2023 Candidates - Industry'!$A:$N,5,0)</f>
        <v>#N/A</v>
      </c>
      <c r="K9" s="101" t="e">
        <f>VLOOKUP($B9,'Top 2023 Candidates - Industry'!$A:$N,6,0)</f>
        <v>#N/A</v>
      </c>
      <c r="L9" s="101" t="e">
        <f>IF(VLOOKUP($B9,'Top 2023 Candidates - Industry'!$A:$N,11,0)="",VLOOKUP(B9,'Top 2023 Candidates - Industry'!A:J,10,0),VLOOKUP($B9,'Top 2023 Candidates - Industry'!$A:$N,11,0))</f>
        <v>#N/A</v>
      </c>
      <c r="M9" s="25" t="e">
        <f>VLOOKUP($B9,'Top 2023 Candidates - Industry'!$A:$N,12,0)</f>
        <v>#N/A</v>
      </c>
      <c r="N9" s="28" t="e">
        <f>VLOOKUP($B9,'Top 2023 Candidates - Industry'!$A:$N,13,0)</f>
        <v>#N/A</v>
      </c>
      <c r="O9" s="102" t="e">
        <f>VLOOKUP($B9,'Top 2023 Candidates - Industry'!$A:$N,14,0)</f>
        <v>#N/A</v>
      </c>
    </row>
    <row r="10" spans="1:18" s="30" customFormat="1" x14ac:dyDescent="0.25">
      <c r="A10" s="99"/>
      <c r="B10" s="23"/>
      <c r="C10" s="97"/>
      <c r="D10" s="98"/>
      <c r="E10" s="24" t="str">
        <f>IF(B10="","",VLOOKUP(B10,'Top 2023 Candidates - Industry'!A:B,2,0))</f>
        <v/>
      </c>
      <c r="F10" s="24" t="e">
        <f>VLOOKUP($B10,'Top 2023 Candidates - Industry'!$A:$N,3,0)</f>
        <v>#N/A</v>
      </c>
      <c r="G10" s="24" t="e">
        <f>VLOOKUP($B10,'Top 2023 Candidates - Industry'!$A:$N,4,0)</f>
        <v>#N/A</v>
      </c>
      <c r="H10" s="26" t="str">
        <f t="shared" si="0"/>
        <v/>
      </c>
      <c r="I10" s="26" t="str">
        <f t="shared" si="1"/>
        <v/>
      </c>
      <c r="J10" s="101" t="e">
        <f>VLOOKUP($B10,'Top 2023 Candidates - Industry'!$A:$N,5,0)</f>
        <v>#N/A</v>
      </c>
      <c r="K10" s="101" t="e">
        <f>VLOOKUP($B10,'Top 2023 Candidates - Industry'!$A:$N,6,0)</f>
        <v>#N/A</v>
      </c>
      <c r="L10" s="101" t="e">
        <f>IF(VLOOKUP($B10,'Top 2023 Candidates - Industry'!$A:$N,11,0)="",VLOOKUP(B10,'Top 2023 Candidates - Industry'!A:J,10,0),VLOOKUP($B10,'Top 2023 Candidates - Industry'!$A:$N,11,0))</f>
        <v>#N/A</v>
      </c>
      <c r="M10" s="25" t="e">
        <f>VLOOKUP($B10,'Top 2023 Candidates - Industry'!$A:$N,12,0)</f>
        <v>#N/A</v>
      </c>
      <c r="N10" s="28" t="e">
        <f>VLOOKUP($B10,'Top 2023 Candidates - Industry'!$A:$N,13,0)</f>
        <v>#N/A</v>
      </c>
      <c r="O10" s="102" t="e">
        <f>VLOOKUP($B10,'Top 2023 Candidates - Industry'!$A:$N,14,0)</f>
        <v>#N/A</v>
      </c>
    </row>
    <row r="11" spans="1:18" s="30" customFormat="1" x14ac:dyDescent="0.25">
      <c r="A11" s="99"/>
      <c r="B11" s="23"/>
      <c r="C11" s="97"/>
      <c r="D11" s="98"/>
      <c r="E11" s="24" t="str">
        <f>IF(B11="","",VLOOKUP(B11,'Top 2023 Candidates - Industry'!A:B,2,0))</f>
        <v/>
      </c>
      <c r="F11" s="24" t="e">
        <f>VLOOKUP($B11,'Top 2023 Candidates - Industry'!$A:$N,3,0)</f>
        <v>#N/A</v>
      </c>
      <c r="G11" s="24" t="e">
        <f>VLOOKUP($B11,'Top 2023 Candidates - Industry'!$A:$N,4,0)</f>
        <v>#N/A</v>
      </c>
      <c r="H11" s="26" t="str">
        <f t="shared" si="0"/>
        <v/>
      </c>
      <c r="I11" s="26" t="str">
        <f t="shared" si="1"/>
        <v/>
      </c>
      <c r="J11" s="101" t="e">
        <f>VLOOKUP($B11,'Top 2023 Candidates - Industry'!$A:$N,5,0)</f>
        <v>#N/A</v>
      </c>
      <c r="K11" s="101" t="e">
        <f>VLOOKUP($B11,'Top 2023 Candidates - Industry'!$A:$N,6,0)</f>
        <v>#N/A</v>
      </c>
      <c r="L11" s="101" t="e">
        <f>IF(VLOOKUP($B11,'Top 2023 Candidates - Industry'!$A:$N,11,0)="",VLOOKUP(B11,'Top 2023 Candidates - Industry'!A:J,10,0),VLOOKUP($B11,'Top 2023 Candidates - Industry'!$A:$N,11,0))</f>
        <v>#N/A</v>
      </c>
      <c r="M11" s="25" t="e">
        <f>VLOOKUP($B11,'Top 2023 Candidates - Industry'!$A:$N,12,0)</f>
        <v>#N/A</v>
      </c>
      <c r="N11" s="28" t="e">
        <f>VLOOKUP($B11,'Top 2023 Candidates - Industry'!$A:$N,13,0)</f>
        <v>#N/A</v>
      </c>
      <c r="O11" s="102" t="e">
        <f>VLOOKUP($B11,'Top 2023 Candidates - Industry'!$A:$N,14,0)</f>
        <v>#N/A</v>
      </c>
    </row>
    <row r="12" spans="1:18" s="30" customFormat="1" x14ac:dyDescent="0.25">
      <c r="A12" s="99"/>
      <c r="B12" s="23"/>
      <c r="C12" s="97"/>
      <c r="D12" s="98"/>
      <c r="E12" s="24" t="str">
        <f>IF(B12="","",VLOOKUP(B12,'Top 2023 Candidates - Industry'!A:B,2,0))</f>
        <v/>
      </c>
      <c r="F12" s="24" t="e">
        <f>VLOOKUP($B12,'Top 2023 Candidates - Industry'!$A:$N,3,0)</f>
        <v>#N/A</v>
      </c>
      <c r="G12" s="24" t="e">
        <f>VLOOKUP($B12,'Top 2023 Candidates - Industry'!$A:$N,4,0)</f>
        <v>#N/A</v>
      </c>
      <c r="H12" s="26" t="str">
        <f t="shared" si="0"/>
        <v/>
      </c>
      <c r="I12" s="26" t="str">
        <f t="shared" si="1"/>
        <v/>
      </c>
      <c r="J12" s="101" t="e">
        <f>VLOOKUP($B12,'Top 2023 Candidates - Industry'!$A:$N,5,0)</f>
        <v>#N/A</v>
      </c>
      <c r="K12" s="101" t="e">
        <f>VLOOKUP($B12,'Top 2023 Candidates - Industry'!$A:$N,6,0)</f>
        <v>#N/A</v>
      </c>
      <c r="L12" s="101" t="e">
        <f>IF(VLOOKUP($B12,'Top 2023 Candidates - Industry'!$A:$N,11,0)="",VLOOKUP(B12,'Top 2023 Candidates - Industry'!A:J,10,0),VLOOKUP($B12,'Top 2023 Candidates - Industry'!$A:$N,11,0))</f>
        <v>#N/A</v>
      </c>
      <c r="M12" s="25" t="e">
        <f>VLOOKUP($B12,'Top 2023 Candidates - Industry'!$A:$N,12,0)</f>
        <v>#N/A</v>
      </c>
      <c r="N12" s="28" t="e">
        <f>VLOOKUP($B12,'Top 2023 Candidates - Industry'!$A:$N,13,0)</f>
        <v>#N/A</v>
      </c>
      <c r="O12" s="102" t="e">
        <f>VLOOKUP($B12,'Top 2023 Candidates - Industry'!$A:$N,14,0)</f>
        <v>#N/A</v>
      </c>
    </row>
    <row r="13" spans="1:18" s="30" customFormat="1" x14ac:dyDescent="0.25">
      <c r="A13" s="99"/>
      <c r="B13" s="23"/>
      <c r="C13" s="97"/>
      <c r="D13" s="98"/>
      <c r="E13" s="24" t="str">
        <f>IF(B13="","",VLOOKUP(B13,'Top 2023 Candidates - Industry'!A:B,2,0))</f>
        <v/>
      </c>
      <c r="F13" s="24" t="e">
        <f>VLOOKUP($B13,'Top 2023 Candidates - Industry'!$A:$N,3,0)</f>
        <v>#N/A</v>
      </c>
      <c r="G13" s="24" t="e">
        <f>VLOOKUP($B13,'Top 2023 Candidates - Industry'!$A:$N,4,0)</f>
        <v>#N/A</v>
      </c>
      <c r="H13" s="26" t="str">
        <f t="shared" si="0"/>
        <v/>
      </c>
      <c r="I13" s="26" t="str">
        <f t="shared" si="1"/>
        <v/>
      </c>
      <c r="J13" s="101" t="e">
        <f>VLOOKUP($B13,'Top 2023 Candidates - Industry'!$A:$N,5,0)</f>
        <v>#N/A</v>
      </c>
      <c r="K13" s="101" t="e">
        <f>VLOOKUP($B13,'Top 2023 Candidates - Industry'!$A:$N,6,0)</f>
        <v>#N/A</v>
      </c>
      <c r="L13" s="101" t="e">
        <f>IF(VLOOKUP($B13,'Top 2023 Candidates - Industry'!$A:$N,11,0)="",VLOOKUP(B13,'Top 2023 Candidates - Industry'!A:J,10,0),VLOOKUP($B13,'Top 2023 Candidates - Industry'!$A:$N,11,0))</f>
        <v>#N/A</v>
      </c>
      <c r="M13" s="25" t="e">
        <f>VLOOKUP($B13,'Top 2023 Candidates - Industry'!$A:$N,12,0)</f>
        <v>#N/A</v>
      </c>
      <c r="N13" s="28" t="e">
        <f>VLOOKUP($B13,'Top 2023 Candidates - Industry'!$A:$N,13,0)</f>
        <v>#N/A</v>
      </c>
      <c r="O13" s="102" t="e">
        <f>VLOOKUP($B13,'Top 2023 Candidates - Industry'!$A:$N,14,0)</f>
        <v>#N/A</v>
      </c>
    </row>
    <row r="14" spans="1:18" s="30" customFormat="1" x14ac:dyDescent="0.25">
      <c r="A14" s="99"/>
      <c r="B14" s="23"/>
      <c r="C14" s="97"/>
      <c r="D14" s="98"/>
      <c r="E14" s="24" t="str">
        <f>IF(B14="","",VLOOKUP(B14,'Top 2023 Candidates - Industry'!A:B,2,0))</f>
        <v/>
      </c>
      <c r="F14" s="24" t="e">
        <f>VLOOKUP($B14,'Top 2023 Candidates - Industry'!$A:$N,3,0)</f>
        <v>#N/A</v>
      </c>
      <c r="G14" s="24" t="e">
        <f>VLOOKUP($B14,'Top 2023 Candidates - Industry'!$A:$N,4,0)</f>
        <v>#N/A</v>
      </c>
      <c r="H14" s="26" t="str">
        <f t="shared" si="0"/>
        <v/>
      </c>
      <c r="I14" s="26" t="str">
        <f t="shared" si="1"/>
        <v/>
      </c>
      <c r="J14" s="101" t="e">
        <f>VLOOKUP($B14,'Top 2023 Candidates - Industry'!$A:$N,5,0)</f>
        <v>#N/A</v>
      </c>
      <c r="K14" s="101" t="e">
        <f>VLOOKUP($B14,'Top 2023 Candidates - Industry'!$A:$N,6,0)</f>
        <v>#N/A</v>
      </c>
      <c r="L14" s="101" t="e">
        <f>IF(VLOOKUP($B14,'Top 2023 Candidates - Industry'!$A:$N,11,0)="",VLOOKUP(B14,'Top 2023 Candidates - Industry'!A:J,10,0),VLOOKUP($B14,'Top 2023 Candidates - Industry'!$A:$N,11,0))</f>
        <v>#N/A</v>
      </c>
      <c r="M14" s="25" t="e">
        <f>VLOOKUP($B14,'Top 2023 Candidates - Industry'!$A:$N,12,0)</f>
        <v>#N/A</v>
      </c>
      <c r="N14" s="28" t="e">
        <f>VLOOKUP($B14,'Top 2023 Candidates - Industry'!$A:$N,13,0)</f>
        <v>#N/A</v>
      </c>
      <c r="O14" s="102" t="e">
        <f>VLOOKUP($B14,'Top 2023 Candidates - Industry'!$A:$N,14,0)</f>
        <v>#N/A</v>
      </c>
    </row>
    <row r="15" spans="1:18" s="30" customFormat="1" x14ac:dyDescent="0.25">
      <c r="A15" s="99"/>
      <c r="B15" s="23"/>
      <c r="C15" s="97"/>
      <c r="D15" s="98"/>
      <c r="E15" s="24" t="str">
        <f>IF(B15="","",VLOOKUP(B15,'Top 2023 Candidates - Industry'!A:B,2,0))</f>
        <v/>
      </c>
      <c r="F15" s="24" t="e">
        <f>VLOOKUP($B15,'Top 2023 Candidates - Industry'!$A:$N,3,0)</f>
        <v>#N/A</v>
      </c>
      <c r="G15" s="24" t="e">
        <f>VLOOKUP($B15,'Top 2023 Candidates - Industry'!$A:$N,4,0)</f>
        <v>#N/A</v>
      </c>
      <c r="H15" s="26" t="str">
        <f t="shared" si="0"/>
        <v/>
      </c>
      <c r="I15" s="26" t="str">
        <f t="shared" si="1"/>
        <v/>
      </c>
      <c r="J15" s="101" t="e">
        <f>VLOOKUP($B15,'Top 2023 Candidates - Industry'!$A:$N,5,0)</f>
        <v>#N/A</v>
      </c>
      <c r="K15" s="101" t="e">
        <f>VLOOKUP($B15,'Top 2023 Candidates - Industry'!$A:$N,6,0)</f>
        <v>#N/A</v>
      </c>
      <c r="L15" s="101" t="e">
        <f>IF(VLOOKUP($B15,'Top 2023 Candidates - Industry'!$A:$N,11,0)="",VLOOKUP(B15,'Top 2023 Candidates - Industry'!A:J,10,0),VLOOKUP($B15,'Top 2023 Candidates - Industry'!$A:$N,11,0))</f>
        <v>#N/A</v>
      </c>
      <c r="M15" s="25" t="e">
        <f>VLOOKUP($B15,'Top 2023 Candidates - Industry'!$A:$N,12,0)</f>
        <v>#N/A</v>
      </c>
      <c r="N15" s="28" t="e">
        <f>VLOOKUP($B15,'Top 2023 Candidates - Industry'!$A:$N,13,0)</f>
        <v>#N/A</v>
      </c>
      <c r="O15" s="102" t="e">
        <f>VLOOKUP($B15,'Top 2023 Candidates - Industry'!$A:$N,14,0)</f>
        <v>#N/A</v>
      </c>
    </row>
    <row r="16" spans="1:18" s="30" customFormat="1" x14ac:dyDescent="0.25">
      <c r="A16" s="96"/>
      <c r="B16" s="23"/>
      <c r="C16" s="97"/>
      <c r="D16" s="98"/>
      <c r="E16" s="24" t="str">
        <f>IF(B16="","",VLOOKUP(B16,'Top 2023 Candidates - Industry'!A:B,2,0))</f>
        <v/>
      </c>
      <c r="F16" s="24" t="e">
        <f>VLOOKUP($B16,'Top 2023 Candidates - Industry'!$A:$N,3,0)</f>
        <v>#N/A</v>
      </c>
      <c r="G16" s="24" t="e">
        <f>VLOOKUP($B16,'Top 2023 Candidates - Industry'!$A:$N,4,0)</f>
        <v>#N/A</v>
      </c>
      <c r="H16" s="26" t="str">
        <f t="shared" si="0"/>
        <v/>
      </c>
      <c r="I16" s="26" t="str">
        <f t="shared" si="1"/>
        <v/>
      </c>
      <c r="J16" s="101" t="e">
        <f>VLOOKUP($B16,'Top 2023 Candidates - Industry'!$A:$N,5,0)</f>
        <v>#N/A</v>
      </c>
      <c r="K16" s="101" t="e">
        <f>VLOOKUP($B16,'Top 2023 Candidates - Industry'!$A:$N,6,0)</f>
        <v>#N/A</v>
      </c>
      <c r="L16" s="101" t="e">
        <f>IF(VLOOKUP($B16,'Top 2023 Candidates - Industry'!$A:$N,11,0)="",VLOOKUP(B16,'Top 2023 Candidates - Industry'!A:J,10,0),VLOOKUP($B16,'Top 2023 Candidates - Industry'!$A:$N,11,0))</f>
        <v>#N/A</v>
      </c>
      <c r="M16" s="25" t="e">
        <f>VLOOKUP($B16,'Top 2023 Candidates - Industry'!$A:$N,12,0)</f>
        <v>#N/A</v>
      </c>
      <c r="N16" s="28" t="e">
        <f>VLOOKUP($B16,'Top 2023 Candidates - Industry'!$A:$N,13,0)</f>
        <v>#N/A</v>
      </c>
      <c r="O16" s="102" t="e">
        <f>VLOOKUP($B16,'Top 2023 Candidates - Industry'!$A:$N,14,0)</f>
        <v>#N/A</v>
      </c>
    </row>
    <row r="17" spans="1:15" s="30" customFormat="1" x14ac:dyDescent="0.25">
      <c r="A17" s="99"/>
      <c r="B17" s="23"/>
      <c r="C17" s="97"/>
      <c r="D17" s="98"/>
      <c r="E17" s="24" t="str">
        <f>IF(B17="","",VLOOKUP(B17,'Top 2023 Candidates - Industry'!A:B,2,0))</f>
        <v/>
      </c>
      <c r="F17" s="24" t="e">
        <f>VLOOKUP($B17,'Top 2023 Candidates - Industry'!$A:$N,3,0)</f>
        <v>#N/A</v>
      </c>
      <c r="G17" s="24" t="e">
        <f>VLOOKUP($B17,'Top 2023 Candidates - Industry'!$A:$N,4,0)</f>
        <v>#N/A</v>
      </c>
      <c r="H17" s="26" t="str">
        <f t="shared" si="0"/>
        <v/>
      </c>
      <c r="I17" s="26" t="str">
        <f t="shared" si="1"/>
        <v/>
      </c>
      <c r="J17" s="101" t="e">
        <f>VLOOKUP($B17,'Top 2023 Candidates - Industry'!$A:$N,5,0)</f>
        <v>#N/A</v>
      </c>
      <c r="K17" s="101" t="e">
        <f>VLOOKUP($B17,'Top 2023 Candidates - Industry'!$A:$N,6,0)</f>
        <v>#N/A</v>
      </c>
      <c r="L17" s="101" t="e">
        <f>IF(VLOOKUP($B17,'Top 2023 Candidates - Industry'!$A:$N,11,0)="",VLOOKUP(B17,'Top 2023 Candidates - Industry'!A:J,10,0),VLOOKUP($B17,'Top 2023 Candidates - Industry'!$A:$N,11,0))</f>
        <v>#N/A</v>
      </c>
      <c r="M17" s="25" t="e">
        <f>VLOOKUP($B17,'Top 2023 Candidates - Industry'!$A:$N,12,0)</f>
        <v>#N/A</v>
      </c>
      <c r="N17" s="28" t="e">
        <f>VLOOKUP($B17,'Top 2023 Candidates - Industry'!$A:$N,13,0)</f>
        <v>#N/A</v>
      </c>
      <c r="O17" s="102" t="e">
        <f>VLOOKUP($B17,'Top 2023 Candidates - Industry'!$A:$N,14,0)</f>
        <v>#N/A</v>
      </c>
    </row>
    <row r="18" spans="1:15" s="30" customFormat="1" x14ac:dyDescent="0.25">
      <c r="A18" s="99"/>
      <c r="B18" s="23"/>
      <c r="C18" s="97"/>
      <c r="D18" s="98"/>
      <c r="E18" s="24" t="str">
        <f>IF(B18="","",VLOOKUP(B18,'Top 2023 Candidates - Industry'!A:B,2,0))</f>
        <v/>
      </c>
      <c r="F18" s="24" t="e">
        <f>VLOOKUP($B18,'Top 2023 Candidates - Industry'!$A:$N,3,0)</f>
        <v>#N/A</v>
      </c>
      <c r="G18" s="24" t="e">
        <f>VLOOKUP($B18,'Top 2023 Candidates - Industry'!$A:$N,4,0)</f>
        <v>#N/A</v>
      </c>
      <c r="H18" s="26" t="str">
        <f t="shared" si="0"/>
        <v/>
      </c>
      <c r="I18" s="26" t="str">
        <f t="shared" si="1"/>
        <v/>
      </c>
      <c r="J18" s="101" t="e">
        <f>VLOOKUP($B18,'Top 2023 Candidates - Industry'!$A:$N,5,0)</f>
        <v>#N/A</v>
      </c>
      <c r="K18" s="101" t="e">
        <f>VLOOKUP($B18,'Top 2023 Candidates - Industry'!$A:$N,6,0)</f>
        <v>#N/A</v>
      </c>
      <c r="L18" s="101" t="e">
        <f>IF(VLOOKUP($B18,'Top 2023 Candidates - Industry'!$A:$N,11,0)="",VLOOKUP(B18,'Top 2023 Candidates - Industry'!A:J,10,0),VLOOKUP($B18,'Top 2023 Candidates - Industry'!$A:$N,11,0))</f>
        <v>#N/A</v>
      </c>
      <c r="M18" s="25" t="e">
        <f>VLOOKUP($B18,'Top 2023 Candidates - Industry'!$A:$N,12,0)</f>
        <v>#N/A</v>
      </c>
      <c r="N18" s="28" t="e">
        <f>VLOOKUP($B18,'Top 2023 Candidates - Industry'!$A:$N,13,0)</f>
        <v>#N/A</v>
      </c>
      <c r="O18" s="102" t="e">
        <f>VLOOKUP($B18,'Top 2023 Candidates - Industry'!$A:$N,14,0)</f>
        <v>#N/A</v>
      </c>
    </row>
    <row r="19" spans="1:15" s="30" customFormat="1" x14ac:dyDescent="0.25">
      <c r="A19" s="99"/>
      <c r="B19" s="23"/>
      <c r="C19" s="97"/>
      <c r="D19" s="98"/>
      <c r="E19" s="24" t="str">
        <f>IF(B19="","",VLOOKUP(B19,'Top 2023 Candidates - Industry'!A:B,2,0))</f>
        <v/>
      </c>
      <c r="F19" s="24" t="e">
        <f>VLOOKUP($B19,'Top 2023 Candidates - Industry'!$A:$N,3,0)</f>
        <v>#N/A</v>
      </c>
      <c r="G19" s="24" t="e">
        <f>VLOOKUP($B19,'Top 2023 Candidates - Industry'!$A:$N,4,0)</f>
        <v>#N/A</v>
      </c>
      <c r="H19" s="26" t="str">
        <f t="shared" si="0"/>
        <v/>
      </c>
      <c r="I19" s="26" t="str">
        <f t="shared" si="1"/>
        <v/>
      </c>
      <c r="J19" s="101" t="e">
        <f>VLOOKUP($B19,'Top 2023 Candidates - Industry'!$A:$N,5,0)</f>
        <v>#N/A</v>
      </c>
      <c r="K19" s="101" t="e">
        <f>VLOOKUP($B19,'Top 2023 Candidates - Industry'!$A:$N,6,0)</f>
        <v>#N/A</v>
      </c>
      <c r="L19" s="101" t="e">
        <f>IF(VLOOKUP($B19,'Top 2023 Candidates - Industry'!$A:$N,11,0)="",VLOOKUP(B19,'Top 2023 Candidates - Industry'!A:J,10,0),VLOOKUP($B19,'Top 2023 Candidates - Industry'!$A:$N,11,0))</f>
        <v>#N/A</v>
      </c>
      <c r="M19" s="25" t="e">
        <f>VLOOKUP($B19,'Top 2023 Candidates - Industry'!$A:$N,12,0)</f>
        <v>#N/A</v>
      </c>
      <c r="N19" s="28" t="e">
        <f>VLOOKUP($B19,'Top 2023 Candidates - Industry'!$A:$N,13,0)</f>
        <v>#N/A</v>
      </c>
      <c r="O19" s="102" t="e">
        <f>VLOOKUP($B19,'Top 2023 Candidates - Industry'!$A:$N,14,0)</f>
        <v>#N/A</v>
      </c>
    </row>
    <row r="20" spans="1:15" s="30" customFormat="1" x14ac:dyDescent="0.25">
      <c r="A20" s="99"/>
      <c r="B20" s="23"/>
      <c r="C20" s="97"/>
      <c r="D20" s="98"/>
      <c r="E20" s="24" t="str">
        <f>IF(B20="","",VLOOKUP(B20,'Top 2023 Candidates - Industry'!A:B,2,0))</f>
        <v/>
      </c>
      <c r="F20" s="24" t="e">
        <f>VLOOKUP($B20,'Top 2023 Candidates - Industry'!$A:$N,3,0)</f>
        <v>#N/A</v>
      </c>
      <c r="G20" s="24" t="e">
        <f>VLOOKUP($B20,'Top 2023 Candidates - Industry'!$A:$N,4,0)</f>
        <v>#N/A</v>
      </c>
      <c r="H20" s="26" t="str">
        <f t="shared" si="0"/>
        <v/>
      </c>
      <c r="I20" s="26" t="str">
        <f t="shared" si="1"/>
        <v/>
      </c>
      <c r="J20" s="101" t="e">
        <f>VLOOKUP($B20,'Top 2023 Candidates - Industry'!$A:$N,5,0)</f>
        <v>#N/A</v>
      </c>
      <c r="K20" s="101" t="e">
        <f>VLOOKUP($B20,'Top 2023 Candidates - Industry'!$A:$N,6,0)</f>
        <v>#N/A</v>
      </c>
      <c r="L20" s="101" t="e">
        <f>IF(VLOOKUP($B20,'Top 2023 Candidates - Industry'!$A:$N,11,0)="",VLOOKUP(B20,'Top 2023 Candidates - Industry'!A:J,10,0),VLOOKUP($B20,'Top 2023 Candidates - Industry'!$A:$N,11,0))</f>
        <v>#N/A</v>
      </c>
      <c r="M20" s="25" t="e">
        <f>VLOOKUP($B20,'Top 2023 Candidates - Industry'!$A:$N,12,0)</f>
        <v>#N/A</v>
      </c>
      <c r="N20" s="28" t="e">
        <f>VLOOKUP($B20,'Top 2023 Candidates - Industry'!$A:$N,13,0)</f>
        <v>#N/A</v>
      </c>
      <c r="O20" s="102" t="e">
        <f>VLOOKUP($B20,'Top 2023 Candidates - Industry'!$A:$N,14,0)</f>
        <v>#N/A</v>
      </c>
    </row>
    <row r="21" spans="1:15" s="30" customFormat="1" x14ac:dyDescent="0.25">
      <c r="A21" s="99"/>
      <c r="B21" s="23"/>
      <c r="C21" s="97"/>
      <c r="D21" s="98"/>
      <c r="E21" s="24" t="str">
        <f>IF(B21="","",VLOOKUP(B21,'Top 2023 Candidates - Industry'!A:B,2,0))</f>
        <v/>
      </c>
      <c r="F21" s="24" t="e">
        <f>VLOOKUP($B21,'Top 2023 Candidates - Industry'!$A:$N,3,0)</f>
        <v>#N/A</v>
      </c>
      <c r="G21" s="24" t="e">
        <f>VLOOKUP($B21,'Top 2023 Candidates - Industry'!$A:$N,4,0)</f>
        <v>#N/A</v>
      </c>
      <c r="H21" s="26" t="str">
        <f t="shared" si="0"/>
        <v/>
      </c>
      <c r="I21" s="26" t="str">
        <f t="shared" si="1"/>
        <v/>
      </c>
      <c r="J21" s="101" t="e">
        <f>VLOOKUP($B21,'Top 2023 Candidates - Industry'!$A:$N,5,0)</f>
        <v>#N/A</v>
      </c>
      <c r="K21" s="101" t="e">
        <f>VLOOKUP($B21,'Top 2023 Candidates - Industry'!$A:$N,6,0)</f>
        <v>#N/A</v>
      </c>
      <c r="L21" s="101" t="e">
        <f>IF(VLOOKUP($B21,'Top 2023 Candidates - Industry'!$A:$N,11,0)="",VLOOKUP(B21,'Top 2023 Candidates - Industry'!A:J,10,0),VLOOKUP($B21,'Top 2023 Candidates - Industry'!$A:$N,11,0))</f>
        <v>#N/A</v>
      </c>
      <c r="M21" s="25" t="e">
        <f>VLOOKUP($B21,'Top 2023 Candidates - Industry'!$A:$N,12,0)</f>
        <v>#N/A</v>
      </c>
      <c r="N21" s="28" t="e">
        <f>VLOOKUP($B21,'Top 2023 Candidates - Industry'!$A:$N,13,0)</f>
        <v>#N/A</v>
      </c>
      <c r="O21" s="102" t="e">
        <f>VLOOKUP($B21,'Top 2023 Candidates - Industry'!$A:$N,14,0)</f>
        <v>#N/A</v>
      </c>
    </row>
    <row r="22" spans="1:15" s="30" customFormat="1" x14ac:dyDescent="0.25">
      <c r="A22" s="99"/>
      <c r="B22" s="23"/>
      <c r="C22" s="97"/>
      <c r="D22" s="98"/>
      <c r="E22" s="24" t="str">
        <f>IF(B22="","",VLOOKUP(B22,'Top 2023 Candidates - Industry'!A:B,2,0))</f>
        <v/>
      </c>
      <c r="F22" s="24" t="e">
        <f>VLOOKUP($B22,'Top 2023 Candidates - Industry'!$A:$N,3,0)</f>
        <v>#N/A</v>
      </c>
      <c r="G22" s="24" t="e">
        <f>VLOOKUP($B22,'Top 2023 Candidates - Industry'!$A:$N,4,0)</f>
        <v>#N/A</v>
      </c>
      <c r="H22" s="26" t="str">
        <f t="shared" si="0"/>
        <v/>
      </c>
      <c r="I22" s="26" t="str">
        <f t="shared" si="1"/>
        <v/>
      </c>
      <c r="J22" s="101" t="e">
        <f>VLOOKUP($B22,'Top 2023 Candidates - Industry'!$A:$N,5,0)</f>
        <v>#N/A</v>
      </c>
      <c r="K22" s="101" t="e">
        <f>VLOOKUP($B22,'Top 2023 Candidates - Industry'!$A:$N,6,0)</f>
        <v>#N/A</v>
      </c>
      <c r="L22" s="101" t="e">
        <f>IF(VLOOKUP($B22,'Top 2023 Candidates - Industry'!$A:$N,11,0)="",VLOOKUP(B22,'Top 2023 Candidates - Industry'!A:J,10,0),VLOOKUP($B22,'Top 2023 Candidates - Industry'!$A:$N,11,0))</f>
        <v>#N/A</v>
      </c>
      <c r="M22" s="25" t="e">
        <f>VLOOKUP($B22,'Top 2023 Candidates - Industry'!$A:$N,12,0)</f>
        <v>#N/A</v>
      </c>
      <c r="N22" s="28" t="e">
        <f>VLOOKUP($B22,'Top 2023 Candidates - Industry'!$A:$N,13,0)</f>
        <v>#N/A</v>
      </c>
      <c r="O22" s="102" t="e">
        <f>VLOOKUP($B22,'Top 2023 Candidates - Industry'!$A:$N,14,0)</f>
        <v>#N/A</v>
      </c>
    </row>
    <row r="23" spans="1:15" s="30" customFormat="1" x14ac:dyDescent="0.25">
      <c r="A23" s="99"/>
      <c r="B23" s="23"/>
      <c r="C23" s="97"/>
      <c r="D23" s="98"/>
      <c r="E23" s="24" t="str">
        <f>IF(B23="","",VLOOKUP(B23,'Top 2023 Candidates - Industry'!A:B,2,0))</f>
        <v/>
      </c>
      <c r="F23" s="24" t="e">
        <f>VLOOKUP($B23,'Top 2023 Candidates - Industry'!$A:$N,3,0)</f>
        <v>#N/A</v>
      </c>
      <c r="G23" s="24" t="e">
        <f>VLOOKUP($B23,'Top 2023 Candidates - Industry'!$A:$N,4,0)</f>
        <v>#N/A</v>
      </c>
      <c r="H23" s="26" t="str">
        <f t="shared" si="0"/>
        <v/>
      </c>
      <c r="I23" s="26" t="str">
        <f t="shared" si="1"/>
        <v/>
      </c>
      <c r="J23" s="101" t="e">
        <f>VLOOKUP($B23,'Top 2023 Candidates - Industry'!$A:$N,5,0)</f>
        <v>#N/A</v>
      </c>
      <c r="K23" s="101" t="e">
        <f>VLOOKUP($B23,'Top 2023 Candidates - Industry'!$A:$N,6,0)</f>
        <v>#N/A</v>
      </c>
      <c r="L23" s="101" t="e">
        <f>IF(VLOOKUP($B23,'Top 2023 Candidates - Industry'!$A:$N,11,0)="",VLOOKUP(B23,'Top 2023 Candidates - Industry'!A:J,10,0),VLOOKUP($B23,'Top 2023 Candidates - Industry'!$A:$N,11,0))</f>
        <v>#N/A</v>
      </c>
      <c r="M23" s="25" t="e">
        <f>VLOOKUP($B23,'Top 2023 Candidates - Industry'!$A:$N,12,0)</f>
        <v>#N/A</v>
      </c>
      <c r="N23" s="28" t="e">
        <f>VLOOKUP($B23,'Top 2023 Candidates - Industry'!$A:$N,13,0)</f>
        <v>#N/A</v>
      </c>
      <c r="O23" s="102" t="e">
        <f>VLOOKUP($B23,'Top 2023 Candidates - Industry'!$A:$N,14,0)</f>
        <v>#N/A</v>
      </c>
    </row>
    <row r="24" spans="1:15" s="30" customFormat="1" x14ac:dyDescent="0.25">
      <c r="A24" s="99"/>
      <c r="B24" s="23"/>
      <c r="C24" s="97"/>
      <c r="D24" s="98"/>
      <c r="E24" s="24" t="str">
        <f>IF(B24="","",VLOOKUP(B24,'Top 2023 Candidates - Industry'!A:B,2,0))</f>
        <v/>
      </c>
      <c r="F24" s="24" t="e">
        <f>VLOOKUP($B24,'Top 2023 Candidates - Industry'!$A:$N,3,0)</f>
        <v>#N/A</v>
      </c>
      <c r="G24" s="24" t="e">
        <f>VLOOKUP($B24,'Top 2023 Candidates - Industry'!$A:$N,4,0)</f>
        <v>#N/A</v>
      </c>
      <c r="H24" s="26" t="str">
        <f t="shared" si="0"/>
        <v/>
      </c>
      <c r="I24" s="26" t="str">
        <f t="shared" si="1"/>
        <v/>
      </c>
      <c r="J24" s="101" t="e">
        <f>VLOOKUP($B24,'Top 2023 Candidates - Industry'!$A:$N,5,0)</f>
        <v>#N/A</v>
      </c>
      <c r="K24" s="101" t="e">
        <f>VLOOKUP($B24,'Top 2023 Candidates - Industry'!$A:$N,6,0)</f>
        <v>#N/A</v>
      </c>
      <c r="L24" s="101" t="e">
        <f>IF(VLOOKUP($B24,'Top 2023 Candidates - Industry'!$A:$N,11,0)="",VLOOKUP(B24,'Top 2023 Candidates - Industry'!A:J,10,0),VLOOKUP($B24,'Top 2023 Candidates - Industry'!$A:$N,11,0))</f>
        <v>#N/A</v>
      </c>
      <c r="M24" s="25" t="e">
        <f>VLOOKUP($B24,'Top 2023 Candidates - Industry'!$A:$N,12,0)</f>
        <v>#N/A</v>
      </c>
      <c r="N24" s="28" t="e">
        <f>VLOOKUP($B24,'Top 2023 Candidates - Industry'!$A:$N,13,0)</f>
        <v>#N/A</v>
      </c>
      <c r="O24" s="102" t="e">
        <f>VLOOKUP($B24,'Top 2023 Candidates - Industry'!$A:$N,14,0)</f>
        <v>#N/A</v>
      </c>
    </row>
    <row r="25" spans="1:15" s="30" customFormat="1" x14ac:dyDescent="0.25">
      <c r="A25" s="99"/>
      <c r="B25" s="23"/>
      <c r="C25" s="97"/>
      <c r="D25" s="98"/>
      <c r="E25" s="24" t="str">
        <f>IF(B25="","",VLOOKUP(B25,'Top 2023 Candidates - Industry'!A:B,2,0))</f>
        <v/>
      </c>
      <c r="F25" s="24" t="e">
        <f>VLOOKUP($B25,'Top 2023 Candidates - Industry'!$A:$N,3,0)</f>
        <v>#N/A</v>
      </c>
      <c r="G25" s="24" t="e">
        <f>VLOOKUP($B25,'Top 2023 Candidates - Industry'!$A:$N,4,0)</f>
        <v>#N/A</v>
      </c>
      <c r="H25" s="26" t="str">
        <f t="shared" si="0"/>
        <v/>
      </c>
      <c r="I25" s="26" t="str">
        <f t="shared" si="1"/>
        <v/>
      </c>
      <c r="J25" s="101" t="e">
        <f>VLOOKUP($B25,'Top 2023 Candidates - Industry'!$A:$N,5,0)</f>
        <v>#N/A</v>
      </c>
      <c r="K25" s="101" t="e">
        <f>VLOOKUP($B25,'Top 2023 Candidates - Industry'!$A:$N,6,0)</f>
        <v>#N/A</v>
      </c>
      <c r="L25" s="101" t="e">
        <f>IF(VLOOKUP($B25,'Top 2023 Candidates - Industry'!$A:$N,11,0)="",VLOOKUP(B25,'Top 2023 Candidates - Industry'!A:J,10,0),VLOOKUP($B25,'Top 2023 Candidates - Industry'!$A:$N,11,0))</f>
        <v>#N/A</v>
      </c>
      <c r="M25" s="25" t="e">
        <f>VLOOKUP($B25,'Top 2023 Candidates - Industry'!$A:$N,12,0)</f>
        <v>#N/A</v>
      </c>
      <c r="N25" s="28" t="e">
        <f>VLOOKUP($B25,'Top 2023 Candidates - Industry'!$A:$N,13,0)</f>
        <v>#N/A</v>
      </c>
      <c r="O25" s="102" t="e">
        <f>VLOOKUP($B25,'Top 2023 Candidates - Industry'!$A:$N,14,0)</f>
        <v>#N/A</v>
      </c>
    </row>
    <row r="26" spans="1:15" s="30" customFormat="1" x14ac:dyDescent="0.25">
      <c r="A26" s="99"/>
      <c r="B26" s="23"/>
      <c r="C26" s="97"/>
      <c r="D26" s="98"/>
      <c r="E26" s="24" t="str">
        <f>IF(B26="","",VLOOKUP(B26,'Top 2023 Candidates - Industry'!A:B,2,0))</f>
        <v/>
      </c>
      <c r="F26" s="24" t="e">
        <f>VLOOKUP($B26,'Top 2023 Candidates - Industry'!$A:$N,3,0)</f>
        <v>#N/A</v>
      </c>
      <c r="G26" s="24" t="e">
        <f>VLOOKUP($B26,'Top 2023 Candidates - Industry'!$A:$N,4,0)</f>
        <v>#N/A</v>
      </c>
      <c r="H26" s="26" t="str">
        <f t="shared" si="0"/>
        <v/>
      </c>
      <c r="I26" s="26" t="str">
        <f t="shared" si="1"/>
        <v/>
      </c>
      <c r="J26" s="101" t="e">
        <f>VLOOKUP($B26,'Top 2023 Candidates - Industry'!$A:$N,5,0)</f>
        <v>#N/A</v>
      </c>
      <c r="K26" s="101" t="e">
        <f>VLOOKUP($B26,'Top 2023 Candidates - Industry'!$A:$N,6,0)</f>
        <v>#N/A</v>
      </c>
      <c r="L26" s="101" t="e">
        <f>IF(VLOOKUP($B26,'Top 2023 Candidates - Industry'!$A:$N,11,0)="",VLOOKUP(B26,'Top 2023 Candidates - Industry'!A:J,10,0),VLOOKUP($B26,'Top 2023 Candidates - Industry'!$A:$N,11,0))</f>
        <v>#N/A</v>
      </c>
      <c r="M26" s="25" t="e">
        <f>VLOOKUP($B26,'Top 2023 Candidates - Industry'!$A:$N,12,0)</f>
        <v>#N/A</v>
      </c>
      <c r="N26" s="28" t="e">
        <f>VLOOKUP($B26,'Top 2023 Candidates - Industry'!$A:$N,13,0)</f>
        <v>#N/A</v>
      </c>
      <c r="O26" s="102" t="e">
        <f>VLOOKUP($B26,'Top 2023 Candidates - Industry'!$A:$N,14,0)</f>
        <v>#N/A</v>
      </c>
    </row>
    <row r="27" spans="1:15" s="30" customFormat="1" x14ac:dyDescent="0.25">
      <c r="A27" s="99"/>
      <c r="B27" s="23"/>
      <c r="C27" s="97"/>
      <c r="D27" s="98"/>
      <c r="E27" s="24" t="str">
        <f>IF(B27="","",VLOOKUP(B27,'Top 2023 Candidates - Industry'!A:B,2,0))</f>
        <v/>
      </c>
      <c r="F27" s="24" t="e">
        <f>VLOOKUP($B27,'Top 2023 Candidates - Industry'!$A:$N,3,0)</f>
        <v>#N/A</v>
      </c>
      <c r="G27" s="24" t="e">
        <f>VLOOKUP($B27,'Top 2023 Candidates - Industry'!$A:$N,4,0)</f>
        <v>#N/A</v>
      </c>
      <c r="H27" s="26" t="str">
        <f t="shared" si="0"/>
        <v/>
      </c>
      <c r="I27" s="26" t="str">
        <f t="shared" si="1"/>
        <v/>
      </c>
      <c r="J27" s="101" t="e">
        <f>VLOOKUP($B27,'Top 2023 Candidates - Industry'!$A:$N,5,0)</f>
        <v>#N/A</v>
      </c>
      <c r="K27" s="101" t="e">
        <f>VLOOKUP($B27,'Top 2023 Candidates - Industry'!$A:$N,6,0)</f>
        <v>#N/A</v>
      </c>
      <c r="L27" s="101" t="e">
        <f>IF(VLOOKUP($B27,'Top 2023 Candidates - Industry'!$A:$N,11,0)="",VLOOKUP(B27,'Top 2023 Candidates - Industry'!A:J,10,0),VLOOKUP($B27,'Top 2023 Candidates - Industry'!$A:$N,11,0))</f>
        <v>#N/A</v>
      </c>
      <c r="M27" s="25" t="e">
        <f>VLOOKUP($B27,'Top 2023 Candidates - Industry'!$A:$N,12,0)</f>
        <v>#N/A</v>
      </c>
      <c r="N27" s="28" t="e">
        <f>VLOOKUP($B27,'Top 2023 Candidates - Industry'!$A:$N,13,0)</f>
        <v>#N/A</v>
      </c>
      <c r="O27" s="102" t="e">
        <f>VLOOKUP($B27,'Top 2023 Candidates - Industry'!$A:$N,14,0)</f>
        <v>#N/A</v>
      </c>
    </row>
    <row r="28" spans="1:15" s="30" customFormat="1" x14ac:dyDescent="0.25">
      <c r="A28" s="99"/>
      <c r="B28" s="23"/>
      <c r="C28" s="97"/>
      <c r="D28" s="98"/>
      <c r="E28" s="24" t="str">
        <f>IF(B28="","",VLOOKUP(B28,'Top 2023 Candidates - Industry'!A:B,2,0))</f>
        <v/>
      </c>
      <c r="F28" s="24" t="e">
        <f>VLOOKUP($B28,'Top 2023 Candidates - Industry'!$A:$N,3,0)</f>
        <v>#N/A</v>
      </c>
      <c r="G28" s="24" t="e">
        <f>VLOOKUP($B28,'Top 2023 Candidates - Industry'!$A:$N,4,0)</f>
        <v>#N/A</v>
      </c>
      <c r="H28" s="26" t="str">
        <f t="shared" si="0"/>
        <v/>
      </c>
      <c r="I28" s="26" t="str">
        <f t="shared" si="1"/>
        <v/>
      </c>
      <c r="J28" s="101" t="e">
        <f>VLOOKUP($B28,'Top 2023 Candidates - Industry'!$A:$N,5,0)</f>
        <v>#N/A</v>
      </c>
      <c r="K28" s="101" t="e">
        <f>VLOOKUP($B28,'Top 2023 Candidates - Industry'!$A:$N,6,0)</f>
        <v>#N/A</v>
      </c>
      <c r="L28" s="101" t="e">
        <f>IF(VLOOKUP($B28,'Top 2023 Candidates - Industry'!$A:$N,11,0)="",VLOOKUP(B28,'Top 2023 Candidates - Industry'!A:J,10,0),VLOOKUP($B28,'Top 2023 Candidates - Industry'!$A:$N,11,0))</f>
        <v>#N/A</v>
      </c>
      <c r="M28" s="25" t="e">
        <f>VLOOKUP($B28,'Top 2023 Candidates - Industry'!$A:$N,12,0)</f>
        <v>#N/A</v>
      </c>
      <c r="N28" s="28" t="e">
        <f>VLOOKUP($B28,'Top 2023 Candidates - Industry'!$A:$N,13,0)</f>
        <v>#N/A</v>
      </c>
      <c r="O28" s="102" t="e">
        <f>VLOOKUP($B28,'Top 2023 Candidates - Industry'!$A:$N,14,0)</f>
        <v>#N/A</v>
      </c>
    </row>
    <row r="29" spans="1:15" s="30" customFormat="1" x14ac:dyDescent="0.25">
      <c r="A29" s="99"/>
      <c r="B29" s="23"/>
      <c r="C29" s="97"/>
      <c r="D29" s="98"/>
      <c r="E29" s="24" t="str">
        <f>IF(B29="","",VLOOKUP(B29,'Top 2023 Candidates - Industry'!A:B,2,0))</f>
        <v/>
      </c>
      <c r="F29" s="24" t="e">
        <f>VLOOKUP($B29,'Top 2023 Candidates - Industry'!$A:$N,3,0)</f>
        <v>#N/A</v>
      </c>
      <c r="G29" s="24" t="e">
        <f>VLOOKUP($B29,'Top 2023 Candidates - Industry'!$A:$N,4,0)</f>
        <v>#N/A</v>
      </c>
      <c r="H29" s="26" t="str">
        <f t="shared" si="0"/>
        <v/>
      </c>
      <c r="I29" s="26" t="str">
        <f t="shared" si="1"/>
        <v/>
      </c>
      <c r="J29" s="101" t="e">
        <f>VLOOKUP($B29,'Top 2023 Candidates - Industry'!$A:$N,5,0)</f>
        <v>#N/A</v>
      </c>
      <c r="K29" s="101" t="e">
        <f>VLOOKUP($B29,'Top 2023 Candidates - Industry'!$A:$N,6,0)</f>
        <v>#N/A</v>
      </c>
      <c r="L29" s="101" t="e">
        <f>IF(VLOOKUP($B29,'Top 2023 Candidates - Industry'!$A:$N,11,0)="",VLOOKUP(B29,'Top 2023 Candidates - Industry'!A:J,10,0),VLOOKUP($B29,'Top 2023 Candidates - Industry'!$A:$N,11,0))</f>
        <v>#N/A</v>
      </c>
      <c r="M29" s="25" t="e">
        <f>VLOOKUP($B29,'Top 2023 Candidates - Industry'!$A:$N,12,0)</f>
        <v>#N/A</v>
      </c>
      <c r="N29" s="28" t="e">
        <f>VLOOKUP($B29,'Top 2023 Candidates - Industry'!$A:$N,13,0)</f>
        <v>#N/A</v>
      </c>
      <c r="O29" s="102" t="e">
        <f>VLOOKUP($B29,'Top 2023 Candidates - Industry'!$A:$N,14,0)</f>
        <v>#N/A</v>
      </c>
    </row>
    <row r="30" spans="1:15" s="30" customFormat="1" x14ac:dyDescent="0.25">
      <c r="A30" s="99"/>
      <c r="B30" s="23"/>
      <c r="C30" s="97"/>
      <c r="D30" s="98"/>
      <c r="E30" s="24" t="str">
        <f>IF(B30="","",VLOOKUP(B30,'Top 2023 Candidates - Industry'!A:B,2,0))</f>
        <v/>
      </c>
      <c r="F30" s="24" t="e">
        <f>VLOOKUP($B30,'Top 2023 Candidates - Industry'!$A:$N,3,0)</f>
        <v>#N/A</v>
      </c>
      <c r="G30" s="24" t="e">
        <f>VLOOKUP($B30,'Top 2023 Candidates - Industry'!$A:$N,4,0)</f>
        <v>#N/A</v>
      </c>
      <c r="H30" s="26" t="str">
        <f t="shared" si="0"/>
        <v/>
      </c>
      <c r="I30" s="26" t="str">
        <f t="shared" si="1"/>
        <v/>
      </c>
      <c r="J30" s="101" t="e">
        <f>VLOOKUP($B30,'Top 2023 Candidates - Industry'!$A:$N,5,0)</f>
        <v>#N/A</v>
      </c>
      <c r="K30" s="101" t="e">
        <f>VLOOKUP($B30,'Top 2023 Candidates - Industry'!$A:$N,6,0)</f>
        <v>#N/A</v>
      </c>
      <c r="L30" s="101" t="e">
        <f>IF(VLOOKUP($B30,'Top 2023 Candidates - Industry'!$A:$N,11,0)="",VLOOKUP(B30,'Top 2023 Candidates - Industry'!A:J,10,0),VLOOKUP($B30,'Top 2023 Candidates - Industry'!$A:$N,11,0))</f>
        <v>#N/A</v>
      </c>
      <c r="M30" s="25" t="e">
        <f>VLOOKUP($B30,'Top 2023 Candidates - Industry'!$A:$N,12,0)</f>
        <v>#N/A</v>
      </c>
      <c r="N30" s="28" t="e">
        <f>VLOOKUP($B30,'Top 2023 Candidates - Industry'!$A:$N,13,0)</f>
        <v>#N/A</v>
      </c>
      <c r="O30" s="102" t="e">
        <f>VLOOKUP($B30,'Top 2023 Candidates - Industry'!$A:$N,14,0)</f>
        <v>#N/A</v>
      </c>
    </row>
    <row r="31" spans="1:15" s="30" customFormat="1" x14ac:dyDescent="0.25">
      <c r="A31" s="99"/>
      <c r="B31" s="23"/>
      <c r="C31" s="97"/>
      <c r="D31" s="98"/>
      <c r="E31" s="24" t="str">
        <f>IF(B31="","",VLOOKUP(B31,'Top 2023 Candidates - Industry'!A:B,2,0))</f>
        <v/>
      </c>
      <c r="F31" s="24" t="e">
        <f>VLOOKUP($B31,'Top 2023 Candidates - Industry'!$A:$N,3,0)</f>
        <v>#N/A</v>
      </c>
      <c r="G31" s="24" t="e">
        <f>VLOOKUP($B31,'Top 2023 Candidates - Industry'!$A:$N,4,0)</f>
        <v>#N/A</v>
      </c>
      <c r="H31" s="26" t="str">
        <f t="shared" si="0"/>
        <v/>
      </c>
      <c r="I31" s="26" t="str">
        <f t="shared" si="1"/>
        <v/>
      </c>
      <c r="J31" s="101" t="e">
        <f>VLOOKUP($B31,'Top 2023 Candidates - Industry'!$A:$N,5,0)</f>
        <v>#N/A</v>
      </c>
      <c r="K31" s="101" t="e">
        <f>VLOOKUP($B31,'Top 2023 Candidates - Industry'!$A:$N,6,0)</f>
        <v>#N/A</v>
      </c>
      <c r="L31" s="101" t="e">
        <f>IF(VLOOKUP($B31,'Top 2023 Candidates - Industry'!$A:$N,11,0)="",VLOOKUP(B31,'Top 2023 Candidates - Industry'!A:J,10,0),VLOOKUP($B31,'Top 2023 Candidates - Industry'!$A:$N,11,0))</f>
        <v>#N/A</v>
      </c>
      <c r="M31" s="25" t="e">
        <f>VLOOKUP($B31,'Top 2023 Candidates - Industry'!$A:$N,12,0)</f>
        <v>#N/A</v>
      </c>
      <c r="N31" s="28" t="e">
        <f>VLOOKUP($B31,'Top 2023 Candidates - Industry'!$A:$N,13,0)</f>
        <v>#N/A</v>
      </c>
      <c r="O31" s="102" t="e">
        <f>VLOOKUP($B31,'Top 2023 Candidates - Industry'!$A:$N,14,0)</f>
        <v>#N/A</v>
      </c>
    </row>
    <row r="32" spans="1:15" s="30" customFormat="1" x14ac:dyDescent="0.25">
      <c r="A32" s="99"/>
      <c r="B32" s="23"/>
      <c r="C32" s="97"/>
      <c r="D32" s="98"/>
      <c r="E32" s="24" t="str">
        <f>IF(B32="","",VLOOKUP(B32,'Top 2023 Candidates - Industry'!A:B,2,0))</f>
        <v/>
      </c>
      <c r="F32" s="24" t="e">
        <f>VLOOKUP($B32,'Top 2023 Candidates - Industry'!$A:$N,3,0)</f>
        <v>#N/A</v>
      </c>
      <c r="G32" s="24" t="e">
        <f>VLOOKUP($B32,'Top 2023 Candidates - Industry'!$A:$N,4,0)</f>
        <v>#N/A</v>
      </c>
      <c r="H32" s="26" t="str">
        <f t="shared" si="0"/>
        <v/>
      </c>
      <c r="I32" s="26" t="str">
        <f t="shared" si="1"/>
        <v/>
      </c>
      <c r="J32" s="101" t="e">
        <f>VLOOKUP($B32,'Top 2023 Candidates - Industry'!$A:$N,5,0)</f>
        <v>#N/A</v>
      </c>
      <c r="K32" s="101" t="e">
        <f>VLOOKUP($B32,'Top 2023 Candidates - Industry'!$A:$N,6,0)</f>
        <v>#N/A</v>
      </c>
      <c r="L32" s="101" t="e">
        <f>IF(VLOOKUP($B32,'Top 2023 Candidates - Industry'!$A:$N,11,0)="",VLOOKUP(B32,'Top 2023 Candidates - Industry'!A:J,10,0),VLOOKUP($B32,'Top 2023 Candidates - Industry'!$A:$N,11,0))</f>
        <v>#N/A</v>
      </c>
      <c r="M32" s="25" t="e">
        <f>VLOOKUP($B32,'Top 2023 Candidates - Industry'!$A:$N,12,0)</f>
        <v>#N/A</v>
      </c>
      <c r="N32" s="28" t="e">
        <f>VLOOKUP($B32,'Top 2023 Candidates - Industry'!$A:$N,13,0)</f>
        <v>#N/A</v>
      </c>
      <c r="O32" s="102" t="e">
        <f>VLOOKUP($B32,'Top 2023 Candidates - Industry'!$A:$N,14,0)</f>
        <v>#N/A</v>
      </c>
    </row>
    <row r="33" spans="1:15" s="30" customFormat="1" x14ac:dyDescent="0.25">
      <c r="A33" s="99"/>
      <c r="B33" s="23"/>
      <c r="C33" s="97"/>
      <c r="D33" s="98"/>
      <c r="E33" s="24" t="str">
        <f>IF(B33="","",VLOOKUP(B33,'Top 2023 Candidates - Industry'!A:B,2,0))</f>
        <v/>
      </c>
      <c r="F33" s="24" t="e">
        <f>VLOOKUP($B33,'Top 2023 Candidates - Industry'!$A:$N,3,0)</f>
        <v>#N/A</v>
      </c>
      <c r="G33" s="24" t="e">
        <f>VLOOKUP($B33,'Top 2023 Candidates - Industry'!$A:$N,4,0)</f>
        <v>#N/A</v>
      </c>
      <c r="H33" s="26" t="str">
        <f t="shared" si="0"/>
        <v/>
      </c>
      <c r="I33" s="26" t="str">
        <f t="shared" si="1"/>
        <v/>
      </c>
      <c r="J33" s="101" t="e">
        <f>VLOOKUP($B33,'Top 2023 Candidates - Industry'!$A:$N,5,0)</f>
        <v>#N/A</v>
      </c>
      <c r="K33" s="101" t="e">
        <f>VLOOKUP($B33,'Top 2023 Candidates - Industry'!$A:$N,6,0)</f>
        <v>#N/A</v>
      </c>
      <c r="L33" s="101" t="e">
        <f>IF(VLOOKUP($B33,'Top 2023 Candidates - Industry'!$A:$N,11,0)="",VLOOKUP(B33,'Top 2023 Candidates - Industry'!A:J,10,0),VLOOKUP($B33,'Top 2023 Candidates - Industry'!$A:$N,11,0))</f>
        <v>#N/A</v>
      </c>
      <c r="M33" s="25" t="e">
        <f>VLOOKUP($B33,'Top 2023 Candidates - Industry'!$A:$N,12,0)</f>
        <v>#N/A</v>
      </c>
      <c r="N33" s="28" t="e">
        <f>VLOOKUP($B33,'Top 2023 Candidates - Industry'!$A:$N,13,0)</f>
        <v>#N/A</v>
      </c>
      <c r="O33" s="102" t="e">
        <f>VLOOKUP($B33,'Top 2023 Candidates - Industry'!$A:$N,14,0)</f>
        <v>#N/A</v>
      </c>
    </row>
    <row r="34" spans="1:15" s="30" customFormat="1" x14ac:dyDescent="0.25">
      <c r="A34" s="99"/>
      <c r="B34" s="23"/>
      <c r="C34" s="97"/>
      <c r="D34" s="98"/>
      <c r="E34" s="24" t="str">
        <f>IF(B34="","",VLOOKUP(B34,'Top 2023 Candidates - Industry'!A:B,2,0))</f>
        <v/>
      </c>
      <c r="F34" s="24" t="e">
        <f>VLOOKUP($B34,'Top 2023 Candidates - Industry'!$A:$N,3,0)</f>
        <v>#N/A</v>
      </c>
      <c r="G34" s="24" t="e">
        <f>VLOOKUP($B34,'Top 2023 Candidates - Industry'!$A:$N,4,0)</f>
        <v>#N/A</v>
      </c>
      <c r="H34" s="26" t="str">
        <f t="shared" si="0"/>
        <v/>
      </c>
      <c r="I34" s="26" t="str">
        <f t="shared" si="1"/>
        <v/>
      </c>
      <c r="J34" s="101" t="e">
        <f>VLOOKUP($B34,'Top 2023 Candidates - Industry'!$A:$N,5,0)</f>
        <v>#N/A</v>
      </c>
      <c r="K34" s="101" t="e">
        <f>VLOOKUP($B34,'Top 2023 Candidates - Industry'!$A:$N,6,0)</f>
        <v>#N/A</v>
      </c>
      <c r="L34" s="101" t="e">
        <f>IF(VLOOKUP($B34,'Top 2023 Candidates - Industry'!$A:$N,11,0)="",VLOOKUP(B34,'Top 2023 Candidates - Industry'!A:J,10,0),VLOOKUP($B34,'Top 2023 Candidates - Industry'!$A:$N,11,0))</f>
        <v>#N/A</v>
      </c>
      <c r="M34" s="25" t="e">
        <f>VLOOKUP($B34,'Top 2023 Candidates - Industry'!$A:$N,12,0)</f>
        <v>#N/A</v>
      </c>
      <c r="N34" s="28" t="e">
        <f>VLOOKUP($B34,'Top 2023 Candidates - Industry'!$A:$N,13,0)</f>
        <v>#N/A</v>
      </c>
      <c r="O34" s="102" t="e">
        <f>VLOOKUP($B34,'Top 2023 Candidates - Industry'!$A:$N,14,0)</f>
        <v>#N/A</v>
      </c>
    </row>
    <row r="35" spans="1:15" s="30" customFormat="1" x14ac:dyDescent="0.25">
      <c r="A35" s="99"/>
      <c r="B35" s="23"/>
      <c r="C35" s="97"/>
      <c r="D35" s="98"/>
      <c r="E35" s="24" t="str">
        <f>IF(B35="","",VLOOKUP(B35,'Top 2023 Candidates - Industry'!A:B,2,0))</f>
        <v/>
      </c>
      <c r="F35" s="24" t="e">
        <f>VLOOKUP($B35,'Top 2023 Candidates - Industry'!$A:$N,3,0)</f>
        <v>#N/A</v>
      </c>
      <c r="G35" s="24" t="e">
        <f>VLOOKUP($B35,'Top 2023 Candidates - Industry'!$A:$N,4,0)</f>
        <v>#N/A</v>
      </c>
      <c r="H35" s="26" t="str">
        <f t="shared" si="0"/>
        <v/>
      </c>
      <c r="I35" s="26" t="str">
        <f t="shared" si="1"/>
        <v/>
      </c>
      <c r="J35" s="101" t="e">
        <f>VLOOKUP($B35,'Top 2023 Candidates - Industry'!$A:$N,5,0)</f>
        <v>#N/A</v>
      </c>
      <c r="K35" s="101" t="e">
        <f>VLOOKUP($B35,'Top 2023 Candidates - Industry'!$A:$N,6,0)</f>
        <v>#N/A</v>
      </c>
      <c r="L35" s="101" t="e">
        <f>IF(VLOOKUP($B35,'Top 2023 Candidates - Industry'!$A:$N,11,0)="",VLOOKUP(B35,'Top 2023 Candidates - Industry'!A:J,10,0),VLOOKUP($B35,'Top 2023 Candidates - Industry'!$A:$N,11,0))</f>
        <v>#N/A</v>
      </c>
      <c r="M35" s="25" t="e">
        <f>VLOOKUP($B35,'Top 2023 Candidates - Industry'!$A:$N,12,0)</f>
        <v>#N/A</v>
      </c>
      <c r="N35" s="28" t="e">
        <f>VLOOKUP($B35,'Top 2023 Candidates - Industry'!$A:$N,13,0)</f>
        <v>#N/A</v>
      </c>
      <c r="O35" s="102" t="e">
        <f>VLOOKUP($B35,'Top 2023 Candidates - Industry'!$A:$N,14,0)</f>
        <v>#N/A</v>
      </c>
    </row>
    <row r="36" spans="1:15" s="30" customFormat="1" x14ac:dyDescent="0.25">
      <c r="A36" s="99"/>
      <c r="B36" s="23"/>
      <c r="C36" s="97"/>
      <c r="D36" s="98"/>
      <c r="E36" s="24" t="str">
        <f>IF(B36="","",VLOOKUP(B36,'Top 2023 Candidates - Industry'!A:B,2,0))</f>
        <v/>
      </c>
      <c r="F36" s="24" t="e">
        <f>VLOOKUP($B36,'Top 2023 Candidates - Industry'!$A:$N,3,0)</f>
        <v>#N/A</v>
      </c>
      <c r="G36" s="24" t="e">
        <f>VLOOKUP($B36,'Top 2023 Candidates - Industry'!$A:$N,4,0)</f>
        <v>#N/A</v>
      </c>
      <c r="H36" s="26" t="str">
        <f t="shared" si="0"/>
        <v/>
      </c>
      <c r="I36" s="26" t="str">
        <f t="shared" si="1"/>
        <v/>
      </c>
      <c r="J36" s="101" t="e">
        <f>VLOOKUP($B36,'Top 2023 Candidates - Industry'!$A:$N,5,0)</f>
        <v>#N/A</v>
      </c>
      <c r="K36" s="101" t="e">
        <f>VLOOKUP($B36,'Top 2023 Candidates - Industry'!$A:$N,6,0)</f>
        <v>#N/A</v>
      </c>
      <c r="L36" s="101" t="e">
        <f>IF(VLOOKUP($B36,'Top 2023 Candidates - Industry'!$A:$N,11,0)="",VLOOKUP(B36,'Top 2023 Candidates - Industry'!A:J,10,0),VLOOKUP($B36,'Top 2023 Candidates - Industry'!$A:$N,11,0))</f>
        <v>#N/A</v>
      </c>
      <c r="M36" s="25" t="e">
        <f>VLOOKUP($B36,'Top 2023 Candidates - Industry'!$A:$N,12,0)</f>
        <v>#N/A</v>
      </c>
      <c r="N36" s="28" t="e">
        <f>VLOOKUP($B36,'Top 2023 Candidates - Industry'!$A:$N,13,0)</f>
        <v>#N/A</v>
      </c>
      <c r="O36" s="102" t="e">
        <f>VLOOKUP($B36,'Top 2023 Candidates - Industry'!$A:$N,14,0)</f>
        <v>#N/A</v>
      </c>
    </row>
    <row r="37" spans="1:15" s="30" customFormat="1" x14ac:dyDescent="0.25">
      <c r="A37" s="99"/>
      <c r="B37" s="23"/>
      <c r="C37" s="97"/>
      <c r="D37" s="98"/>
      <c r="E37" s="24" t="str">
        <f>IF(B37="","",VLOOKUP(B37,'Top 2023 Candidates - Industry'!A:B,2,0))</f>
        <v/>
      </c>
      <c r="F37" s="24" t="e">
        <f>VLOOKUP($B37,'Top 2023 Candidates - Industry'!$A:$N,3,0)</f>
        <v>#N/A</v>
      </c>
      <c r="G37" s="24" t="e">
        <f>VLOOKUP($B37,'Top 2023 Candidates - Industry'!$A:$N,4,0)</f>
        <v>#N/A</v>
      </c>
      <c r="H37" s="26" t="str">
        <f t="shared" si="0"/>
        <v/>
      </c>
      <c r="I37" s="26" t="str">
        <f t="shared" si="1"/>
        <v/>
      </c>
      <c r="J37" s="101" t="e">
        <f>VLOOKUP($B37,'Top 2023 Candidates - Industry'!$A:$N,5,0)</f>
        <v>#N/A</v>
      </c>
      <c r="K37" s="101" t="e">
        <f>VLOOKUP($B37,'Top 2023 Candidates - Industry'!$A:$N,6,0)</f>
        <v>#N/A</v>
      </c>
      <c r="L37" s="101" t="e">
        <f>IF(VLOOKUP($B37,'Top 2023 Candidates - Industry'!$A:$N,11,0)="",VLOOKUP(B37,'Top 2023 Candidates - Industry'!A:J,10,0),VLOOKUP($B37,'Top 2023 Candidates - Industry'!$A:$N,11,0))</f>
        <v>#N/A</v>
      </c>
      <c r="M37" s="25" t="e">
        <f>VLOOKUP($B37,'Top 2023 Candidates - Industry'!$A:$N,12,0)</f>
        <v>#N/A</v>
      </c>
      <c r="N37" s="28" t="e">
        <f>VLOOKUP($B37,'Top 2023 Candidates - Industry'!$A:$N,13,0)</f>
        <v>#N/A</v>
      </c>
      <c r="O37" s="102" t="e">
        <f>VLOOKUP($B37,'Top 2023 Candidates - Industry'!$A:$N,14,0)</f>
        <v>#N/A</v>
      </c>
    </row>
    <row r="38" spans="1:15" s="30" customFormat="1" x14ac:dyDescent="0.25">
      <c r="A38" s="99"/>
      <c r="B38" s="23"/>
      <c r="C38" s="97"/>
      <c r="D38" s="98"/>
      <c r="E38" s="24" t="str">
        <f>IF(B38="","",VLOOKUP(B38,'Top 2023 Candidates - Industry'!A:B,2,0))</f>
        <v/>
      </c>
      <c r="F38" s="24" t="e">
        <f>VLOOKUP($B38,'Top 2023 Candidates - Industry'!$A:$N,3,0)</f>
        <v>#N/A</v>
      </c>
      <c r="G38" s="24" t="e">
        <f>VLOOKUP($B38,'Top 2023 Candidates - Industry'!$A:$N,4,0)</f>
        <v>#N/A</v>
      </c>
      <c r="H38" s="26" t="str">
        <f t="shared" si="0"/>
        <v/>
      </c>
      <c r="I38" s="26" t="str">
        <f t="shared" si="1"/>
        <v/>
      </c>
      <c r="J38" s="101" t="e">
        <f>VLOOKUP($B38,'Top 2023 Candidates - Industry'!$A:$N,5,0)</f>
        <v>#N/A</v>
      </c>
      <c r="K38" s="101" t="e">
        <f>VLOOKUP($B38,'Top 2023 Candidates - Industry'!$A:$N,6,0)</f>
        <v>#N/A</v>
      </c>
      <c r="L38" s="101" t="e">
        <f>IF(VLOOKUP($B38,'Top 2023 Candidates - Industry'!$A:$N,11,0)="",VLOOKUP(B38,'Top 2023 Candidates - Industry'!A:J,10,0),VLOOKUP($B38,'Top 2023 Candidates - Industry'!$A:$N,11,0))</f>
        <v>#N/A</v>
      </c>
      <c r="M38" s="25" t="e">
        <f>VLOOKUP($B38,'Top 2023 Candidates - Industry'!$A:$N,12,0)</f>
        <v>#N/A</v>
      </c>
      <c r="N38" s="28" t="e">
        <f>VLOOKUP($B38,'Top 2023 Candidates - Industry'!$A:$N,13,0)</f>
        <v>#N/A</v>
      </c>
      <c r="O38" s="102" t="e">
        <f>VLOOKUP($B38,'Top 2023 Candidates - Industry'!$A:$N,14,0)</f>
        <v>#N/A</v>
      </c>
    </row>
    <row r="39" spans="1:15" s="30" customFormat="1" x14ac:dyDescent="0.25">
      <c r="A39" s="99"/>
      <c r="B39" s="23"/>
      <c r="C39" s="97"/>
      <c r="D39" s="98"/>
      <c r="E39" s="24" t="str">
        <f>IF(B39="","",VLOOKUP(B39,'Top 2023 Candidates - Industry'!A:B,2,0))</f>
        <v/>
      </c>
      <c r="F39" s="24" t="e">
        <f>VLOOKUP($B39,'Top 2023 Candidates - Industry'!$A:$N,3,0)</f>
        <v>#N/A</v>
      </c>
      <c r="G39" s="24" t="e">
        <f>VLOOKUP($B39,'Top 2023 Candidates - Industry'!$A:$N,4,0)</f>
        <v>#N/A</v>
      </c>
      <c r="H39" s="26" t="str">
        <f t="shared" si="0"/>
        <v/>
      </c>
      <c r="I39" s="26" t="str">
        <f t="shared" si="1"/>
        <v/>
      </c>
      <c r="J39" s="101" t="e">
        <f>VLOOKUP($B39,'Top 2023 Candidates - Industry'!$A:$N,5,0)</f>
        <v>#N/A</v>
      </c>
      <c r="K39" s="101" t="e">
        <f>VLOOKUP($B39,'Top 2023 Candidates - Industry'!$A:$N,6,0)</f>
        <v>#N/A</v>
      </c>
      <c r="L39" s="101" t="e">
        <f>IF(VLOOKUP($B39,'Top 2023 Candidates - Industry'!$A:$N,11,0)="",VLOOKUP(B39,'Top 2023 Candidates - Industry'!A:J,10,0),VLOOKUP($B39,'Top 2023 Candidates - Industry'!$A:$N,11,0))</f>
        <v>#N/A</v>
      </c>
      <c r="M39" s="25" t="e">
        <f>VLOOKUP($B39,'Top 2023 Candidates - Industry'!$A:$N,12,0)</f>
        <v>#N/A</v>
      </c>
      <c r="N39" s="28" t="e">
        <f>VLOOKUP($B39,'Top 2023 Candidates - Industry'!$A:$N,13,0)</f>
        <v>#N/A</v>
      </c>
      <c r="O39" s="102" t="e">
        <f>VLOOKUP($B39,'Top 2023 Candidates - Industry'!$A:$N,14,0)</f>
        <v>#N/A</v>
      </c>
    </row>
    <row r="40" spans="1:15" s="30" customFormat="1" x14ac:dyDescent="0.25">
      <c r="A40" s="99"/>
      <c r="B40" s="23"/>
      <c r="C40" s="97"/>
      <c r="D40" s="98"/>
      <c r="E40" s="24" t="str">
        <f>IF(B40="","",VLOOKUP(B40,'Top 2023 Candidates - Industry'!A:B,2,0))</f>
        <v/>
      </c>
      <c r="F40" s="24" t="e">
        <f>VLOOKUP($B40,'Top 2023 Candidates - Industry'!$A:$N,3,0)</f>
        <v>#N/A</v>
      </c>
      <c r="G40" s="24" t="e">
        <f>VLOOKUP($B40,'Top 2023 Candidates - Industry'!$A:$N,4,0)</f>
        <v>#N/A</v>
      </c>
      <c r="H40" s="26" t="str">
        <f t="shared" si="0"/>
        <v/>
      </c>
      <c r="I40" s="26" t="str">
        <f t="shared" si="1"/>
        <v/>
      </c>
      <c r="J40" s="101" t="e">
        <f>VLOOKUP($B40,'Top 2023 Candidates - Industry'!$A:$N,5,0)</f>
        <v>#N/A</v>
      </c>
      <c r="K40" s="101" t="e">
        <f>VLOOKUP($B40,'Top 2023 Candidates - Industry'!$A:$N,6,0)</f>
        <v>#N/A</v>
      </c>
      <c r="L40" s="101" t="e">
        <f>IF(VLOOKUP($B40,'Top 2023 Candidates - Industry'!$A:$N,11,0)="",VLOOKUP(B40,'Top 2023 Candidates - Industry'!A:J,10,0),VLOOKUP($B40,'Top 2023 Candidates - Industry'!$A:$N,11,0))</f>
        <v>#N/A</v>
      </c>
      <c r="M40" s="25" t="e">
        <f>VLOOKUP($B40,'Top 2023 Candidates - Industry'!$A:$N,12,0)</f>
        <v>#N/A</v>
      </c>
      <c r="N40" s="28" t="e">
        <f>VLOOKUP($B40,'Top 2023 Candidates - Industry'!$A:$N,13,0)</f>
        <v>#N/A</v>
      </c>
      <c r="O40" s="102" t="e">
        <f>VLOOKUP($B40,'Top 2023 Candidates - Industry'!$A:$N,14,0)</f>
        <v>#N/A</v>
      </c>
    </row>
    <row r="41" spans="1:15" s="30" customFormat="1" x14ac:dyDescent="0.25">
      <c r="A41" s="99"/>
      <c r="B41" s="23"/>
      <c r="C41" s="97"/>
      <c r="D41" s="98"/>
      <c r="E41" s="24" t="str">
        <f>IF(B41="","",VLOOKUP(B41,'Top 2023 Candidates - Industry'!A:B,2,0))</f>
        <v/>
      </c>
      <c r="F41" s="24" t="e">
        <f>VLOOKUP($B41,'Top 2023 Candidates - Industry'!$A:$N,3,0)</f>
        <v>#N/A</v>
      </c>
      <c r="G41" s="24" t="e">
        <f>VLOOKUP($B41,'Top 2023 Candidates - Industry'!$A:$N,4,0)</f>
        <v>#N/A</v>
      </c>
      <c r="H41" s="26" t="str">
        <f t="shared" si="0"/>
        <v/>
      </c>
      <c r="I41" s="26" t="str">
        <f t="shared" si="1"/>
        <v/>
      </c>
      <c r="J41" s="101" t="e">
        <f>VLOOKUP($B41,'Top 2023 Candidates - Industry'!$A:$N,5,0)</f>
        <v>#N/A</v>
      </c>
      <c r="K41" s="101" t="e">
        <f>VLOOKUP($B41,'Top 2023 Candidates - Industry'!$A:$N,6,0)</f>
        <v>#N/A</v>
      </c>
      <c r="L41" s="101" t="e">
        <f>IF(VLOOKUP($B41,'Top 2023 Candidates - Industry'!$A:$N,11,0)="",VLOOKUP(B41,'Top 2023 Candidates - Industry'!A:J,10,0),VLOOKUP($B41,'Top 2023 Candidates - Industry'!$A:$N,11,0))</f>
        <v>#N/A</v>
      </c>
      <c r="M41" s="25" t="e">
        <f>VLOOKUP($B41,'Top 2023 Candidates - Industry'!$A:$N,12,0)</f>
        <v>#N/A</v>
      </c>
      <c r="N41" s="28" t="e">
        <f>VLOOKUP($B41,'Top 2023 Candidates - Industry'!$A:$N,13,0)</f>
        <v>#N/A</v>
      </c>
      <c r="O41" s="102" t="e">
        <f>VLOOKUP($B41,'Top 2023 Candidates - Industry'!$A:$N,14,0)</f>
        <v>#N/A</v>
      </c>
    </row>
    <row r="42" spans="1:15" s="30" customFormat="1" x14ac:dyDescent="0.25">
      <c r="A42" s="99"/>
      <c r="B42" s="23"/>
      <c r="C42" s="97"/>
      <c r="D42" s="98"/>
      <c r="E42" s="24" t="str">
        <f>IF(B42="","",VLOOKUP(B42,'Top 2023 Candidates - Industry'!A:B,2,0))</f>
        <v/>
      </c>
      <c r="F42" s="24" t="e">
        <f>VLOOKUP($B42,'Top 2023 Candidates - Industry'!$A:$N,3,0)</f>
        <v>#N/A</v>
      </c>
      <c r="G42" s="24" t="e">
        <f>VLOOKUP($B42,'Top 2023 Candidates - Industry'!$A:$N,4,0)</f>
        <v>#N/A</v>
      </c>
      <c r="H42" s="26" t="str">
        <f t="shared" si="0"/>
        <v/>
      </c>
      <c r="I42" s="26" t="str">
        <f t="shared" si="1"/>
        <v/>
      </c>
      <c r="J42" s="101" t="e">
        <f>VLOOKUP($B42,'Top 2023 Candidates - Industry'!$A:$N,5,0)</f>
        <v>#N/A</v>
      </c>
      <c r="K42" s="101" t="e">
        <f>VLOOKUP($B42,'Top 2023 Candidates - Industry'!$A:$N,6,0)</f>
        <v>#N/A</v>
      </c>
      <c r="L42" s="101" t="e">
        <f>IF(VLOOKUP($B42,'Top 2023 Candidates - Industry'!$A:$N,11,0)="",VLOOKUP(B42,'Top 2023 Candidates - Industry'!A:J,10,0),VLOOKUP($B42,'Top 2023 Candidates - Industry'!$A:$N,11,0))</f>
        <v>#N/A</v>
      </c>
      <c r="M42" s="25" t="e">
        <f>VLOOKUP($B42,'Top 2023 Candidates - Industry'!$A:$N,12,0)</f>
        <v>#N/A</v>
      </c>
      <c r="N42" s="28" t="e">
        <f>VLOOKUP($B42,'Top 2023 Candidates - Industry'!$A:$N,13,0)</f>
        <v>#N/A</v>
      </c>
      <c r="O42" s="102" t="e">
        <f>VLOOKUP($B42,'Top 2023 Candidates - Industry'!$A:$N,14,0)</f>
        <v>#N/A</v>
      </c>
    </row>
    <row r="43" spans="1:15" s="30" customFormat="1" x14ac:dyDescent="0.25">
      <c r="A43" s="99"/>
      <c r="B43" s="23"/>
      <c r="C43" s="97"/>
      <c r="D43" s="98"/>
      <c r="E43" s="24" t="str">
        <f>IF(B43="","",VLOOKUP(B43,'Top 2023 Candidates - Industry'!A:B,2,0))</f>
        <v/>
      </c>
      <c r="F43" s="24" t="e">
        <f>VLOOKUP($B43,'Top 2023 Candidates - Industry'!$A:$N,3,0)</f>
        <v>#N/A</v>
      </c>
      <c r="G43" s="24" t="e">
        <f>VLOOKUP($B43,'Top 2023 Candidates - Industry'!$A:$N,4,0)</f>
        <v>#N/A</v>
      </c>
      <c r="H43" s="26" t="str">
        <f t="shared" si="0"/>
        <v/>
      </c>
      <c r="I43" s="26" t="str">
        <f t="shared" si="1"/>
        <v/>
      </c>
      <c r="J43" s="101" t="e">
        <f>VLOOKUP($B43,'Top 2023 Candidates - Industry'!$A:$N,5,0)</f>
        <v>#N/A</v>
      </c>
      <c r="K43" s="101" t="e">
        <f>VLOOKUP($B43,'Top 2023 Candidates - Industry'!$A:$N,6,0)</f>
        <v>#N/A</v>
      </c>
      <c r="L43" s="101" t="e">
        <f>IF(VLOOKUP($B43,'Top 2023 Candidates - Industry'!$A:$N,11,0)="",VLOOKUP(B43,'Top 2023 Candidates - Industry'!A:J,10,0),VLOOKUP($B43,'Top 2023 Candidates - Industry'!$A:$N,11,0))</f>
        <v>#N/A</v>
      </c>
      <c r="M43" s="25" t="e">
        <f>VLOOKUP($B43,'Top 2023 Candidates - Industry'!$A:$N,12,0)</f>
        <v>#N/A</v>
      </c>
      <c r="N43" s="28" t="e">
        <f>VLOOKUP($B43,'Top 2023 Candidates - Industry'!$A:$N,13,0)</f>
        <v>#N/A</v>
      </c>
      <c r="O43" s="102" t="e">
        <f>VLOOKUP($B43,'Top 2023 Candidates - Industry'!$A:$N,14,0)</f>
        <v>#N/A</v>
      </c>
    </row>
    <row r="44" spans="1:15" s="30" customFormat="1" x14ac:dyDescent="0.25">
      <c r="A44" s="99"/>
      <c r="B44" s="23"/>
      <c r="C44" s="97"/>
      <c r="D44" s="98"/>
      <c r="E44" s="24" t="str">
        <f>IF(B44="","",VLOOKUP(B44,'Top 2023 Candidates - Industry'!A:B,2,0))</f>
        <v/>
      </c>
      <c r="F44" s="24" t="e">
        <f>VLOOKUP($B44,'Top 2023 Candidates - Industry'!$A:$N,3,0)</f>
        <v>#N/A</v>
      </c>
      <c r="G44" s="24" t="e">
        <f>VLOOKUP($B44,'Top 2023 Candidates - Industry'!$A:$N,4,0)</f>
        <v>#N/A</v>
      </c>
      <c r="H44" s="26" t="str">
        <f t="shared" si="0"/>
        <v/>
      </c>
      <c r="I44" s="26" t="str">
        <f t="shared" si="1"/>
        <v/>
      </c>
      <c r="J44" s="101" t="e">
        <f>VLOOKUP($B44,'Top 2023 Candidates - Industry'!$A:$N,5,0)</f>
        <v>#N/A</v>
      </c>
      <c r="K44" s="101" t="e">
        <f>VLOOKUP($B44,'Top 2023 Candidates - Industry'!$A:$N,6,0)</f>
        <v>#N/A</v>
      </c>
      <c r="L44" s="101" t="e">
        <f>IF(VLOOKUP($B44,'Top 2023 Candidates - Industry'!$A:$N,11,0)="",VLOOKUP(B44,'Top 2023 Candidates - Industry'!A:J,10,0),VLOOKUP($B44,'Top 2023 Candidates - Industry'!$A:$N,11,0))</f>
        <v>#N/A</v>
      </c>
      <c r="M44" s="25" t="e">
        <f>VLOOKUP($B44,'Top 2023 Candidates - Industry'!$A:$N,12,0)</f>
        <v>#N/A</v>
      </c>
      <c r="N44" s="28" t="e">
        <f>VLOOKUP($B44,'Top 2023 Candidates - Industry'!$A:$N,13,0)</f>
        <v>#N/A</v>
      </c>
      <c r="O44" s="102" t="e">
        <f>VLOOKUP($B44,'Top 2023 Candidates - Industry'!$A:$N,14,0)</f>
        <v>#N/A</v>
      </c>
    </row>
    <row r="45" spans="1:15" s="30" customFormat="1" x14ac:dyDescent="0.25">
      <c r="A45" s="99"/>
      <c r="B45" s="23"/>
      <c r="C45" s="97"/>
      <c r="D45" s="98"/>
      <c r="E45" s="24" t="str">
        <f>IF(B45="","",VLOOKUP(B45,'Top 2023 Candidates - Industry'!A:B,2,0))</f>
        <v/>
      </c>
      <c r="F45" s="24" t="e">
        <f>VLOOKUP($B45,'Top 2023 Candidates - Industry'!$A:$N,3,0)</f>
        <v>#N/A</v>
      </c>
      <c r="G45" s="24" t="e">
        <f>VLOOKUP($B45,'Top 2023 Candidates - Industry'!$A:$N,4,0)</f>
        <v>#N/A</v>
      </c>
      <c r="H45" s="26" t="str">
        <f t="shared" si="0"/>
        <v/>
      </c>
      <c r="I45" s="26" t="str">
        <f t="shared" si="1"/>
        <v/>
      </c>
      <c r="J45" s="101" t="e">
        <f>VLOOKUP($B45,'Top 2023 Candidates - Industry'!$A:$N,5,0)</f>
        <v>#N/A</v>
      </c>
      <c r="K45" s="101" t="e">
        <f>VLOOKUP($B45,'Top 2023 Candidates - Industry'!$A:$N,6,0)</f>
        <v>#N/A</v>
      </c>
      <c r="L45" s="101" t="e">
        <f>IF(VLOOKUP($B45,'Top 2023 Candidates - Industry'!$A:$N,11,0)="",VLOOKUP(B45,'Top 2023 Candidates - Industry'!A:J,10,0),VLOOKUP($B45,'Top 2023 Candidates - Industry'!$A:$N,11,0))</f>
        <v>#N/A</v>
      </c>
      <c r="M45" s="25" t="e">
        <f>VLOOKUP($B45,'Top 2023 Candidates - Industry'!$A:$N,12,0)</f>
        <v>#N/A</v>
      </c>
      <c r="N45" s="28" t="e">
        <f>VLOOKUP($B45,'Top 2023 Candidates - Industry'!$A:$N,13,0)</f>
        <v>#N/A</v>
      </c>
      <c r="O45" s="102" t="e">
        <f>VLOOKUP($B45,'Top 2023 Candidates - Industry'!$A:$N,14,0)</f>
        <v>#N/A</v>
      </c>
    </row>
    <row r="46" spans="1:15" s="30" customFormat="1" x14ac:dyDescent="0.25">
      <c r="A46" s="99"/>
      <c r="B46" s="23"/>
      <c r="C46" s="97"/>
      <c r="D46" s="98"/>
      <c r="E46" s="24" t="str">
        <f>IF(B46="","",VLOOKUP(B46,'Top 2023 Candidates - Industry'!A:B,2,0))</f>
        <v/>
      </c>
      <c r="F46" s="24" t="e">
        <f>VLOOKUP($B46,'Top 2023 Candidates - Industry'!$A:$N,3,0)</f>
        <v>#N/A</v>
      </c>
      <c r="G46" s="24" t="e">
        <f>VLOOKUP($B46,'Top 2023 Candidates - Industry'!$A:$N,4,0)</f>
        <v>#N/A</v>
      </c>
      <c r="H46" s="26" t="str">
        <f t="shared" si="0"/>
        <v/>
      </c>
      <c r="I46" s="26" t="str">
        <f t="shared" si="1"/>
        <v/>
      </c>
      <c r="J46" s="101" t="e">
        <f>VLOOKUP($B46,'Top 2023 Candidates - Industry'!$A:$N,5,0)</f>
        <v>#N/A</v>
      </c>
      <c r="K46" s="101" t="e">
        <f>VLOOKUP($B46,'Top 2023 Candidates - Industry'!$A:$N,6,0)</f>
        <v>#N/A</v>
      </c>
      <c r="L46" s="101" t="e">
        <f>IF(VLOOKUP($B46,'Top 2023 Candidates - Industry'!$A:$N,11,0)="",VLOOKUP(B46,'Top 2023 Candidates - Industry'!A:J,10,0),VLOOKUP($B46,'Top 2023 Candidates - Industry'!$A:$N,11,0))</f>
        <v>#N/A</v>
      </c>
      <c r="M46" s="25" t="e">
        <f>VLOOKUP($B46,'Top 2023 Candidates - Industry'!$A:$N,12,0)</f>
        <v>#N/A</v>
      </c>
      <c r="N46" s="28" t="e">
        <f>VLOOKUP($B46,'Top 2023 Candidates - Industry'!$A:$N,13,0)</f>
        <v>#N/A</v>
      </c>
      <c r="O46" s="102" t="e">
        <f>VLOOKUP($B46,'Top 2023 Candidates - Industry'!$A:$N,14,0)</f>
        <v>#N/A</v>
      </c>
    </row>
    <row r="47" spans="1:15" s="30" customFormat="1" x14ac:dyDescent="0.25">
      <c r="A47" s="99"/>
      <c r="B47" s="23"/>
      <c r="C47" s="97"/>
      <c r="D47" s="98"/>
      <c r="E47" s="24" t="str">
        <f>IF(B47="","",VLOOKUP(B47,'Top 2023 Candidates - Industry'!A:B,2,0))</f>
        <v/>
      </c>
      <c r="F47" s="24" t="e">
        <f>VLOOKUP($B47,'Top 2023 Candidates - Industry'!$A:$N,3,0)</f>
        <v>#N/A</v>
      </c>
      <c r="G47" s="24" t="e">
        <f>VLOOKUP($B47,'Top 2023 Candidates - Industry'!$A:$N,4,0)</f>
        <v>#N/A</v>
      </c>
      <c r="H47" s="26" t="str">
        <f t="shared" si="0"/>
        <v/>
      </c>
      <c r="I47" s="26" t="str">
        <f t="shared" si="1"/>
        <v/>
      </c>
      <c r="J47" s="101" t="e">
        <f>VLOOKUP($B47,'Top 2023 Candidates - Industry'!$A:$N,5,0)</f>
        <v>#N/A</v>
      </c>
      <c r="K47" s="101" t="e">
        <f>VLOOKUP($B47,'Top 2023 Candidates - Industry'!$A:$N,6,0)</f>
        <v>#N/A</v>
      </c>
      <c r="L47" s="101" t="e">
        <f>IF(VLOOKUP($B47,'Top 2023 Candidates - Industry'!$A:$N,11,0)="",VLOOKUP(B47,'Top 2023 Candidates - Industry'!A:J,10,0),VLOOKUP($B47,'Top 2023 Candidates - Industry'!$A:$N,11,0))</f>
        <v>#N/A</v>
      </c>
      <c r="M47" s="25" t="e">
        <f>VLOOKUP($B47,'Top 2023 Candidates - Industry'!$A:$N,12,0)</f>
        <v>#N/A</v>
      </c>
      <c r="N47" s="28" t="e">
        <f>VLOOKUP($B47,'Top 2023 Candidates - Industry'!$A:$N,13,0)</f>
        <v>#N/A</v>
      </c>
      <c r="O47" s="102" t="e">
        <f>VLOOKUP($B47,'Top 2023 Candidates - Industry'!$A:$N,14,0)</f>
        <v>#N/A</v>
      </c>
    </row>
    <row r="48" spans="1:15" s="30" customFormat="1" x14ac:dyDescent="0.25">
      <c r="A48" s="99"/>
      <c r="B48" s="23"/>
      <c r="C48" s="97"/>
      <c r="D48" s="98"/>
      <c r="E48" s="24" t="str">
        <f>IF(B48="","",VLOOKUP(B48,'Top 2023 Candidates - Industry'!A:B,2,0))</f>
        <v/>
      </c>
      <c r="F48" s="24" t="e">
        <f>VLOOKUP($B48,'Top 2023 Candidates - Industry'!$A:$N,3,0)</f>
        <v>#N/A</v>
      </c>
      <c r="G48" s="24" t="e">
        <f>VLOOKUP($B48,'Top 2023 Candidates - Industry'!$A:$N,4,0)</f>
        <v>#N/A</v>
      </c>
      <c r="H48" s="26" t="str">
        <f t="shared" si="0"/>
        <v/>
      </c>
      <c r="I48" s="26" t="str">
        <f t="shared" si="1"/>
        <v/>
      </c>
      <c r="J48" s="101" t="e">
        <f>VLOOKUP($B48,'Top 2023 Candidates - Industry'!$A:$N,5,0)</f>
        <v>#N/A</v>
      </c>
      <c r="K48" s="101" t="e">
        <f>VLOOKUP($B48,'Top 2023 Candidates - Industry'!$A:$N,6,0)</f>
        <v>#N/A</v>
      </c>
      <c r="L48" s="101" t="e">
        <f>IF(VLOOKUP($B48,'Top 2023 Candidates - Industry'!$A:$N,11,0)="",VLOOKUP(B48,'Top 2023 Candidates - Industry'!A:J,10,0),VLOOKUP($B48,'Top 2023 Candidates - Industry'!$A:$N,11,0))</f>
        <v>#N/A</v>
      </c>
      <c r="M48" s="25" t="e">
        <f>VLOOKUP($B48,'Top 2023 Candidates - Industry'!$A:$N,12,0)</f>
        <v>#N/A</v>
      </c>
      <c r="N48" s="28" t="e">
        <f>VLOOKUP($B48,'Top 2023 Candidates - Industry'!$A:$N,13,0)</f>
        <v>#N/A</v>
      </c>
      <c r="O48" s="102" t="e">
        <f>VLOOKUP($B48,'Top 2023 Candidates - Industry'!$A:$N,14,0)</f>
        <v>#N/A</v>
      </c>
    </row>
    <row r="49" spans="1:15" s="30" customFormat="1" x14ac:dyDescent="0.25">
      <c r="A49" s="100"/>
      <c r="B49" s="23"/>
      <c r="C49" s="97"/>
      <c r="D49" s="98"/>
      <c r="E49" s="24" t="str">
        <f>IF(B49="","",VLOOKUP(B49,'Top 2023 Candidates - Industry'!A:B,2,0))</f>
        <v/>
      </c>
      <c r="F49" s="24" t="e">
        <f>VLOOKUP($B49,'Top 2023 Candidates - Industry'!$A:$N,3,0)</f>
        <v>#N/A</v>
      </c>
      <c r="G49" s="24" t="e">
        <f>VLOOKUP($B49,'Top 2023 Candidates - Industry'!$A:$N,4,0)</f>
        <v>#N/A</v>
      </c>
      <c r="H49" s="26" t="str">
        <f t="shared" si="0"/>
        <v/>
      </c>
      <c r="I49" s="26" t="str">
        <f t="shared" si="1"/>
        <v/>
      </c>
      <c r="J49" s="101" t="e">
        <f>VLOOKUP($B49,'Top 2023 Candidates - Industry'!$A:$N,5,0)</f>
        <v>#N/A</v>
      </c>
      <c r="K49" s="101" t="e">
        <f>VLOOKUP($B49,'Top 2023 Candidates - Industry'!$A:$N,6,0)</f>
        <v>#N/A</v>
      </c>
      <c r="L49" s="101" t="e">
        <f>IF(VLOOKUP($B49,'Top 2023 Candidates - Industry'!$A:$N,11,0)="",VLOOKUP(B49,'Top 2023 Candidates - Industry'!A:J,10,0),VLOOKUP($B49,'Top 2023 Candidates - Industry'!$A:$N,11,0))</f>
        <v>#N/A</v>
      </c>
      <c r="M49" s="25" t="e">
        <f>VLOOKUP($B49,'Top 2023 Candidates - Industry'!$A:$N,12,0)</f>
        <v>#N/A</v>
      </c>
      <c r="N49" s="28" t="e">
        <f>VLOOKUP($B49,'Top 2023 Candidates - Industry'!$A:$N,13,0)</f>
        <v>#N/A</v>
      </c>
      <c r="O49" s="102" t="e">
        <f>VLOOKUP($B49,'Top 2023 Candidates - Industry'!$A:$N,14,0)</f>
        <v>#N/A</v>
      </c>
    </row>
    <row r="50" spans="1:15" s="30" customFormat="1" x14ac:dyDescent="0.25">
      <c r="A50" s="99"/>
      <c r="B50" s="22"/>
      <c r="C50" s="97"/>
      <c r="D50" s="98"/>
      <c r="E50" s="24" t="str">
        <f>IF(B50="","",VLOOKUP(B50,'Top 2023 Candidates - Industry'!A:B,2,0))</f>
        <v/>
      </c>
      <c r="F50" s="24" t="e">
        <f>VLOOKUP($B50,'Top 2023 Candidates - Industry'!$A:$N,3,0)</f>
        <v>#N/A</v>
      </c>
      <c r="G50" s="24" t="e">
        <f>VLOOKUP($B50,'Top 2023 Candidates - Industry'!$A:$N,4,0)</f>
        <v>#N/A</v>
      </c>
      <c r="H50" s="26" t="str">
        <f t="shared" si="0"/>
        <v/>
      </c>
      <c r="I50" s="26" t="str">
        <f t="shared" si="1"/>
        <v/>
      </c>
      <c r="J50" s="101" t="e">
        <f>VLOOKUP($B50,'Top 2023 Candidates - Industry'!$A:$N,5,0)</f>
        <v>#N/A</v>
      </c>
      <c r="K50" s="101" t="e">
        <f>VLOOKUP($B50,'Top 2023 Candidates - Industry'!$A:$N,6,0)</f>
        <v>#N/A</v>
      </c>
      <c r="L50" s="101" t="e">
        <f>IF(VLOOKUP($B50,'Top 2023 Candidates - Industry'!$A:$N,11,0)="",VLOOKUP(B50,'Top 2023 Candidates - Industry'!A:J,10,0),VLOOKUP($B50,'Top 2023 Candidates - Industry'!$A:$N,11,0))</f>
        <v>#N/A</v>
      </c>
      <c r="M50" s="25" t="e">
        <f>VLOOKUP($B50,'Top 2023 Candidates - Industry'!$A:$N,12,0)</f>
        <v>#N/A</v>
      </c>
      <c r="N50" s="28" t="e">
        <f>VLOOKUP($B50,'Top 2023 Candidates - Industry'!$A:$N,13,0)</f>
        <v>#N/A</v>
      </c>
      <c r="O50" s="102" t="e">
        <f>VLOOKUP($B50,'Top 2023 Candidates - Industry'!$A:$N,14,0)</f>
        <v>#N/A</v>
      </c>
    </row>
    <row r="51" spans="1:15" s="30" customFormat="1" x14ac:dyDescent="0.25">
      <c r="A51" s="99"/>
      <c r="B51" s="22"/>
      <c r="C51" s="97"/>
      <c r="D51" s="98"/>
      <c r="E51" s="24" t="str">
        <f>IF(B51="","",VLOOKUP(B51,'Top 2023 Candidates - Industry'!A:B,2,0))</f>
        <v/>
      </c>
      <c r="F51" s="24" t="e">
        <f>VLOOKUP($B51,'Top 2023 Candidates - Industry'!$A:$N,3,0)</f>
        <v>#N/A</v>
      </c>
      <c r="G51" s="24" t="e">
        <f>VLOOKUP($B51,'Top 2023 Candidates - Industry'!$A:$N,4,0)</f>
        <v>#N/A</v>
      </c>
      <c r="H51" s="26" t="str">
        <f t="shared" si="0"/>
        <v/>
      </c>
      <c r="I51" s="26" t="str">
        <f t="shared" si="1"/>
        <v/>
      </c>
      <c r="J51" s="101" t="e">
        <f>VLOOKUP($B51,'Top 2023 Candidates - Industry'!$A:$N,5,0)</f>
        <v>#N/A</v>
      </c>
      <c r="K51" s="101" t="e">
        <f>VLOOKUP($B51,'Top 2023 Candidates - Industry'!$A:$N,6,0)</f>
        <v>#N/A</v>
      </c>
      <c r="L51" s="101" t="e">
        <f>IF(VLOOKUP($B51,'Top 2023 Candidates - Industry'!$A:$N,11,0)="",VLOOKUP(B51,'Top 2023 Candidates - Industry'!A:J,10,0),VLOOKUP($B51,'Top 2023 Candidates - Industry'!$A:$N,11,0))</f>
        <v>#N/A</v>
      </c>
      <c r="M51" s="25" t="e">
        <f>VLOOKUP($B51,'Top 2023 Candidates - Industry'!$A:$N,12,0)</f>
        <v>#N/A</v>
      </c>
      <c r="N51" s="28" t="e">
        <f>VLOOKUP($B51,'Top 2023 Candidates - Industry'!$A:$N,13,0)</f>
        <v>#N/A</v>
      </c>
      <c r="O51" s="102" t="e">
        <f>VLOOKUP($B51,'Top 2023 Candidates - Industry'!$A:$N,14,0)</f>
        <v>#N/A</v>
      </c>
    </row>
    <row r="52" spans="1:15" s="30" customFormat="1" x14ac:dyDescent="0.25">
      <c r="A52" s="99"/>
      <c r="B52" s="22"/>
      <c r="C52" s="97"/>
      <c r="D52" s="98"/>
      <c r="E52" s="24" t="str">
        <f>IF(B52="","",VLOOKUP(B52,'Top 2023 Candidates - Industry'!A:B,2,0))</f>
        <v/>
      </c>
      <c r="F52" s="24" t="e">
        <f>VLOOKUP($B52,'Top 2023 Candidates - Industry'!$A:$N,3,0)</f>
        <v>#N/A</v>
      </c>
      <c r="G52" s="24" t="e">
        <f>VLOOKUP($B52,'Top 2023 Candidates - Industry'!$A:$N,4,0)</f>
        <v>#N/A</v>
      </c>
      <c r="H52" s="26" t="str">
        <f t="shared" si="0"/>
        <v/>
      </c>
      <c r="I52" s="26" t="str">
        <f t="shared" si="1"/>
        <v/>
      </c>
      <c r="J52" s="101" t="e">
        <f>VLOOKUP($B52,'Top 2023 Candidates - Industry'!$A:$N,5,0)</f>
        <v>#N/A</v>
      </c>
      <c r="K52" s="101" t="e">
        <f>VLOOKUP($B52,'Top 2023 Candidates - Industry'!$A:$N,6,0)</f>
        <v>#N/A</v>
      </c>
      <c r="L52" s="101" t="e">
        <f>IF(VLOOKUP($B52,'Top 2023 Candidates - Industry'!$A:$N,11,0)="",VLOOKUP(B52,'Top 2023 Candidates - Industry'!A:J,10,0),VLOOKUP($B52,'Top 2023 Candidates - Industry'!$A:$N,11,0))</f>
        <v>#N/A</v>
      </c>
      <c r="M52" s="25" t="e">
        <f>VLOOKUP($B52,'Top 2023 Candidates - Industry'!$A:$N,12,0)</f>
        <v>#N/A</v>
      </c>
      <c r="N52" s="28" t="e">
        <f>VLOOKUP($B52,'Top 2023 Candidates - Industry'!$A:$N,13,0)</f>
        <v>#N/A</v>
      </c>
      <c r="O52" s="102" t="e">
        <f>VLOOKUP($B52,'Top 2023 Candidates - Industry'!$A:$N,14,0)</f>
        <v>#N/A</v>
      </c>
    </row>
    <row r="53" spans="1:15" s="30" customFormat="1" x14ac:dyDescent="0.25">
      <c r="A53" s="99"/>
      <c r="B53" s="22"/>
      <c r="C53" s="97"/>
      <c r="D53" s="98"/>
      <c r="E53" s="24" t="str">
        <f>IF(B53="","",VLOOKUP(B53,'Top 2023 Candidates - Industry'!A:B,2,0))</f>
        <v/>
      </c>
      <c r="F53" s="24" t="e">
        <f>VLOOKUP($B53,'Top 2023 Candidates - Industry'!$A:$N,3,0)</f>
        <v>#N/A</v>
      </c>
      <c r="G53" s="24" t="e">
        <f>VLOOKUP($B53,'Top 2023 Candidates - Industry'!$A:$N,4,0)</f>
        <v>#N/A</v>
      </c>
      <c r="H53" s="26" t="str">
        <f t="shared" si="0"/>
        <v/>
      </c>
      <c r="I53" s="26" t="str">
        <f t="shared" si="1"/>
        <v/>
      </c>
      <c r="J53" s="101" t="e">
        <f>VLOOKUP($B53,'Top 2023 Candidates - Industry'!$A:$N,5,0)</f>
        <v>#N/A</v>
      </c>
      <c r="K53" s="101" t="e">
        <f>VLOOKUP($B53,'Top 2023 Candidates - Industry'!$A:$N,6,0)</f>
        <v>#N/A</v>
      </c>
      <c r="L53" s="101" t="e">
        <f>IF(VLOOKUP($B53,'Top 2023 Candidates - Industry'!$A:$N,11,0)="",VLOOKUP(B53,'Top 2023 Candidates - Industry'!A:J,10,0),VLOOKUP($B53,'Top 2023 Candidates - Industry'!$A:$N,11,0))</f>
        <v>#N/A</v>
      </c>
      <c r="M53" s="25" t="e">
        <f>VLOOKUP($B53,'Top 2023 Candidates - Industry'!$A:$N,12,0)</f>
        <v>#N/A</v>
      </c>
      <c r="N53" s="28" t="e">
        <f>VLOOKUP($B53,'Top 2023 Candidates - Industry'!$A:$N,13,0)</f>
        <v>#N/A</v>
      </c>
      <c r="O53" s="102" t="e">
        <f>VLOOKUP($B53,'Top 2023 Candidates - Industry'!$A:$N,14,0)</f>
        <v>#N/A</v>
      </c>
    </row>
    <row r="54" spans="1:15" s="31" customFormat="1" x14ac:dyDescent="0.25">
      <c r="A54" s="99"/>
      <c r="B54" s="22"/>
      <c r="C54" s="97"/>
      <c r="D54" s="98"/>
      <c r="E54" s="24" t="str">
        <f>IF(B54="","",VLOOKUP(B54,'Top 2023 Candidates - Industry'!A:B,2,0))</f>
        <v/>
      </c>
      <c r="F54" s="24" t="e">
        <f>VLOOKUP($B54,'Top 2023 Candidates - Industry'!$A:$N,3,0)</f>
        <v>#N/A</v>
      </c>
      <c r="G54" s="24" t="e">
        <f>VLOOKUP($B54,'Top 2023 Candidates - Industry'!$A:$N,4,0)</f>
        <v>#N/A</v>
      </c>
      <c r="H54" s="26" t="str">
        <f t="shared" si="0"/>
        <v/>
      </c>
      <c r="I54" s="26" t="str">
        <f t="shared" si="1"/>
        <v/>
      </c>
      <c r="J54" s="101" t="e">
        <f>VLOOKUP($B54,'Top 2023 Candidates - Industry'!$A:$N,5,0)</f>
        <v>#N/A</v>
      </c>
      <c r="K54" s="101" t="e">
        <f>VLOOKUP($B54,'Top 2023 Candidates - Industry'!$A:$N,6,0)</f>
        <v>#N/A</v>
      </c>
      <c r="L54" s="101" t="e">
        <f>IF(VLOOKUP($B54,'Top 2023 Candidates - Industry'!$A:$N,11,0)="",VLOOKUP(B54,'Top 2023 Candidates - Industry'!A:J,10,0),VLOOKUP($B54,'Top 2023 Candidates - Industry'!$A:$N,11,0))</f>
        <v>#N/A</v>
      </c>
      <c r="M54" s="25" t="e">
        <f>VLOOKUP($B54,'Top 2023 Candidates - Industry'!$A:$N,12,0)</f>
        <v>#N/A</v>
      </c>
      <c r="N54" s="28" t="e">
        <f>VLOOKUP($B54,'Top 2023 Candidates - Industry'!$A:$N,13,0)</f>
        <v>#N/A</v>
      </c>
      <c r="O54" s="102" t="e">
        <f>VLOOKUP($B54,'Top 2023 Candidates - Industry'!$A:$N,14,0)</f>
        <v>#N/A</v>
      </c>
    </row>
    <row r="55" spans="1:15" x14ac:dyDescent="0.25">
      <c r="A55" s="99"/>
      <c r="B55" s="22"/>
      <c r="C55" s="97"/>
      <c r="D55" s="98"/>
      <c r="E55" s="24" t="str">
        <f>IF(B55="","",VLOOKUP(B55,'Top 2023 Candidates - Industry'!A:B,2,0))</f>
        <v/>
      </c>
      <c r="F55" s="24" t="e">
        <f>VLOOKUP($B55,'Top 2023 Candidates - Industry'!$A:$N,3,0)</f>
        <v>#N/A</v>
      </c>
      <c r="G55" s="24" t="e">
        <f>VLOOKUP($B55,'Top 2023 Candidates - Industry'!$A:$N,4,0)</f>
        <v>#N/A</v>
      </c>
      <c r="H55" s="26" t="str">
        <f t="shared" si="0"/>
        <v/>
      </c>
      <c r="I55" s="26" t="str">
        <f t="shared" si="1"/>
        <v/>
      </c>
      <c r="J55" s="101" t="e">
        <f>VLOOKUP($B55,'Top 2023 Candidates - Industry'!$A:$N,5,0)</f>
        <v>#N/A</v>
      </c>
      <c r="K55" s="101" t="e">
        <f>VLOOKUP($B55,'Top 2023 Candidates - Industry'!$A:$N,6,0)</f>
        <v>#N/A</v>
      </c>
      <c r="L55" s="101" t="e">
        <f>IF(VLOOKUP($B55,'Top 2023 Candidates - Industry'!$A:$N,11,0)="",VLOOKUP(B55,'Top 2023 Candidates - Industry'!A:J,10,0),VLOOKUP($B55,'Top 2023 Candidates - Industry'!$A:$N,11,0))</f>
        <v>#N/A</v>
      </c>
      <c r="M55" s="25" t="e">
        <f>VLOOKUP($B55,'Top 2023 Candidates - Industry'!$A:$N,12,0)</f>
        <v>#N/A</v>
      </c>
      <c r="N55" s="28" t="e">
        <f>VLOOKUP($B55,'Top 2023 Candidates - Industry'!$A:$N,13,0)</f>
        <v>#N/A</v>
      </c>
      <c r="O55" s="102" t="e">
        <f>VLOOKUP($B55,'Top 2023 Candidates - Industry'!$A:$N,14,0)</f>
        <v>#N/A</v>
      </c>
    </row>
    <row r="56" spans="1:15" x14ac:dyDescent="0.25">
      <c r="A56" s="99"/>
      <c r="B56" s="22"/>
      <c r="C56" s="97"/>
      <c r="D56" s="98"/>
      <c r="E56" s="24" t="str">
        <f>IF(B56="","",VLOOKUP(B56,'Top 2023 Candidates - Industry'!A:B,2,0))</f>
        <v/>
      </c>
      <c r="F56" s="24" t="e">
        <f>VLOOKUP($B56,'Top 2023 Candidates - Industry'!$A:$N,3,0)</f>
        <v>#N/A</v>
      </c>
      <c r="G56" s="24" t="e">
        <f>VLOOKUP($B56,'Top 2023 Candidates - Industry'!$A:$N,4,0)</f>
        <v>#N/A</v>
      </c>
      <c r="H56" s="26" t="str">
        <f t="shared" si="0"/>
        <v/>
      </c>
      <c r="I56" s="26" t="str">
        <f t="shared" si="1"/>
        <v/>
      </c>
      <c r="J56" s="101" t="e">
        <f>VLOOKUP($B56,'Top 2023 Candidates - Industry'!$A:$N,5,0)</f>
        <v>#N/A</v>
      </c>
      <c r="K56" s="101" t="e">
        <f>VLOOKUP($B56,'Top 2023 Candidates - Industry'!$A:$N,6,0)</f>
        <v>#N/A</v>
      </c>
      <c r="L56" s="101" t="e">
        <f>IF(VLOOKUP($B56,'Top 2023 Candidates - Industry'!$A:$N,11,0)="",VLOOKUP(B56,'Top 2023 Candidates - Industry'!A:J,10,0),VLOOKUP($B56,'Top 2023 Candidates - Industry'!$A:$N,11,0))</f>
        <v>#N/A</v>
      </c>
      <c r="M56" s="25" t="e">
        <f>VLOOKUP($B56,'Top 2023 Candidates - Industry'!$A:$N,12,0)</f>
        <v>#N/A</v>
      </c>
      <c r="N56" s="28" t="e">
        <f>VLOOKUP($B56,'Top 2023 Candidates - Industry'!$A:$N,13,0)</f>
        <v>#N/A</v>
      </c>
      <c r="O56" s="102" t="e">
        <f>VLOOKUP($B56,'Top 2023 Candidates - Industry'!$A:$N,14,0)</f>
        <v>#N/A</v>
      </c>
    </row>
    <row r="57" spans="1:15" x14ac:dyDescent="0.25">
      <c r="A57" s="99"/>
      <c r="B57" s="23"/>
      <c r="C57" s="97"/>
      <c r="D57" s="98"/>
      <c r="E57" s="24" t="str">
        <f>IF(B57="","",VLOOKUP(B57,'Top 2023 Candidates - Industry'!A:B,2,0))</f>
        <v/>
      </c>
      <c r="F57" s="24" t="e">
        <f>VLOOKUP($B57,'Top 2023 Candidates - Industry'!$A:$N,3,0)</f>
        <v>#N/A</v>
      </c>
      <c r="G57" s="24" t="e">
        <f>VLOOKUP($B57,'Top 2023 Candidates - Industry'!$A:$N,4,0)</f>
        <v>#N/A</v>
      </c>
      <c r="H57" s="26" t="str">
        <f t="shared" si="0"/>
        <v/>
      </c>
      <c r="I57" s="26" t="str">
        <f t="shared" si="1"/>
        <v/>
      </c>
      <c r="J57" s="101" t="e">
        <f>VLOOKUP($B57,'Top 2023 Candidates - Industry'!$A:$N,5,0)</f>
        <v>#N/A</v>
      </c>
      <c r="K57" s="101" t="e">
        <f>VLOOKUP($B57,'Top 2023 Candidates - Industry'!$A:$N,6,0)</f>
        <v>#N/A</v>
      </c>
      <c r="L57" s="101" t="e">
        <f>IF(VLOOKUP($B57,'Top 2023 Candidates - Industry'!$A:$N,11,0)="",VLOOKUP(B57,'Top 2023 Candidates - Industry'!A:J,10,0),VLOOKUP($B57,'Top 2023 Candidates - Industry'!$A:$N,11,0))</f>
        <v>#N/A</v>
      </c>
      <c r="M57" s="25" t="e">
        <f>VLOOKUP($B57,'Top 2023 Candidates - Industry'!$A:$N,12,0)</f>
        <v>#N/A</v>
      </c>
      <c r="N57" s="28" t="e">
        <f>VLOOKUP($B57,'Top 2023 Candidates - Industry'!$A:$N,13,0)</f>
        <v>#N/A</v>
      </c>
      <c r="O57" s="102" t="e">
        <f>VLOOKUP($B57,'Top 2023 Candidates - Industry'!$A:$N,14,0)</f>
        <v>#N/A</v>
      </c>
    </row>
    <row r="58" spans="1:15" x14ac:dyDescent="0.25">
      <c r="A58" s="99"/>
      <c r="B58" s="23"/>
      <c r="C58" s="97"/>
      <c r="D58" s="98"/>
      <c r="E58" s="24" t="str">
        <f>IF(B58="","",VLOOKUP(B58,'Top 2023 Candidates - Industry'!A:B,2,0))</f>
        <v/>
      </c>
      <c r="F58" s="24" t="e">
        <f>VLOOKUP($B58,'Top 2023 Candidates - Industry'!$A:$N,3,0)</f>
        <v>#N/A</v>
      </c>
      <c r="G58" s="24" t="e">
        <f>VLOOKUP($B58,'Top 2023 Candidates - Industry'!$A:$N,4,0)</f>
        <v>#N/A</v>
      </c>
      <c r="H58" s="26" t="str">
        <f t="shared" si="0"/>
        <v/>
      </c>
      <c r="I58" s="26" t="str">
        <f t="shared" si="1"/>
        <v/>
      </c>
      <c r="J58" s="101" t="e">
        <f>VLOOKUP($B58,'Top 2023 Candidates - Industry'!$A:$N,5,0)</f>
        <v>#N/A</v>
      </c>
      <c r="K58" s="101" t="e">
        <f>VLOOKUP($B58,'Top 2023 Candidates - Industry'!$A:$N,6,0)</f>
        <v>#N/A</v>
      </c>
      <c r="L58" s="101" t="e">
        <f>IF(VLOOKUP($B58,'Top 2023 Candidates - Industry'!$A:$N,11,0)="",VLOOKUP(B58,'Top 2023 Candidates - Industry'!A:J,10,0),VLOOKUP($B58,'Top 2023 Candidates - Industry'!$A:$N,11,0))</f>
        <v>#N/A</v>
      </c>
      <c r="M58" s="25" t="e">
        <f>VLOOKUP($B58,'Top 2023 Candidates - Industry'!$A:$N,12,0)</f>
        <v>#N/A</v>
      </c>
      <c r="N58" s="28" t="e">
        <f>VLOOKUP($B58,'Top 2023 Candidates - Industry'!$A:$N,13,0)</f>
        <v>#N/A</v>
      </c>
      <c r="O58" s="102" t="e">
        <f>VLOOKUP($B58,'Top 2023 Candidates - Industry'!$A:$N,14,0)</f>
        <v>#N/A</v>
      </c>
    </row>
    <row r="59" spans="1:15" x14ac:dyDescent="0.25">
      <c r="A59" s="99"/>
      <c r="B59" s="23"/>
      <c r="C59" s="97"/>
      <c r="D59" s="98"/>
      <c r="E59" s="24" t="str">
        <f>IF(B59="","",VLOOKUP(B59,'Top 2023 Candidates - Industry'!A:B,2,0))</f>
        <v/>
      </c>
      <c r="F59" s="24" t="e">
        <f>VLOOKUP($B59,'Top 2023 Candidates - Industry'!$A:$N,3,0)</f>
        <v>#N/A</v>
      </c>
      <c r="G59" s="24" t="e">
        <f>VLOOKUP($B59,'Top 2023 Candidates - Industry'!$A:$N,4,0)</f>
        <v>#N/A</v>
      </c>
      <c r="H59" s="26" t="str">
        <f t="shared" si="0"/>
        <v/>
      </c>
      <c r="I59" s="26" t="str">
        <f t="shared" si="1"/>
        <v/>
      </c>
      <c r="J59" s="101" t="e">
        <f>VLOOKUP($B59,'Top 2023 Candidates - Industry'!$A:$N,5,0)</f>
        <v>#N/A</v>
      </c>
      <c r="K59" s="101" t="e">
        <f>VLOOKUP($B59,'Top 2023 Candidates - Industry'!$A:$N,6,0)</f>
        <v>#N/A</v>
      </c>
      <c r="L59" s="101" t="e">
        <f>IF(VLOOKUP($B59,'Top 2023 Candidates - Industry'!$A:$N,11,0)="",VLOOKUP(B59,'Top 2023 Candidates - Industry'!A:J,10,0),VLOOKUP($B59,'Top 2023 Candidates - Industry'!$A:$N,11,0))</f>
        <v>#N/A</v>
      </c>
      <c r="M59" s="25" t="e">
        <f>VLOOKUP($B59,'Top 2023 Candidates - Industry'!$A:$N,12,0)</f>
        <v>#N/A</v>
      </c>
      <c r="N59" s="28" t="e">
        <f>VLOOKUP($B59,'Top 2023 Candidates - Industry'!$A:$N,13,0)</f>
        <v>#N/A</v>
      </c>
      <c r="O59" s="102" t="e">
        <f>VLOOKUP($B59,'Top 2023 Candidates - Industry'!$A:$N,14,0)</f>
        <v>#N/A</v>
      </c>
    </row>
    <row r="60" spans="1:15" x14ac:dyDescent="0.25">
      <c r="A60" s="99"/>
      <c r="B60" s="23"/>
      <c r="C60" s="97"/>
      <c r="D60" s="98"/>
      <c r="E60" s="24" t="str">
        <f>IF(B60="","",VLOOKUP(B60,'Top 2023 Candidates - Industry'!A:B,2,0))</f>
        <v/>
      </c>
      <c r="F60" s="24" t="e">
        <f>VLOOKUP($B60,'Top 2023 Candidates - Industry'!$A:$N,3,0)</f>
        <v>#N/A</v>
      </c>
      <c r="G60" s="24" t="e">
        <f>VLOOKUP($B60,'Top 2023 Candidates - Industry'!$A:$N,4,0)</f>
        <v>#N/A</v>
      </c>
      <c r="H60" s="26" t="str">
        <f t="shared" si="0"/>
        <v/>
      </c>
      <c r="I60" s="26" t="str">
        <f t="shared" si="1"/>
        <v/>
      </c>
      <c r="J60" s="101" t="e">
        <f>VLOOKUP($B60,'Top 2023 Candidates - Industry'!$A:$N,5,0)</f>
        <v>#N/A</v>
      </c>
      <c r="K60" s="101" t="e">
        <f>VLOOKUP($B60,'Top 2023 Candidates - Industry'!$A:$N,6,0)</f>
        <v>#N/A</v>
      </c>
      <c r="L60" s="101" t="e">
        <f>IF(VLOOKUP($B60,'Top 2023 Candidates - Industry'!$A:$N,11,0)="",VLOOKUP(B60,'Top 2023 Candidates - Industry'!A:J,10,0),VLOOKUP($B60,'Top 2023 Candidates - Industry'!$A:$N,11,0))</f>
        <v>#N/A</v>
      </c>
      <c r="M60" s="25" t="e">
        <f>VLOOKUP($B60,'Top 2023 Candidates - Industry'!$A:$N,12,0)</f>
        <v>#N/A</v>
      </c>
      <c r="N60" s="28" t="e">
        <f>VLOOKUP($B60,'Top 2023 Candidates - Industry'!$A:$N,13,0)</f>
        <v>#N/A</v>
      </c>
      <c r="O60" s="102" t="e">
        <f>VLOOKUP($B60,'Top 2023 Candidates - Industry'!$A:$N,14,0)</f>
        <v>#N/A</v>
      </c>
    </row>
    <row r="61" spans="1:15" x14ac:dyDescent="0.25">
      <c r="A61" s="99"/>
      <c r="B61" s="23"/>
      <c r="C61" s="97"/>
      <c r="D61" s="98"/>
      <c r="E61" s="24" t="str">
        <f>IF(B61="","",VLOOKUP(B61,'Top 2023 Candidates - Industry'!A:B,2,0))</f>
        <v/>
      </c>
      <c r="F61" s="24" t="e">
        <f>VLOOKUP($B61,'Top 2023 Candidates - Industry'!$A:$N,3,0)</f>
        <v>#N/A</v>
      </c>
      <c r="G61" s="24" t="e">
        <f>VLOOKUP($B61,'Top 2023 Candidates - Industry'!$A:$N,4,0)</f>
        <v>#N/A</v>
      </c>
      <c r="H61" s="26" t="str">
        <f t="shared" si="0"/>
        <v/>
      </c>
      <c r="I61" s="26" t="str">
        <f t="shared" si="1"/>
        <v/>
      </c>
      <c r="J61" s="101" t="e">
        <f>VLOOKUP($B61,'Top 2023 Candidates - Industry'!$A:$N,5,0)</f>
        <v>#N/A</v>
      </c>
      <c r="K61" s="101" t="e">
        <f>VLOOKUP($B61,'Top 2023 Candidates - Industry'!$A:$N,6,0)</f>
        <v>#N/A</v>
      </c>
      <c r="L61" s="101" t="e">
        <f>IF(VLOOKUP($B61,'Top 2023 Candidates - Industry'!$A:$N,11,0)="",VLOOKUP(B61,'Top 2023 Candidates - Industry'!A:J,10,0),VLOOKUP($B61,'Top 2023 Candidates - Industry'!$A:$N,11,0))</f>
        <v>#N/A</v>
      </c>
      <c r="M61" s="25" t="e">
        <f>VLOOKUP($B61,'Top 2023 Candidates - Industry'!$A:$N,12,0)</f>
        <v>#N/A</v>
      </c>
      <c r="N61" s="28" t="e">
        <f>VLOOKUP($B61,'Top 2023 Candidates - Industry'!$A:$N,13,0)</f>
        <v>#N/A</v>
      </c>
      <c r="O61" s="102" t="e">
        <f>VLOOKUP($B61,'Top 2023 Candidates - Industry'!$A:$N,14,0)</f>
        <v>#N/A</v>
      </c>
    </row>
    <row r="62" spans="1:15" x14ac:dyDescent="0.25">
      <c r="A62" s="99"/>
      <c r="B62" s="23"/>
      <c r="C62" s="97"/>
      <c r="D62" s="98"/>
      <c r="E62" s="24" t="str">
        <f>IF(B62="","",VLOOKUP(B62,'Top 2023 Candidates - Industry'!A:B,2,0))</f>
        <v/>
      </c>
      <c r="F62" s="24" t="e">
        <f>VLOOKUP($B62,'Top 2023 Candidates - Industry'!$A:$N,3,0)</f>
        <v>#N/A</v>
      </c>
      <c r="G62" s="24" t="e">
        <f>VLOOKUP($B62,'Top 2023 Candidates - Industry'!$A:$N,4,0)</f>
        <v>#N/A</v>
      </c>
      <c r="H62" s="26" t="str">
        <f t="shared" si="0"/>
        <v/>
      </c>
      <c r="I62" s="26" t="str">
        <f t="shared" si="1"/>
        <v/>
      </c>
      <c r="J62" s="101" t="e">
        <f>VLOOKUP($B62,'Top 2023 Candidates - Industry'!$A:$N,5,0)</f>
        <v>#N/A</v>
      </c>
      <c r="K62" s="101" t="e">
        <f>VLOOKUP($B62,'Top 2023 Candidates - Industry'!$A:$N,6,0)</f>
        <v>#N/A</v>
      </c>
      <c r="L62" s="101" t="e">
        <f>IF(VLOOKUP($B62,'Top 2023 Candidates - Industry'!$A:$N,11,0)="",VLOOKUP(B62,'Top 2023 Candidates - Industry'!A:J,10,0),VLOOKUP($B62,'Top 2023 Candidates - Industry'!$A:$N,11,0))</f>
        <v>#N/A</v>
      </c>
      <c r="M62" s="25" t="e">
        <f>VLOOKUP($B62,'Top 2023 Candidates - Industry'!$A:$N,12,0)</f>
        <v>#N/A</v>
      </c>
      <c r="N62" s="28" t="e">
        <f>VLOOKUP($B62,'Top 2023 Candidates - Industry'!$A:$N,13,0)</f>
        <v>#N/A</v>
      </c>
      <c r="O62" s="102" t="e">
        <f>VLOOKUP($B62,'Top 2023 Candidates - Industry'!$A:$N,14,0)</f>
        <v>#N/A</v>
      </c>
    </row>
    <row r="63" spans="1:15" x14ac:dyDescent="0.25">
      <c r="A63" s="99"/>
      <c r="B63" s="23"/>
      <c r="C63" s="97"/>
      <c r="D63" s="98"/>
      <c r="E63" s="24" t="str">
        <f>IF(B63="","",VLOOKUP(B63,'Top 2023 Candidates - Industry'!A:B,2,0))</f>
        <v/>
      </c>
      <c r="F63" s="24" t="e">
        <f>VLOOKUP($B63,'Top 2023 Candidates - Industry'!$A:$N,3,0)</f>
        <v>#N/A</v>
      </c>
      <c r="G63" s="24" t="e">
        <f>VLOOKUP($B63,'Top 2023 Candidates - Industry'!$A:$N,4,0)</f>
        <v>#N/A</v>
      </c>
      <c r="H63" s="26" t="str">
        <f t="shared" si="0"/>
        <v/>
      </c>
      <c r="I63" s="26" t="str">
        <f t="shared" si="1"/>
        <v/>
      </c>
      <c r="J63" s="101" t="e">
        <f>VLOOKUP($B63,'Top 2023 Candidates - Industry'!$A:$N,5,0)</f>
        <v>#N/A</v>
      </c>
      <c r="K63" s="101" t="e">
        <f>VLOOKUP($B63,'Top 2023 Candidates - Industry'!$A:$N,6,0)</f>
        <v>#N/A</v>
      </c>
      <c r="L63" s="101" t="e">
        <f>IF(VLOOKUP($B63,'Top 2023 Candidates - Industry'!$A:$N,11,0)="",VLOOKUP(B63,'Top 2023 Candidates - Industry'!A:J,10,0),VLOOKUP($B63,'Top 2023 Candidates - Industry'!$A:$N,11,0))</f>
        <v>#N/A</v>
      </c>
      <c r="M63" s="25" t="e">
        <f>VLOOKUP($B63,'Top 2023 Candidates - Industry'!$A:$N,12,0)</f>
        <v>#N/A</v>
      </c>
      <c r="N63" s="28" t="e">
        <f>VLOOKUP($B63,'Top 2023 Candidates - Industry'!$A:$N,13,0)</f>
        <v>#N/A</v>
      </c>
      <c r="O63" s="102" t="e">
        <f>VLOOKUP($B63,'Top 2023 Candidates - Industry'!$A:$N,14,0)</f>
        <v>#N/A</v>
      </c>
    </row>
    <row r="64" spans="1:15" x14ac:dyDescent="0.25">
      <c r="A64" s="99"/>
      <c r="B64" s="23"/>
      <c r="C64" s="97"/>
      <c r="D64" s="98"/>
      <c r="E64" s="24" t="str">
        <f>IF(B64="","",VLOOKUP(B64,'Top 2023 Candidates - Industry'!A:B,2,0))</f>
        <v/>
      </c>
      <c r="F64" s="24" t="e">
        <f>VLOOKUP($B64,'Top 2023 Candidates - Industry'!$A:$N,3,0)</f>
        <v>#N/A</v>
      </c>
      <c r="G64" s="24" t="e">
        <f>VLOOKUP($B64,'Top 2023 Candidates - Industry'!$A:$N,4,0)</f>
        <v>#N/A</v>
      </c>
      <c r="H64" s="26" t="str">
        <f t="shared" si="0"/>
        <v/>
      </c>
      <c r="I64" s="26" t="str">
        <f t="shared" si="1"/>
        <v/>
      </c>
      <c r="J64" s="101" t="e">
        <f>VLOOKUP($B64,'Top 2023 Candidates - Industry'!$A:$N,5,0)</f>
        <v>#N/A</v>
      </c>
      <c r="K64" s="101" t="e">
        <f>VLOOKUP($B64,'Top 2023 Candidates - Industry'!$A:$N,6,0)</f>
        <v>#N/A</v>
      </c>
      <c r="L64" s="101" t="e">
        <f>IF(VLOOKUP($B64,'Top 2023 Candidates - Industry'!$A:$N,11,0)="",VLOOKUP(B64,'Top 2023 Candidates - Industry'!A:J,10,0),VLOOKUP($B64,'Top 2023 Candidates - Industry'!$A:$N,11,0))</f>
        <v>#N/A</v>
      </c>
      <c r="M64" s="25" t="e">
        <f>VLOOKUP($B64,'Top 2023 Candidates - Industry'!$A:$N,12,0)</f>
        <v>#N/A</v>
      </c>
      <c r="N64" s="28" t="e">
        <f>VLOOKUP($B64,'Top 2023 Candidates - Industry'!$A:$N,13,0)</f>
        <v>#N/A</v>
      </c>
      <c r="O64" s="102" t="e">
        <f>VLOOKUP($B64,'Top 2023 Candidates - Industry'!$A:$N,14,0)</f>
        <v>#N/A</v>
      </c>
    </row>
    <row r="65" spans="1:15" x14ac:dyDescent="0.25">
      <c r="A65" s="99"/>
      <c r="B65" s="23"/>
      <c r="C65" s="97"/>
      <c r="D65" s="98"/>
      <c r="E65" s="24" t="str">
        <f>IF(B65="","",VLOOKUP(B65,'Top 2023 Candidates - Industry'!A:B,2,0))</f>
        <v/>
      </c>
      <c r="F65" s="24" t="e">
        <f>VLOOKUP($B65,'Top 2023 Candidates - Industry'!$A:$N,3,0)</f>
        <v>#N/A</v>
      </c>
      <c r="G65" s="24" t="e">
        <f>VLOOKUP($B65,'Top 2023 Candidates - Industry'!$A:$N,4,0)</f>
        <v>#N/A</v>
      </c>
      <c r="H65" s="26" t="str">
        <f t="shared" si="0"/>
        <v/>
      </c>
      <c r="I65" s="26" t="str">
        <f t="shared" si="1"/>
        <v/>
      </c>
      <c r="J65" s="101" t="e">
        <f>VLOOKUP($B65,'Top 2023 Candidates - Industry'!$A:$N,5,0)</f>
        <v>#N/A</v>
      </c>
      <c r="K65" s="101" t="e">
        <f>VLOOKUP($B65,'Top 2023 Candidates - Industry'!$A:$N,6,0)</f>
        <v>#N/A</v>
      </c>
      <c r="L65" s="101" t="e">
        <f>IF(VLOOKUP($B65,'Top 2023 Candidates - Industry'!$A:$N,11,0)="",VLOOKUP(B65,'Top 2023 Candidates - Industry'!A:J,10,0),VLOOKUP($B65,'Top 2023 Candidates - Industry'!$A:$N,11,0))</f>
        <v>#N/A</v>
      </c>
      <c r="M65" s="25" t="e">
        <f>VLOOKUP($B65,'Top 2023 Candidates - Industry'!$A:$N,12,0)</f>
        <v>#N/A</v>
      </c>
      <c r="N65" s="28" t="e">
        <f>VLOOKUP($B65,'Top 2023 Candidates - Industry'!$A:$N,13,0)</f>
        <v>#N/A</v>
      </c>
      <c r="O65" s="102" t="e">
        <f>VLOOKUP($B65,'Top 2023 Candidates - Industry'!$A:$N,14,0)</f>
        <v>#N/A</v>
      </c>
    </row>
    <row r="66" spans="1:15" x14ac:dyDescent="0.25">
      <c r="A66" s="99"/>
      <c r="B66" s="23"/>
      <c r="C66" s="97"/>
      <c r="D66" s="98"/>
      <c r="E66" s="24" t="str">
        <f>IF(B66="","",VLOOKUP(B66,'Top 2023 Candidates - Industry'!A:B,2,0))</f>
        <v/>
      </c>
      <c r="F66" s="24" t="e">
        <f>VLOOKUP($B66,'Top 2023 Candidates - Industry'!$A:$N,3,0)</f>
        <v>#N/A</v>
      </c>
      <c r="G66" s="24" t="e">
        <f>VLOOKUP($B66,'Top 2023 Candidates - Industry'!$A:$N,4,0)</f>
        <v>#N/A</v>
      </c>
      <c r="H66" s="26" t="str">
        <f t="shared" si="0"/>
        <v/>
      </c>
      <c r="I66" s="26" t="str">
        <f t="shared" si="1"/>
        <v/>
      </c>
      <c r="J66" s="101" t="e">
        <f>VLOOKUP($B66,'Top 2023 Candidates - Industry'!$A:$N,5,0)</f>
        <v>#N/A</v>
      </c>
      <c r="K66" s="101" t="e">
        <f>VLOOKUP($B66,'Top 2023 Candidates - Industry'!$A:$N,6,0)</f>
        <v>#N/A</v>
      </c>
      <c r="L66" s="101" t="e">
        <f>IF(VLOOKUP($B66,'Top 2023 Candidates - Industry'!$A:$N,11,0)="",VLOOKUP(B66,'Top 2023 Candidates - Industry'!A:J,10,0),VLOOKUP($B66,'Top 2023 Candidates - Industry'!$A:$N,11,0))</f>
        <v>#N/A</v>
      </c>
      <c r="M66" s="25" t="e">
        <f>VLOOKUP($B66,'Top 2023 Candidates - Industry'!$A:$N,12,0)</f>
        <v>#N/A</v>
      </c>
      <c r="N66" s="28" t="e">
        <f>VLOOKUP($B66,'Top 2023 Candidates - Industry'!$A:$N,13,0)</f>
        <v>#N/A</v>
      </c>
      <c r="O66" s="102" t="e">
        <f>VLOOKUP($B66,'Top 2023 Candidates - Industry'!$A:$N,14,0)</f>
        <v>#N/A</v>
      </c>
    </row>
    <row r="67" spans="1:15" x14ac:dyDescent="0.25">
      <c r="A67" s="99"/>
      <c r="B67" s="22"/>
      <c r="C67" s="97"/>
      <c r="D67" s="98"/>
      <c r="E67" s="24" t="str">
        <f>IF(B67="","",VLOOKUP(B67,'Top 2023 Candidates - Industry'!A:B,2,0))</f>
        <v/>
      </c>
      <c r="F67" s="24" t="e">
        <f>VLOOKUP($B67,'Top 2023 Candidates - Industry'!$A:$N,3,0)</f>
        <v>#N/A</v>
      </c>
      <c r="G67" s="24" t="e">
        <f>VLOOKUP($B67,'Top 2023 Candidates - Industry'!$A:$N,4,0)</f>
        <v>#N/A</v>
      </c>
      <c r="H67" s="26" t="str">
        <f t="shared" si="0"/>
        <v/>
      </c>
      <c r="I67" s="26" t="str">
        <f t="shared" si="1"/>
        <v/>
      </c>
      <c r="J67" s="101" t="e">
        <f>VLOOKUP($B67,'Top 2023 Candidates - Industry'!$A:$N,5,0)</f>
        <v>#N/A</v>
      </c>
      <c r="K67" s="101" t="e">
        <f>VLOOKUP($B67,'Top 2023 Candidates - Industry'!$A:$N,6,0)</f>
        <v>#N/A</v>
      </c>
      <c r="L67" s="101" t="e">
        <f>IF(VLOOKUP($B67,'Top 2023 Candidates - Industry'!$A:$N,11,0)="",VLOOKUP(B67,'Top 2023 Candidates - Industry'!A:J,10,0),VLOOKUP($B67,'Top 2023 Candidates - Industry'!$A:$N,11,0))</f>
        <v>#N/A</v>
      </c>
      <c r="M67" s="25" t="e">
        <f>VLOOKUP($B67,'Top 2023 Candidates - Industry'!$A:$N,12,0)</f>
        <v>#N/A</v>
      </c>
      <c r="N67" s="28" t="e">
        <f>VLOOKUP($B67,'Top 2023 Candidates - Industry'!$A:$N,13,0)</f>
        <v>#N/A</v>
      </c>
      <c r="O67" s="102" t="e">
        <f>VLOOKUP($B67,'Top 2023 Candidates - Industry'!$A:$N,14,0)</f>
        <v>#N/A</v>
      </c>
    </row>
    <row r="68" spans="1:15" x14ac:dyDescent="0.25">
      <c r="A68" s="99"/>
      <c r="B68" s="22"/>
      <c r="C68" s="97"/>
      <c r="D68" s="98"/>
      <c r="E68" s="24" t="str">
        <f>IF(B68="","",VLOOKUP(B68,'Top 2023 Candidates - Industry'!A:B,2,0))</f>
        <v/>
      </c>
      <c r="F68" s="24" t="e">
        <f>VLOOKUP($B68,'Top 2023 Candidates - Industry'!$A:$N,3,0)</f>
        <v>#N/A</v>
      </c>
      <c r="G68" s="24" t="e">
        <f>VLOOKUP($B68,'Top 2023 Candidates - Industry'!$A:$N,4,0)</f>
        <v>#N/A</v>
      </c>
      <c r="H68" s="26" t="str">
        <f t="shared" si="0"/>
        <v/>
      </c>
      <c r="I68" s="26" t="str">
        <f t="shared" si="1"/>
        <v/>
      </c>
      <c r="J68" s="101" t="e">
        <f>VLOOKUP($B68,'Top 2023 Candidates - Industry'!$A:$N,5,0)</f>
        <v>#N/A</v>
      </c>
      <c r="K68" s="101" t="e">
        <f>VLOOKUP($B68,'Top 2023 Candidates - Industry'!$A:$N,6,0)</f>
        <v>#N/A</v>
      </c>
      <c r="L68" s="101" t="e">
        <f>IF(VLOOKUP($B68,'Top 2023 Candidates - Industry'!$A:$N,11,0)="",VLOOKUP(B68,'Top 2023 Candidates - Industry'!A:J,10,0),VLOOKUP($B68,'Top 2023 Candidates - Industry'!$A:$N,11,0))</f>
        <v>#N/A</v>
      </c>
      <c r="M68" s="25" t="e">
        <f>VLOOKUP($B68,'Top 2023 Candidates - Industry'!$A:$N,12,0)</f>
        <v>#N/A</v>
      </c>
      <c r="N68" s="28" t="e">
        <f>VLOOKUP($B68,'Top 2023 Candidates - Industry'!$A:$N,13,0)</f>
        <v>#N/A</v>
      </c>
      <c r="O68" s="102" t="e">
        <f>VLOOKUP($B68,'Top 2023 Candidates - Industry'!$A:$N,14,0)</f>
        <v>#N/A</v>
      </c>
    </row>
    <row r="69" spans="1:15" x14ac:dyDescent="0.25">
      <c r="A69" s="99"/>
      <c r="B69" s="22"/>
      <c r="C69" s="97"/>
      <c r="D69" s="98"/>
      <c r="E69" s="24" t="str">
        <f>IF(B69="","",VLOOKUP(B69,'Top 2023 Candidates - Industry'!A:B,2,0))</f>
        <v/>
      </c>
      <c r="F69" s="24" t="e">
        <f>VLOOKUP($B69,'Top 2023 Candidates - Industry'!$A:$N,3,0)</f>
        <v>#N/A</v>
      </c>
      <c r="G69" s="24" t="e">
        <f>VLOOKUP($B69,'Top 2023 Candidates - Industry'!$A:$N,4,0)</f>
        <v>#N/A</v>
      </c>
      <c r="H69" s="26" t="str">
        <f t="shared" ref="H69:H132" si="2">IFERROR(C69*J69,"")</f>
        <v/>
      </c>
      <c r="I69" s="26" t="str">
        <f t="shared" ref="I69:I132" si="3">IFERROR(H69*D69,"")</f>
        <v/>
      </c>
      <c r="J69" s="101" t="e">
        <f>VLOOKUP($B69,'Top 2023 Candidates - Industry'!$A:$N,5,0)</f>
        <v>#N/A</v>
      </c>
      <c r="K69" s="101" t="e">
        <f>VLOOKUP($B69,'Top 2023 Candidates - Industry'!$A:$N,6,0)</f>
        <v>#N/A</v>
      </c>
      <c r="L69" s="101" t="e">
        <f>IF(VLOOKUP($B69,'Top 2023 Candidates - Industry'!$A:$N,11,0)="",VLOOKUP(B69,'Top 2023 Candidates - Industry'!A:J,10,0),VLOOKUP($B69,'Top 2023 Candidates - Industry'!$A:$N,11,0))</f>
        <v>#N/A</v>
      </c>
      <c r="M69" s="25" t="e">
        <f>VLOOKUP($B69,'Top 2023 Candidates - Industry'!$A:$N,12,0)</f>
        <v>#N/A</v>
      </c>
      <c r="N69" s="28" t="e">
        <f>VLOOKUP($B69,'Top 2023 Candidates - Industry'!$A:$N,13,0)</f>
        <v>#N/A</v>
      </c>
      <c r="O69" s="102" t="e">
        <f>VLOOKUP($B69,'Top 2023 Candidates - Industry'!$A:$N,14,0)</f>
        <v>#N/A</v>
      </c>
    </row>
    <row r="70" spans="1:15" x14ac:dyDescent="0.25">
      <c r="A70" s="99"/>
      <c r="B70" s="22"/>
      <c r="C70" s="97"/>
      <c r="D70" s="98"/>
      <c r="E70" s="24" t="str">
        <f>IF(B70="","",VLOOKUP(B70,'Top 2023 Candidates - Industry'!A:B,2,0))</f>
        <v/>
      </c>
      <c r="F70" s="24" t="e">
        <f>VLOOKUP($B70,'Top 2023 Candidates - Industry'!$A:$N,3,0)</f>
        <v>#N/A</v>
      </c>
      <c r="G70" s="24" t="e">
        <f>VLOOKUP($B70,'Top 2023 Candidates - Industry'!$A:$N,4,0)</f>
        <v>#N/A</v>
      </c>
      <c r="H70" s="26" t="str">
        <f t="shared" si="2"/>
        <v/>
      </c>
      <c r="I70" s="26" t="str">
        <f t="shared" si="3"/>
        <v/>
      </c>
      <c r="J70" s="101" t="e">
        <f>VLOOKUP($B70,'Top 2023 Candidates - Industry'!$A:$N,5,0)</f>
        <v>#N/A</v>
      </c>
      <c r="K70" s="101" t="e">
        <f>VLOOKUP($B70,'Top 2023 Candidates - Industry'!$A:$N,6,0)</f>
        <v>#N/A</v>
      </c>
      <c r="L70" s="101" t="e">
        <f>IF(VLOOKUP($B70,'Top 2023 Candidates - Industry'!$A:$N,11,0)="",VLOOKUP(B70,'Top 2023 Candidates - Industry'!A:J,10,0),VLOOKUP($B70,'Top 2023 Candidates - Industry'!$A:$N,11,0))</f>
        <v>#N/A</v>
      </c>
      <c r="M70" s="25" t="e">
        <f>VLOOKUP($B70,'Top 2023 Candidates - Industry'!$A:$N,12,0)</f>
        <v>#N/A</v>
      </c>
      <c r="N70" s="28" t="e">
        <f>VLOOKUP($B70,'Top 2023 Candidates - Industry'!$A:$N,13,0)</f>
        <v>#N/A</v>
      </c>
      <c r="O70" s="102" t="e">
        <f>VLOOKUP($B70,'Top 2023 Candidates - Industry'!$A:$N,14,0)</f>
        <v>#N/A</v>
      </c>
    </row>
    <row r="71" spans="1:15" x14ac:dyDescent="0.25">
      <c r="A71" s="99"/>
      <c r="B71" s="22"/>
      <c r="C71" s="97"/>
      <c r="D71" s="98"/>
      <c r="E71" s="24" t="str">
        <f>IF(B71="","",VLOOKUP(B71,'Top 2023 Candidates - Industry'!A:B,2,0))</f>
        <v/>
      </c>
      <c r="F71" s="24" t="e">
        <f>VLOOKUP($B71,'Top 2023 Candidates - Industry'!$A:$N,3,0)</f>
        <v>#N/A</v>
      </c>
      <c r="G71" s="24" t="e">
        <f>VLOOKUP($B71,'Top 2023 Candidates - Industry'!$A:$N,4,0)</f>
        <v>#N/A</v>
      </c>
      <c r="H71" s="26" t="str">
        <f t="shared" si="2"/>
        <v/>
      </c>
      <c r="I71" s="26" t="str">
        <f t="shared" si="3"/>
        <v/>
      </c>
      <c r="J71" s="101" t="e">
        <f>VLOOKUP($B71,'Top 2023 Candidates - Industry'!$A:$N,5,0)</f>
        <v>#N/A</v>
      </c>
      <c r="K71" s="101" t="e">
        <f>VLOOKUP($B71,'Top 2023 Candidates - Industry'!$A:$N,6,0)</f>
        <v>#N/A</v>
      </c>
      <c r="L71" s="101" t="e">
        <f>IF(VLOOKUP($B71,'Top 2023 Candidates - Industry'!$A:$N,11,0)="",VLOOKUP(B71,'Top 2023 Candidates - Industry'!A:J,10,0),VLOOKUP($B71,'Top 2023 Candidates - Industry'!$A:$N,11,0))</f>
        <v>#N/A</v>
      </c>
      <c r="M71" s="25" t="e">
        <f>VLOOKUP($B71,'Top 2023 Candidates - Industry'!$A:$N,12,0)</f>
        <v>#N/A</v>
      </c>
      <c r="N71" s="28" t="e">
        <f>VLOOKUP($B71,'Top 2023 Candidates - Industry'!$A:$N,13,0)</f>
        <v>#N/A</v>
      </c>
      <c r="O71" s="102" t="e">
        <f>VLOOKUP($B71,'Top 2023 Candidates - Industry'!$A:$N,14,0)</f>
        <v>#N/A</v>
      </c>
    </row>
    <row r="72" spans="1:15" x14ac:dyDescent="0.25">
      <c r="A72" s="99"/>
      <c r="B72" s="22"/>
      <c r="C72" s="97"/>
      <c r="D72" s="98"/>
      <c r="E72" s="24" t="str">
        <f>IF(B72="","",VLOOKUP(B72,'Top 2023 Candidates - Industry'!A:B,2,0))</f>
        <v/>
      </c>
      <c r="F72" s="24" t="e">
        <f>VLOOKUP($B72,'Top 2023 Candidates - Industry'!$A:$N,3,0)</f>
        <v>#N/A</v>
      </c>
      <c r="G72" s="24" t="e">
        <f>VLOOKUP($B72,'Top 2023 Candidates - Industry'!$A:$N,4,0)</f>
        <v>#N/A</v>
      </c>
      <c r="H72" s="26" t="str">
        <f t="shared" si="2"/>
        <v/>
      </c>
      <c r="I72" s="26" t="str">
        <f t="shared" si="3"/>
        <v/>
      </c>
      <c r="J72" s="101" t="e">
        <f>VLOOKUP($B72,'Top 2023 Candidates - Industry'!$A:$N,5,0)</f>
        <v>#N/A</v>
      </c>
      <c r="K72" s="101" t="e">
        <f>VLOOKUP($B72,'Top 2023 Candidates - Industry'!$A:$N,6,0)</f>
        <v>#N/A</v>
      </c>
      <c r="L72" s="101" t="e">
        <f>IF(VLOOKUP($B72,'Top 2023 Candidates - Industry'!$A:$N,11,0)="",VLOOKUP(B72,'Top 2023 Candidates - Industry'!A:J,10,0),VLOOKUP($B72,'Top 2023 Candidates - Industry'!$A:$N,11,0))</f>
        <v>#N/A</v>
      </c>
      <c r="M72" s="25" t="e">
        <f>VLOOKUP($B72,'Top 2023 Candidates - Industry'!$A:$N,12,0)</f>
        <v>#N/A</v>
      </c>
      <c r="N72" s="28" t="e">
        <f>VLOOKUP($B72,'Top 2023 Candidates - Industry'!$A:$N,13,0)</f>
        <v>#N/A</v>
      </c>
      <c r="O72" s="102" t="e">
        <f>VLOOKUP($B72,'Top 2023 Candidates - Industry'!$A:$N,14,0)</f>
        <v>#N/A</v>
      </c>
    </row>
    <row r="73" spans="1:15" x14ac:dyDescent="0.25">
      <c r="A73" s="99"/>
      <c r="B73" s="22"/>
      <c r="C73" s="97"/>
      <c r="D73" s="98"/>
      <c r="E73" s="24" t="str">
        <f>IF(B73="","",VLOOKUP(B73,'Top 2023 Candidates - Industry'!A:B,2,0))</f>
        <v/>
      </c>
      <c r="F73" s="24" t="e">
        <f>VLOOKUP($B73,'Top 2023 Candidates - Industry'!$A:$N,3,0)</f>
        <v>#N/A</v>
      </c>
      <c r="G73" s="24" t="e">
        <f>VLOOKUP($B73,'Top 2023 Candidates - Industry'!$A:$N,4,0)</f>
        <v>#N/A</v>
      </c>
      <c r="H73" s="26" t="str">
        <f t="shared" si="2"/>
        <v/>
      </c>
      <c r="I73" s="26" t="str">
        <f t="shared" si="3"/>
        <v/>
      </c>
      <c r="J73" s="101" t="e">
        <f>VLOOKUP($B73,'Top 2023 Candidates - Industry'!$A:$N,5,0)</f>
        <v>#N/A</v>
      </c>
      <c r="K73" s="101" t="e">
        <f>VLOOKUP($B73,'Top 2023 Candidates - Industry'!$A:$N,6,0)</f>
        <v>#N/A</v>
      </c>
      <c r="L73" s="101" t="e">
        <f>IF(VLOOKUP($B73,'Top 2023 Candidates - Industry'!$A:$N,11,0)="",VLOOKUP(B73,'Top 2023 Candidates - Industry'!A:J,10,0),VLOOKUP($B73,'Top 2023 Candidates - Industry'!$A:$N,11,0))</f>
        <v>#N/A</v>
      </c>
      <c r="M73" s="25" t="e">
        <f>VLOOKUP($B73,'Top 2023 Candidates - Industry'!$A:$N,12,0)</f>
        <v>#N/A</v>
      </c>
      <c r="N73" s="28" t="e">
        <f>VLOOKUP($B73,'Top 2023 Candidates - Industry'!$A:$N,13,0)</f>
        <v>#N/A</v>
      </c>
      <c r="O73" s="102" t="e">
        <f>VLOOKUP($B73,'Top 2023 Candidates - Industry'!$A:$N,14,0)</f>
        <v>#N/A</v>
      </c>
    </row>
    <row r="74" spans="1:15" x14ac:dyDescent="0.25">
      <c r="A74" s="99"/>
      <c r="B74" s="22"/>
      <c r="C74" s="97"/>
      <c r="D74" s="98"/>
      <c r="E74" s="24" t="str">
        <f>IF(B74="","",VLOOKUP(B74,'Top 2023 Candidates - Industry'!A:B,2,0))</f>
        <v/>
      </c>
      <c r="F74" s="24" t="e">
        <f>VLOOKUP($B74,'Top 2023 Candidates - Industry'!$A:$N,3,0)</f>
        <v>#N/A</v>
      </c>
      <c r="G74" s="24" t="e">
        <f>VLOOKUP($B74,'Top 2023 Candidates - Industry'!$A:$N,4,0)</f>
        <v>#N/A</v>
      </c>
      <c r="H74" s="26" t="str">
        <f t="shared" si="2"/>
        <v/>
      </c>
      <c r="I74" s="26" t="str">
        <f t="shared" si="3"/>
        <v/>
      </c>
      <c r="J74" s="101" t="e">
        <f>VLOOKUP($B74,'Top 2023 Candidates - Industry'!$A:$N,5,0)</f>
        <v>#N/A</v>
      </c>
      <c r="K74" s="101" t="e">
        <f>VLOOKUP($B74,'Top 2023 Candidates - Industry'!$A:$N,6,0)</f>
        <v>#N/A</v>
      </c>
      <c r="L74" s="101" t="e">
        <f>IF(VLOOKUP($B74,'Top 2023 Candidates - Industry'!$A:$N,11,0)="",VLOOKUP(B74,'Top 2023 Candidates - Industry'!A:J,10,0),VLOOKUP($B74,'Top 2023 Candidates - Industry'!$A:$N,11,0))</f>
        <v>#N/A</v>
      </c>
      <c r="M74" s="25" t="e">
        <f>VLOOKUP($B74,'Top 2023 Candidates - Industry'!$A:$N,12,0)</f>
        <v>#N/A</v>
      </c>
      <c r="N74" s="28" t="e">
        <f>VLOOKUP($B74,'Top 2023 Candidates - Industry'!$A:$N,13,0)</f>
        <v>#N/A</v>
      </c>
      <c r="O74" s="102" t="e">
        <f>VLOOKUP($B74,'Top 2023 Candidates - Industry'!$A:$N,14,0)</f>
        <v>#N/A</v>
      </c>
    </row>
    <row r="75" spans="1:15" x14ac:dyDescent="0.25">
      <c r="A75" s="99"/>
      <c r="B75" s="22"/>
      <c r="C75" s="97"/>
      <c r="D75" s="98"/>
      <c r="E75" s="24" t="str">
        <f>IF(B75="","",VLOOKUP(B75,'Top 2023 Candidates - Industry'!A:B,2,0))</f>
        <v/>
      </c>
      <c r="F75" s="24" t="e">
        <f>VLOOKUP($B75,'Top 2023 Candidates - Industry'!$A:$N,3,0)</f>
        <v>#N/A</v>
      </c>
      <c r="G75" s="24" t="e">
        <f>VLOOKUP($B75,'Top 2023 Candidates - Industry'!$A:$N,4,0)</f>
        <v>#N/A</v>
      </c>
      <c r="H75" s="26" t="str">
        <f t="shared" si="2"/>
        <v/>
      </c>
      <c r="I75" s="26" t="str">
        <f t="shared" si="3"/>
        <v/>
      </c>
      <c r="J75" s="101" t="e">
        <f>VLOOKUP($B75,'Top 2023 Candidates - Industry'!$A:$N,5,0)</f>
        <v>#N/A</v>
      </c>
      <c r="K75" s="101" t="e">
        <f>VLOOKUP($B75,'Top 2023 Candidates - Industry'!$A:$N,6,0)</f>
        <v>#N/A</v>
      </c>
      <c r="L75" s="101" t="e">
        <f>IF(VLOOKUP($B75,'Top 2023 Candidates - Industry'!$A:$N,11,0)="",VLOOKUP(B75,'Top 2023 Candidates - Industry'!A:J,10,0),VLOOKUP($B75,'Top 2023 Candidates - Industry'!$A:$N,11,0))</f>
        <v>#N/A</v>
      </c>
      <c r="M75" s="25" t="e">
        <f>VLOOKUP($B75,'Top 2023 Candidates - Industry'!$A:$N,12,0)</f>
        <v>#N/A</v>
      </c>
      <c r="N75" s="28" t="e">
        <f>VLOOKUP($B75,'Top 2023 Candidates - Industry'!$A:$N,13,0)</f>
        <v>#N/A</v>
      </c>
      <c r="O75" s="102" t="e">
        <f>VLOOKUP($B75,'Top 2023 Candidates - Industry'!$A:$N,14,0)</f>
        <v>#N/A</v>
      </c>
    </row>
    <row r="76" spans="1:15" x14ac:dyDescent="0.25">
      <c r="A76" s="99"/>
      <c r="B76" s="22"/>
      <c r="C76" s="97"/>
      <c r="D76" s="98"/>
      <c r="E76" s="24" t="str">
        <f>IF(B76="","",VLOOKUP(B76,'Top 2023 Candidates - Industry'!A:B,2,0))</f>
        <v/>
      </c>
      <c r="F76" s="24" t="e">
        <f>VLOOKUP($B76,'Top 2023 Candidates - Industry'!$A:$N,3,0)</f>
        <v>#N/A</v>
      </c>
      <c r="G76" s="24" t="e">
        <f>VLOOKUP($B76,'Top 2023 Candidates - Industry'!$A:$N,4,0)</f>
        <v>#N/A</v>
      </c>
      <c r="H76" s="26" t="str">
        <f t="shared" si="2"/>
        <v/>
      </c>
      <c r="I76" s="26" t="str">
        <f t="shared" si="3"/>
        <v/>
      </c>
      <c r="J76" s="101" t="e">
        <f>VLOOKUP($B76,'Top 2023 Candidates - Industry'!$A:$N,5,0)</f>
        <v>#N/A</v>
      </c>
      <c r="K76" s="101" t="e">
        <f>VLOOKUP($B76,'Top 2023 Candidates - Industry'!$A:$N,6,0)</f>
        <v>#N/A</v>
      </c>
      <c r="L76" s="101" t="e">
        <f>IF(VLOOKUP($B76,'Top 2023 Candidates - Industry'!$A:$N,11,0)="",VLOOKUP(B76,'Top 2023 Candidates - Industry'!A:J,10,0),VLOOKUP($B76,'Top 2023 Candidates - Industry'!$A:$N,11,0))</f>
        <v>#N/A</v>
      </c>
      <c r="M76" s="25" t="e">
        <f>VLOOKUP($B76,'Top 2023 Candidates - Industry'!$A:$N,12,0)</f>
        <v>#N/A</v>
      </c>
      <c r="N76" s="28" t="e">
        <f>VLOOKUP($B76,'Top 2023 Candidates - Industry'!$A:$N,13,0)</f>
        <v>#N/A</v>
      </c>
      <c r="O76" s="102" t="e">
        <f>VLOOKUP($B76,'Top 2023 Candidates - Industry'!$A:$N,14,0)</f>
        <v>#N/A</v>
      </c>
    </row>
    <row r="77" spans="1:15" x14ac:dyDescent="0.25">
      <c r="A77" s="99"/>
      <c r="B77" s="22"/>
      <c r="C77" s="97"/>
      <c r="D77" s="98"/>
      <c r="E77" s="24" t="str">
        <f>IF(B77="","",VLOOKUP(B77,'Top 2023 Candidates - Industry'!A:B,2,0))</f>
        <v/>
      </c>
      <c r="F77" s="24" t="e">
        <f>VLOOKUP($B77,'Top 2023 Candidates - Industry'!$A:$N,3,0)</f>
        <v>#N/A</v>
      </c>
      <c r="G77" s="24" t="e">
        <f>VLOOKUP($B77,'Top 2023 Candidates - Industry'!$A:$N,4,0)</f>
        <v>#N/A</v>
      </c>
      <c r="H77" s="26" t="str">
        <f t="shared" si="2"/>
        <v/>
      </c>
      <c r="I77" s="26" t="str">
        <f t="shared" si="3"/>
        <v/>
      </c>
      <c r="J77" s="101" t="e">
        <f>VLOOKUP($B77,'Top 2023 Candidates - Industry'!$A:$N,5,0)</f>
        <v>#N/A</v>
      </c>
      <c r="K77" s="101" t="e">
        <f>VLOOKUP($B77,'Top 2023 Candidates - Industry'!$A:$N,6,0)</f>
        <v>#N/A</v>
      </c>
      <c r="L77" s="101" t="e">
        <f>IF(VLOOKUP($B77,'Top 2023 Candidates - Industry'!$A:$N,11,0)="",VLOOKUP(B77,'Top 2023 Candidates - Industry'!A:J,10,0),VLOOKUP($B77,'Top 2023 Candidates - Industry'!$A:$N,11,0))</f>
        <v>#N/A</v>
      </c>
      <c r="M77" s="25" t="e">
        <f>VLOOKUP($B77,'Top 2023 Candidates - Industry'!$A:$N,12,0)</f>
        <v>#N/A</v>
      </c>
      <c r="N77" s="28" t="e">
        <f>VLOOKUP($B77,'Top 2023 Candidates - Industry'!$A:$N,13,0)</f>
        <v>#N/A</v>
      </c>
      <c r="O77" s="102" t="e">
        <f>VLOOKUP($B77,'Top 2023 Candidates - Industry'!$A:$N,14,0)</f>
        <v>#N/A</v>
      </c>
    </row>
    <row r="78" spans="1:15" x14ac:dyDescent="0.25">
      <c r="A78" s="99"/>
      <c r="B78" s="22"/>
      <c r="C78" s="97"/>
      <c r="D78" s="98"/>
      <c r="E78" s="24" t="str">
        <f>IF(B78="","",VLOOKUP(B78,'Top 2023 Candidates - Industry'!A:B,2,0))</f>
        <v/>
      </c>
      <c r="F78" s="24" t="e">
        <f>VLOOKUP($B78,'Top 2023 Candidates - Industry'!$A:$N,3,0)</f>
        <v>#N/A</v>
      </c>
      <c r="G78" s="24" t="e">
        <f>VLOOKUP($B78,'Top 2023 Candidates - Industry'!$A:$N,4,0)</f>
        <v>#N/A</v>
      </c>
      <c r="H78" s="26" t="str">
        <f t="shared" si="2"/>
        <v/>
      </c>
      <c r="I78" s="26" t="str">
        <f t="shared" si="3"/>
        <v/>
      </c>
      <c r="J78" s="101" t="e">
        <f>VLOOKUP($B78,'Top 2023 Candidates - Industry'!$A:$N,5,0)</f>
        <v>#N/A</v>
      </c>
      <c r="K78" s="101" t="e">
        <f>VLOOKUP($B78,'Top 2023 Candidates - Industry'!$A:$N,6,0)</f>
        <v>#N/A</v>
      </c>
      <c r="L78" s="101" t="e">
        <f>IF(VLOOKUP($B78,'Top 2023 Candidates - Industry'!$A:$N,11,0)="",VLOOKUP(B78,'Top 2023 Candidates - Industry'!A:J,10,0),VLOOKUP($B78,'Top 2023 Candidates - Industry'!$A:$N,11,0))</f>
        <v>#N/A</v>
      </c>
      <c r="M78" s="25" t="e">
        <f>VLOOKUP($B78,'Top 2023 Candidates - Industry'!$A:$N,12,0)</f>
        <v>#N/A</v>
      </c>
      <c r="N78" s="28" t="e">
        <f>VLOOKUP($B78,'Top 2023 Candidates - Industry'!$A:$N,13,0)</f>
        <v>#N/A</v>
      </c>
      <c r="O78" s="102" t="e">
        <f>VLOOKUP($B78,'Top 2023 Candidates - Industry'!$A:$N,14,0)</f>
        <v>#N/A</v>
      </c>
    </row>
    <row r="79" spans="1:15" x14ac:dyDescent="0.25">
      <c r="A79" s="99"/>
      <c r="B79" s="22"/>
      <c r="C79" s="97"/>
      <c r="D79" s="98"/>
      <c r="E79" s="24" t="str">
        <f>IF(B79="","",VLOOKUP(B79,'Top 2023 Candidates - Industry'!A:B,2,0))</f>
        <v/>
      </c>
      <c r="F79" s="24" t="e">
        <f>VLOOKUP($B79,'Top 2023 Candidates - Industry'!$A:$N,3,0)</f>
        <v>#N/A</v>
      </c>
      <c r="G79" s="24" t="e">
        <f>VLOOKUP($B79,'Top 2023 Candidates - Industry'!$A:$N,4,0)</f>
        <v>#N/A</v>
      </c>
      <c r="H79" s="26" t="str">
        <f t="shared" si="2"/>
        <v/>
      </c>
      <c r="I79" s="26" t="str">
        <f t="shared" si="3"/>
        <v/>
      </c>
      <c r="J79" s="101" t="e">
        <f>VLOOKUP($B79,'Top 2023 Candidates - Industry'!$A:$N,5,0)</f>
        <v>#N/A</v>
      </c>
      <c r="K79" s="101" t="e">
        <f>VLOOKUP($B79,'Top 2023 Candidates - Industry'!$A:$N,6,0)</f>
        <v>#N/A</v>
      </c>
      <c r="L79" s="101" t="e">
        <f>IF(VLOOKUP($B79,'Top 2023 Candidates - Industry'!$A:$N,11,0)="",VLOOKUP(B79,'Top 2023 Candidates - Industry'!A:J,10,0),VLOOKUP($B79,'Top 2023 Candidates - Industry'!$A:$N,11,0))</f>
        <v>#N/A</v>
      </c>
      <c r="M79" s="25" t="e">
        <f>VLOOKUP($B79,'Top 2023 Candidates - Industry'!$A:$N,12,0)</f>
        <v>#N/A</v>
      </c>
      <c r="N79" s="28" t="e">
        <f>VLOOKUP($B79,'Top 2023 Candidates - Industry'!$A:$N,13,0)</f>
        <v>#N/A</v>
      </c>
      <c r="O79" s="102" t="e">
        <f>VLOOKUP($B79,'Top 2023 Candidates - Industry'!$A:$N,14,0)</f>
        <v>#N/A</v>
      </c>
    </row>
    <row r="80" spans="1:15" x14ac:dyDescent="0.25">
      <c r="A80" s="99"/>
      <c r="B80" s="22"/>
      <c r="C80" s="97"/>
      <c r="D80" s="98"/>
      <c r="E80" s="24" t="str">
        <f>IF(B80="","",VLOOKUP(B80,'Top 2023 Candidates - Industry'!A:B,2,0))</f>
        <v/>
      </c>
      <c r="F80" s="24" t="e">
        <f>VLOOKUP($B80,'Top 2023 Candidates - Industry'!$A:$N,3,0)</f>
        <v>#N/A</v>
      </c>
      <c r="G80" s="24" t="e">
        <f>VLOOKUP($B80,'Top 2023 Candidates - Industry'!$A:$N,4,0)</f>
        <v>#N/A</v>
      </c>
      <c r="H80" s="26" t="str">
        <f t="shared" si="2"/>
        <v/>
      </c>
      <c r="I80" s="26" t="str">
        <f t="shared" si="3"/>
        <v/>
      </c>
      <c r="J80" s="101" t="e">
        <f>VLOOKUP($B80,'Top 2023 Candidates - Industry'!$A:$N,5,0)</f>
        <v>#N/A</v>
      </c>
      <c r="K80" s="101" t="e">
        <f>VLOOKUP($B80,'Top 2023 Candidates - Industry'!$A:$N,6,0)</f>
        <v>#N/A</v>
      </c>
      <c r="L80" s="101" t="e">
        <f>IF(VLOOKUP($B80,'Top 2023 Candidates - Industry'!$A:$N,11,0)="",VLOOKUP(B80,'Top 2023 Candidates - Industry'!A:J,10,0),VLOOKUP($B80,'Top 2023 Candidates - Industry'!$A:$N,11,0))</f>
        <v>#N/A</v>
      </c>
      <c r="M80" s="25" t="e">
        <f>VLOOKUP($B80,'Top 2023 Candidates - Industry'!$A:$N,12,0)</f>
        <v>#N/A</v>
      </c>
      <c r="N80" s="28" t="e">
        <f>VLOOKUP($B80,'Top 2023 Candidates - Industry'!$A:$N,13,0)</f>
        <v>#N/A</v>
      </c>
      <c r="O80" s="102" t="e">
        <f>VLOOKUP($B80,'Top 2023 Candidates - Industry'!$A:$N,14,0)</f>
        <v>#N/A</v>
      </c>
    </row>
    <row r="81" spans="1:15" x14ac:dyDescent="0.25">
      <c r="A81" s="99"/>
      <c r="B81" s="22"/>
      <c r="C81" s="97"/>
      <c r="D81" s="98"/>
      <c r="E81" s="24" t="str">
        <f>IF(B81="","",VLOOKUP(B81,'Top 2023 Candidates - Industry'!A:B,2,0))</f>
        <v/>
      </c>
      <c r="F81" s="24" t="e">
        <f>VLOOKUP($B81,'Top 2023 Candidates - Industry'!$A:$N,3,0)</f>
        <v>#N/A</v>
      </c>
      <c r="G81" s="24" t="e">
        <f>VLOOKUP($B81,'Top 2023 Candidates - Industry'!$A:$N,4,0)</f>
        <v>#N/A</v>
      </c>
      <c r="H81" s="26" t="str">
        <f t="shared" si="2"/>
        <v/>
      </c>
      <c r="I81" s="26" t="str">
        <f t="shared" si="3"/>
        <v/>
      </c>
      <c r="J81" s="101" t="e">
        <f>VLOOKUP($B81,'Top 2023 Candidates - Industry'!$A:$N,5,0)</f>
        <v>#N/A</v>
      </c>
      <c r="K81" s="101" t="e">
        <f>VLOOKUP($B81,'Top 2023 Candidates - Industry'!$A:$N,6,0)</f>
        <v>#N/A</v>
      </c>
      <c r="L81" s="101" t="e">
        <f>IF(VLOOKUP($B81,'Top 2023 Candidates - Industry'!$A:$N,11,0)="",VLOOKUP(B81,'Top 2023 Candidates - Industry'!A:J,10,0),VLOOKUP($B81,'Top 2023 Candidates - Industry'!$A:$N,11,0))</f>
        <v>#N/A</v>
      </c>
      <c r="M81" s="25" t="e">
        <f>VLOOKUP($B81,'Top 2023 Candidates - Industry'!$A:$N,12,0)</f>
        <v>#N/A</v>
      </c>
      <c r="N81" s="28" t="e">
        <f>VLOOKUP($B81,'Top 2023 Candidates - Industry'!$A:$N,13,0)</f>
        <v>#N/A</v>
      </c>
      <c r="O81" s="102" t="e">
        <f>VLOOKUP($B81,'Top 2023 Candidates - Industry'!$A:$N,14,0)</f>
        <v>#N/A</v>
      </c>
    </row>
    <row r="82" spans="1:15" x14ac:dyDescent="0.25">
      <c r="A82" s="99"/>
      <c r="B82" s="22"/>
      <c r="C82" s="97"/>
      <c r="D82" s="98"/>
      <c r="E82" s="24" t="str">
        <f>IF(B82="","",VLOOKUP(B82,'Top 2023 Candidates - Industry'!A:B,2,0))</f>
        <v/>
      </c>
      <c r="F82" s="24" t="e">
        <f>VLOOKUP($B82,'Top 2023 Candidates - Industry'!$A:$N,3,0)</f>
        <v>#N/A</v>
      </c>
      <c r="G82" s="24" t="e">
        <f>VLOOKUP($B82,'Top 2023 Candidates - Industry'!$A:$N,4,0)</f>
        <v>#N/A</v>
      </c>
      <c r="H82" s="26" t="str">
        <f t="shared" si="2"/>
        <v/>
      </c>
      <c r="I82" s="26" t="str">
        <f t="shared" si="3"/>
        <v/>
      </c>
      <c r="J82" s="101" t="e">
        <f>VLOOKUP($B82,'Top 2023 Candidates - Industry'!$A:$N,5,0)</f>
        <v>#N/A</v>
      </c>
      <c r="K82" s="101" t="e">
        <f>VLOOKUP($B82,'Top 2023 Candidates - Industry'!$A:$N,6,0)</f>
        <v>#N/A</v>
      </c>
      <c r="L82" s="101" t="e">
        <f>IF(VLOOKUP($B82,'Top 2023 Candidates - Industry'!$A:$N,11,0)="",VLOOKUP(B82,'Top 2023 Candidates - Industry'!A:J,10,0),VLOOKUP($B82,'Top 2023 Candidates - Industry'!$A:$N,11,0))</f>
        <v>#N/A</v>
      </c>
      <c r="M82" s="25" t="e">
        <f>VLOOKUP($B82,'Top 2023 Candidates - Industry'!$A:$N,12,0)</f>
        <v>#N/A</v>
      </c>
      <c r="N82" s="28" t="e">
        <f>VLOOKUP($B82,'Top 2023 Candidates - Industry'!$A:$N,13,0)</f>
        <v>#N/A</v>
      </c>
      <c r="O82" s="102" t="e">
        <f>VLOOKUP($B82,'Top 2023 Candidates - Industry'!$A:$N,14,0)</f>
        <v>#N/A</v>
      </c>
    </row>
    <row r="83" spans="1:15" x14ac:dyDescent="0.25">
      <c r="A83" s="99"/>
      <c r="B83" s="22"/>
      <c r="C83" s="97"/>
      <c r="D83" s="98"/>
      <c r="E83" s="24" t="str">
        <f>IF(B83="","",VLOOKUP(B83,'Top 2023 Candidates - Industry'!A:B,2,0))</f>
        <v/>
      </c>
      <c r="F83" s="24" t="e">
        <f>VLOOKUP($B83,'Top 2023 Candidates - Industry'!$A:$N,3,0)</f>
        <v>#N/A</v>
      </c>
      <c r="G83" s="24" t="e">
        <f>VLOOKUP($B83,'Top 2023 Candidates - Industry'!$A:$N,4,0)</f>
        <v>#N/A</v>
      </c>
      <c r="H83" s="26" t="str">
        <f t="shared" si="2"/>
        <v/>
      </c>
      <c r="I83" s="26" t="str">
        <f t="shared" si="3"/>
        <v/>
      </c>
      <c r="J83" s="101" t="e">
        <f>VLOOKUP($B83,'Top 2023 Candidates - Industry'!$A:$N,5,0)</f>
        <v>#N/A</v>
      </c>
      <c r="K83" s="101" t="e">
        <f>VLOOKUP($B83,'Top 2023 Candidates - Industry'!$A:$N,6,0)</f>
        <v>#N/A</v>
      </c>
      <c r="L83" s="101" t="e">
        <f>IF(VLOOKUP($B83,'Top 2023 Candidates - Industry'!$A:$N,11,0)="",VLOOKUP(B83,'Top 2023 Candidates - Industry'!A:J,10,0),VLOOKUP($B83,'Top 2023 Candidates - Industry'!$A:$N,11,0))</f>
        <v>#N/A</v>
      </c>
      <c r="M83" s="25" t="e">
        <f>VLOOKUP($B83,'Top 2023 Candidates - Industry'!$A:$N,12,0)</f>
        <v>#N/A</v>
      </c>
      <c r="N83" s="28" t="e">
        <f>VLOOKUP($B83,'Top 2023 Candidates - Industry'!$A:$N,13,0)</f>
        <v>#N/A</v>
      </c>
      <c r="O83" s="102" t="e">
        <f>VLOOKUP($B83,'Top 2023 Candidates - Industry'!$A:$N,14,0)</f>
        <v>#N/A</v>
      </c>
    </row>
    <row r="84" spans="1:15" x14ac:dyDescent="0.25">
      <c r="A84" s="99"/>
      <c r="B84" s="22"/>
      <c r="C84" s="97"/>
      <c r="D84" s="98"/>
      <c r="E84" s="24" t="str">
        <f>IF(B84="","",VLOOKUP(B84,'Top 2023 Candidates - Industry'!A:B,2,0))</f>
        <v/>
      </c>
      <c r="F84" s="24" t="e">
        <f>VLOOKUP($B84,'Top 2023 Candidates - Industry'!$A:$N,3,0)</f>
        <v>#N/A</v>
      </c>
      <c r="G84" s="24" t="e">
        <f>VLOOKUP($B84,'Top 2023 Candidates - Industry'!$A:$N,4,0)</f>
        <v>#N/A</v>
      </c>
      <c r="H84" s="26" t="str">
        <f t="shared" si="2"/>
        <v/>
      </c>
      <c r="I84" s="26" t="str">
        <f t="shared" si="3"/>
        <v/>
      </c>
      <c r="J84" s="101" t="e">
        <f>VLOOKUP($B84,'Top 2023 Candidates - Industry'!$A:$N,5,0)</f>
        <v>#N/A</v>
      </c>
      <c r="K84" s="101" t="e">
        <f>VLOOKUP($B84,'Top 2023 Candidates - Industry'!$A:$N,6,0)</f>
        <v>#N/A</v>
      </c>
      <c r="L84" s="101" t="e">
        <f>IF(VLOOKUP($B84,'Top 2023 Candidates - Industry'!$A:$N,11,0)="",VLOOKUP(B84,'Top 2023 Candidates - Industry'!A:J,10,0),VLOOKUP($B84,'Top 2023 Candidates - Industry'!$A:$N,11,0))</f>
        <v>#N/A</v>
      </c>
      <c r="M84" s="25" t="e">
        <f>VLOOKUP($B84,'Top 2023 Candidates - Industry'!$A:$N,12,0)</f>
        <v>#N/A</v>
      </c>
      <c r="N84" s="28" t="e">
        <f>VLOOKUP($B84,'Top 2023 Candidates - Industry'!$A:$N,13,0)</f>
        <v>#N/A</v>
      </c>
      <c r="O84" s="102" t="e">
        <f>VLOOKUP($B84,'Top 2023 Candidates - Industry'!$A:$N,14,0)</f>
        <v>#N/A</v>
      </c>
    </row>
    <row r="85" spans="1:15" x14ac:dyDescent="0.25">
      <c r="A85" s="99"/>
      <c r="B85" s="22"/>
      <c r="C85" s="97"/>
      <c r="D85" s="98"/>
      <c r="E85" s="24" t="str">
        <f>IF(B85="","",VLOOKUP(B85,'Top 2023 Candidates - Industry'!A:B,2,0))</f>
        <v/>
      </c>
      <c r="F85" s="24" t="e">
        <f>VLOOKUP($B85,'Top 2023 Candidates - Industry'!$A:$N,3,0)</f>
        <v>#N/A</v>
      </c>
      <c r="G85" s="24" t="e">
        <f>VLOOKUP($B85,'Top 2023 Candidates - Industry'!$A:$N,4,0)</f>
        <v>#N/A</v>
      </c>
      <c r="H85" s="26" t="str">
        <f t="shared" si="2"/>
        <v/>
      </c>
      <c r="I85" s="26" t="str">
        <f t="shared" si="3"/>
        <v/>
      </c>
      <c r="J85" s="101" t="e">
        <f>VLOOKUP($B85,'Top 2023 Candidates - Industry'!$A:$N,5,0)</f>
        <v>#N/A</v>
      </c>
      <c r="K85" s="101" t="e">
        <f>VLOOKUP($B85,'Top 2023 Candidates - Industry'!$A:$N,6,0)</f>
        <v>#N/A</v>
      </c>
      <c r="L85" s="101" t="e">
        <f>IF(VLOOKUP($B85,'Top 2023 Candidates - Industry'!$A:$N,11,0)="",VLOOKUP(B85,'Top 2023 Candidates - Industry'!A:J,10,0),VLOOKUP($B85,'Top 2023 Candidates - Industry'!$A:$N,11,0))</f>
        <v>#N/A</v>
      </c>
      <c r="M85" s="25" t="e">
        <f>VLOOKUP($B85,'Top 2023 Candidates - Industry'!$A:$N,12,0)</f>
        <v>#N/A</v>
      </c>
      <c r="N85" s="28" t="e">
        <f>VLOOKUP($B85,'Top 2023 Candidates - Industry'!$A:$N,13,0)</f>
        <v>#N/A</v>
      </c>
      <c r="O85" s="102" t="e">
        <f>VLOOKUP($B85,'Top 2023 Candidates - Industry'!$A:$N,14,0)</f>
        <v>#N/A</v>
      </c>
    </row>
    <row r="86" spans="1:15" x14ac:dyDescent="0.25">
      <c r="A86" s="99"/>
      <c r="B86" s="22"/>
      <c r="C86" s="97"/>
      <c r="D86" s="98"/>
      <c r="E86" s="24" t="str">
        <f>IF(B86="","",VLOOKUP(B86,'Top 2023 Candidates - Industry'!A:B,2,0))</f>
        <v/>
      </c>
      <c r="F86" s="24" t="e">
        <f>VLOOKUP($B86,'Top 2023 Candidates - Industry'!$A:$N,3,0)</f>
        <v>#N/A</v>
      </c>
      <c r="G86" s="24" t="e">
        <f>VLOOKUP($B86,'Top 2023 Candidates - Industry'!$A:$N,4,0)</f>
        <v>#N/A</v>
      </c>
      <c r="H86" s="26" t="str">
        <f t="shared" si="2"/>
        <v/>
      </c>
      <c r="I86" s="26" t="str">
        <f t="shared" si="3"/>
        <v/>
      </c>
      <c r="J86" s="101" t="e">
        <f>VLOOKUP($B86,'Top 2023 Candidates - Industry'!$A:$N,5,0)</f>
        <v>#N/A</v>
      </c>
      <c r="K86" s="101" t="e">
        <f>VLOOKUP($B86,'Top 2023 Candidates - Industry'!$A:$N,6,0)</f>
        <v>#N/A</v>
      </c>
      <c r="L86" s="101" t="e">
        <f>IF(VLOOKUP($B86,'Top 2023 Candidates - Industry'!$A:$N,11,0)="",VLOOKUP(B86,'Top 2023 Candidates - Industry'!A:J,10,0),VLOOKUP($B86,'Top 2023 Candidates - Industry'!$A:$N,11,0))</f>
        <v>#N/A</v>
      </c>
      <c r="M86" s="25" t="e">
        <f>VLOOKUP($B86,'Top 2023 Candidates - Industry'!$A:$N,12,0)</f>
        <v>#N/A</v>
      </c>
      <c r="N86" s="28" t="e">
        <f>VLOOKUP($B86,'Top 2023 Candidates - Industry'!$A:$N,13,0)</f>
        <v>#N/A</v>
      </c>
      <c r="O86" s="102" t="e">
        <f>VLOOKUP($B86,'Top 2023 Candidates - Industry'!$A:$N,14,0)</f>
        <v>#N/A</v>
      </c>
    </row>
    <row r="87" spans="1:15" x14ac:dyDescent="0.25">
      <c r="A87" s="99"/>
      <c r="B87" s="22"/>
      <c r="C87" s="97"/>
      <c r="D87" s="98"/>
      <c r="E87" s="24" t="str">
        <f>IF(B87="","",VLOOKUP(B87,'Top 2023 Candidates - Industry'!A:B,2,0))</f>
        <v/>
      </c>
      <c r="F87" s="24" t="e">
        <f>VLOOKUP($B87,'Top 2023 Candidates - Industry'!$A:$N,3,0)</f>
        <v>#N/A</v>
      </c>
      <c r="G87" s="24" t="e">
        <f>VLOOKUP($B87,'Top 2023 Candidates - Industry'!$A:$N,4,0)</f>
        <v>#N/A</v>
      </c>
      <c r="H87" s="26" t="str">
        <f t="shared" si="2"/>
        <v/>
      </c>
      <c r="I87" s="26" t="str">
        <f t="shared" si="3"/>
        <v/>
      </c>
      <c r="J87" s="101" t="e">
        <f>VLOOKUP($B87,'Top 2023 Candidates - Industry'!$A:$N,5,0)</f>
        <v>#N/A</v>
      </c>
      <c r="K87" s="101" t="e">
        <f>VLOOKUP($B87,'Top 2023 Candidates - Industry'!$A:$N,6,0)</f>
        <v>#N/A</v>
      </c>
      <c r="L87" s="101" t="e">
        <f>IF(VLOOKUP($B87,'Top 2023 Candidates - Industry'!$A:$N,11,0)="",VLOOKUP(B87,'Top 2023 Candidates - Industry'!A:J,10,0),VLOOKUP($B87,'Top 2023 Candidates - Industry'!$A:$N,11,0))</f>
        <v>#N/A</v>
      </c>
      <c r="M87" s="25" t="e">
        <f>VLOOKUP($B87,'Top 2023 Candidates - Industry'!$A:$N,12,0)</f>
        <v>#N/A</v>
      </c>
      <c r="N87" s="28" t="e">
        <f>VLOOKUP($B87,'Top 2023 Candidates - Industry'!$A:$N,13,0)</f>
        <v>#N/A</v>
      </c>
      <c r="O87" s="102" t="e">
        <f>VLOOKUP($B87,'Top 2023 Candidates - Industry'!$A:$N,14,0)</f>
        <v>#N/A</v>
      </c>
    </row>
    <row r="88" spans="1:15" x14ac:dyDescent="0.25">
      <c r="A88" s="99"/>
      <c r="B88" s="22"/>
      <c r="C88" s="97"/>
      <c r="D88" s="98"/>
      <c r="E88" s="24" t="str">
        <f>IF(B88="","",VLOOKUP(B88,'Top 2023 Candidates - Industry'!A:B,2,0))</f>
        <v/>
      </c>
      <c r="F88" s="24" t="e">
        <f>VLOOKUP($B88,'Top 2023 Candidates - Industry'!$A:$N,3,0)</f>
        <v>#N/A</v>
      </c>
      <c r="G88" s="24" t="e">
        <f>VLOOKUP($B88,'Top 2023 Candidates - Industry'!$A:$N,4,0)</f>
        <v>#N/A</v>
      </c>
      <c r="H88" s="26" t="str">
        <f t="shared" si="2"/>
        <v/>
      </c>
      <c r="I88" s="26" t="str">
        <f t="shared" si="3"/>
        <v/>
      </c>
      <c r="J88" s="101" t="e">
        <f>VLOOKUP($B88,'Top 2023 Candidates - Industry'!$A:$N,5,0)</f>
        <v>#N/A</v>
      </c>
      <c r="K88" s="101" t="e">
        <f>VLOOKUP($B88,'Top 2023 Candidates - Industry'!$A:$N,6,0)</f>
        <v>#N/A</v>
      </c>
      <c r="L88" s="101" t="e">
        <f>IF(VLOOKUP($B88,'Top 2023 Candidates - Industry'!$A:$N,11,0)="",VLOOKUP(B88,'Top 2023 Candidates - Industry'!A:J,10,0),VLOOKUP($B88,'Top 2023 Candidates - Industry'!$A:$N,11,0))</f>
        <v>#N/A</v>
      </c>
      <c r="M88" s="25" t="e">
        <f>VLOOKUP($B88,'Top 2023 Candidates - Industry'!$A:$N,12,0)</f>
        <v>#N/A</v>
      </c>
      <c r="N88" s="28" t="e">
        <f>VLOOKUP($B88,'Top 2023 Candidates - Industry'!$A:$N,13,0)</f>
        <v>#N/A</v>
      </c>
      <c r="O88" s="102" t="e">
        <f>VLOOKUP($B88,'Top 2023 Candidates - Industry'!$A:$N,14,0)</f>
        <v>#N/A</v>
      </c>
    </row>
    <row r="89" spans="1:15" x14ac:dyDescent="0.25">
      <c r="A89" s="99"/>
      <c r="B89" s="22"/>
      <c r="C89" s="97"/>
      <c r="D89" s="98"/>
      <c r="E89" s="24" t="str">
        <f>IF(B89="","",VLOOKUP(B89,'Top 2023 Candidates - Industry'!A:B,2,0))</f>
        <v/>
      </c>
      <c r="F89" s="24" t="e">
        <f>VLOOKUP($B89,'Top 2023 Candidates - Industry'!$A:$N,3,0)</f>
        <v>#N/A</v>
      </c>
      <c r="G89" s="24" t="e">
        <f>VLOOKUP($B89,'Top 2023 Candidates - Industry'!$A:$N,4,0)</f>
        <v>#N/A</v>
      </c>
      <c r="H89" s="26" t="str">
        <f t="shared" si="2"/>
        <v/>
      </c>
      <c r="I89" s="26" t="str">
        <f t="shared" si="3"/>
        <v/>
      </c>
      <c r="J89" s="101" t="e">
        <f>VLOOKUP($B89,'Top 2023 Candidates - Industry'!$A:$N,5,0)</f>
        <v>#N/A</v>
      </c>
      <c r="K89" s="101" t="e">
        <f>VLOOKUP($B89,'Top 2023 Candidates - Industry'!$A:$N,6,0)</f>
        <v>#N/A</v>
      </c>
      <c r="L89" s="101" t="e">
        <f>IF(VLOOKUP($B89,'Top 2023 Candidates - Industry'!$A:$N,11,0)="",VLOOKUP(B89,'Top 2023 Candidates - Industry'!A:J,10,0),VLOOKUP($B89,'Top 2023 Candidates - Industry'!$A:$N,11,0))</f>
        <v>#N/A</v>
      </c>
      <c r="M89" s="25" t="e">
        <f>VLOOKUP($B89,'Top 2023 Candidates - Industry'!$A:$N,12,0)</f>
        <v>#N/A</v>
      </c>
      <c r="N89" s="28" t="e">
        <f>VLOOKUP($B89,'Top 2023 Candidates - Industry'!$A:$N,13,0)</f>
        <v>#N/A</v>
      </c>
      <c r="O89" s="102" t="e">
        <f>VLOOKUP($B89,'Top 2023 Candidates - Industry'!$A:$N,14,0)</f>
        <v>#N/A</v>
      </c>
    </row>
    <row r="90" spans="1:15" x14ac:dyDescent="0.25">
      <c r="A90" s="99"/>
      <c r="B90" s="22"/>
      <c r="C90" s="97"/>
      <c r="D90" s="98"/>
      <c r="E90" s="24" t="str">
        <f>IF(B90="","",VLOOKUP(B90,'Top 2023 Candidates - Industry'!A:B,2,0))</f>
        <v/>
      </c>
      <c r="F90" s="24" t="e">
        <f>VLOOKUP($B90,'Top 2023 Candidates - Industry'!$A:$N,3,0)</f>
        <v>#N/A</v>
      </c>
      <c r="G90" s="24" t="e">
        <f>VLOOKUP($B90,'Top 2023 Candidates - Industry'!$A:$N,4,0)</f>
        <v>#N/A</v>
      </c>
      <c r="H90" s="26" t="str">
        <f t="shared" si="2"/>
        <v/>
      </c>
      <c r="I90" s="26" t="str">
        <f t="shared" si="3"/>
        <v/>
      </c>
      <c r="J90" s="101" t="e">
        <f>VLOOKUP($B90,'Top 2023 Candidates - Industry'!$A:$N,5,0)</f>
        <v>#N/A</v>
      </c>
      <c r="K90" s="101" t="e">
        <f>VLOOKUP($B90,'Top 2023 Candidates - Industry'!$A:$N,6,0)</f>
        <v>#N/A</v>
      </c>
      <c r="L90" s="101" t="e">
        <f>IF(VLOOKUP($B90,'Top 2023 Candidates - Industry'!$A:$N,11,0)="",VLOOKUP(B90,'Top 2023 Candidates - Industry'!A:J,10,0),VLOOKUP($B90,'Top 2023 Candidates - Industry'!$A:$N,11,0))</f>
        <v>#N/A</v>
      </c>
      <c r="M90" s="25" t="e">
        <f>VLOOKUP($B90,'Top 2023 Candidates - Industry'!$A:$N,12,0)</f>
        <v>#N/A</v>
      </c>
      <c r="N90" s="28" t="e">
        <f>VLOOKUP($B90,'Top 2023 Candidates - Industry'!$A:$N,13,0)</f>
        <v>#N/A</v>
      </c>
      <c r="O90" s="102" t="e">
        <f>VLOOKUP($B90,'Top 2023 Candidates - Industry'!$A:$N,14,0)</f>
        <v>#N/A</v>
      </c>
    </row>
    <row r="91" spans="1:15" x14ac:dyDescent="0.25">
      <c r="A91" s="99"/>
      <c r="B91" s="22"/>
      <c r="C91" s="97"/>
      <c r="D91" s="98"/>
      <c r="E91" s="24" t="str">
        <f>IF(B91="","",VLOOKUP(B91,'Top 2023 Candidates - Industry'!A:B,2,0))</f>
        <v/>
      </c>
      <c r="F91" s="24" t="e">
        <f>VLOOKUP($B91,'Top 2023 Candidates - Industry'!$A:$N,3,0)</f>
        <v>#N/A</v>
      </c>
      <c r="G91" s="24" t="e">
        <f>VLOOKUP($B91,'Top 2023 Candidates - Industry'!$A:$N,4,0)</f>
        <v>#N/A</v>
      </c>
      <c r="H91" s="26" t="str">
        <f t="shared" si="2"/>
        <v/>
      </c>
      <c r="I91" s="26" t="str">
        <f t="shared" si="3"/>
        <v/>
      </c>
      <c r="J91" s="101" t="e">
        <f>VLOOKUP($B91,'Top 2023 Candidates - Industry'!$A:$N,5,0)</f>
        <v>#N/A</v>
      </c>
      <c r="K91" s="101" t="e">
        <f>VLOOKUP($B91,'Top 2023 Candidates - Industry'!$A:$N,6,0)</f>
        <v>#N/A</v>
      </c>
      <c r="L91" s="101" t="e">
        <f>IF(VLOOKUP($B91,'Top 2023 Candidates - Industry'!$A:$N,11,0)="",VLOOKUP(B91,'Top 2023 Candidates - Industry'!A:J,10,0),VLOOKUP($B91,'Top 2023 Candidates - Industry'!$A:$N,11,0))</f>
        <v>#N/A</v>
      </c>
      <c r="M91" s="25" t="e">
        <f>VLOOKUP($B91,'Top 2023 Candidates - Industry'!$A:$N,12,0)</f>
        <v>#N/A</v>
      </c>
      <c r="N91" s="28" t="e">
        <f>VLOOKUP($B91,'Top 2023 Candidates - Industry'!$A:$N,13,0)</f>
        <v>#N/A</v>
      </c>
      <c r="O91" s="102" t="e">
        <f>VLOOKUP($B91,'Top 2023 Candidates - Industry'!$A:$N,14,0)</f>
        <v>#N/A</v>
      </c>
    </row>
    <row r="92" spans="1:15" x14ac:dyDescent="0.25">
      <c r="A92" s="99"/>
      <c r="B92" s="22"/>
      <c r="C92" s="97"/>
      <c r="D92" s="98"/>
      <c r="E92" s="24" t="str">
        <f>IF(B92="","",VLOOKUP(B92,'Top 2023 Candidates - Industry'!A:B,2,0))</f>
        <v/>
      </c>
      <c r="F92" s="24" t="e">
        <f>VLOOKUP($B92,'Top 2023 Candidates - Industry'!$A:$N,3,0)</f>
        <v>#N/A</v>
      </c>
      <c r="G92" s="24" t="e">
        <f>VLOOKUP($B92,'Top 2023 Candidates - Industry'!$A:$N,4,0)</f>
        <v>#N/A</v>
      </c>
      <c r="H92" s="26" t="str">
        <f t="shared" si="2"/>
        <v/>
      </c>
      <c r="I92" s="26" t="str">
        <f t="shared" si="3"/>
        <v/>
      </c>
      <c r="J92" s="101" t="e">
        <f>VLOOKUP($B92,'Top 2023 Candidates - Industry'!$A:$N,5,0)</f>
        <v>#N/A</v>
      </c>
      <c r="K92" s="101" t="e">
        <f>VLOOKUP($B92,'Top 2023 Candidates - Industry'!$A:$N,6,0)</f>
        <v>#N/A</v>
      </c>
      <c r="L92" s="101" t="e">
        <f>IF(VLOOKUP($B92,'Top 2023 Candidates - Industry'!$A:$N,11,0)="",VLOOKUP(B92,'Top 2023 Candidates - Industry'!A:J,10,0),VLOOKUP($B92,'Top 2023 Candidates - Industry'!$A:$N,11,0))</f>
        <v>#N/A</v>
      </c>
      <c r="M92" s="25" t="e">
        <f>VLOOKUP($B92,'Top 2023 Candidates - Industry'!$A:$N,12,0)</f>
        <v>#N/A</v>
      </c>
      <c r="N92" s="28" t="e">
        <f>VLOOKUP($B92,'Top 2023 Candidates - Industry'!$A:$N,13,0)</f>
        <v>#N/A</v>
      </c>
      <c r="O92" s="102" t="e">
        <f>VLOOKUP($B92,'Top 2023 Candidates - Industry'!$A:$N,14,0)</f>
        <v>#N/A</v>
      </c>
    </row>
    <row r="93" spans="1:15" x14ac:dyDescent="0.25">
      <c r="A93" s="99"/>
      <c r="B93" s="22"/>
      <c r="C93" s="97"/>
      <c r="D93" s="98"/>
      <c r="E93" s="24" t="str">
        <f>IF(B93="","",VLOOKUP(B93,'Top 2023 Candidates - Industry'!A:B,2,0))</f>
        <v/>
      </c>
      <c r="F93" s="24" t="e">
        <f>VLOOKUP($B93,'Top 2023 Candidates - Industry'!$A:$N,3,0)</f>
        <v>#N/A</v>
      </c>
      <c r="G93" s="24" t="e">
        <f>VLOOKUP($B93,'Top 2023 Candidates - Industry'!$A:$N,4,0)</f>
        <v>#N/A</v>
      </c>
      <c r="H93" s="26" t="str">
        <f t="shared" si="2"/>
        <v/>
      </c>
      <c r="I93" s="26" t="str">
        <f t="shared" si="3"/>
        <v/>
      </c>
      <c r="J93" s="101" t="e">
        <f>VLOOKUP($B93,'Top 2023 Candidates - Industry'!$A:$N,5,0)</f>
        <v>#N/A</v>
      </c>
      <c r="K93" s="101" t="e">
        <f>VLOOKUP($B93,'Top 2023 Candidates - Industry'!$A:$N,6,0)</f>
        <v>#N/A</v>
      </c>
      <c r="L93" s="101" t="e">
        <f>IF(VLOOKUP($B93,'Top 2023 Candidates - Industry'!$A:$N,11,0)="",VLOOKUP(B93,'Top 2023 Candidates - Industry'!A:J,10,0),VLOOKUP($B93,'Top 2023 Candidates - Industry'!$A:$N,11,0))</f>
        <v>#N/A</v>
      </c>
      <c r="M93" s="25" t="e">
        <f>VLOOKUP($B93,'Top 2023 Candidates - Industry'!$A:$N,12,0)</f>
        <v>#N/A</v>
      </c>
      <c r="N93" s="28" t="e">
        <f>VLOOKUP($B93,'Top 2023 Candidates - Industry'!$A:$N,13,0)</f>
        <v>#N/A</v>
      </c>
      <c r="O93" s="102" t="e">
        <f>VLOOKUP($B93,'Top 2023 Candidates - Industry'!$A:$N,14,0)</f>
        <v>#N/A</v>
      </c>
    </row>
    <row r="94" spans="1:15" x14ac:dyDescent="0.25">
      <c r="A94" s="99"/>
      <c r="B94" s="22"/>
      <c r="C94" s="97"/>
      <c r="D94" s="98"/>
      <c r="E94" s="24" t="str">
        <f>IF(B94="","",VLOOKUP(B94,'Top 2023 Candidates - Industry'!A:B,2,0))</f>
        <v/>
      </c>
      <c r="F94" s="24" t="e">
        <f>VLOOKUP($B94,'Top 2023 Candidates - Industry'!$A:$N,3,0)</f>
        <v>#N/A</v>
      </c>
      <c r="G94" s="24" t="e">
        <f>VLOOKUP($B94,'Top 2023 Candidates - Industry'!$A:$N,4,0)</f>
        <v>#N/A</v>
      </c>
      <c r="H94" s="26" t="str">
        <f t="shared" si="2"/>
        <v/>
      </c>
      <c r="I94" s="26" t="str">
        <f t="shared" si="3"/>
        <v/>
      </c>
      <c r="J94" s="101" t="e">
        <f>VLOOKUP($B94,'Top 2023 Candidates - Industry'!$A:$N,5,0)</f>
        <v>#N/A</v>
      </c>
      <c r="K94" s="101" t="e">
        <f>VLOOKUP($B94,'Top 2023 Candidates - Industry'!$A:$N,6,0)</f>
        <v>#N/A</v>
      </c>
      <c r="L94" s="101" t="e">
        <f>IF(VLOOKUP($B94,'Top 2023 Candidates - Industry'!$A:$N,11,0)="",VLOOKUP(B94,'Top 2023 Candidates - Industry'!A:J,10,0),VLOOKUP($B94,'Top 2023 Candidates - Industry'!$A:$N,11,0))</f>
        <v>#N/A</v>
      </c>
      <c r="M94" s="25" t="e">
        <f>VLOOKUP($B94,'Top 2023 Candidates - Industry'!$A:$N,12,0)</f>
        <v>#N/A</v>
      </c>
      <c r="N94" s="28" t="e">
        <f>VLOOKUP($B94,'Top 2023 Candidates - Industry'!$A:$N,13,0)</f>
        <v>#N/A</v>
      </c>
      <c r="O94" s="102" t="e">
        <f>VLOOKUP($B94,'Top 2023 Candidates - Industry'!$A:$N,14,0)</f>
        <v>#N/A</v>
      </c>
    </row>
    <row r="95" spans="1:15" x14ac:dyDescent="0.25">
      <c r="A95" s="99"/>
      <c r="B95" s="22"/>
      <c r="C95" s="97"/>
      <c r="D95" s="98"/>
      <c r="E95" s="24" t="str">
        <f>IF(B95="","",VLOOKUP(B95,'Top 2023 Candidates - Industry'!A:B,2,0))</f>
        <v/>
      </c>
      <c r="F95" s="24" t="e">
        <f>VLOOKUP($B95,'Top 2023 Candidates - Industry'!$A:$N,3,0)</f>
        <v>#N/A</v>
      </c>
      <c r="G95" s="24" t="e">
        <f>VLOOKUP($B95,'Top 2023 Candidates - Industry'!$A:$N,4,0)</f>
        <v>#N/A</v>
      </c>
      <c r="H95" s="26" t="str">
        <f t="shared" si="2"/>
        <v/>
      </c>
      <c r="I95" s="26" t="str">
        <f t="shared" si="3"/>
        <v/>
      </c>
      <c r="J95" s="101" t="e">
        <f>VLOOKUP($B95,'Top 2023 Candidates - Industry'!$A:$N,5,0)</f>
        <v>#N/A</v>
      </c>
      <c r="K95" s="101" t="e">
        <f>VLOOKUP($B95,'Top 2023 Candidates - Industry'!$A:$N,6,0)</f>
        <v>#N/A</v>
      </c>
      <c r="L95" s="101" t="e">
        <f>IF(VLOOKUP($B95,'Top 2023 Candidates - Industry'!$A:$N,11,0)="",VLOOKUP(B95,'Top 2023 Candidates - Industry'!A:J,10,0),VLOOKUP($B95,'Top 2023 Candidates - Industry'!$A:$N,11,0))</f>
        <v>#N/A</v>
      </c>
      <c r="M95" s="25" t="e">
        <f>VLOOKUP($B95,'Top 2023 Candidates - Industry'!$A:$N,12,0)</f>
        <v>#N/A</v>
      </c>
      <c r="N95" s="28" t="e">
        <f>VLOOKUP($B95,'Top 2023 Candidates - Industry'!$A:$N,13,0)</f>
        <v>#N/A</v>
      </c>
      <c r="O95" s="102" t="e">
        <f>VLOOKUP($B95,'Top 2023 Candidates - Industry'!$A:$N,14,0)</f>
        <v>#N/A</v>
      </c>
    </row>
    <row r="96" spans="1:15" x14ac:dyDescent="0.25">
      <c r="A96" s="99"/>
      <c r="B96" s="22"/>
      <c r="C96" s="97"/>
      <c r="D96" s="98"/>
      <c r="E96" s="24" t="str">
        <f>IF(B96="","",VLOOKUP(B96,'Top 2023 Candidates - Industry'!A:B,2,0))</f>
        <v/>
      </c>
      <c r="F96" s="24" t="e">
        <f>VLOOKUP($B96,'Top 2023 Candidates - Industry'!$A:$N,3,0)</f>
        <v>#N/A</v>
      </c>
      <c r="G96" s="24" t="e">
        <f>VLOOKUP($B96,'Top 2023 Candidates - Industry'!$A:$N,4,0)</f>
        <v>#N/A</v>
      </c>
      <c r="H96" s="26" t="str">
        <f t="shared" si="2"/>
        <v/>
      </c>
      <c r="I96" s="26" t="str">
        <f t="shared" si="3"/>
        <v/>
      </c>
      <c r="J96" s="101" t="e">
        <f>VLOOKUP($B96,'Top 2023 Candidates - Industry'!$A:$N,5,0)</f>
        <v>#N/A</v>
      </c>
      <c r="K96" s="101" t="e">
        <f>VLOOKUP($B96,'Top 2023 Candidates - Industry'!$A:$N,6,0)</f>
        <v>#N/A</v>
      </c>
      <c r="L96" s="101" t="e">
        <f>IF(VLOOKUP($B96,'Top 2023 Candidates - Industry'!$A:$N,11,0)="",VLOOKUP(B96,'Top 2023 Candidates - Industry'!A:J,10,0),VLOOKUP($B96,'Top 2023 Candidates - Industry'!$A:$N,11,0))</f>
        <v>#N/A</v>
      </c>
      <c r="M96" s="25" t="e">
        <f>VLOOKUP($B96,'Top 2023 Candidates - Industry'!$A:$N,12,0)</f>
        <v>#N/A</v>
      </c>
      <c r="N96" s="28" t="e">
        <f>VLOOKUP($B96,'Top 2023 Candidates - Industry'!$A:$N,13,0)</f>
        <v>#N/A</v>
      </c>
      <c r="O96" s="102" t="e">
        <f>VLOOKUP($B96,'Top 2023 Candidates - Industry'!$A:$N,14,0)</f>
        <v>#N/A</v>
      </c>
    </row>
    <row r="97" spans="1:15" x14ac:dyDescent="0.25">
      <c r="A97" s="99"/>
      <c r="B97" s="22"/>
      <c r="C97" s="97"/>
      <c r="D97" s="98"/>
      <c r="E97" s="24" t="str">
        <f>IF(B97="","",VLOOKUP(B97,'Top 2023 Candidates - Industry'!A:B,2,0))</f>
        <v/>
      </c>
      <c r="F97" s="24" t="e">
        <f>VLOOKUP($B97,'Top 2023 Candidates - Industry'!$A:$N,3,0)</f>
        <v>#N/A</v>
      </c>
      <c r="G97" s="24" t="e">
        <f>VLOOKUP($B97,'Top 2023 Candidates - Industry'!$A:$N,4,0)</f>
        <v>#N/A</v>
      </c>
      <c r="H97" s="26" t="str">
        <f t="shared" si="2"/>
        <v/>
      </c>
      <c r="I97" s="26" t="str">
        <f t="shared" si="3"/>
        <v/>
      </c>
      <c r="J97" s="101" t="e">
        <f>VLOOKUP($B97,'Top 2023 Candidates - Industry'!$A:$N,5,0)</f>
        <v>#N/A</v>
      </c>
      <c r="K97" s="101" t="e">
        <f>VLOOKUP($B97,'Top 2023 Candidates - Industry'!$A:$N,6,0)</f>
        <v>#N/A</v>
      </c>
      <c r="L97" s="101" t="e">
        <f>IF(VLOOKUP($B97,'Top 2023 Candidates - Industry'!$A:$N,11,0)="",VLOOKUP(B97,'Top 2023 Candidates - Industry'!A:J,10,0),VLOOKUP($B97,'Top 2023 Candidates - Industry'!$A:$N,11,0))</f>
        <v>#N/A</v>
      </c>
      <c r="M97" s="25" t="e">
        <f>VLOOKUP($B97,'Top 2023 Candidates - Industry'!$A:$N,12,0)</f>
        <v>#N/A</v>
      </c>
      <c r="N97" s="28" t="e">
        <f>VLOOKUP($B97,'Top 2023 Candidates - Industry'!$A:$N,13,0)</f>
        <v>#N/A</v>
      </c>
      <c r="O97" s="102" t="e">
        <f>VLOOKUP($B97,'Top 2023 Candidates - Industry'!$A:$N,14,0)</f>
        <v>#N/A</v>
      </c>
    </row>
    <row r="98" spans="1:15" x14ac:dyDescent="0.25">
      <c r="A98" s="99"/>
      <c r="B98" s="22"/>
      <c r="C98" s="97"/>
      <c r="D98" s="98"/>
      <c r="E98" s="24" t="str">
        <f>IF(B98="","",VLOOKUP(B98,'Top 2023 Candidates - Industry'!A:B,2,0))</f>
        <v/>
      </c>
      <c r="F98" s="24" t="e">
        <f>VLOOKUP($B98,'Top 2023 Candidates - Industry'!$A:$N,3,0)</f>
        <v>#N/A</v>
      </c>
      <c r="G98" s="24" t="e">
        <f>VLOOKUP($B98,'Top 2023 Candidates - Industry'!$A:$N,4,0)</f>
        <v>#N/A</v>
      </c>
      <c r="H98" s="26" t="str">
        <f t="shared" si="2"/>
        <v/>
      </c>
      <c r="I98" s="26" t="str">
        <f t="shared" si="3"/>
        <v/>
      </c>
      <c r="J98" s="101" t="e">
        <f>VLOOKUP($B98,'Top 2023 Candidates - Industry'!$A:$N,5,0)</f>
        <v>#N/A</v>
      </c>
      <c r="K98" s="101" t="e">
        <f>VLOOKUP($B98,'Top 2023 Candidates - Industry'!$A:$N,6,0)</f>
        <v>#N/A</v>
      </c>
      <c r="L98" s="101" t="e">
        <f>IF(VLOOKUP($B98,'Top 2023 Candidates - Industry'!$A:$N,11,0)="",VLOOKUP(B98,'Top 2023 Candidates - Industry'!A:J,10,0),VLOOKUP($B98,'Top 2023 Candidates - Industry'!$A:$N,11,0))</f>
        <v>#N/A</v>
      </c>
      <c r="M98" s="25" t="e">
        <f>VLOOKUP($B98,'Top 2023 Candidates - Industry'!$A:$N,12,0)</f>
        <v>#N/A</v>
      </c>
      <c r="N98" s="28" t="e">
        <f>VLOOKUP($B98,'Top 2023 Candidates - Industry'!$A:$N,13,0)</f>
        <v>#N/A</v>
      </c>
      <c r="O98" s="102" t="e">
        <f>VLOOKUP($B98,'Top 2023 Candidates - Industry'!$A:$N,14,0)</f>
        <v>#N/A</v>
      </c>
    </row>
    <row r="99" spans="1:15" x14ac:dyDescent="0.25">
      <c r="A99" s="99"/>
      <c r="B99" s="22"/>
      <c r="C99" s="97"/>
      <c r="D99" s="98"/>
      <c r="E99" s="24" t="str">
        <f>IF(B99="","",VLOOKUP(B99,'Top 2023 Candidates - Industry'!A:B,2,0))</f>
        <v/>
      </c>
      <c r="F99" s="24" t="e">
        <f>VLOOKUP($B99,'Top 2023 Candidates - Industry'!$A:$N,3,0)</f>
        <v>#N/A</v>
      </c>
      <c r="G99" s="24" t="e">
        <f>VLOOKUP($B99,'Top 2023 Candidates - Industry'!$A:$N,4,0)</f>
        <v>#N/A</v>
      </c>
      <c r="H99" s="26" t="str">
        <f t="shared" si="2"/>
        <v/>
      </c>
      <c r="I99" s="26" t="str">
        <f t="shared" si="3"/>
        <v/>
      </c>
      <c r="J99" s="101" t="e">
        <f>VLOOKUP($B99,'Top 2023 Candidates - Industry'!$A:$N,5,0)</f>
        <v>#N/A</v>
      </c>
      <c r="K99" s="101" t="e">
        <f>VLOOKUP($B99,'Top 2023 Candidates - Industry'!$A:$N,6,0)</f>
        <v>#N/A</v>
      </c>
      <c r="L99" s="101" t="e">
        <f>IF(VLOOKUP($B99,'Top 2023 Candidates - Industry'!$A:$N,11,0)="",VLOOKUP(B99,'Top 2023 Candidates - Industry'!A:J,10,0),VLOOKUP($B99,'Top 2023 Candidates - Industry'!$A:$N,11,0))</f>
        <v>#N/A</v>
      </c>
      <c r="M99" s="25" t="e">
        <f>VLOOKUP($B99,'Top 2023 Candidates - Industry'!$A:$N,12,0)</f>
        <v>#N/A</v>
      </c>
      <c r="N99" s="28" t="e">
        <f>VLOOKUP($B99,'Top 2023 Candidates - Industry'!$A:$N,13,0)</f>
        <v>#N/A</v>
      </c>
      <c r="O99" s="102" t="e">
        <f>VLOOKUP($B99,'Top 2023 Candidates - Industry'!$A:$N,14,0)</f>
        <v>#N/A</v>
      </c>
    </row>
    <row r="100" spans="1:15" x14ac:dyDescent="0.25">
      <c r="A100" s="99"/>
      <c r="B100" s="22"/>
      <c r="C100" s="97"/>
      <c r="D100" s="98"/>
      <c r="E100" s="24" t="str">
        <f>IF(B100="","",VLOOKUP(B100,'Top 2023 Candidates - Industry'!A:B,2,0))</f>
        <v/>
      </c>
      <c r="F100" s="24" t="e">
        <f>VLOOKUP($B100,'Top 2023 Candidates - Industry'!$A:$N,3,0)</f>
        <v>#N/A</v>
      </c>
      <c r="G100" s="24" t="e">
        <f>VLOOKUP($B100,'Top 2023 Candidates - Industry'!$A:$N,4,0)</f>
        <v>#N/A</v>
      </c>
      <c r="H100" s="26" t="str">
        <f t="shared" si="2"/>
        <v/>
      </c>
      <c r="I100" s="26" t="str">
        <f t="shared" si="3"/>
        <v/>
      </c>
      <c r="J100" s="101" t="e">
        <f>VLOOKUP($B100,'Top 2023 Candidates - Industry'!$A:$N,5,0)</f>
        <v>#N/A</v>
      </c>
      <c r="K100" s="101" t="e">
        <f>VLOOKUP($B100,'Top 2023 Candidates - Industry'!$A:$N,6,0)</f>
        <v>#N/A</v>
      </c>
      <c r="L100" s="101" t="e">
        <f>IF(VLOOKUP($B100,'Top 2023 Candidates - Industry'!$A:$N,11,0)="",VLOOKUP(B100,'Top 2023 Candidates - Industry'!A:J,10,0),VLOOKUP($B100,'Top 2023 Candidates - Industry'!$A:$N,11,0))</f>
        <v>#N/A</v>
      </c>
      <c r="M100" s="25" t="e">
        <f>VLOOKUP($B100,'Top 2023 Candidates - Industry'!$A:$N,12,0)</f>
        <v>#N/A</v>
      </c>
      <c r="N100" s="28" t="e">
        <f>VLOOKUP($B100,'Top 2023 Candidates - Industry'!$A:$N,13,0)</f>
        <v>#N/A</v>
      </c>
      <c r="O100" s="102" t="e">
        <f>VLOOKUP($B100,'Top 2023 Candidates - Industry'!$A:$N,14,0)</f>
        <v>#N/A</v>
      </c>
    </row>
    <row r="101" spans="1:15" x14ac:dyDescent="0.25">
      <c r="A101" s="99"/>
      <c r="B101" s="22"/>
      <c r="C101" s="97"/>
      <c r="D101" s="98"/>
      <c r="E101" s="24" t="str">
        <f>IF(B101="","",VLOOKUP(B101,'Top 2023 Candidates - Industry'!A:B,2,0))</f>
        <v/>
      </c>
      <c r="F101" s="24" t="e">
        <f>VLOOKUP($B101,'Top 2023 Candidates - Industry'!$A:$N,3,0)</f>
        <v>#N/A</v>
      </c>
      <c r="G101" s="24" t="e">
        <f>VLOOKUP($B101,'Top 2023 Candidates - Industry'!$A:$N,4,0)</f>
        <v>#N/A</v>
      </c>
      <c r="H101" s="26" t="str">
        <f t="shared" si="2"/>
        <v/>
      </c>
      <c r="I101" s="26" t="str">
        <f t="shared" si="3"/>
        <v/>
      </c>
      <c r="J101" s="101" t="e">
        <f>VLOOKUP($B101,'Top 2023 Candidates - Industry'!$A:$N,5,0)</f>
        <v>#N/A</v>
      </c>
      <c r="K101" s="101" t="e">
        <f>VLOOKUP($B101,'Top 2023 Candidates - Industry'!$A:$N,6,0)</f>
        <v>#N/A</v>
      </c>
      <c r="L101" s="101" t="e">
        <f>IF(VLOOKUP($B101,'Top 2023 Candidates - Industry'!$A:$N,11,0)="",VLOOKUP(B101,'Top 2023 Candidates - Industry'!A:J,10,0),VLOOKUP($B101,'Top 2023 Candidates - Industry'!$A:$N,11,0))</f>
        <v>#N/A</v>
      </c>
      <c r="M101" s="25" t="e">
        <f>VLOOKUP($B101,'Top 2023 Candidates - Industry'!$A:$N,12,0)</f>
        <v>#N/A</v>
      </c>
      <c r="N101" s="28" t="e">
        <f>VLOOKUP($B101,'Top 2023 Candidates - Industry'!$A:$N,13,0)</f>
        <v>#N/A</v>
      </c>
      <c r="O101" s="102" t="e">
        <f>VLOOKUP($B101,'Top 2023 Candidates - Industry'!$A:$N,14,0)</f>
        <v>#N/A</v>
      </c>
    </row>
    <row r="102" spans="1:15" x14ac:dyDescent="0.25">
      <c r="A102" s="99"/>
      <c r="B102" s="22"/>
      <c r="C102" s="97"/>
      <c r="D102" s="98"/>
      <c r="E102" s="24" t="str">
        <f>IF(B102="","",VLOOKUP(B102,'Top 2023 Candidates - Industry'!A:B,2,0))</f>
        <v/>
      </c>
      <c r="F102" s="24" t="e">
        <f>VLOOKUP($B102,'Top 2023 Candidates - Industry'!$A:$N,3,0)</f>
        <v>#N/A</v>
      </c>
      <c r="G102" s="24" t="e">
        <f>VLOOKUP($B102,'Top 2023 Candidates - Industry'!$A:$N,4,0)</f>
        <v>#N/A</v>
      </c>
      <c r="H102" s="26" t="str">
        <f t="shared" si="2"/>
        <v/>
      </c>
      <c r="I102" s="26" t="str">
        <f t="shared" si="3"/>
        <v/>
      </c>
      <c r="J102" s="101" t="e">
        <f>VLOOKUP($B102,'Top 2023 Candidates - Industry'!$A:$N,5,0)</f>
        <v>#N/A</v>
      </c>
      <c r="K102" s="101" t="e">
        <f>VLOOKUP($B102,'Top 2023 Candidates - Industry'!$A:$N,6,0)</f>
        <v>#N/A</v>
      </c>
      <c r="L102" s="101" t="e">
        <f>IF(VLOOKUP($B102,'Top 2023 Candidates - Industry'!$A:$N,11,0)="",VLOOKUP(B102,'Top 2023 Candidates - Industry'!A:J,10,0),VLOOKUP($B102,'Top 2023 Candidates - Industry'!$A:$N,11,0))</f>
        <v>#N/A</v>
      </c>
      <c r="M102" s="25" t="e">
        <f>VLOOKUP($B102,'Top 2023 Candidates - Industry'!$A:$N,12,0)</f>
        <v>#N/A</v>
      </c>
      <c r="N102" s="28" t="e">
        <f>VLOOKUP($B102,'Top 2023 Candidates - Industry'!$A:$N,13,0)</f>
        <v>#N/A</v>
      </c>
      <c r="O102" s="102" t="e">
        <f>VLOOKUP($B102,'Top 2023 Candidates - Industry'!$A:$N,14,0)</f>
        <v>#N/A</v>
      </c>
    </row>
    <row r="103" spans="1:15" x14ac:dyDescent="0.25">
      <c r="A103" s="99"/>
      <c r="B103" s="22"/>
      <c r="C103" s="97"/>
      <c r="D103" s="98"/>
      <c r="E103" s="24" t="str">
        <f>IF(B103="","",VLOOKUP(B103,'Top 2023 Candidates - Industry'!A:B,2,0))</f>
        <v/>
      </c>
      <c r="F103" s="24" t="e">
        <f>VLOOKUP($B103,'Top 2023 Candidates - Industry'!$A:$N,3,0)</f>
        <v>#N/A</v>
      </c>
      <c r="G103" s="24" t="e">
        <f>VLOOKUP($B103,'Top 2023 Candidates - Industry'!$A:$N,4,0)</f>
        <v>#N/A</v>
      </c>
      <c r="H103" s="26" t="str">
        <f t="shared" si="2"/>
        <v/>
      </c>
      <c r="I103" s="26" t="str">
        <f t="shared" si="3"/>
        <v/>
      </c>
      <c r="J103" s="101" t="e">
        <f>VLOOKUP($B103,'Top 2023 Candidates - Industry'!$A:$N,5,0)</f>
        <v>#N/A</v>
      </c>
      <c r="K103" s="101" t="e">
        <f>VLOOKUP($B103,'Top 2023 Candidates - Industry'!$A:$N,6,0)</f>
        <v>#N/A</v>
      </c>
      <c r="L103" s="101" t="e">
        <f>IF(VLOOKUP($B103,'Top 2023 Candidates - Industry'!$A:$N,11,0)="",VLOOKUP(B103,'Top 2023 Candidates - Industry'!A:J,10,0),VLOOKUP($B103,'Top 2023 Candidates - Industry'!$A:$N,11,0))</f>
        <v>#N/A</v>
      </c>
      <c r="M103" s="25" t="e">
        <f>VLOOKUP($B103,'Top 2023 Candidates - Industry'!$A:$N,12,0)</f>
        <v>#N/A</v>
      </c>
      <c r="N103" s="28" t="e">
        <f>VLOOKUP($B103,'Top 2023 Candidates - Industry'!$A:$N,13,0)</f>
        <v>#N/A</v>
      </c>
      <c r="O103" s="102" t="e">
        <f>VLOOKUP($B103,'Top 2023 Candidates - Industry'!$A:$N,14,0)</f>
        <v>#N/A</v>
      </c>
    </row>
    <row r="104" spans="1:15" x14ac:dyDescent="0.25">
      <c r="A104" s="99"/>
      <c r="B104" s="22"/>
      <c r="C104" s="97"/>
      <c r="D104" s="98"/>
      <c r="E104" s="24" t="str">
        <f>IF(B104="","",VLOOKUP(B104,'Top 2023 Candidates - Industry'!A:B,2,0))</f>
        <v/>
      </c>
      <c r="F104" s="24" t="e">
        <f>VLOOKUP($B104,'Top 2023 Candidates - Industry'!$A:$N,3,0)</f>
        <v>#N/A</v>
      </c>
      <c r="G104" s="24" t="e">
        <f>VLOOKUP($B104,'Top 2023 Candidates - Industry'!$A:$N,4,0)</f>
        <v>#N/A</v>
      </c>
      <c r="H104" s="26" t="str">
        <f t="shared" si="2"/>
        <v/>
      </c>
      <c r="I104" s="26" t="str">
        <f t="shared" si="3"/>
        <v/>
      </c>
      <c r="J104" s="101" t="e">
        <f>VLOOKUP($B104,'Top 2023 Candidates - Industry'!$A:$N,5,0)</f>
        <v>#N/A</v>
      </c>
      <c r="K104" s="101" t="e">
        <f>VLOOKUP($B104,'Top 2023 Candidates - Industry'!$A:$N,6,0)</f>
        <v>#N/A</v>
      </c>
      <c r="L104" s="101" t="e">
        <f>IF(VLOOKUP($B104,'Top 2023 Candidates - Industry'!$A:$N,11,0)="",VLOOKUP(B104,'Top 2023 Candidates - Industry'!A:J,10,0),VLOOKUP($B104,'Top 2023 Candidates - Industry'!$A:$N,11,0))</f>
        <v>#N/A</v>
      </c>
      <c r="M104" s="25" t="e">
        <f>VLOOKUP($B104,'Top 2023 Candidates - Industry'!$A:$N,12,0)</f>
        <v>#N/A</v>
      </c>
      <c r="N104" s="28" t="e">
        <f>VLOOKUP($B104,'Top 2023 Candidates - Industry'!$A:$N,13,0)</f>
        <v>#N/A</v>
      </c>
      <c r="O104" s="102" t="e">
        <f>VLOOKUP($B104,'Top 2023 Candidates - Industry'!$A:$N,14,0)</f>
        <v>#N/A</v>
      </c>
    </row>
    <row r="105" spans="1:15" x14ac:dyDescent="0.25">
      <c r="A105" s="99"/>
      <c r="B105" s="22"/>
      <c r="C105" s="97"/>
      <c r="D105" s="98"/>
      <c r="E105" s="24" t="str">
        <f>IF(B105="","",VLOOKUP(B105,'Top 2023 Candidates - Industry'!A:B,2,0))</f>
        <v/>
      </c>
      <c r="F105" s="24" t="e">
        <f>VLOOKUP($B105,'Top 2023 Candidates - Industry'!$A:$N,3,0)</f>
        <v>#N/A</v>
      </c>
      <c r="G105" s="24" t="e">
        <f>VLOOKUP($B105,'Top 2023 Candidates - Industry'!$A:$N,4,0)</f>
        <v>#N/A</v>
      </c>
      <c r="H105" s="26" t="str">
        <f t="shared" si="2"/>
        <v/>
      </c>
      <c r="I105" s="26" t="str">
        <f t="shared" si="3"/>
        <v/>
      </c>
      <c r="J105" s="101" t="e">
        <f>VLOOKUP($B105,'Top 2023 Candidates - Industry'!$A:$N,5,0)</f>
        <v>#N/A</v>
      </c>
      <c r="K105" s="101" t="e">
        <f>VLOOKUP($B105,'Top 2023 Candidates - Industry'!$A:$N,6,0)</f>
        <v>#N/A</v>
      </c>
      <c r="L105" s="101" t="e">
        <f>IF(VLOOKUP($B105,'Top 2023 Candidates - Industry'!$A:$N,11,0)="",VLOOKUP(B105,'Top 2023 Candidates - Industry'!A:J,10,0),VLOOKUP($B105,'Top 2023 Candidates - Industry'!$A:$N,11,0))</f>
        <v>#N/A</v>
      </c>
      <c r="M105" s="25" t="e">
        <f>VLOOKUP($B105,'Top 2023 Candidates - Industry'!$A:$N,12,0)</f>
        <v>#N/A</v>
      </c>
      <c r="N105" s="28" t="e">
        <f>VLOOKUP($B105,'Top 2023 Candidates - Industry'!$A:$N,13,0)</f>
        <v>#N/A</v>
      </c>
      <c r="O105" s="102" t="e">
        <f>VLOOKUP($B105,'Top 2023 Candidates - Industry'!$A:$N,14,0)</f>
        <v>#N/A</v>
      </c>
    </row>
    <row r="106" spans="1:15" x14ac:dyDescent="0.25">
      <c r="A106" s="99"/>
      <c r="B106" s="22"/>
      <c r="C106" s="97"/>
      <c r="D106" s="98"/>
      <c r="E106" s="24" t="str">
        <f>IF(B106="","",VLOOKUP(B106,'Top 2023 Candidates - Industry'!A:B,2,0))</f>
        <v/>
      </c>
      <c r="F106" s="24" t="e">
        <f>VLOOKUP($B106,'Top 2023 Candidates - Industry'!$A:$N,3,0)</f>
        <v>#N/A</v>
      </c>
      <c r="G106" s="24" t="e">
        <f>VLOOKUP($B106,'Top 2023 Candidates - Industry'!$A:$N,4,0)</f>
        <v>#N/A</v>
      </c>
      <c r="H106" s="26" t="str">
        <f t="shared" si="2"/>
        <v/>
      </c>
      <c r="I106" s="26" t="str">
        <f t="shared" si="3"/>
        <v/>
      </c>
      <c r="J106" s="101" t="e">
        <f>VLOOKUP($B106,'Top 2023 Candidates - Industry'!$A:$N,5,0)</f>
        <v>#N/A</v>
      </c>
      <c r="K106" s="101" t="e">
        <f>VLOOKUP($B106,'Top 2023 Candidates - Industry'!$A:$N,6,0)</f>
        <v>#N/A</v>
      </c>
      <c r="L106" s="101" t="e">
        <f>IF(VLOOKUP($B106,'Top 2023 Candidates - Industry'!$A:$N,11,0)="",VLOOKUP(B106,'Top 2023 Candidates - Industry'!A:J,10,0),VLOOKUP($B106,'Top 2023 Candidates - Industry'!$A:$N,11,0))</f>
        <v>#N/A</v>
      </c>
      <c r="M106" s="25" t="e">
        <f>VLOOKUP($B106,'Top 2023 Candidates - Industry'!$A:$N,12,0)</f>
        <v>#N/A</v>
      </c>
      <c r="N106" s="28" t="e">
        <f>VLOOKUP($B106,'Top 2023 Candidates - Industry'!$A:$N,13,0)</f>
        <v>#N/A</v>
      </c>
      <c r="O106" s="102" t="e">
        <f>VLOOKUP($B106,'Top 2023 Candidates - Industry'!$A:$N,14,0)</f>
        <v>#N/A</v>
      </c>
    </row>
    <row r="107" spans="1:15" x14ac:dyDescent="0.25">
      <c r="A107" s="99"/>
      <c r="B107" s="22"/>
      <c r="C107" s="97"/>
      <c r="D107" s="98"/>
      <c r="E107" s="24" t="str">
        <f>IF(B107="","",VLOOKUP(B107,'Top 2023 Candidates - Industry'!A:B,2,0))</f>
        <v/>
      </c>
      <c r="F107" s="24" t="e">
        <f>VLOOKUP($B107,'Top 2023 Candidates - Industry'!$A:$N,3,0)</f>
        <v>#N/A</v>
      </c>
      <c r="G107" s="24" t="e">
        <f>VLOOKUP($B107,'Top 2023 Candidates - Industry'!$A:$N,4,0)</f>
        <v>#N/A</v>
      </c>
      <c r="H107" s="26" t="str">
        <f t="shared" si="2"/>
        <v/>
      </c>
      <c r="I107" s="26" t="str">
        <f t="shared" si="3"/>
        <v/>
      </c>
      <c r="J107" s="101" t="e">
        <f>VLOOKUP($B107,'Top 2023 Candidates - Industry'!$A:$N,5,0)</f>
        <v>#N/A</v>
      </c>
      <c r="K107" s="101" t="e">
        <f>VLOOKUP($B107,'Top 2023 Candidates - Industry'!$A:$N,6,0)</f>
        <v>#N/A</v>
      </c>
      <c r="L107" s="101" t="e">
        <f>IF(VLOOKUP($B107,'Top 2023 Candidates - Industry'!$A:$N,11,0)="",VLOOKUP(B107,'Top 2023 Candidates - Industry'!A:J,10,0),VLOOKUP($B107,'Top 2023 Candidates - Industry'!$A:$N,11,0))</f>
        <v>#N/A</v>
      </c>
      <c r="M107" s="25" t="e">
        <f>VLOOKUP($B107,'Top 2023 Candidates - Industry'!$A:$N,12,0)</f>
        <v>#N/A</v>
      </c>
      <c r="N107" s="28" t="e">
        <f>VLOOKUP($B107,'Top 2023 Candidates - Industry'!$A:$N,13,0)</f>
        <v>#N/A</v>
      </c>
      <c r="O107" s="102" t="e">
        <f>VLOOKUP($B107,'Top 2023 Candidates - Industry'!$A:$N,14,0)</f>
        <v>#N/A</v>
      </c>
    </row>
    <row r="108" spans="1:15" x14ac:dyDescent="0.25">
      <c r="A108" s="99"/>
      <c r="B108" s="22"/>
      <c r="C108" s="97"/>
      <c r="D108" s="98"/>
      <c r="E108" s="24" t="str">
        <f>IF(B108="","",VLOOKUP(B108,'Top 2023 Candidates - Industry'!A:B,2,0))</f>
        <v/>
      </c>
      <c r="F108" s="24" t="e">
        <f>VLOOKUP($B108,'Top 2023 Candidates - Industry'!$A:$N,3,0)</f>
        <v>#N/A</v>
      </c>
      <c r="G108" s="24" t="e">
        <f>VLOOKUP($B108,'Top 2023 Candidates - Industry'!$A:$N,4,0)</f>
        <v>#N/A</v>
      </c>
      <c r="H108" s="26" t="str">
        <f t="shared" si="2"/>
        <v/>
      </c>
      <c r="I108" s="26" t="str">
        <f t="shared" si="3"/>
        <v/>
      </c>
      <c r="J108" s="101" t="e">
        <f>VLOOKUP($B108,'Top 2023 Candidates - Industry'!$A:$N,5,0)</f>
        <v>#N/A</v>
      </c>
      <c r="K108" s="101" t="e">
        <f>VLOOKUP($B108,'Top 2023 Candidates - Industry'!$A:$N,6,0)</f>
        <v>#N/A</v>
      </c>
      <c r="L108" s="101" t="e">
        <f>IF(VLOOKUP($B108,'Top 2023 Candidates - Industry'!$A:$N,11,0)="",VLOOKUP(B108,'Top 2023 Candidates - Industry'!A:J,10,0),VLOOKUP($B108,'Top 2023 Candidates - Industry'!$A:$N,11,0))</f>
        <v>#N/A</v>
      </c>
      <c r="M108" s="25" t="e">
        <f>VLOOKUP($B108,'Top 2023 Candidates - Industry'!$A:$N,12,0)</f>
        <v>#N/A</v>
      </c>
      <c r="N108" s="28" t="e">
        <f>VLOOKUP($B108,'Top 2023 Candidates - Industry'!$A:$N,13,0)</f>
        <v>#N/A</v>
      </c>
      <c r="O108" s="102" t="e">
        <f>VLOOKUP($B108,'Top 2023 Candidates - Industry'!$A:$N,14,0)</f>
        <v>#N/A</v>
      </c>
    </row>
    <row r="109" spans="1:15" x14ac:dyDescent="0.25">
      <c r="A109" s="99"/>
      <c r="B109" s="22"/>
      <c r="C109" s="97"/>
      <c r="D109" s="98"/>
      <c r="E109" s="24" t="str">
        <f>IF(B109="","",VLOOKUP(B109,'Top 2023 Candidates - Industry'!A:B,2,0))</f>
        <v/>
      </c>
      <c r="F109" s="24" t="e">
        <f>VLOOKUP($B109,'Top 2023 Candidates - Industry'!$A:$N,3,0)</f>
        <v>#N/A</v>
      </c>
      <c r="G109" s="24" t="e">
        <f>VLOOKUP($B109,'Top 2023 Candidates - Industry'!$A:$N,4,0)</f>
        <v>#N/A</v>
      </c>
      <c r="H109" s="26" t="str">
        <f t="shared" si="2"/>
        <v/>
      </c>
      <c r="I109" s="26" t="str">
        <f t="shared" si="3"/>
        <v/>
      </c>
      <c r="J109" s="101" t="e">
        <f>VLOOKUP($B109,'Top 2023 Candidates - Industry'!$A:$N,5,0)</f>
        <v>#N/A</v>
      </c>
      <c r="K109" s="101" t="e">
        <f>VLOOKUP($B109,'Top 2023 Candidates - Industry'!$A:$N,6,0)</f>
        <v>#N/A</v>
      </c>
      <c r="L109" s="101" t="e">
        <f>IF(VLOOKUP($B109,'Top 2023 Candidates - Industry'!$A:$N,11,0)="",VLOOKUP(B109,'Top 2023 Candidates - Industry'!A:J,10,0),VLOOKUP($B109,'Top 2023 Candidates - Industry'!$A:$N,11,0))</f>
        <v>#N/A</v>
      </c>
      <c r="M109" s="25" t="e">
        <f>VLOOKUP($B109,'Top 2023 Candidates - Industry'!$A:$N,12,0)</f>
        <v>#N/A</v>
      </c>
      <c r="N109" s="28" t="e">
        <f>VLOOKUP($B109,'Top 2023 Candidates - Industry'!$A:$N,13,0)</f>
        <v>#N/A</v>
      </c>
      <c r="O109" s="102" t="e">
        <f>VLOOKUP($B109,'Top 2023 Candidates - Industry'!$A:$N,14,0)</f>
        <v>#N/A</v>
      </c>
    </row>
    <row r="110" spans="1:15" x14ac:dyDescent="0.25">
      <c r="A110" s="99"/>
      <c r="B110" s="22"/>
      <c r="C110" s="97"/>
      <c r="D110" s="98"/>
      <c r="E110" s="24" t="str">
        <f>IF(B110="","",VLOOKUP(B110,'Top 2023 Candidates - Industry'!A:B,2,0))</f>
        <v/>
      </c>
      <c r="F110" s="24" t="e">
        <f>VLOOKUP($B110,'Top 2023 Candidates - Industry'!$A:$N,3,0)</f>
        <v>#N/A</v>
      </c>
      <c r="G110" s="24" t="e">
        <f>VLOOKUP($B110,'Top 2023 Candidates - Industry'!$A:$N,4,0)</f>
        <v>#N/A</v>
      </c>
      <c r="H110" s="26" t="str">
        <f t="shared" si="2"/>
        <v/>
      </c>
      <c r="I110" s="26" t="str">
        <f t="shared" si="3"/>
        <v/>
      </c>
      <c r="J110" s="101" t="e">
        <f>VLOOKUP($B110,'Top 2023 Candidates - Industry'!$A:$N,5,0)</f>
        <v>#N/A</v>
      </c>
      <c r="K110" s="101" t="e">
        <f>VLOOKUP($B110,'Top 2023 Candidates - Industry'!$A:$N,6,0)</f>
        <v>#N/A</v>
      </c>
      <c r="L110" s="101" t="e">
        <f>IF(VLOOKUP($B110,'Top 2023 Candidates - Industry'!$A:$N,11,0)="",VLOOKUP(B110,'Top 2023 Candidates - Industry'!A:J,10,0),VLOOKUP($B110,'Top 2023 Candidates - Industry'!$A:$N,11,0))</f>
        <v>#N/A</v>
      </c>
      <c r="M110" s="25" t="e">
        <f>VLOOKUP($B110,'Top 2023 Candidates - Industry'!$A:$N,12,0)</f>
        <v>#N/A</v>
      </c>
      <c r="N110" s="28" t="e">
        <f>VLOOKUP($B110,'Top 2023 Candidates - Industry'!$A:$N,13,0)</f>
        <v>#N/A</v>
      </c>
      <c r="O110" s="102" t="e">
        <f>VLOOKUP($B110,'Top 2023 Candidates - Industry'!$A:$N,14,0)</f>
        <v>#N/A</v>
      </c>
    </row>
    <row r="111" spans="1:15" x14ac:dyDescent="0.25">
      <c r="A111" s="99"/>
      <c r="B111" s="22"/>
      <c r="C111" s="97"/>
      <c r="D111" s="98"/>
      <c r="E111" s="24" t="str">
        <f>IF(B111="","",VLOOKUP(B111,'Top 2023 Candidates - Industry'!A:B,2,0))</f>
        <v/>
      </c>
      <c r="F111" s="24" t="e">
        <f>VLOOKUP($B111,'Top 2023 Candidates - Industry'!$A:$N,3,0)</f>
        <v>#N/A</v>
      </c>
      <c r="G111" s="24" t="e">
        <f>VLOOKUP($B111,'Top 2023 Candidates - Industry'!$A:$N,4,0)</f>
        <v>#N/A</v>
      </c>
      <c r="H111" s="26" t="str">
        <f t="shared" si="2"/>
        <v/>
      </c>
      <c r="I111" s="26" t="str">
        <f t="shared" si="3"/>
        <v/>
      </c>
      <c r="J111" s="101" t="e">
        <f>VLOOKUP($B111,'Top 2023 Candidates - Industry'!$A:$N,5,0)</f>
        <v>#N/A</v>
      </c>
      <c r="K111" s="101" t="e">
        <f>VLOOKUP($B111,'Top 2023 Candidates - Industry'!$A:$N,6,0)</f>
        <v>#N/A</v>
      </c>
      <c r="L111" s="101" t="e">
        <f>IF(VLOOKUP($B111,'Top 2023 Candidates - Industry'!$A:$N,11,0)="",VLOOKUP(B111,'Top 2023 Candidates - Industry'!A:J,10,0),VLOOKUP($B111,'Top 2023 Candidates - Industry'!$A:$N,11,0))</f>
        <v>#N/A</v>
      </c>
      <c r="M111" s="25" t="e">
        <f>VLOOKUP($B111,'Top 2023 Candidates - Industry'!$A:$N,12,0)</f>
        <v>#N/A</v>
      </c>
      <c r="N111" s="28" t="e">
        <f>VLOOKUP($B111,'Top 2023 Candidates - Industry'!$A:$N,13,0)</f>
        <v>#N/A</v>
      </c>
      <c r="O111" s="102" t="e">
        <f>VLOOKUP($B111,'Top 2023 Candidates - Industry'!$A:$N,14,0)</f>
        <v>#N/A</v>
      </c>
    </row>
    <row r="112" spans="1:15" x14ac:dyDescent="0.25">
      <c r="A112" s="99"/>
      <c r="B112" s="22"/>
      <c r="C112" s="97"/>
      <c r="D112" s="98"/>
      <c r="E112" s="24" t="str">
        <f>IF(B112="","",VLOOKUP(B112,'Top 2023 Candidates - Industry'!A:B,2,0))</f>
        <v/>
      </c>
      <c r="F112" s="24" t="e">
        <f>VLOOKUP($B112,'Top 2023 Candidates - Industry'!$A:$N,3,0)</f>
        <v>#N/A</v>
      </c>
      <c r="G112" s="24" t="e">
        <f>VLOOKUP($B112,'Top 2023 Candidates - Industry'!$A:$N,4,0)</f>
        <v>#N/A</v>
      </c>
      <c r="H112" s="26" t="str">
        <f t="shared" si="2"/>
        <v/>
      </c>
      <c r="I112" s="26" t="str">
        <f t="shared" si="3"/>
        <v/>
      </c>
      <c r="J112" s="101" t="e">
        <f>VLOOKUP($B112,'Top 2023 Candidates - Industry'!$A:$N,5,0)</f>
        <v>#N/A</v>
      </c>
      <c r="K112" s="101" t="e">
        <f>VLOOKUP($B112,'Top 2023 Candidates - Industry'!$A:$N,6,0)</f>
        <v>#N/A</v>
      </c>
      <c r="L112" s="101" t="e">
        <f>IF(VLOOKUP($B112,'Top 2023 Candidates - Industry'!$A:$N,11,0)="",VLOOKUP(B112,'Top 2023 Candidates - Industry'!A:J,10,0),VLOOKUP($B112,'Top 2023 Candidates - Industry'!$A:$N,11,0))</f>
        <v>#N/A</v>
      </c>
      <c r="M112" s="25" t="e">
        <f>VLOOKUP($B112,'Top 2023 Candidates - Industry'!$A:$N,12,0)</f>
        <v>#N/A</v>
      </c>
      <c r="N112" s="28" t="e">
        <f>VLOOKUP($B112,'Top 2023 Candidates - Industry'!$A:$N,13,0)</f>
        <v>#N/A</v>
      </c>
      <c r="O112" s="102" t="e">
        <f>VLOOKUP($B112,'Top 2023 Candidates - Industry'!$A:$N,14,0)</f>
        <v>#N/A</v>
      </c>
    </row>
    <row r="113" spans="1:15" x14ac:dyDescent="0.25">
      <c r="A113" s="99"/>
      <c r="B113" s="22"/>
      <c r="C113" s="97"/>
      <c r="D113" s="98"/>
      <c r="E113" s="24" t="str">
        <f>IF(B113="","",VLOOKUP(B113,'Top 2023 Candidates - Industry'!A:B,2,0))</f>
        <v/>
      </c>
      <c r="F113" s="24" t="e">
        <f>VLOOKUP($B113,'Top 2023 Candidates - Industry'!$A:$N,3,0)</f>
        <v>#N/A</v>
      </c>
      <c r="G113" s="24" t="e">
        <f>VLOOKUP($B113,'Top 2023 Candidates - Industry'!$A:$N,4,0)</f>
        <v>#N/A</v>
      </c>
      <c r="H113" s="26" t="str">
        <f t="shared" si="2"/>
        <v/>
      </c>
      <c r="I113" s="26" t="str">
        <f t="shared" si="3"/>
        <v/>
      </c>
      <c r="J113" s="101" t="e">
        <f>VLOOKUP($B113,'Top 2023 Candidates - Industry'!$A:$N,5,0)</f>
        <v>#N/A</v>
      </c>
      <c r="K113" s="101" t="e">
        <f>VLOOKUP($B113,'Top 2023 Candidates - Industry'!$A:$N,6,0)</f>
        <v>#N/A</v>
      </c>
      <c r="L113" s="101" t="e">
        <f>IF(VLOOKUP($B113,'Top 2023 Candidates - Industry'!$A:$N,11,0)="",VLOOKUP(B113,'Top 2023 Candidates - Industry'!A:J,10,0),VLOOKUP($B113,'Top 2023 Candidates - Industry'!$A:$N,11,0))</f>
        <v>#N/A</v>
      </c>
      <c r="M113" s="25" t="e">
        <f>VLOOKUP($B113,'Top 2023 Candidates - Industry'!$A:$N,12,0)</f>
        <v>#N/A</v>
      </c>
      <c r="N113" s="28" t="e">
        <f>VLOOKUP($B113,'Top 2023 Candidates - Industry'!$A:$N,13,0)</f>
        <v>#N/A</v>
      </c>
      <c r="O113" s="102" t="e">
        <f>VLOOKUP($B113,'Top 2023 Candidates - Industry'!$A:$N,14,0)</f>
        <v>#N/A</v>
      </c>
    </row>
    <row r="114" spans="1:15" x14ac:dyDescent="0.25">
      <c r="A114" s="99"/>
      <c r="B114" s="22"/>
      <c r="C114" s="97"/>
      <c r="D114" s="98"/>
      <c r="E114" s="24" t="str">
        <f>IF(B114="","",VLOOKUP(B114,'Top 2023 Candidates - Industry'!A:B,2,0))</f>
        <v/>
      </c>
      <c r="F114" s="24" t="e">
        <f>VLOOKUP($B114,'Top 2023 Candidates - Industry'!$A:$N,3,0)</f>
        <v>#N/A</v>
      </c>
      <c r="G114" s="24" t="e">
        <f>VLOOKUP($B114,'Top 2023 Candidates - Industry'!$A:$N,4,0)</f>
        <v>#N/A</v>
      </c>
      <c r="H114" s="26" t="str">
        <f t="shared" si="2"/>
        <v/>
      </c>
      <c r="I114" s="26" t="str">
        <f t="shared" si="3"/>
        <v/>
      </c>
      <c r="J114" s="101" t="e">
        <f>VLOOKUP($B114,'Top 2023 Candidates - Industry'!$A:$N,5,0)</f>
        <v>#N/A</v>
      </c>
      <c r="K114" s="101" t="e">
        <f>VLOOKUP($B114,'Top 2023 Candidates - Industry'!$A:$N,6,0)</f>
        <v>#N/A</v>
      </c>
      <c r="L114" s="101" t="e">
        <f>IF(VLOOKUP($B114,'Top 2023 Candidates - Industry'!$A:$N,11,0)="",VLOOKUP(B114,'Top 2023 Candidates - Industry'!A:J,10,0),VLOOKUP($B114,'Top 2023 Candidates - Industry'!$A:$N,11,0))</f>
        <v>#N/A</v>
      </c>
      <c r="M114" s="25" t="e">
        <f>VLOOKUP($B114,'Top 2023 Candidates - Industry'!$A:$N,12,0)</f>
        <v>#N/A</v>
      </c>
      <c r="N114" s="28" t="e">
        <f>VLOOKUP($B114,'Top 2023 Candidates - Industry'!$A:$N,13,0)</f>
        <v>#N/A</v>
      </c>
      <c r="O114" s="102" t="e">
        <f>VLOOKUP($B114,'Top 2023 Candidates - Industry'!$A:$N,14,0)</f>
        <v>#N/A</v>
      </c>
    </row>
    <row r="115" spans="1:15" x14ac:dyDescent="0.25">
      <c r="A115" s="99"/>
      <c r="B115" s="22"/>
      <c r="C115" s="97"/>
      <c r="D115" s="98"/>
      <c r="E115" s="24" t="str">
        <f>IF(B115="","",VLOOKUP(B115,'Top 2023 Candidates - Industry'!A:B,2,0))</f>
        <v/>
      </c>
      <c r="F115" s="24" t="e">
        <f>VLOOKUP($B115,'Top 2023 Candidates - Industry'!$A:$N,3,0)</f>
        <v>#N/A</v>
      </c>
      <c r="G115" s="24" t="e">
        <f>VLOOKUP($B115,'Top 2023 Candidates - Industry'!$A:$N,4,0)</f>
        <v>#N/A</v>
      </c>
      <c r="H115" s="26" t="str">
        <f t="shared" si="2"/>
        <v/>
      </c>
      <c r="I115" s="26" t="str">
        <f t="shared" si="3"/>
        <v/>
      </c>
      <c r="J115" s="101" t="e">
        <f>VLOOKUP($B115,'Top 2023 Candidates - Industry'!$A:$N,5,0)</f>
        <v>#N/A</v>
      </c>
      <c r="K115" s="101" t="e">
        <f>VLOOKUP($B115,'Top 2023 Candidates - Industry'!$A:$N,6,0)</f>
        <v>#N/A</v>
      </c>
      <c r="L115" s="101" t="e">
        <f>IF(VLOOKUP($B115,'Top 2023 Candidates - Industry'!$A:$N,11,0)="",VLOOKUP(B115,'Top 2023 Candidates - Industry'!A:J,10,0),VLOOKUP($B115,'Top 2023 Candidates - Industry'!$A:$N,11,0))</f>
        <v>#N/A</v>
      </c>
      <c r="M115" s="25" t="e">
        <f>VLOOKUP($B115,'Top 2023 Candidates - Industry'!$A:$N,12,0)</f>
        <v>#N/A</v>
      </c>
      <c r="N115" s="28" t="e">
        <f>VLOOKUP($B115,'Top 2023 Candidates - Industry'!$A:$N,13,0)</f>
        <v>#N/A</v>
      </c>
      <c r="O115" s="102" t="e">
        <f>VLOOKUP($B115,'Top 2023 Candidates - Industry'!$A:$N,14,0)</f>
        <v>#N/A</v>
      </c>
    </row>
    <row r="116" spans="1:15" x14ac:dyDescent="0.25">
      <c r="A116" s="99"/>
      <c r="B116" s="22"/>
      <c r="C116" s="97"/>
      <c r="D116" s="98"/>
      <c r="E116" s="24" t="str">
        <f>IF(B116="","",VLOOKUP(B116,'Top 2023 Candidates - Industry'!A:B,2,0))</f>
        <v/>
      </c>
      <c r="F116" s="24" t="e">
        <f>VLOOKUP($B116,'Top 2023 Candidates - Industry'!$A:$N,3,0)</f>
        <v>#N/A</v>
      </c>
      <c r="G116" s="24" t="e">
        <f>VLOOKUP($B116,'Top 2023 Candidates - Industry'!$A:$N,4,0)</f>
        <v>#N/A</v>
      </c>
      <c r="H116" s="26" t="str">
        <f t="shared" si="2"/>
        <v/>
      </c>
      <c r="I116" s="26" t="str">
        <f t="shared" si="3"/>
        <v/>
      </c>
      <c r="J116" s="101" t="e">
        <f>VLOOKUP($B116,'Top 2023 Candidates - Industry'!$A:$N,5,0)</f>
        <v>#N/A</v>
      </c>
      <c r="K116" s="101" t="e">
        <f>VLOOKUP($B116,'Top 2023 Candidates - Industry'!$A:$N,6,0)</f>
        <v>#N/A</v>
      </c>
      <c r="L116" s="101" t="e">
        <f>IF(VLOOKUP($B116,'Top 2023 Candidates - Industry'!$A:$N,11,0)="",VLOOKUP(B116,'Top 2023 Candidates - Industry'!A:J,10,0),VLOOKUP($B116,'Top 2023 Candidates - Industry'!$A:$N,11,0))</f>
        <v>#N/A</v>
      </c>
      <c r="M116" s="25" t="e">
        <f>VLOOKUP($B116,'Top 2023 Candidates - Industry'!$A:$N,12,0)</f>
        <v>#N/A</v>
      </c>
      <c r="N116" s="28" t="e">
        <f>VLOOKUP($B116,'Top 2023 Candidates - Industry'!$A:$N,13,0)</f>
        <v>#N/A</v>
      </c>
      <c r="O116" s="102" t="e">
        <f>VLOOKUP($B116,'Top 2023 Candidates - Industry'!$A:$N,14,0)</f>
        <v>#N/A</v>
      </c>
    </row>
    <row r="117" spans="1:15" x14ac:dyDescent="0.25">
      <c r="A117" s="99"/>
      <c r="B117" s="22"/>
      <c r="C117" s="97"/>
      <c r="D117" s="98"/>
      <c r="E117" s="24" t="str">
        <f>IF(B117="","",VLOOKUP(B117,'Top 2023 Candidates - Industry'!A:B,2,0))</f>
        <v/>
      </c>
      <c r="F117" s="24" t="e">
        <f>VLOOKUP($B117,'Top 2023 Candidates - Industry'!$A:$N,3,0)</f>
        <v>#N/A</v>
      </c>
      <c r="G117" s="24" t="e">
        <f>VLOOKUP($B117,'Top 2023 Candidates - Industry'!$A:$N,4,0)</f>
        <v>#N/A</v>
      </c>
      <c r="H117" s="26" t="str">
        <f t="shared" si="2"/>
        <v/>
      </c>
      <c r="I117" s="26" t="str">
        <f t="shared" si="3"/>
        <v/>
      </c>
      <c r="J117" s="101" t="e">
        <f>VLOOKUP($B117,'Top 2023 Candidates - Industry'!$A:$N,5,0)</f>
        <v>#N/A</v>
      </c>
      <c r="K117" s="101" t="e">
        <f>VLOOKUP($B117,'Top 2023 Candidates - Industry'!$A:$N,6,0)</f>
        <v>#N/A</v>
      </c>
      <c r="L117" s="101" t="e">
        <f>IF(VLOOKUP($B117,'Top 2023 Candidates - Industry'!$A:$N,11,0)="",VLOOKUP(B117,'Top 2023 Candidates - Industry'!A:J,10,0),VLOOKUP($B117,'Top 2023 Candidates - Industry'!$A:$N,11,0))</f>
        <v>#N/A</v>
      </c>
      <c r="M117" s="25" t="e">
        <f>VLOOKUP($B117,'Top 2023 Candidates - Industry'!$A:$N,12,0)</f>
        <v>#N/A</v>
      </c>
      <c r="N117" s="28" t="e">
        <f>VLOOKUP($B117,'Top 2023 Candidates - Industry'!$A:$N,13,0)</f>
        <v>#N/A</v>
      </c>
      <c r="O117" s="102" t="e">
        <f>VLOOKUP($B117,'Top 2023 Candidates - Industry'!$A:$N,14,0)</f>
        <v>#N/A</v>
      </c>
    </row>
    <row r="118" spans="1:15" x14ac:dyDescent="0.25">
      <c r="A118" s="99"/>
      <c r="B118" s="22"/>
      <c r="C118" s="97"/>
      <c r="D118" s="98"/>
      <c r="E118" s="24" t="str">
        <f>IF(B118="","",VLOOKUP(B118,'Top 2023 Candidates - Industry'!A:B,2,0))</f>
        <v/>
      </c>
      <c r="F118" s="24" t="e">
        <f>VLOOKUP($B118,'Top 2023 Candidates - Industry'!$A:$N,3,0)</f>
        <v>#N/A</v>
      </c>
      <c r="G118" s="24" t="e">
        <f>VLOOKUP($B118,'Top 2023 Candidates - Industry'!$A:$N,4,0)</f>
        <v>#N/A</v>
      </c>
      <c r="H118" s="26" t="str">
        <f t="shared" si="2"/>
        <v/>
      </c>
      <c r="I118" s="26" t="str">
        <f t="shared" si="3"/>
        <v/>
      </c>
      <c r="J118" s="101" t="e">
        <f>VLOOKUP($B118,'Top 2023 Candidates - Industry'!$A:$N,5,0)</f>
        <v>#N/A</v>
      </c>
      <c r="K118" s="101" t="e">
        <f>VLOOKUP($B118,'Top 2023 Candidates - Industry'!$A:$N,6,0)</f>
        <v>#N/A</v>
      </c>
      <c r="L118" s="101" t="e">
        <f>IF(VLOOKUP($B118,'Top 2023 Candidates - Industry'!$A:$N,11,0)="",VLOOKUP(B118,'Top 2023 Candidates - Industry'!A:J,10,0),VLOOKUP($B118,'Top 2023 Candidates - Industry'!$A:$N,11,0))</f>
        <v>#N/A</v>
      </c>
      <c r="M118" s="25" t="e">
        <f>VLOOKUP($B118,'Top 2023 Candidates - Industry'!$A:$N,12,0)</f>
        <v>#N/A</v>
      </c>
      <c r="N118" s="28" t="e">
        <f>VLOOKUP($B118,'Top 2023 Candidates - Industry'!$A:$N,13,0)</f>
        <v>#N/A</v>
      </c>
      <c r="O118" s="102" t="e">
        <f>VLOOKUP($B118,'Top 2023 Candidates - Industry'!$A:$N,14,0)</f>
        <v>#N/A</v>
      </c>
    </row>
    <row r="119" spans="1:15" x14ac:dyDescent="0.25">
      <c r="A119" s="99"/>
      <c r="B119" s="22"/>
      <c r="C119" s="97"/>
      <c r="D119" s="98"/>
      <c r="E119" s="24" t="str">
        <f>IF(B119="","",VLOOKUP(B119,'Top 2023 Candidates - Industry'!A:B,2,0))</f>
        <v/>
      </c>
      <c r="F119" s="24" t="e">
        <f>VLOOKUP($B119,'Top 2023 Candidates - Industry'!$A:$N,3,0)</f>
        <v>#N/A</v>
      </c>
      <c r="G119" s="24" t="e">
        <f>VLOOKUP($B119,'Top 2023 Candidates - Industry'!$A:$N,4,0)</f>
        <v>#N/A</v>
      </c>
      <c r="H119" s="26" t="str">
        <f t="shared" si="2"/>
        <v/>
      </c>
      <c r="I119" s="26" t="str">
        <f t="shared" si="3"/>
        <v/>
      </c>
      <c r="J119" s="101" t="e">
        <f>VLOOKUP($B119,'Top 2023 Candidates - Industry'!$A:$N,5,0)</f>
        <v>#N/A</v>
      </c>
      <c r="K119" s="101" t="e">
        <f>VLOOKUP($B119,'Top 2023 Candidates - Industry'!$A:$N,6,0)</f>
        <v>#N/A</v>
      </c>
      <c r="L119" s="101" t="e">
        <f>IF(VLOOKUP($B119,'Top 2023 Candidates - Industry'!$A:$N,11,0)="",VLOOKUP(B119,'Top 2023 Candidates - Industry'!A:J,10,0),VLOOKUP($B119,'Top 2023 Candidates - Industry'!$A:$N,11,0))</f>
        <v>#N/A</v>
      </c>
      <c r="M119" s="25" t="e">
        <f>VLOOKUP($B119,'Top 2023 Candidates - Industry'!$A:$N,12,0)</f>
        <v>#N/A</v>
      </c>
      <c r="N119" s="28" t="e">
        <f>VLOOKUP($B119,'Top 2023 Candidates - Industry'!$A:$N,13,0)</f>
        <v>#N/A</v>
      </c>
      <c r="O119" s="102" t="e">
        <f>VLOOKUP($B119,'Top 2023 Candidates - Industry'!$A:$N,14,0)</f>
        <v>#N/A</v>
      </c>
    </row>
    <row r="120" spans="1:15" x14ac:dyDescent="0.25">
      <c r="A120" s="99"/>
      <c r="B120" s="22"/>
      <c r="C120" s="97"/>
      <c r="D120" s="98"/>
      <c r="E120" s="24" t="str">
        <f>IF(B120="","",VLOOKUP(B120,'Top 2023 Candidates - Industry'!A:B,2,0))</f>
        <v/>
      </c>
      <c r="F120" s="24" t="e">
        <f>VLOOKUP($B120,'Top 2023 Candidates - Industry'!$A:$N,3,0)</f>
        <v>#N/A</v>
      </c>
      <c r="G120" s="24" t="e">
        <f>VLOOKUP($B120,'Top 2023 Candidates - Industry'!$A:$N,4,0)</f>
        <v>#N/A</v>
      </c>
      <c r="H120" s="26" t="str">
        <f t="shared" si="2"/>
        <v/>
      </c>
      <c r="I120" s="26" t="str">
        <f t="shared" si="3"/>
        <v/>
      </c>
      <c r="J120" s="101" t="e">
        <f>VLOOKUP($B120,'Top 2023 Candidates - Industry'!$A:$N,5,0)</f>
        <v>#N/A</v>
      </c>
      <c r="K120" s="101" t="e">
        <f>VLOOKUP($B120,'Top 2023 Candidates - Industry'!$A:$N,6,0)</f>
        <v>#N/A</v>
      </c>
      <c r="L120" s="101" t="e">
        <f>IF(VLOOKUP($B120,'Top 2023 Candidates - Industry'!$A:$N,11,0)="",VLOOKUP(B120,'Top 2023 Candidates - Industry'!A:J,10,0),VLOOKUP($B120,'Top 2023 Candidates - Industry'!$A:$N,11,0))</f>
        <v>#N/A</v>
      </c>
      <c r="M120" s="25" t="e">
        <f>VLOOKUP($B120,'Top 2023 Candidates - Industry'!$A:$N,12,0)</f>
        <v>#N/A</v>
      </c>
      <c r="N120" s="28" t="e">
        <f>VLOOKUP($B120,'Top 2023 Candidates - Industry'!$A:$N,13,0)</f>
        <v>#N/A</v>
      </c>
      <c r="O120" s="102" t="e">
        <f>VLOOKUP($B120,'Top 2023 Candidates - Industry'!$A:$N,14,0)</f>
        <v>#N/A</v>
      </c>
    </row>
    <row r="121" spans="1:15" x14ac:dyDescent="0.25">
      <c r="A121" s="99"/>
      <c r="B121" s="22"/>
      <c r="C121" s="97"/>
      <c r="D121" s="98"/>
      <c r="E121" s="24" t="str">
        <f>IF(B121="","",VLOOKUP(B121,'Top 2023 Candidates - Industry'!A:B,2,0))</f>
        <v/>
      </c>
      <c r="F121" s="24" t="e">
        <f>VLOOKUP($B121,'Top 2023 Candidates - Industry'!$A:$N,3,0)</f>
        <v>#N/A</v>
      </c>
      <c r="G121" s="24" t="e">
        <f>VLOOKUP($B121,'Top 2023 Candidates - Industry'!$A:$N,4,0)</f>
        <v>#N/A</v>
      </c>
      <c r="H121" s="26" t="str">
        <f t="shared" si="2"/>
        <v/>
      </c>
      <c r="I121" s="26" t="str">
        <f t="shared" si="3"/>
        <v/>
      </c>
      <c r="J121" s="101" t="e">
        <f>VLOOKUP($B121,'Top 2023 Candidates - Industry'!$A:$N,5,0)</f>
        <v>#N/A</v>
      </c>
      <c r="K121" s="101" t="e">
        <f>VLOOKUP($B121,'Top 2023 Candidates - Industry'!$A:$N,6,0)</f>
        <v>#N/A</v>
      </c>
      <c r="L121" s="101" t="e">
        <f>IF(VLOOKUP($B121,'Top 2023 Candidates - Industry'!$A:$N,11,0)="",VLOOKUP(B121,'Top 2023 Candidates - Industry'!A:J,10,0),VLOOKUP($B121,'Top 2023 Candidates - Industry'!$A:$N,11,0))</f>
        <v>#N/A</v>
      </c>
      <c r="M121" s="25" t="e">
        <f>VLOOKUP($B121,'Top 2023 Candidates - Industry'!$A:$N,12,0)</f>
        <v>#N/A</v>
      </c>
      <c r="N121" s="28" t="e">
        <f>VLOOKUP($B121,'Top 2023 Candidates - Industry'!$A:$N,13,0)</f>
        <v>#N/A</v>
      </c>
      <c r="O121" s="102" t="e">
        <f>VLOOKUP($B121,'Top 2023 Candidates - Industry'!$A:$N,14,0)</f>
        <v>#N/A</v>
      </c>
    </row>
    <row r="122" spans="1:15" x14ac:dyDescent="0.25">
      <c r="A122" s="99"/>
      <c r="B122" s="22"/>
      <c r="C122" s="97"/>
      <c r="D122" s="98"/>
      <c r="E122" s="24" t="str">
        <f>IF(B122="","",VLOOKUP(B122,'Top 2023 Candidates - Industry'!A:B,2,0))</f>
        <v/>
      </c>
      <c r="F122" s="24" t="e">
        <f>VLOOKUP($B122,'Top 2023 Candidates - Industry'!$A:$N,3,0)</f>
        <v>#N/A</v>
      </c>
      <c r="G122" s="24" t="e">
        <f>VLOOKUP($B122,'Top 2023 Candidates - Industry'!$A:$N,4,0)</f>
        <v>#N/A</v>
      </c>
      <c r="H122" s="26" t="str">
        <f t="shared" si="2"/>
        <v/>
      </c>
      <c r="I122" s="26" t="str">
        <f t="shared" si="3"/>
        <v/>
      </c>
      <c r="J122" s="101" t="e">
        <f>VLOOKUP($B122,'Top 2023 Candidates - Industry'!$A:$N,5,0)</f>
        <v>#N/A</v>
      </c>
      <c r="K122" s="101" t="e">
        <f>VLOOKUP($B122,'Top 2023 Candidates - Industry'!$A:$N,6,0)</f>
        <v>#N/A</v>
      </c>
      <c r="L122" s="101" t="e">
        <f>IF(VLOOKUP($B122,'Top 2023 Candidates - Industry'!$A:$N,11,0)="",VLOOKUP(B122,'Top 2023 Candidates - Industry'!A:J,10,0),VLOOKUP($B122,'Top 2023 Candidates - Industry'!$A:$N,11,0))</f>
        <v>#N/A</v>
      </c>
      <c r="M122" s="25" t="e">
        <f>VLOOKUP($B122,'Top 2023 Candidates - Industry'!$A:$N,12,0)</f>
        <v>#N/A</v>
      </c>
      <c r="N122" s="28" t="e">
        <f>VLOOKUP($B122,'Top 2023 Candidates - Industry'!$A:$N,13,0)</f>
        <v>#N/A</v>
      </c>
      <c r="O122" s="102" t="e">
        <f>VLOOKUP($B122,'Top 2023 Candidates - Industry'!$A:$N,14,0)</f>
        <v>#N/A</v>
      </c>
    </row>
    <row r="123" spans="1:15" x14ac:dyDescent="0.25">
      <c r="A123" s="99"/>
      <c r="B123" s="22"/>
      <c r="C123" s="97"/>
      <c r="D123" s="98"/>
      <c r="E123" s="24" t="str">
        <f>IF(B123="","",VLOOKUP(B123,'Top 2023 Candidates - Industry'!A:B,2,0))</f>
        <v/>
      </c>
      <c r="F123" s="24" t="e">
        <f>VLOOKUP($B123,'Top 2023 Candidates - Industry'!$A:$N,3,0)</f>
        <v>#N/A</v>
      </c>
      <c r="G123" s="24" t="e">
        <f>VLOOKUP($B123,'Top 2023 Candidates - Industry'!$A:$N,4,0)</f>
        <v>#N/A</v>
      </c>
      <c r="H123" s="26" t="str">
        <f t="shared" si="2"/>
        <v/>
      </c>
      <c r="I123" s="26" t="str">
        <f t="shared" si="3"/>
        <v/>
      </c>
      <c r="J123" s="101" t="e">
        <f>VLOOKUP($B123,'Top 2023 Candidates - Industry'!$A:$N,5,0)</f>
        <v>#N/A</v>
      </c>
      <c r="K123" s="101" t="e">
        <f>VLOOKUP($B123,'Top 2023 Candidates - Industry'!$A:$N,6,0)</f>
        <v>#N/A</v>
      </c>
      <c r="L123" s="101" t="e">
        <f>IF(VLOOKUP($B123,'Top 2023 Candidates - Industry'!$A:$N,11,0)="",VLOOKUP(B123,'Top 2023 Candidates - Industry'!A:J,10,0),VLOOKUP($B123,'Top 2023 Candidates - Industry'!$A:$N,11,0))</f>
        <v>#N/A</v>
      </c>
      <c r="M123" s="25" t="e">
        <f>VLOOKUP($B123,'Top 2023 Candidates - Industry'!$A:$N,12,0)</f>
        <v>#N/A</v>
      </c>
      <c r="N123" s="28" t="e">
        <f>VLOOKUP($B123,'Top 2023 Candidates - Industry'!$A:$N,13,0)</f>
        <v>#N/A</v>
      </c>
      <c r="O123" s="102" t="e">
        <f>VLOOKUP($B123,'Top 2023 Candidates - Industry'!$A:$N,14,0)</f>
        <v>#N/A</v>
      </c>
    </row>
    <row r="124" spans="1:15" x14ac:dyDescent="0.25">
      <c r="A124" s="99"/>
      <c r="B124" s="22"/>
      <c r="C124" s="97"/>
      <c r="D124" s="98"/>
      <c r="E124" s="24" t="str">
        <f>IF(B124="","",VLOOKUP(B124,'Top 2023 Candidates - Industry'!A:B,2,0))</f>
        <v/>
      </c>
      <c r="F124" s="24" t="e">
        <f>VLOOKUP($B124,'Top 2023 Candidates - Industry'!$A:$N,3,0)</f>
        <v>#N/A</v>
      </c>
      <c r="G124" s="24" t="e">
        <f>VLOOKUP($B124,'Top 2023 Candidates - Industry'!$A:$N,4,0)</f>
        <v>#N/A</v>
      </c>
      <c r="H124" s="26" t="str">
        <f t="shared" si="2"/>
        <v/>
      </c>
      <c r="I124" s="26" t="str">
        <f t="shared" si="3"/>
        <v/>
      </c>
      <c r="J124" s="101" t="e">
        <f>VLOOKUP($B124,'Top 2023 Candidates - Industry'!$A:$N,5,0)</f>
        <v>#N/A</v>
      </c>
      <c r="K124" s="101" t="e">
        <f>VLOOKUP($B124,'Top 2023 Candidates - Industry'!$A:$N,6,0)</f>
        <v>#N/A</v>
      </c>
      <c r="L124" s="101" t="e">
        <f>IF(VLOOKUP($B124,'Top 2023 Candidates - Industry'!$A:$N,11,0)="",VLOOKUP(B124,'Top 2023 Candidates - Industry'!A:J,10,0),VLOOKUP($B124,'Top 2023 Candidates - Industry'!$A:$N,11,0))</f>
        <v>#N/A</v>
      </c>
      <c r="M124" s="25" t="e">
        <f>VLOOKUP($B124,'Top 2023 Candidates - Industry'!$A:$N,12,0)</f>
        <v>#N/A</v>
      </c>
      <c r="N124" s="28" t="e">
        <f>VLOOKUP($B124,'Top 2023 Candidates - Industry'!$A:$N,13,0)</f>
        <v>#N/A</v>
      </c>
      <c r="O124" s="102" t="e">
        <f>VLOOKUP($B124,'Top 2023 Candidates - Industry'!$A:$N,14,0)</f>
        <v>#N/A</v>
      </c>
    </row>
    <row r="125" spans="1:15" x14ac:dyDescent="0.25">
      <c r="A125" s="99"/>
      <c r="B125" s="22"/>
      <c r="C125" s="97"/>
      <c r="D125" s="98"/>
      <c r="E125" s="24" t="str">
        <f>IF(B125="","",VLOOKUP(B125,'Top 2023 Candidates - Industry'!A:B,2,0))</f>
        <v/>
      </c>
      <c r="F125" s="24" t="e">
        <f>VLOOKUP($B125,'Top 2023 Candidates - Industry'!$A:$N,3,0)</f>
        <v>#N/A</v>
      </c>
      <c r="G125" s="24" t="e">
        <f>VLOOKUP($B125,'Top 2023 Candidates - Industry'!$A:$N,4,0)</f>
        <v>#N/A</v>
      </c>
      <c r="H125" s="26" t="str">
        <f t="shared" si="2"/>
        <v/>
      </c>
      <c r="I125" s="26" t="str">
        <f t="shared" si="3"/>
        <v/>
      </c>
      <c r="J125" s="101" t="e">
        <f>VLOOKUP($B125,'Top 2023 Candidates - Industry'!$A:$N,5,0)</f>
        <v>#N/A</v>
      </c>
      <c r="K125" s="101" t="e">
        <f>VLOOKUP($B125,'Top 2023 Candidates - Industry'!$A:$N,6,0)</f>
        <v>#N/A</v>
      </c>
      <c r="L125" s="101" t="e">
        <f>IF(VLOOKUP($B125,'Top 2023 Candidates - Industry'!$A:$N,11,0)="",VLOOKUP(B125,'Top 2023 Candidates - Industry'!A:J,10,0),VLOOKUP($B125,'Top 2023 Candidates - Industry'!$A:$N,11,0))</f>
        <v>#N/A</v>
      </c>
      <c r="M125" s="25" t="e">
        <f>VLOOKUP($B125,'Top 2023 Candidates - Industry'!$A:$N,12,0)</f>
        <v>#N/A</v>
      </c>
      <c r="N125" s="28" t="e">
        <f>VLOOKUP($B125,'Top 2023 Candidates - Industry'!$A:$N,13,0)</f>
        <v>#N/A</v>
      </c>
      <c r="O125" s="102" t="e">
        <f>VLOOKUP($B125,'Top 2023 Candidates - Industry'!$A:$N,14,0)</f>
        <v>#N/A</v>
      </c>
    </row>
    <row r="126" spans="1:15" x14ac:dyDescent="0.25">
      <c r="A126" s="99"/>
      <c r="B126" s="22"/>
      <c r="C126" s="97"/>
      <c r="D126" s="98"/>
      <c r="E126" s="24" t="str">
        <f>IF(B126="","",VLOOKUP(B126,'Top 2023 Candidates - Industry'!A:B,2,0))</f>
        <v/>
      </c>
      <c r="F126" s="24" t="e">
        <f>VLOOKUP($B126,'Top 2023 Candidates - Industry'!$A:$N,3,0)</f>
        <v>#N/A</v>
      </c>
      <c r="G126" s="24" t="e">
        <f>VLOOKUP($B126,'Top 2023 Candidates - Industry'!$A:$N,4,0)</f>
        <v>#N/A</v>
      </c>
      <c r="H126" s="26" t="str">
        <f t="shared" si="2"/>
        <v/>
      </c>
      <c r="I126" s="26" t="str">
        <f t="shared" si="3"/>
        <v/>
      </c>
      <c r="J126" s="101" t="e">
        <f>VLOOKUP($B126,'Top 2023 Candidates - Industry'!$A:$N,5,0)</f>
        <v>#N/A</v>
      </c>
      <c r="K126" s="101" t="e">
        <f>VLOOKUP($B126,'Top 2023 Candidates - Industry'!$A:$N,6,0)</f>
        <v>#N/A</v>
      </c>
      <c r="L126" s="101" t="e">
        <f>IF(VLOOKUP($B126,'Top 2023 Candidates - Industry'!$A:$N,11,0)="",VLOOKUP(B126,'Top 2023 Candidates - Industry'!A:J,10,0),VLOOKUP($B126,'Top 2023 Candidates - Industry'!$A:$N,11,0))</f>
        <v>#N/A</v>
      </c>
      <c r="M126" s="25" t="e">
        <f>VLOOKUP($B126,'Top 2023 Candidates - Industry'!$A:$N,12,0)</f>
        <v>#N/A</v>
      </c>
      <c r="N126" s="28" t="e">
        <f>VLOOKUP($B126,'Top 2023 Candidates - Industry'!$A:$N,13,0)</f>
        <v>#N/A</v>
      </c>
      <c r="O126" s="102" t="e">
        <f>VLOOKUP($B126,'Top 2023 Candidates - Industry'!$A:$N,14,0)</f>
        <v>#N/A</v>
      </c>
    </row>
    <row r="127" spans="1:15" x14ac:dyDescent="0.25">
      <c r="A127" s="99"/>
      <c r="B127" s="22"/>
      <c r="C127" s="97"/>
      <c r="D127" s="98"/>
      <c r="E127" s="24" t="str">
        <f>IF(B127="","",VLOOKUP(B127,'Top 2023 Candidates - Industry'!A:B,2,0))</f>
        <v/>
      </c>
      <c r="F127" s="24" t="e">
        <f>VLOOKUP($B127,'Top 2023 Candidates - Industry'!$A:$N,3,0)</f>
        <v>#N/A</v>
      </c>
      <c r="G127" s="24" t="e">
        <f>VLOOKUP($B127,'Top 2023 Candidates - Industry'!$A:$N,4,0)</f>
        <v>#N/A</v>
      </c>
      <c r="H127" s="26" t="str">
        <f t="shared" si="2"/>
        <v/>
      </c>
      <c r="I127" s="26" t="str">
        <f t="shared" si="3"/>
        <v/>
      </c>
      <c r="J127" s="101" t="e">
        <f>VLOOKUP($B127,'Top 2023 Candidates - Industry'!$A:$N,5,0)</f>
        <v>#N/A</v>
      </c>
      <c r="K127" s="101" t="e">
        <f>VLOOKUP($B127,'Top 2023 Candidates - Industry'!$A:$N,6,0)</f>
        <v>#N/A</v>
      </c>
      <c r="L127" s="101" t="e">
        <f>IF(VLOOKUP($B127,'Top 2023 Candidates - Industry'!$A:$N,11,0)="",VLOOKUP(B127,'Top 2023 Candidates - Industry'!A:J,10,0),VLOOKUP($B127,'Top 2023 Candidates - Industry'!$A:$N,11,0))</f>
        <v>#N/A</v>
      </c>
      <c r="M127" s="25" t="e">
        <f>VLOOKUP($B127,'Top 2023 Candidates - Industry'!$A:$N,12,0)</f>
        <v>#N/A</v>
      </c>
      <c r="N127" s="28" t="e">
        <f>VLOOKUP($B127,'Top 2023 Candidates - Industry'!$A:$N,13,0)</f>
        <v>#N/A</v>
      </c>
      <c r="O127" s="102" t="e">
        <f>VLOOKUP($B127,'Top 2023 Candidates - Industry'!$A:$N,14,0)</f>
        <v>#N/A</v>
      </c>
    </row>
    <row r="128" spans="1:15" x14ac:dyDescent="0.25">
      <c r="A128" s="99"/>
      <c r="B128" s="22"/>
      <c r="C128" s="97"/>
      <c r="D128" s="98"/>
      <c r="E128" s="24" t="str">
        <f>IF(B128="","",VLOOKUP(B128,'Top 2023 Candidates - Industry'!A:B,2,0))</f>
        <v/>
      </c>
      <c r="F128" s="24" t="e">
        <f>VLOOKUP($B128,'Top 2023 Candidates - Industry'!$A:$N,3,0)</f>
        <v>#N/A</v>
      </c>
      <c r="G128" s="24" t="e">
        <f>VLOOKUP($B128,'Top 2023 Candidates - Industry'!$A:$N,4,0)</f>
        <v>#N/A</v>
      </c>
      <c r="H128" s="26" t="str">
        <f t="shared" si="2"/>
        <v/>
      </c>
      <c r="I128" s="26" t="str">
        <f t="shared" si="3"/>
        <v/>
      </c>
      <c r="J128" s="101" t="e">
        <f>VLOOKUP($B128,'Top 2023 Candidates - Industry'!$A:$N,5,0)</f>
        <v>#N/A</v>
      </c>
      <c r="K128" s="101" t="e">
        <f>VLOOKUP($B128,'Top 2023 Candidates - Industry'!$A:$N,6,0)</f>
        <v>#N/A</v>
      </c>
      <c r="L128" s="101" t="e">
        <f>IF(VLOOKUP($B128,'Top 2023 Candidates - Industry'!$A:$N,11,0)="",VLOOKUP(B128,'Top 2023 Candidates - Industry'!A:J,10,0),VLOOKUP($B128,'Top 2023 Candidates - Industry'!$A:$N,11,0))</f>
        <v>#N/A</v>
      </c>
      <c r="M128" s="25" t="e">
        <f>VLOOKUP($B128,'Top 2023 Candidates - Industry'!$A:$N,12,0)</f>
        <v>#N/A</v>
      </c>
      <c r="N128" s="28" t="e">
        <f>VLOOKUP($B128,'Top 2023 Candidates - Industry'!$A:$N,13,0)</f>
        <v>#N/A</v>
      </c>
      <c r="O128" s="102" t="e">
        <f>VLOOKUP($B128,'Top 2023 Candidates - Industry'!$A:$N,14,0)</f>
        <v>#N/A</v>
      </c>
    </row>
    <row r="129" spans="1:15" x14ac:dyDescent="0.25">
      <c r="A129" s="99"/>
      <c r="B129" s="22"/>
      <c r="C129" s="97"/>
      <c r="D129" s="98"/>
      <c r="E129" s="24" t="str">
        <f>IF(B129="","",VLOOKUP(B129,'Top 2023 Candidates - Industry'!A:B,2,0))</f>
        <v/>
      </c>
      <c r="F129" s="24" t="e">
        <f>VLOOKUP($B129,'Top 2023 Candidates - Industry'!$A:$N,3,0)</f>
        <v>#N/A</v>
      </c>
      <c r="G129" s="24" t="e">
        <f>VLOOKUP($B129,'Top 2023 Candidates - Industry'!$A:$N,4,0)</f>
        <v>#N/A</v>
      </c>
      <c r="H129" s="26" t="str">
        <f t="shared" si="2"/>
        <v/>
      </c>
      <c r="I129" s="26" t="str">
        <f t="shared" si="3"/>
        <v/>
      </c>
      <c r="J129" s="101" t="e">
        <f>VLOOKUP($B129,'Top 2023 Candidates - Industry'!$A:$N,5,0)</f>
        <v>#N/A</v>
      </c>
      <c r="K129" s="101" t="e">
        <f>VLOOKUP($B129,'Top 2023 Candidates - Industry'!$A:$N,6,0)</f>
        <v>#N/A</v>
      </c>
      <c r="L129" s="101" t="e">
        <f>IF(VLOOKUP($B129,'Top 2023 Candidates - Industry'!$A:$N,11,0)="",VLOOKUP(B129,'Top 2023 Candidates - Industry'!A:J,10,0),VLOOKUP($B129,'Top 2023 Candidates - Industry'!$A:$N,11,0))</f>
        <v>#N/A</v>
      </c>
      <c r="M129" s="25" t="e">
        <f>VLOOKUP($B129,'Top 2023 Candidates - Industry'!$A:$N,12,0)</f>
        <v>#N/A</v>
      </c>
      <c r="N129" s="28" t="e">
        <f>VLOOKUP($B129,'Top 2023 Candidates - Industry'!$A:$N,13,0)</f>
        <v>#N/A</v>
      </c>
      <c r="O129" s="102" t="e">
        <f>VLOOKUP($B129,'Top 2023 Candidates - Industry'!$A:$N,14,0)</f>
        <v>#N/A</v>
      </c>
    </row>
    <row r="130" spans="1:15" x14ac:dyDescent="0.25">
      <c r="A130" s="99"/>
      <c r="B130" s="22"/>
      <c r="C130" s="97"/>
      <c r="D130" s="98"/>
      <c r="E130" s="24" t="str">
        <f>IF(B130="","",VLOOKUP(B130,'Top 2023 Candidates - Industry'!A:B,2,0))</f>
        <v/>
      </c>
      <c r="F130" s="24" t="e">
        <f>VLOOKUP($B130,'Top 2023 Candidates - Industry'!$A:$N,3,0)</f>
        <v>#N/A</v>
      </c>
      <c r="G130" s="24" t="e">
        <f>VLOOKUP($B130,'Top 2023 Candidates - Industry'!$A:$N,4,0)</f>
        <v>#N/A</v>
      </c>
      <c r="H130" s="26" t="str">
        <f t="shared" si="2"/>
        <v/>
      </c>
      <c r="I130" s="26" t="str">
        <f t="shared" si="3"/>
        <v/>
      </c>
      <c r="J130" s="101" t="e">
        <f>VLOOKUP($B130,'Top 2023 Candidates - Industry'!$A:$N,5,0)</f>
        <v>#N/A</v>
      </c>
      <c r="K130" s="101" t="e">
        <f>VLOOKUP($B130,'Top 2023 Candidates - Industry'!$A:$N,6,0)</f>
        <v>#N/A</v>
      </c>
      <c r="L130" s="101" t="e">
        <f>IF(VLOOKUP($B130,'Top 2023 Candidates - Industry'!$A:$N,11,0)="",VLOOKUP(B130,'Top 2023 Candidates - Industry'!A:J,10,0),VLOOKUP($B130,'Top 2023 Candidates - Industry'!$A:$N,11,0))</f>
        <v>#N/A</v>
      </c>
      <c r="M130" s="25" t="e">
        <f>VLOOKUP($B130,'Top 2023 Candidates - Industry'!$A:$N,12,0)</f>
        <v>#N/A</v>
      </c>
      <c r="N130" s="28" t="e">
        <f>VLOOKUP($B130,'Top 2023 Candidates - Industry'!$A:$N,13,0)</f>
        <v>#N/A</v>
      </c>
      <c r="O130" s="102" t="e">
        <f>VLOOKUP($B130,'Top 2023 Candidates - Industry'!$A:$N,14,0)</f>
        <v>#N/A</v>
      </c>
    </row>
    <row r="131" spans="1:15" x14ac:dyDescent="0.25">
      <c r="A131" s="99"/>
      <c r="B131" s="22"/>
      <c r="C131" s="97"/>
      <c r="D131" s="98"/>
      <c r="E131" s="24" t="str">
        <f>IF(B131="","",VLOOKUP(B131,'Top 2023 Candidates - Industry'!A:B,2,0))</f>
        <v/>
      </c>
      <c r="F131" s="24" t="e">
        <f>VLOOKUP($B131,'Top 2023 Candidates - Industry'!$A:$N,3,0)</f>
        <v>#N/A</v>
      </c>
      <c r="G131" s="24" t="e">
        <f>VLOOKUP($B131,'Top 2023 Candidates - Industry'!$A:$N,4,0)</f>
        <v>#N/A</v>
      </c>
      <c r="H131" s="26" t="str">
        <f t="shared" si="2"/>
        <v/>
      </c>
      <c r="I131" s="26" t="str">
        <f t="shared" si="3"/>
        <v/>
      </c>
      <c r="J131" s="101" t="e">
        <f>VLOOKUP($B131,'Top 2023 Candidates - Industry'!$A:$N,5,0)</f>
        <v>#N/A</v>
      </c>
      <c r="K131" s="101" t="e">
        <f>VLOOKUP($B131,'Top 2023 Candidates - Industry'!$A:$N,6,0)</f>
        <v>#N/A</v>
      </c>
      <c r="L131" s="101" t="e">
        <f>IF(VLOOKUP($B131,'Top 2023 Candidates - Industry'!$A:$N,11,0)="",VLOOKUP(B131,'Top 2023 Candidates - Industry'!A:J,10,0),VLOOKUP($B131,'Top 2023 Candidates - Industry'!$A:$N,11,0))</f>
        <v>#N/A</v>
      </c>
      <c r="M131" s="25" t="e">
        <f>VLOOKUP($B131,'Top 2023 Candidates - Industry'!$A:$N,12,0)</f>
        <v>#N/A</v>
      </c>
      <c r="N131" s="28" t="e">
        <f>VLOOKUP($B131,'Top 2023 Candidates - Industry'!$A:$N,13,0)</f>
        <v>#N/A</v>
      </c>
      <c r="O131" s="102" t="e">
        <f>VLOOKUP($B131,'Top 2023 Candidates - Industry'!$A:$N,14,0)</f>
        <v>#N/A</v>
      </c>
    </row>
    <row r="132" spans="1:15" x14ac:dyDescent="0.25">
      <c r="A132" s="99"/>
      <c r="B132" s="22"/>
      <c r="C132" s="97"/>
      <c r="D132" s="98"/>
      <c r="E132" s="24" t="str">
        <f>IF(B132="","",VLOOKUP(B132,'Top 2023 Candidates - Industry'!A:B,2,0))</f>
        <v/>
      </c>
      <c r="F132" s="24" t="e">
        <f>VLOOKUP($B132,'Top 2023 Candidates - Industry'!$A:$N,3,0)</f>
        <v>#N/A</v>
      </c>
      <c r="G132" s="24" t="e">
        <f>VLOOKUP($B132,'Top 2023 Candidates - Industry'!$A:$N,4,0)</f>
        <v>#N/A</v>
      </c>
      <c r="H132" s="26" t="str">
        <f t="shared" si="2"/>
        <v/>
      </c>
      <c r="I132" s="26" t="str">
        <f t="shared" si="3"/>
        <v/>
      </c>
      <c r="J132" s="101" t="e">
        <f>VLOOKUP($B132,'Top 2023 Candidates - Industry'!$A:$N,5,0)</f>
        <v>#N/A</v>
      </c>
      <c r="K132" s="101" t="e">
        <f>VLOOKUP($B132,'Top 2023 Candidates - Industry'!$A:$N,6,0)</f>
        <v>#N/A</v>
      </c>
      <c r="L132" s="101" t="e">
        <f>IF(VLOOKUP($B132,'Top 2023 Candidates - Industry'!$A:$N,11,0)="",VLOOKUP(B132,'Top 2023 Candidates - Industry'!A:J,10,0),VLOOKUP($B132,'Top 2023 Candidates - Industry'!$A:$N,11,0))</f>
        <v>#N/A</v>
      </c>
      <c r="M132" s="25" t="e">
        <f>VLOOKUP($B132,'Top 2023 Candidates - Industry'!$A:$N,12,0)</f>
        <v>#N/A</v>
      </c>
      <c r="N132" s="28" t="e">
        <f>VLOOKUP($B132,'Top 2023 Candidates - Industry'!$A:$N,13,0)</f>
        <v>#N/A</v>
      </c>
      <c r="O132" s="102" t="e">
        <f>VLOOKUP($B132,'Top 2023 Candidates - Industry'!$A:$N,14,0)</f>
        <v>#N/A</v>
      </c>
    </row>
    <row r="133" spans="1:15" x14ac:dyDescent="0.25">
      <c r="A133" s="99"/>
      <c r="B133" s="22"/>
      <c r="C133" s="97"/>
      <c r="D133" s="98"/>
      <c r="E133" s="24" t="str">
        <f>IF(B133="","",VLOOKUP(B133,'Top 2023 Candidates - Industry'!A:B,2,0))</f>
        <v/>
      </c>
      <c r="F133" s="24" t="e">
        <f>VLOOKUP($B133,'Top 2023 Candidates - Industry'!$A:$N,3,0)</f>
        <v>#N/A</v>
      </c>
      <c r="G133" s="24" t="e">
        <f>VLOOKUP($B133,'Top 2023 Candidates - Industry'!$A:$N,4,0)</f>
        <v>#N/A</v>
      </c>
      <c r="H133" s="26" t="str">
        <f t="shared" ref="H133:H196" si="4">IFERROR(C133*J133,"")</f>
        <v/>
      </c>
      <c r="I133" s="26" t="str">
        <f t="shared" ref="I133:I196" si="5">IFERROR(H133*D133,"")</f>
        <v/>
      </c>
      <c r="J133" s="101" t="e">
        <f>VLOOKUP($B133,'Top 2023 Candidates - Industry'!$A:$N,5,0)</f>
        <v>#N/A</v>
      </c>
      <c r="K133" s="101" t="e">
        <f>VLOOKUP($B133,'Top 2023 Candidates - Industry'!$A:$N,6,0)</f>
        <v>#N/A</v>
      </c>
      <c r="L133" s="101" t="e">
        <f>IF(VLOOKUP($B133,'Top 2023 Candidates - Industry'!$A:$N,11,0)="",VLOOKUP(B133,'Top 2023 Candidates - Industry'!A:J,10,0),VLOOKUP($B133,'Top 2023 Candidates - Industry'!$A:$N,11,0))</f>
        <v>#N/A</v>
      </c>
      <c r="M133" s="25" t="e">
        <f>VLOOKUP($B133,'Top 2023 Candidates - Industry'!$A:$N,12,0)</f>
        <v>#N/A</v>
      </c>
      <c r="N133" s="28" t="e">
        <f>VLOOKUP($B133,'Top 2023 Candidates - Industry'!$A:$N,13,0)</f>
        <v>#N/A</v>
      </c>
      <c r="O133" s="102" t="e">
        <f>VLOOKUP($B133,'Top 2023 Candidates - Industry'!$A:$N,14,0)</f>
        <v>#N/A</v>
      </c>
    </row>
    <row r="134" spans="1:15" x14ac:dyDescent="0.25">
      <c r="A134" s="99"/>
      <c r="B134" s="22"/>
      <c r="C134" s="97"/>
      <c r="D134" s="98"/>
      <c r="E134" s="24" t="str">
        <f>IF(B134="","",VLOOKUP(B134,'Top 2023 Candidates - Industry'!A:B,2,0))</f>
        <v/>
      </c>
      <c r="F134" s="24" t="e">
        <f>VLOOKUP($B134,'Top 2023 Candidates - Industry'!$A:$N,3,0)</f>
        <v>#N/A</v>
      </c>
      <c r="G134" s="24" t="e">
        <f>VLOOKUP($B134,'Top 2023 Candidates - Industry'!$A:$N,4,0)</f>
        <v>#N/A</v>
      </c>
      <c r="H134" s="26" t="str">
        <f t="shared" si="4"/>
        <v/>
      </c>
      <c r="I134" s="26" t="str">
        <f t="shared" si="5"/>
        <v/>
      </c>
      <c r="J134" s="101" t="e">
        <f>VLOOKUP($B134,'Top 2023 Candidates - Industry'!$A:$N,5,0)</f>
        <v>#N/A</v>
      </c>
      <c r="K134" s="101" t="e">
        <f>VLOOKUP($B134,'Top 2023 Candidates - Industry'!$A:$N,6,0)</f>
        <v>#N/A</v>
      </c>
      <c r="L134" s="101" t="e">
        <f>IF(VLOOKUP($B134,'Top 2023 Candidates - Industry'!$A:$N,11,0)="",VLOOKUP(B134,'Top 2023 Candidates - Industry'!A:J,10,0),VLOOKUP($B134,'Top 2023 Candidates - Industry'!$A:$N,11,0))</f>
        <v>#N/A</v>
      </c>
      <c r="M134" s="25" t="e">
        <f>VLOOKUP($B134,'Top 2023 Candidates - Industry'!$A:$N,12,0)</f>
        <v>#N/A</v>
      </c>
      <c r="N134" s="28" t="e">
        <f>VLOOKUP($B134,'Top 2023 Candidates - Industry'!$A:$N,13,0)</f>
        <v>#N/A</v>
      </c>
      <c r="O134" s="102" t="e">
        <f>VLOOKUP($B134,'Top 2023 Candidates - Industry'!$A:$N,14,0)</f>
        <v>#N/A</v>
      </c>
    </row>
    <row r="135" spans="1:15" x14ac:dyDescent="0.25">
      <c r="A135" s="99"/>
      <c r="B135" s="22"/>
      <c r="C135" s="97"/>
      <c r="D135" s="98"/>
      <c r="E135" s="24" t="str">
        <f>IF(B135="","",VLOOKUP(B135,'Top 2023 Candidates - Industry'!A:B,2,0))</f>
        <v/>
      </c>
      <c r="F135" s="24" t="e">
        <f>VLOOKUP($B135,'Top 2023 Candidates - Industry'!$A:$N,3,0)</f>
        <v>#N/A</v>
      </c>
      <c r="G135" s="24" t="e">
        <f>VLOOKUP($B135,'Top 2023 Candidates - Industry'!$A:$N,4,0)</f>
        <v>#N/A</v>
      </c>
      <c r="H135" s="26" t="str">
        <f t="shared" si="4"/>
        <v/>
      </c>
      <c r="I135" s="26" t="str">
        <f t="shared" si="5"/>
        <v/>
      </c>
      <c r="J135" s="101" t="e">
        <f>VLOOKUP($B135,'Top 2023 Candidates - Industry'!$A:$N,5,0)</f>
        <v>#N/A</v>
      </c>
      <c r="K135" s="101" t="e">
        <f>VLOOKUP($B135,'Top 2023 Candidates - Industry'!$A:$N,6,0)</f>
        <v>#N/A</v>
      </c>
      <c r="L135" s="101" t="e">
        <f>IF(VLOOKUP($B135,'Top 2023 Candidates - Industry'!$A:$N,11,0)="",VLOOKUP(B135,'Top 2023 Candidates - Industry'!A:J,10,0),VLOOKUP($B135,'Top 2023 Candidates - Industry'!$A:$N,11,0))</f>
        <v>#N/A</v>
      </c>
      <c r="M135" s="25" t="e">
        <f>VLOOKUP($B135,'Top 2023 Candidates - Industry'!$A:$N,12,0)</f>
        <v>#N/A</v>
      </c>
      <c r="N135" s="28" t="e">
        <f>VLOOKUP($B135,'Top 2023 Candidates - Industry'!$A:$N,13,0)</f>
        <v>#N/A</v>
      </c>
      <c r="O135" s="102" t="e">
        <f>VLOOKUP($B135,'Top 2023 Candidates - Industry'!$A:$N,14,0)</f>
        <v>#N/A</v>
      </c>
    </row>
    <row r="136" spans="1:15" x14ac:dyDescent="0.25">
      <c r="A136" s="99"/>
      <c r="B136" s="22"/>
      <c r="C136" s="97"/>
      <c r="D136" s="98"/>
      <c r="E136" s="24" t="str">
        <f>IF(B136="","",VLOOKUP(B136,'Top 2023 Candidates - Industry'!A:B,2,0))</f>
        <v/>
      </c>
      <c r="F136" s="24" t="e">
        <f>VLOOKUP($B136,'Top 2023 Candidates - Industry'!$A:$N,3,0)</f>
        <v>#N/A</v>
      </c>
      <c r="G136" s="24" t="e">
        <f>VLOOKUP($B136,'Top 2023 Candidates - Industry'!$A:$N,4,0)</f>
        <v>#N/A</v>
      </c>
      <c r="H136" s="26" t="str">
        <f t="shared" si="4"/>
        <v/>
      </c>
      <c r="I136" s="26" t="str">
        <f t="shared" si="5"/>
        <v/>
      </c>
      <c r="J136" s="101" t="e">
        <f>VLOOKUP($B136,'Top 2023 Candidates - Industry'!$A:$N,5,0)</f>
        <v>#N/A</v>
      </c>
      <c r="K136" s="101" t="e">
        <f>VLOOKUP($B136,'Top 2023 Candidates - Industry'!$A:$N,6,0)</f>
        <v>#N/A</v>
      </c>
      <c r="L136" s="101" t="e">
        <f>IF(VLOOKUP($B136,'Top 2023 Candidates - Industry'!$A:$N,11,0)="",VLOOKUP(B136,'Top 2023 Candidates - Industry'!A:J,10,0),VLOOKUP($B136,'Top 2023 Candidates - Industry'!$A:$N,11,0))</f>
        <v>#N/A</v>
      </c>
      <c r="M136" s="25" t="e">
        <f>VLOOKUP($B136,'Top 2023 Candidates - Industry'!$A:$N,12,0)</f>
        <v>#N/A</v>
      </c>
      <c r="N136" s="28" t="e">
        <f>VLOOKUP($B136,'Top 2023 Candidates - Industry'!$A:$N,13,0)</f>
        <v>#N/A</v>
      </c>
      <c r="O136" s="102" t="e">
        <f>VLOOKUP($B136,'Top 2023 Candidates - Industry'!$A:$N,14,0)</f>
        <v>#N/A</v>
      </c>
    </row>
    <row r="137" spans="1:15" x14ac:dyDescent="0.25">
      <c r="A137" s="99"/>
      <c r="B137" s="22"/>
      <c r="C137" s="97"/>
      <c r="D137" s="98"/>
      <c r="E137" s="24" t="str">
        <f>IF(B137="","",VLOOKUP(B137,'Top 2023 Candidates - Industry'!A:B,2,0))</f>
        <v/>
      </c>
      <c r="F137" s="24" t="e">
        <f>VLOOKUP($B137,'Top 2023 Candidates - Industry'!$A:$N,3,0)</f>
        <v>#N/A</v>
      </c>
      <c r="G137" s="24" t="e">
        <f>VLOOKUP($B137,'Top 2023 Candidates - Industry'!$A:$N,4,0)</f>
        <v>#N/A</v>
      </c>
      <c r="H137" s="26" t="str">
        <f t="shared" si="4"/>
        <v/>
      </c>
      <c r="I137" s="26" t="str">
        <f t="shared" si="5"/>
        <v/>
      </c>
      <c r="J137" s="101" t="e">
        <f>VLOOKUP($B137,'Top 2023 Candidates - Industry'!$A:$N,5,0)</f>
        <v>#N/A</v>
      </c>
      <c r="K137" s="101" t="e">
        <f>VLOOKUP($B137,'Top 2023 Candidates - Industry'!$A:$N,6,0)</f>
        <v>#N/A</v>
      </c>
      <c r="L137" s="101" t="e">
        <f>IF(VLOOKUP($B137,'Top 2023 Candidates - Industry'!$A:$N,11,0)="",VLOOKUP(B137,'Top 2023 Candidates - Industry'!A:J,10,0),VLOOKUP($B137,'Top 2023 Candidates - Industry'!$A:$N,11,0))</f>
        <v>#N/A</v>
      </c>
      <c r="M137" s="25" t="e">
        <f>VLOOKUP($B137,'Top 2023 Candidates - Industry'!$A:$N,12,0)</f>
        <v>#N/A</v>
      </c>
      <c r="N137" s="28" t="e">
        <f>VLOOKUP($B137,'Top 2023 Candidates - Industry'!$A:$N,13,0)</f>
        <v>#N/A</v>
      </c>
      <c r="O137" s="102" t="e">
        <f>VLOOKUP($B137,'Top 2023 Candidates - Industry'!$A:$N,14,0)</f>
        <v>#N/A</v>
      </c>
    </row>
    <row r="138" spans="1:15" x14ac:dyDescent="0.25">
      <c r="A138" s="99"/>
      <c r="B138" s="22"/>
      <c r="C138" s="97"/>
      <c r="D138" s="98"/>
      <c r="E138" s="24" t="str">
        <f>IF(B138="","",VLOOKUP(B138,'Top 2023 Candidates - Industry'!A:B,2,0))</f>
        <v/>
      </c>
      <c r="F138" s="24" t="e">
        <f>VLOOKUP($B138,'Top 2023 Candidates - Industry'!$A:$N,3,0)</f>
        <v>#N/A</v>
      </c>
      <c r="G138" s="24" t="e">
        <f>VLOOKUP($B138,'Top 2023 Candidates - Industry'!$A:$N,4,0)</f>
        <v>#N/A</v>
      </c>
      <c r="H138" s="26" t="str">
        <f t="shared" si="4"/>
        <v/>
      </c>
      <c r="I138" s="26" t="str">
        <f t="shared" si="5"/>
        <v/>
      </c>
      <c r="J138" s="101" t="e">
        <f>VLOOKUP($B138,'Top 2023 Candidates - Industry'!$A:$N,5,0)</f>
        <v>#N/A</v>
      </c>
      <c r="K138" s="101" t="e">
        <f>VLOOKUP($B138,'Top 2023 Candidates - Industry'!$A:$N,6,0)</f>
        <v>#N/A</v>
      </c>
      <c r="L138" s="101" t="e">
        <f>IF(VLOOKUP($B138,'Top 2023 Candidates - Industry'!$A:$N,11,0)="",VLOOKUP(B138,'Top 2023 Candidates - Industry'!A:J,10,0),VLOOKUP($B138,'Top 2023 Candidates - Industry'!$A:$N,11,0))</f>
        <v>#N/A</v>
      </c>
      <c r="M138" s="25" t="e">
        <f>VLOOKUP($B138,'Top 2023 Candidates - Industry'!$A:$N,12,0)</f>
        <v>#N/A</v>
      </c>
      <c r="N138" s="28" t="e">
        <f>VLOOKUP($B138,'Top 2023 Candidates - Industry'!$A:$N,13,0)</f>
        <v>#N/A</v>
      </c>
      <c r="O138" s="102" t="e">
        <f>VLOOKUP($B138,'Top 2023 Candidates - Industry'!$A:$N,14,0)</f>
        <v>#N/A</v>
      </c>
    </row>
    <row r="139" spans="1:15" x14ac:dyDescent="0.25">
      <c r="A139" s="99"/>
      <c r="B139" s="22"/>
      <c r="C139" s="97"/>
      <c r="D139" s="98"/>
      <c r="E139" s="24" t="str">
        <f>IF(B139="","",VLOOKUP(B139,'Top 2023 Candidates - Industry'!A:B,2,0))</f>
        <v/>
      </c>
      <c r="F139" s="24" t="e">
        <f>VLOOKUP($B139,'Top 2023 Candidates - Industry'!$A:$N,3,0)</f>
        <v>#N/A</v>
      </c>
      <c r="G139" s="24" t="e">
        <f>VLOOKUP($B139,'Top 2023 Candidates - Industry'!$A:$N,4,0)</f>
        <v>#N/A</v>
      </c>
      <c r="H139" s="26" t="str">
        <f t="shared" si="4"/>
        <v/>
      </c>
      <c r="I139" s="26" t="str">
        <f t="shared" si="5"/>
        <v/>
      </c>
      <c r="J139" s="101" t="e">
        <f>VLOOKUP($B139,'Top 2023 Candidates - Industry'!$A:$N,5,0)</f>
        <v>#N/A</v>
      </c>
      <c r="K139" s="101" t="e">
        <f>VLOOKUP($B139,'Top 2023 Candidates - Industry'!$A:$N,6,0)</f>
        <v>#N/A</v>
      </c>
      <c r="L139" s="101" t="e">
        <f>IF(VLOOKUP($B139,'Top 2023 Candidates - Industry'!$A:$N,11,0)="",VLOOKUP(B139,'Top 2023 Candidates - Industry'!A:J,10,0),VLOOKUP($B139,'Top 2023 Candidates - Industry'!$A:$N,11,0))</f>
        <v>#N/A</v>
      </c>
      <c r="M139" s="25" t="e">
        <f>VLOOKUP($B139,'Top 2023 Candidates - Industry'!$A:$N,12,0)</f>
        <v>#N/A</v>
      </c>
      <c r="N139" s="28" t="e">
        <f>VLOOKUP($B139,'Top 2023 Candidates - Industry'!$A:$N,13,0)</f>
        <v>#N/A</v>
      </c>
      <c r="O139" s="102" t="e">
        <f>VLOOKUP($B139,'Top 2023 Candidates - Industry'!$A:$N,14,0)</f>
        <v>#N/A</v>
      </c>
    </row>
    <row r="140" spans="1:15" x14ac:dyDescent="0.25">
      <c r="A140" s="99"/>
      <c r="B140" s="22"/>
      <c r="C140" s="97"/>
      <c r="D140" s="98"/>
      <c r="E140" s="24" t="str">
        <f>IF(B140="","",VLOOKUP(B140,'Top 2023 Candidates - Industry'!A:B,2,0))</f>
        <v/>
      </c>
      <c r="F140" s="24" t="e">
        <f>VLOOKUP($B140,'Top 2023 Candidates - Industry'!$A:$N,3,0)</f>
        <v>#N/A</v>
      </c>
      <c r="G140" s="24" t="e">
        <f>VLOOKUP($B140,'Top 2023 Candidates - Industry'!$A:$N,4,0)</f>
        <v>#N/A</v>
      </c>
      <c r="H140" s="26" t="str">
        <f t="shared" si="4"/>
        <v/>
      </c>
      <c r="I140" s="26" t="str">
        <f t="shared" si="5"/>
        <v/>
      </c>
      <c r="J140" s="101" t="e">
        <f>VLOOKUP($B140,'Top 2023 Candidates - Industry'!$A:$N,5,0)</f>
        <v>#N/A</v>
      </c>
      <c r="K140" s="101" t="e">
        <f>VLOOKUP($B140,'Top 2023 Candidates - Industry'!$A:$N,6,0)</f>
        <v>#N/A</v>
      </c>
      <c r="L140" s="101" t="e">
        <f>IF(VLOOKUP($B140,'Top 2023 Candidates - Industry'!$A:$N,11,0)="",VLOOKUP(B140,'Top 2023 Candidates - Industry'!A:J,10,0),VLOOKUP($B140,'Top 2023 Candidates - Industry'!$A:$N,11,0))</f>
        <v>#N/A</v>
      </c>
      <c r="M140" s="25" t="e">
        <f>VLOOKUP($B140,'Top 2023 Candidates - Industry'!$A:$N,12,0)</f>
        <v>#N/A</v>
      </c>
      <c r="N140" s="28" t="e">
        <f>VLOOKUP($B140,'Top 2023 Candidates - Industry'!$A:$N,13,0)</f>
        <v>#N/A</v>
      </c>
      <c r="O140" s="102" t="e">
        <f>VLOOKUP($B140,'Top 2023 Candidates - Industry'!$A:$N,14,0)</f>
        <v>#N/A</v>
      </c>
    </row>
    <row r="141" spans="1:15" x14ac:dyDescent="0.25">
      <c r="A141" s="99"/>
      <c r="B141" s="22"/>
      <c r="C141" s="97"/>
      <c r="D141" s="98"/>
      <c r="E141" s="24" t="str">
        <f>IF(B141="","",VLOOKUP(B141,'Top 2023 Candidates - Industry'!A:B,2,0))</f>
        <v/>
      </c>
      <c r="F141" s="24" t="e">
        <f>VLOOKUP($B141,'Top 2023 Candidates - Industry'!$A:$N,3,0)</f>
        <v>#N/A</v>
      </c>
      <c r="G141" s="24" t="e">
        <f>VLOOKUP($B141,'Top 2023 Candidates - Industry'!$A:$N,4,0)</f>
        <v>#N/A</v>
      </c>
      <c r="H141" s="26" t="str">
        <f t="shared" si="4"/>
        <v/>
      </c>
      <c r="I141" s="26" t="str">
        <f t="shared" si="5"/>
        <v/>
      </c>
      <c r="J141" s="101" t="e">
        <f>VLOOKUP($B141,'Top 2023 Candidates - Industry'!$A:$N,5,0)</f>
        <v>#N/A</v>
      </c>
      <c r="K141" s="101" t="e">
        <f>VLOOKUP($B141,'Top 2023 Candidates - Industry'!$A:$N,6,0)</f>
        <v>#N/A</v>
      </c>
      <c r="L141" s="101" t="e">
        <f>IF(VLOOKUP($B141,'Top 2023 Candidates - Industry'!$A:$N,11,0)="",VLOOKUP(B141,'Top 2023 Candidates - Industry'!A:J,10,0),VLOOKUP($B141,'Top 2023 Candidates - Industry'!$A:$N,11,0))</f>
        <v>#N/A</v>
      </c>
      <c r="M141" s="25" t="e">
        <f>VLOOKUP($B141,'Top 2023 Candidates - Industry'!$A:$N,12,0)</f>
        <v>#N/A</v>
      </c>
      <c r="N141" s="28" t="e">
        <f>VLOOKUP($B141,'Top 2023 Candidates - Industry'!$A:$N,13,0)</f>
        <v>#N/A</v>
      </c>
      <c r="O141" s="102" t="e">
        <f>VLOOKUP($B141,'Top 2023 Candidates - Industry'!$A:$N,14,0)</f>
        <v>#N/A</v>
      </c>
    </row>
    <row r="142" spans="1:15" x14ac:dyDescent="0.25">
      <c r="A142" s="99"/>
      <c r="B142" s="22"/>
      <c r="C142" s="97"/>
      <c r="D142" s="98"/>
      <c r="E142" s="24" t="str">
        <f>IF(B142="","",VLOOKUP(B142,'Top 2023 Candidates - Industry'!A:B,2,0))</f>
        <v/>
      </c>
      <c r="F142" s="24" t="e">
        <f>VLOOKUP($B142,'Top 2023 Candidates - Industry'!$A:$N,3,0)</f>
        <v>#N/A</v>
      </c>
      <c r="G142" s="24" t="e">
        <f>VLOOKUP($B142,'Top 2023 Candidates - Industry'!$A:$N,4,0)</f>
        <v>#N/A</v>
      </c>
      <c r="H142" s="26" t="str">
        <f t="shared" si="4"/>
        <v/>
      </c>
      <c r="I142" s="26" t="str">
        <f t="shared" si="5"/>
        <v/>
      </c>
      <c r="J142" s="101" t="e">
        <f>VLOOKUP($B142,'Top 2023 Candidates - Industry'!$A:$N,5,0)</f>
        <v>#N/A</v>
      </c>
      <c r="K142" s="101" t="e">
        <f>VLOOKUP($B142,'Top 2023 Candidates - Industry'!$A:$N,6,0)</f>
        <v>#N/A</v>
      </c>
      <c r="L142" s="101" t="e">
        <f>IF(VLOOKUP($B142,'Top 2023 Candidates - Industry'!$A:$N,11,0)="",VLOOKUP(B142,'Top 2023 Candidates - Industry'!A:J,10,0),VLOOKUP($B142,'Top 2023 Candidates - Industry'!$A:$N,11,0))</f>
        <v>#N/A</v>
      </c>
      <c r="M142" s="25" t="e">
        <f>VLOOKUP($B142,'Top 2023 Candidates - Industry'!$A:$N,12,0)</f>
        <v>#N/A</v>
      </c>
      <c r="N142" s="28" t="e">
        <f>VLOOKUP($B142,'Top 2023 Candidates - Industry'!$A:$N,13,0)</f>
        <v>#N/A</v>
      </c>
      <c r="O142" s="102" t="e">
        <f>VLOOKUP($B142,'Top 2023 Candidates - Industry'!$A:$N,14,0)</f>
        <v>#N/A</v>
      </c>
    </row>
    <row r="143" spans="1:15" x14ac:dyDescent="0.25">
      <c r="A143" s="99"/>
      <c r="B143" s="22"/>
      <c r="C143" s="97"/>
      <c r="D143" s="98"/>
      <c r="E143" s="24" t="str">
        <f>IF(B143="","",VLOOKUP(B143,'Top 2023 Candidates - Industry'!A:B,2,0))</f>
        <v/>
      </c>
      <c r="F143" s="24" t="e">
        <f>VLOOKUP($B143,'Top 2023 Candidates - Industry'!$A:$N,3,0)</f>
        <v>#N/A</v>
      </c>
      <c r="G143" s="24" t="e">
        <f>VLOOKUP($B143,'Top 2023 Candidates - Industry'!$A:$N,4,0)</f>
        <v>#N/A</v>
      </c>
      <c r="H143" s="26" t="str">
        <f t="shared" si="4"/>
        <v/>
      </c>
      <c r="I143" s="26" t="str">
        <f t="shared" si="5"/>
        <v/>
      </c>
      <c r="J143" s="101" t="e">
        <f>VLOOKUP($B143,'Top 2023 Candidates - Industry'!$A:$N,5,0)</f>
        <v>#N/A</v>
      </c>
      <c r="K143" s="101" t="e">
        <f>VLOOKUP($B143,'Top 2023 Candidates - Industry'!$A:$N,6,0)</f>
        <v>#N/A</v>
      </c>
      <c r="L143" s="101" t="e">
        <f>IF(VLOOKUP($B143,'Top 2023 Candidates - Industry'!$A:$N,11,0)="",VLOOKUP(B143,'Top 2023 Candidates - Industry'!A:J,10,0),VLOOKUP($B143,'Top 2023 Candidates - Industry'!$A:$N,11,0))</f>
        <v>#N/A</v>
      </c>
      <c r="M143" s="25" t="e">
        <f>VLOOKUP($B143,'Top 2023 Candidates - Industry'!$A:$N,12,0)</f>
        <v>#N/A</v>
      </c>
      <c r="N143" s="28" t="e">
        <f>VLOOKUP($B143,'Top 2023 Candidates - Industry'!$A:$N,13,0)</f>
        <v>#N/A</v>
      </c>
      <c r="O143" s="102" t="e">
        <f>VLOOKUP($B143,'Top 2023 Candidates - Industry'!$A:$N,14,0)</f>
        <v>#N/A</v>
      </c>
    </row>
    <row r="144" spans="1:15" x14ac:dyDescent="0.25">
      <c r="A144" s="99"/>
      <c r="B144" s="22"/>
      <c r="C144" s="97"/>
      <c r="D144" s="98"/>
      <c r="E144" s="24" t="str">
        <f>IF(B144="","",VLOOKUP(B144,'Top 2023 Candidates - Industry'!A:B,2,0))</f>
        <v/>
      </c>
      <c r="F144" s="24" t="e">
        <f>VLOOKUP($B144,'Top 2023 Candidates - Industry'!$A:$N,3,0)</f>
        <v>#N/A</v>
      </c>
      <c r="G144" s="24" t="e">
        <f>VLOOKUP($B144,'Top 2023 Candidates - Industry'!$A:$N,4,0)</f>
        <v>#N/A</v>
      </c>
      <c r="H144" s="26" t="str">
        <f t="shared" si="4"/>
        <v/>
      </c>
      <c r="I144" s="26" t="str">
        <f t="shared" si="5"/>
        <v/>
      </c>
      <c r="J144" s="101" t="e">
        <f>VLOOKUP($B144,'Top 2023 Candidates - Industry'!$A:$N,5,0)</f>
        <v>#N/A</v>
      </c>
      <c r="K144" s="101" t="e">
        <f>VLOOKUP($B144,'Top 2023 Candidates - Industry'!$A:$N,6,0)</f>
        <v>#N/A</v>
      </c>
      <c r="L144" s="101" t="e">
        <f>IF(VLOOKUP($B144,'Top 2023 Candidates - Industry'!$A:$N,11,0)="",VLOOKUP(B144,'Top 2023 Candidates - Industry'!A:J,10,0),VLOOKUP($B144,'Top 2023 Candidates - Industry'!$A:$N,11,0))</f>
        <v>#N/A</v>
      </c>
      <c r="M144" s="25" t="e">
        <f>VLOOKUP($B144,'Top 2023 Candidates - Industry'!$A:$N,12,0)</f>
        <v>#N/A</v>
      </c>
      <c r="N144" s="28" t="e">
        <f>VLOOKUP($B144,'Top 2023 Candidates - Industry'!$A:$N,13,0)</f>
        <v>#N/A</v>
      </c>
      <c r="O144" s="102" t="e">
        <f>VLOOKUP($B144,'Top 2023 Candidates - Industry'!$A:$N,14,0)</f>
        <v>#N/A</v>
      </c>
    </row>
    <row r="145" spans="1:15" x14ac:dyDescent="0.25">
      <c r="A145" s="99"/>
      <c r="B145" s="22"/>
      <c r="C145" s="97"/>
      <c r="D145" s="98"/>
      <c r="E145" s="24" t="str">
        <f>IF(B145="","",VLOOKUP(B145,'Top 2023 Candidates - Industry'!A:B,2,0))</f>
        <v/>
      </c>
      <c r="F145" s="24" t="e">
        <f>VLOOKUP($B145,'Top 2023 Candidates - Industry'!$A:$N,3,0)</f>
        <v>#N/A</v>
      </c>
      <c r="G145" s="24" t="e">
        <f>VLOOKUP($B145,'Top 2023 Candidates - Industry'!$A:$N,4,0)</f>
        <v>#N/A</v>
      </c>
      <c r="H145" s="26" t="str">
        <f t="shared" si="4"/>
        <v/>
      </c>
      <c r="I145" s="26" t="str">
        <f t="shared" si="5"/>
        <v/>
      </c>
      <c r="J145" s="101" t="e">
        <f>VLOOKUP($B145,'Top 2023 Candidates - Industry'!$A:$N,5,0)</f>
        <v>#N/A</v>
      </c>
      <c r="K145" s="101" t="e">
        <f>VLOOKUP($B145,'Top 2023 Candidates - Industry'!$A:$N,6,0)</f>
        <v>#N/A</v>
      </c>
      <c r="L145" s="101" t="e">
        <f>IF(VLOOKUP($B145,'Top 2023 Candidates - Industry'!$A:$N,11,0)="",VLOOKUP(B145,'Top 2023 Candidates - Industry'!A:J,10,0),VLOOKUP($B145,'Top 2023 Candidates - Industry'!$A:$N,11,0))</f>
        <v>#N/A</v>
      </c>
      <c r="M145" s="25" t="e">
        <f>VLOOKUP($B145,'Top 2023 Candidates - Industry'!$A:$N,12,0)</f>
        <v>#N/A</v>
      </c>
      <c r="N145" s="28" t="e">
        <f>VLOOKUP($B145,'Top 2023 Candidates - Industry'!$A:$N,13,0)</f>
        <v>#N/A</v>
      </c>
      <c r="O145" s="102" t="e">
        <f>VLOOKUP($B145,'Top 2023 Candidates - Industry'!$A:$N,14,0)</f>
        <v>#N/A</v>
      </c>
    </row>
    <row r="146" spans="1:15" x14ac:dyDescent="0.25">
      <c r="A146" s="99"/>
      <c r="B146" s="22"/>
      <c r="C146" s="97"/>
      <c r="D146" s="98"/>
      <c r="E146" s="24" t="str">
        <f>IF(B146="","",VLOOKUP(B146,'Top 2023 Candidates - Industry'!A:B,2,0))</f>
        <v/>
      </c>
      <c r="F146" s="24" t="e">
        <f>VLOOKUP($B146,'Top 2023 Candidates - Industry'!$A:$N,3,0)</f>
        <v>#N/A</v>
      </c>
      <c r="G146" s="24" t="e">
        <f>VLOOKUP($B146,'Top 2023 Candidates - Industry'!$A:$N,4,0)</f>
        <v>#N/A</v>
      </c>
      <c r="H146" s="26" t="str">
        <f t="shared" si="4"/>
        <v/>
      </c>
      <c r="I146" s="26" t="str">
        <f t="shared" si="5"/>
        <v/>
      </c>
      <c r="J146" s="101" t="e">
        <f>VLOOKUP($B146,'Top 2023 Candidates - Industry'!$A:$N,5,0)</f>
        <v>#N/A</v>
      </c>
      <c r="K146" s="101" t="e">
        <f>VLOOKUP($B146,'Top 2023 Candidates - Industry'!$A:$N,6,0)</f>
        <v>#N/A</v>
      </c>
      <c r="L146" s="101" t="e">
        <f>IF(VLOOKUP($B146,'Top 2023 Candidates - Industry'!$A:$N,11,0)="",VLOOKUP(B146,'Top 2023 Candidates - Industry'!A:J,10,0),VLOOKUP($B146,'Top 2023 Candidates - Industry'!$A:$N,11,0))</f>
        <v>#N/A</v>
      </c>
      <c r="M146" s="25" t="e">
        <f>VLOOKUP($B146,'Top 2023 Candidates - Industry'!$A:$N,12,0)</f>
        <v>#N/A</v>
      </c>
      <c r="N146" s="28" t="e">
        <f>VLOOKUP($B146,'Top 2023 Candidates - Industry'!$A:$N,13,0)</f>
        <v>#N/A</v>
      </c>
      <c r="O146" s="102" t="e">
        <f>VLOOKUP($B146,'Top 2023 Candidates - Industry'!$A:$N,14,0)</f>
        <v>#N/A</v>
      </c>
    </row>
    <row r="147" spans="1:15" x14ac:dyDescent="0.25">
      <c r="A147" s="99"/>
      <c r="B147" s="22"/>
      <c r="C147" s="97"/>
      <c r="D147" s="98"/>
      <c r="E147" s="24" t="str">
        <f>IF(B147="","",VLOOKUP(B147,'Top 2023 Candidates - Industry'!A:B,2,0))</f>
        <v/>
      </c>
      <c r="F147" s="24" t="e">
        <f>VLOOKUP($B147,'Top 2023 Candidates - Industry'!$A:$N,3,0)</f>
        <v>#N/A</v>
      </c>
      <c r="G147" s="24" t="e">
        <f>VLOOKUP($B147,'Top 2023 Candidates - Industry'!$A:$N,4,0)</f>
        <v>#N/A</v>
      </c>
      <c r="H147" s="26" t="str">
        <f t="shared" si="4"/>
        <v/>
      </c>
      <c r="I147" s="26" t="str">
        <f t="shared" si="5"/>
        <v/>
      </c>
      <c r="J147" s="101" t="e">
        <f>VLOOKUP($B147,'Top 2023 Candidates - Industry'!$A:$N,5,0)</f>
        <v>#N/A</v>
      </c>
      <c r="K147" s="101" t="e">
        <f>VLOOKUP($B147,'Top 2023 Candidates - Industry'!$A:$N,6,0)</f>
        <v>#N/A</v>
      </c>
      <c r="L147" s="101" t="e">
        <f>IF(VLOOKUP($B147,'Top 2023 Candidates - Industry'!$A:$N,11,0)="",VLOOKUP(B147,'Top 2023 Candidates - Industry'!A:J,10,0),VLOOKUP($B147,'Top 2023 Candidates - Industry'!$A:$N,11,0))</f>
        <v>#N/A</v>
      </c>
      <c r="M147" s="25" t="e">
        <f>VLOOKUP($B147,'Top 2023 Candidates - Industry'!$A:$N,12,0)</f>
        <v>#N/A</v>
      </c>
      <c r="N147" s="28" t="e">
        <f>VLOOKUP($B147,'Top 2023 Candidates - Industry'!$A:$N,13,0)</f>
        <v>#N/A</v>
      </c>
      <c r="O147" s="102" t="e">
        <f>VLOOKUP($B147,'Top 2023 Candidates - Industry'!$A:$N,14,0)</f>
        <v>#N/A</v>
      </c>
    </row>
    <row r="148" spans="1:15" x14ac:dyDescent="0.25">
      <c r="A148" s="99"/>
      <c r="B148" s="22"/>
      <c r="C148" s="97"/>
      <c r="D148" s="98"/>
      <c r="E148" s="24" t="str">
        <f>IF(B148="","",VLOOKUP(B148,'Top 2023 Candidates - Industry'!A:B,2,0))</f>
        <v/>
      </c>
      <c r="F148" s="24" t="e">
        <f>VLOOKUP($B148,'Top 2023 Candidates - Industry'!$A:$N,3,0)</f>
        <v>#N/A</v>
      </c>
      <c r="G148" s="24" t="e">
        <f>VLOOKUP($B148,'Top 2023 Candidates - Industry'!$A:$N,4,0)</f>
        <v>#N/A</v>
      </c>
      <c r="H148" s="26" t="str">
        <f t="shared" si="4"/>
        <v/>
      </c>
      <c r="I148" s="26" t="str">
        <f t="shared" si="5"/>
        <v/>
      </c>
      <c r="J148" s="101" t="e">
        <f>VLOOKUP($B148,'Top 2023 Candidates - Industry'!$A:$N,5,0)</f>
        <v>#N/A</v>
      </c>
      <c r="K148" s="101" t="e">
        <f>VLOOKUP($B148,'Top 2023 Candidates - Industry'!$A:$N,6,0)</f>
        <v>#N/A</v>
      </c>
      <c r="L148" s="101" t="e">
        <f>IF(VLOOKUP($B148,'Top 2023 Candidates - Industry'!$A:$N,11,0)="",VLOOKUP(B148,'Top 2023 Candidates - Industry'!A:J,10,0),VLOOKUP($B148,'Top 2023 Candidates - Industry'!$A:$N,11,0))</f>
        <v>#N/A</v>
      </c>
      <c r="M148" s="25" t="e">
        <f>VLOOKUP($B148,'Top 2023 Candidates - Industry'!$A:$N,12,0)</f>
        <v>#N/A</v>
      </c>
      <c r="N148" s="28" t="e">
        <f>VLOOKUP($B148,'Top 2023 Candidates - Industry'!$A:$N,13,0)</f>
        <v>#N/A</v>
      </c>
      <c r="O148" s="102" t="e">
        <f>VLOOKUP($B148,'Top 2023 Candidates - Industry'!$A:$N,14,0)</f>
        <v>#N/A</v>
      </c>
    </row>
    <row r="149" spans="1:15" x14ac:dyDescent="0.25">
      <c r="A149" s="99"/>
      <c r="B149" s="22"/>
      <c r="C149" s="97"/>
      <c r="D149" s="98"/>
      <c r="E149" s="24" t="str">
        <f>IF(B149="","",VLOOKUP(B149,'Top 2023 Candidates - Industry'!A:B,2,0))</f>
        <v/>
      </c>
      <c r="F149" s="24" t="e">
        <f>VLOOKUP($B149,'Top 2023 Candidates - Industry'!$A:$N,3,0)</f>
        <v>#N/A</v>
      </c>
      <c r="G149" s="24" t="e">
        <f>VLOOKUP($B149,'Top 2023 Candidates - Industry'!$A:$N,4,0)</f>
        <v>#N/A</v>
      </c>
      <c r="H149" s="26" t="str">
        <f t="shared" si="4"/>
        <v/>
      </c>
      <c r="I149" s="26" t="str">
        <f t="shared" si="5"/>
        <v/>
      </c>
      <c r="J149" s="101" t="e">
        <f>VLOOKUP($B149,'Top 2023 Candidates - Industry'!$A:$N,5,0)</f>
        <v>#N/A</v>
      </c>
      <c r="K149" s="101" t="e">
        <f>VLOOKUP($B149,'Top 2023 Candidates - Industry'!$A:$N,6,0)</f>
        <v>#N/A</v>
      </c>
      <c r="L149" s="101" t="e">
        <f>IF(VLOOKUP($B149,'Top 2023 Candidates - Industry'!$A:$N,11,0)="",VLOOKUP(B149,'Top 2023 Candidates - Industry'!A:J,10,0),VLOOKUP($B149,'Top 2023 Candidates - Industry'!$A:$N,11,0))</f>
        <v>#N/A</v>
      </c>
      <c r="M149" s="25" t="e">
        <f>VLOOKUP($B149,'Top 2023 Candidates - Industry'!$A:$N,12,0)</f>
        <v>#N/A</v>
      </c>
      <c r="N149" s="28" t="e">
        <f>VLOOKUP($B149,'Top 2023 Candidates - Industry'!$A:$N,13,0)</f>
        <v>#N/A</v>
      </c>
      <c r="O149" s="102" t="e">
        <f>VLOOKUP($B149,'Top 2023 Candidates - Industry'!$A:$N,14,0)</f>
        <v>#N/A</v>
      </c>
    </row>
    <row r="150" spans="1:15" x14ac:dyDescent="0.25">
      <c r="A150" s="99"/>
      <c r="B150" s="22"/>
      <c r="C150" s="97"/>
      <c r="D150" s="98"/>
      <c r="E150" s="24" t="str">
        <f>IF(B150="","",VLOOKUP(B150,'Top 2023 Candidates - Industry'!A:B,2,0))</f>
        <v/>
      </c>
      <c r="F150" s="24" t="e">
        <f>VLOOKUP($B150,'Top 2023 Candidates - Industry'!$A:$N,3,0)</f>
        <v>#N/A</v>
      </c>
      <c r="G150" s="24" t="e">
        <f>VLOOKUP($B150,'Top 2023 Candidates - Industry'!$A:$N,4,0)</f>
        <v>#N/A</v>
      </c>
      <c r="H150" s="26" t="str">
        <f t="shared" si="4"/>
        <v/>
      </c>
      <c r="I150" s="26" t="str">
        <f t="shared" si="5"/>
        <v/>
      </c>
      <c r="J150" s="101" t="e">
        <f>VLOOKUP($B150,'Top 2023 Candidates - Industry'!$A:$N,5,0)</f>
        <v>#N/A</v>
      </c>
      <c r="K150" s="101" t="e">
        <f>VLOOKUP($B150,'Top 2023 Candidates - Industry'!$A:$N,6,0)</f>
        <v>#N/A</v>
      </c>
      <c r="L150" s="101" t="e">
        <f>IF(VLOOKUP($B150,'Top 2023 Candidates - Industry'!$A:$N,11,0)="",VLOOKUP(B150,'Top 2023 Candidates - Industry'!A:J,10,0),VLOOKUP($B150,'Top 2023 Candidates - Industry'!$A:$N,11,0))</f>
        <v>#N/A</v>
      </c>
      <c r="M150" s="25" t="e">
        <f>VLOOKUP($B150,'Top 2023 Candidates - Industry'!$A:$N,12,0)</f>
        <v>#N/A</v>
      </c>
      <c r="N150" s="28" t="e">
        <f>VLOOKUP($B150,'Top 2023 Candidates - Industry'!$A:$N,13,0)</f>
        <v>#N/A</v>
      </c>
      <c r="O150" s="102" t="e">
        <f>VLOOKUP($B150,'Top 2023 Candidates - Industry'!$A:$N,14,0)</f>
        <v>#N/A</v>
      </c>
    </row>
    <row r="151" spans="1:15" x14ac:dyDescent="0.25">
      <c r="A151" s="99"/>
      <c r="B151" s="22"/>
      <c r="C151" s="97"/>
      <c r="D151" s="98"/>
      <c r="E151" s="24" t="str">
        <f>IF(B151="","",VLOOKUP(B151,'Top 2023 Candidates - Industry'!A:B,2,0))</f>
        <v/>
      </c>
      <c r="F151" s="24" t="e">
        <f>VLOOKUP($B151,'Top 2023 Candidates - Industry'!$A:$N,3,0)</f>
        <v>#N/A</v>
      </c>
      <c r="G151" s="24" t="e">
        <f>VLOOKUP($B151,'Top 2023 Candidates - Industry'!$A:$N,4,0)</f>
        <v>#N/A</v>
      </c>
      <c r="H151" s="26" t="str">
        <f t="shared" si="4"/>
        <v/>
      </c>
      <c r="I151" s="26" t="str">
        <f t="shared" si="5"/>
        <v/>
      </c>
      <c r="J151" s="101" t="e">
        <f>VLOOKUP($B151,'Top 2023 Candidates - Industry'!$A:$N,5,0)</f>
        <v>#N/A</v>
      </c>
      <c r="K151" s="101" t="e">
        <f>VLOOKUP($B151,'Top 2023 Candidates - Industry'!$A:$N,6,0)</f>
        <v>#N/A</v>
      </c>
      <c r="L151" s="101" t="e">
        <f>IF(VLOOKUP($B151,'Top 2023 Candidates - Industry'!$A:$N,11,0)="",VLOOKUP(B151,'Top 2023 Candidates - Industry'!A:J,10,0),VLOOKUP($B151,'Top 2023 Candidates - Industry'!$A:$N,11,0))</f>
        <v>#N/A</v>
      </c>
      <c r="M151" s="25" t="e">
        <f>VLOOKUP($B151,'Top 2023 Candidates - Industry'!$A:$N,12,0)</f>
        <v>#N/A</v>
      </c>
      <c r="N151" s="28" t="e">
        <f>VLOOKUP($B151,'Top 2023 Candidates - Industry'!$A:$N,13,0)</f>
        <v>#N/A</v>
      </c>
      <c r="O151" s="102" t="e">
        <f>VLOOKUP($B151,'Top 2023 Candidates - Industry'!$A:$N,14,0)</f>
        <v>#N/A</v>
      </c>
    </row>
    <row r="152" spans="1:15" x14ac:dyDescent="0.25">
      <c r="A152" s="99"/>
      <c r="B152" s="22"/>
      <c r="C152" s="97"/>
      <c r="D152" s="98"/>
      <c r="E152" s="24" t="str">
        <f>IF(B152="","",VLOOKUP(B152,'Top 2023 Candidates - Industry'!A:B,2,0))</f>
        <v/>
      </c>
      <c r="F152" s="24" t="e">
        <f>VLOOKUP($B152,'Top 2023 Candidates - Industry'!$A:$N,3,0)</f>
        <v>#N/A</v>
      </c>
      <c r="G152" s="24" t="e">
        <f>VLOOKUP($B152,'Top 2023 Candidates - Industry'!$A:$N,4,0)</f>
        <v>#N/A</v>
      </c>
      <c r="H152" s="26" t="str">
        <f t="shared" si="4"/>
        <v/>
      </c>
      <c r="I152" s="26" t="str">
        <f t="shared" si="5"/>
        <v/>
      </c>
      <c r="J152" s="101" t="e">
        <f>VLOOKUP($B152,'Top 2023 Candidates - Industry'!$A:$N,5,0)</f>
        <v>#N/A</v>
      </c>
      <c r="K152" s="101" t="e">
        <f>VLOOKUP($B152,'Top 2023 Candidates - Industry'!$A:$N,6,0)</f>
        <v>#N/A</v>
      </c>
      <c r="L152" s="101" t="e">
        <f>IF(VLOOKUP($B152,'Top 2023 Candidates - Industry'!$A:$N,11,0)="",VLOOKUP(B152,'Top 2023 Candidates - Industry'!A:J,10,0),VLOOKUP($B152,'Top 2023 Candidates - Industry'!$A:$N,11,0))</f>
        <v>#N/A</v>
      </c>
      <c r="M152" s="25" t="e">
        <f>VLOOKUP($B152,'Top 2023 Candidates - Industry'!$A:$N,12,0)</f>
        <v>#N/A</v>
      </c>
      <c r="N152" s="28" t="e">
        <f>VLOOKUP($B152,'Top 2023 Candidates - Industry'!$A:$N,13,0)</f>
        <v>#N/A</v>
      </c>
      <c r="O152" s="102" t="e">
        <f>VLOOKUP($B152,'Top 2023 Candidates - Industry'!$A:$N,14,0)</f>
        <v>#N/A</v>
      </c>
    </row>
    <row r="153" spans="1:15" x14ac:dyDescent="0.25">
      <c r="A153" s="99"/>
      <c r="B153" s="22"/>
      <c r="C153" s="97"/>
      <c r="D153" s="98"/>
      <c r="E153" s="24" t="str">
        <f>IF(B153="","",VLOOKUP(B153,'Top 2023 Candidates - Industry'!A:B,2,0))</f>
        <v/>
      </c>
      <c r="F153" s="24" t="e">
        <f>VLOOKUP($B153,'Top 2023 Candidates - Industry'!$A:$N,3,0)</f>
        <v>#N/A</v>
      </c>
      <c r="G153" s="24" t="e">
        <f>VLOOKUP($B153,'Top 2023 Candidates - Industry'!$A:$N,4,0)</f>
        <v>#N/A</v>
      </c>
      <c r="H153" s="26" t="str">
        <f t="shared" si="4"/>
        <v/>
      </c>
      <c r="I153" s="26" t="str">
        <f t="shared" si="5"/>
        <v/>
      </c>
      <c r="J153" s="101" t="e">
        <f>VLOOKUP($B153,'Top 2023 Candidates - Industry'!$A:$N,5,0)</f>
        <v>#N/A</v>
      </c>
      <c r="K153" s="101" t="e">
        <f>VLOOKUP($B153,'Top 2023 Candidates - Industry'!$A:$N,6,0)</f>
        <v>#N/A</v>
      </c>
      <c r="L153" s="101" t="e">
        <f>IF(VLOOKUP($B153,'Top 2023 Candidates - Industry'!$A:$N,11,0)="",VLOOKUP(B153,'Top 2023 Candidates - Industry'!A:J,10,0),VLOOKUP($B153,'Top 2023 Candidates - Industry'!$A:$N,11,0))</f>
        <v>#N/A</v>
      </c>
      <c r="M153" s="25" t="e">
        <f>VLOOKUP($B153,'Top 2023 Candidates - Industry'!$A:$N,12,0)</f>
        <v>#N/A</v>
      </c>
      <c r="N153" s="28" t="e">
        <f>VLOOKUP($B153,'Top 2023 Candidates - Industry'!$A:$N,13,0)</f>
        <v>#N/A</v>
      </c>
      <c r="O153" s="102" t="e">
        <f>VLOOKUP($B153,'Top 2023 Candidates - Industry'!$A:$N,14,0)</f>
        <v>#N/A</v>
      </c>
    </row>
    <row r="154" spans="1:15" x14ac:dyDescent="0.25">
      <c r="A154" s="99"/>
      <c r="B154" s="22"/>
      <c r="C154" s="97"/>
      <c r="D154" s="98"/>
      <c r="E154" s="24" t="str">
        <f>IF(B154="","",VLOOKUP(B154,'Top 2023 Candidates - Industry'!A:B,2,0))</f>
        <v/>
      </c>
      <c r="F154" s="24" t="e">
        <f>VLOOKUP($B154,'Top 2023 Candidates - Industry'!$A:$N,3,0)</f>
        <v>#N/A</v>
      </c>
      <c r="G154" s="24" t="e">
        <f>VLOOKUP($B154,'Top 2023 Candidates - Industry'!$A:$N,4,0)</f>
        <v>#N/A</v>
      </c>
      <c r="H154" s="26" t="str">
        <f t="shared" si="4"/>
        <v/>
      </c>
      <c r="I154" s="26" t="str">
        <f t="shared" si="5"/>
        <v/>
      </c>
      <c r="J154" s="101" t="e">
        <f>VLOOKUP($B154,'Top 2023 Candidates - Industry'!$A:$N,5,0)</f>
        <v>#N/A</v>
      </c>
      <c r="K154" s="101" t="e">
        <f>VLOOKUP($B154,'Top 2023 Candidates - Industry'!$A:$N,6,0)</f>
        <v>#N/A</v>
      </c>
      <c r="L154" s="101" t="e">
        <f>IF(VLOOKUP($B154,'Top 2023 Candidates - Industry'!$A:$N,11,0)="",VLOOKUP(B154,'Top 2023 Candidates - Industry'!A:J,10,0),VLOOKUP($B154,'Top 2023 Candidates - Industry'!$A:$N,11,0))</f>
        <v>#N/A</v>
      </c>
      <c r="M154" s="25" t="e">
        <f>VLOOKUP($B154,'Top 2023 Candidates - Industry'!$A:$N,12,0)</f>
        <v>#N/A</v>
      </c>
      <c r="N154" s="28" t="e">
        <f>VLOOKUP($B154,'Top 2023 Candidates - Industry'!$A:$N,13,0)</f>
        <v>#N/A</v>
      </c>
      <c r="O154" s="102" t="e">
        <f>VLOOKUP($B154,'Top 2023 Candidates - Industry'!$A:$N,14,0)</f>
        <v>#N/A</v>
      </c>
    </row>
    <row r="155" spans="1:15" x14ac:dyDescent="0.25">
      <c r="A155" s="99"/>
      <c r="B155" s="22"/>
      <c r="C155" s="97"/>
      <c r="D155" s="98"/>
      <c r="E155" s="24" t="str">
        <f>IF(B155="","",VLOOKUP(B155,'Top 2023 Candidates - Industry'!A:B,2,0))</f>
        <v/>
      </c>
      <c r="F155" s="24" t="e">
        <f>VLOOKUP($B155,'Top 2023 Candidates - Industry'!$A:$N,3,0)</f>
        <v>#N/A</v>
      </c>
      <c r="G155" s="24" t="e">
        <f>VLOOKUP($B155,'Top 2023 Candidates - Industry'!$A:$N,4,0)</f>
        <v>#N/A</v>
      </c>
      <c r="H155" s="26" t="str">
        <f t="shared" si="4"/>
        <v/>
      </c>
      <c r="I155" s="26" t="str">
        <f t="shared" si="5"/>
        <v/>
      </c>
      <c r="J155" s="101" t="e">
        <f>VLOOKUP($B155,'Top 2023 Candidates - Industry'!$A:$N,5,0)</f>
        <v>#N/A</v>
      </c>
      <c r="K155" s="101" t="e">
        <f>VLOOKUP($B155,'Top 2023 Candidates - Industry'!$A:$N,6,0)</f>
        <v>#N/A</v>
      </c>
      <c r="L155" s="101" t="e">
        <f>IF(VLOOKUP($B155,'Top 2023 Candidates - Industry'!$A:$N,11,0)="",VLOOKUP(B155,'Top 2023 Candidates - Industry'!A:J,10,0),VLOOKUP($B155,'Top 2023 Candidates - Industry'!$A:$N,11,0))</f>
        <v>#N/A</v>
      </c>
      <c r="M155" s="25" t="e">
        <f>VLOOKUP($B155,'Top 2023 Candidates - Industry'!$A:$N,12,0)</f>
        <v>#N/A</v>
      </c>
      <c r="N155" s="28" t="e">
        <f>VLOOKUP($B155,'Top 2023 Candidates - Industry'!$A:$N,13,0)</f>
        <v>#N/A</v>
      </c>
      <c r="O155" s="102" t="e">
        <f>VLOOKUP($B155,'Top 2023 Candidates - Industry'!$A:$N,14,0)</f>
        <v>#N/A</v>
      </c>
    </row>
    <row r="156" spans="1:15" x14ac:dyDescent="0.25">
      <c r="A156" s="99"/>
      <c r="B156" s="22"/>
      <c r="C156" s="97"/>
      <c r="D156" s="98"/>
      <c r="E156" s="24" t="str">
        <f>IF(B156="","",VLOOKUP(B156,'Top 2023 Candidates - Industry'!A:B,2,0))</f>
        <v/>
      </c>
      <c r="F156" s="24" t="e">
        <f>VLOOKUP($B156,'Top 2023 Candidates - Industry'!$A:$N,3,0)</f>
        <v>#N/A</v>
      </c>
      <c r="G156" s="24" t="e">
        <f>VLOOKUP($B156,'Top 2023 Candidates - Industry'!$A:$N,4,0)</f>
        <v>#N/A</v>
      </c>
      <c r="H156" s="26" t="str">
        <f t="shared" si="4"/>
        <v/>
      </c>
      <c r="I156" s="26" t="str">
        <f t="shared" si="5"/>
        <v/>
      </c>
      <c r="J156" s="101" t="e">
        <f>VLOOKUP($B156,'Top 2023 Candidates - Industry'!$A:$N,5,0)</f>
        <v>#N/A</v>
      </c>
      <c r="K156" s="101" t="e">
        <f>VLOOKUP($B156,'Top 2023 Candidates - Industry'!$A:$N,6,0)</f>
        <v>#N/A</v>
      </c>
      <c r="L156" s="101" t="e">
        <f>IF(VLOOKUP($B156,'Top 2023 Candidates - Industry'!$A:$N,11,0)="",VLOOKUP(B156,'Top 2023 Candidates - Industry'!A:J,10,0),VLOOKUP($B156,'Top 2023 Candidates - Industry'!$A:$N,11,0))</f>
        <v>#N/A</v>
      </c>
      <c r="M156" s="25" t="e">
        <f>VLOOKUP($B156,'Top 2023 Candidates - Industry'!$A:$N,12,0)</f>
        <v>#N/A</v>
      </c>
      <c r="N156" s="28" t="e">
        <f>VLOOKUP($B156,'Top 2023 Candidates - Industry'!$A:$N,13,0)</f>
        <v>#N/A</v>
      </c>
      <c r="O156" s="102" t="e">
        <f>VLOOKUP($B156,'Top 2023 Candidates - Industry'!$A:$N,14,0)</f>
        <v>#N/A</v>
      </c>
    </row>
    <row r="157" spans="1:15" x14ac:dyDescent="0.25">
      <c r="A157" s="99"/>
      <c r="B157" s="22"/>
      <c r="C157" s="97"/>
      <c r="D157" s="98"/>
      <c r="E157" s="24" t="str">
        <f>IF(B157="","",VLOOKUP(B157,'Top 2023 Candidates - Industry'!A:B,2,0))</f>
        <v/>
      </c>
      <c r="F157" s="24" t="e">
        <f>VLOOKUP($B157,'Top 2023 Candidates - Industry'!$A:$N,3,0)</f>
        <v>#N/A</v>
      </c>
      <c r="G157" s="24" t="e">
        <f>VLOOKUP($B157,'Top 2023 Candidates - Industry'!$A:$N,4,0)</f>
        <v>#N/A</v>
      </c>
      <c r="H157" s="26" t="str">
        <f t="shared" si="4"/>
        <v/>
      </c>
      <c r="I157" s="26" t="str">
        <f t="shared" si="5"/>
        <v/>
      </c>
      <c r="J157" s="101" t="e">
        <f>VLOOKUP($B157,'Top 2023 Candidates - Industry'!$A:$N,5,0)</f>
        <v>#N/A</v>
      </c>
      <c r="K157" s="101" t="e">
        <f>VLOOKUP($B157,'Top 2023 Candidates - Industry'!$A:$N,6,0)</f>
        <v>#N/A</v>
      </c>
      <c r="L157" s="101" t="e">
        <f>IF(VLOOKUP($B157,'Top 2023 Candidates - Industry'!$A:$N,11,0)="",VLOOKUP(B157,'Top 2023 Candidates - Industry'!A:J,10,0),VLOOKUP($B157,'Top 2023 Candidates - Industry'!$A:$N,11,0))</f>
        <v>#N/A</v>
      </c>
      <c r="M157" s="25" t="e">
        <f>VLOOKUP($B157,'Top 2023 Candidates - Industry'!$A:$N,12,0)</f>
        <v>#N/A</v>
      </c>
      <c r="N157" s="28" t="e">
        <f>VLOOKUP($B157,'Top 2023 Candidates - Industry'!$A:$N,13,0)</f>
        <v>#N/A</v>
      </c>
      <c r="O157" s="102" t="e">
        <f>VLOOKUP($B157,'Top 2023 Candidates - Industry'!$A:$N,14,0)</f>
        <v>#N/A</v>
      </c>
    </row>
    <row r="158" spans="1:15" x14ac:dyDescent="0.25">
      <c r="A158" s="99"/>
      <c r="B158" s="22"/>
      <c r="C158" s="97"/>
      <c r="D158" s="98"/>
      <c r="E158" s="24" t="str">
        <f>IF(B158="","",VLOOKUP(B158,'Top 2023 Candidates - Industry'!A:B,2,0))</f>
        <v/>
      </c>
      <c r="F158" s="24" t="e">
        <f>VLOOKUP($B158,'Top 2023 Candidates - Industry'!$A:$N,3,0)</f>
        <v>#N/A</v>
      </c>
      <c r="G158" s="24" t="e">
        <f>VLOOKUP($B158,'Top 2023 Candidates - Industry'!$A:$N,4,0)</f>
        <v>#N/A</v>
      </c>
      <c r="H158" s="26" t="str">
        <f t="shared" si="4"/>
        <v/>
      </c>
      <c r="I158" s="26" t="str">
        <f t="shared" si="5"/>
        <v/>
      </c>
      <c r="J158" s="101" t="e">
        <f>VLOOKUP($B158,'Top 2023 Candidates - Industry'!$A:$N,5,0)</f>
        <v>#N/A</v>
      </c>
      <c r="K158" s="101" t="e">
        <f>VLOOKUP($B158,'Top 2023 Candidates - Industry'!$A:$N,6,0)</f>
        <v>#N/A</v>
      </c>
      <c r="L158" s="101" t="e">
        <f>IF(VLOOKUP($B158,'Top 2023 Candidates - Industry'!$A:$N,11,0)="",VLOOKUP(B158,'Top 2023 Candidates - Industry'!A:J,10,0),VLOOKUP($B158,'Top 2023 Candidates - Industry'!$A:$N,11,0))</f>
        <v>#N/A</v>
      </c>
      <c r="M158" s="25" t="e">
        <f>VLOOKUP($B158,'Top 2023 Candidates - Industry'!$A:$N,12,0)</f>
        <v>#N/A</v>
      </c>
      <c r="N158" s="28" t="e">
        <f>VLOOKUP($B158,'Top 2023 Candidates - Industry'!$A:$N,13,0)</f>
        <v>#N/A</v>
      </c>
      <c r="O158" s="102" t="e">
        <f>VLOOKUP($B158,'Top 2023 Candidates - Industry'!$A:$N,14,0)</f>
        <v>#N/A</v>
      </c>
    </row>
    <row r="159" spans="1:15" x14ac:dyDescent="0.25">
      <c r="A159" s="99"/>
      <c r="B159" s="22"/>
      <c r="C159" s="97"/>
      <c r="D159" s="98"/>
      <c r="E159" s="24" t="str">
        <f>IF(B159="","",VLOOKUP(B159,'Top 2023 Candidates - Industry'!A:B,2,0))</f>
        <v/>
      </c>
      <c r="F159" s="24" t="e">
        <f>VLOOKUP($B159,'Top 2023 Candidates - Industry'!$A:$N,3,0)</f>
        <v>#N/A</v>
      </c>
      <c r="G159" s="24" t="e">
        <f>VLOOKUP($B159,'Top 2023 Candidates - Industry'!$A:$N,4,0)</f>
        <v>#N/A</v>
      </c>
      <c r="H159" s="26" t="str">
        <f t="shared" si="4"/>
        <v/>
      </c>
      <c r="I159" s="26" t="str">
        <f t="shared" si="5"/>
        <v/>
      </c>
      <c r="J159" s="101" t="e">
        <f>VLOOKUP($B159,'Top 2023 Candidates - Industry'!$A:$N,5,0)</f>
        <v>#N/A</v>
      </c>
      <c r="K159" s="101" t="e">
        <f>VLOOKUP($B159,'Top 2023 Candidates - Industry'!$A:$N,6,0)</f>
        <v>#N/A</v>
      </c>
      <c r="L159" s="101" t="e">
        <f>IF(VLOOKUP($B159,'Top 2023 Candidates - Industry'!$A:$N,11,0)="",VLOOKUP(B159,'Top 2023 Candidates - Industry'!A:J,10,0),VLOOKUP($B159,'Top 2023 Candidates - Industry'!$A:$N,11,0))</f>
        <v>#N/A</v>
      </c>
      <c r="M159" s="25" t="e">
        <f>VLOOKUP($B159,'Top 2023 Candidates - Industry'!$A:$N,12,0)</f>
        <v>#N/A</v>
      </c>
      <c r="N159" s="28" t="e">
        <f>VLOOKUP($B159,'Top 2023 Candidates - Industry'!$A:$N,13,0)</f>
        <v>#N/A</v>
      </c>
      <c r="O159" s="102" t="e">
        <f>VLOOKUP($B159,'Top 2023 Candidates - Industry'!$A:$N,14,0)</f>
        <v>#N/A</v>
      </c>
    </row>
    <row r="160" spans="1:15" x14ac:dyDescent="0.25">
      <c r="A160" s="99"/>
      <c r="B160" s="22"/>
      <c r="C160" s="97"/>
      <c r="D160" s="98"/>
      <c r="E160" s="24" t="str">
        <f>IF(B160="","",VLOOKUP(B160,'Top 2023 Candidates - Industry'!A:B,2,0))</f>
        <v/>
      </c>
      <c r="F160" s="24" t="e">
        <f>VLOOKUP($B160,'Top 2023 Candidates - Industry'!$A:$N,3,0)</f>
        <v>#N/A</v>
      </c>
      <c r="G160" s="24" t="e">
        <f>VLOOKUP($B160,'Top 2023 Candidates - Industry'!$A:$N,4,0)</f>
        <v>#N/A</v>
      </c>
      <c r="H160" s="26" t="str">
        <f t="shared" si="4"/>
        <v/>
      </c>
      <c r="I160" s="26" t="str">
        <f t="shared" si="5"/>
        <v/>
      </c>
      <c r="J160" s="101" t="e">
        <f>VLOOKUP($B160,'Top 2023 Candidates - Industry'!$A:$N,5,0)</f>
        <v>#N/A</v>
      </c>
      <c r="K160" s="101" t="e">
        <f>VLOOKUP($B160,'Top 2023 Candidates - Industry'!$A:$N,6,0)</f>
        <v>#N/A</v>
      </c>
      <c r="L160" s="101" t="e">
        <f>IF(VLOOKUP($B160,'Top 2023 Candidates - Industry'!$A:$N,11,0)="",VLOOKUP(B160,'Top 2023 Candidates - Industry'!A:J,10,0),VLOOKUP($B160,'Top 2023 Candidates - Industry'!$A:$N,11,0))</f>
        <v>#N/A</v>
      </c>
      <c r="M160" s="25" t="e">
        <f>VLOOKUP($B160,'Top 2023 Candidates - Industry'!$A:$N,12,0)</f>
        <v>#N/A</v>
      </c>
      <c r="N160" s="28" t="e">
        <f>VLOOKUP($B160,'Top 2023 Candidates - Industry'!$A:$N,13,0)</f>
        <v>#N/A</v>
      </c>
      <c r="O160" s="102" t="e">
        <f>VLOOKUP($B160,'Top 2023 Candidates - Industry'!$A:$N,14,0)</f>
        <v>#N/A</v>
      </c>
    </row>
    <row r="161" spans="1:15" x14ac:dyDescent="0.25">
      <c r="A161" s="99"/>
      <c r="B161" s="22"/>
      <c r="C161" s="97"/>
      <c r="D161" s="98"/>
      <c r="E161" s="24" t="str">
        <f>IF(B161="","",VLOOKUP(B161,'Top 2023 Candidates - Industry'!A:B,2,0))</f>
        <v/>
      </c>
      <c r="F161" s="24" t="e">
        <f>VLOOKUP($B161,'Top 2023 Candidates - Industry'!$A:$N,3,0)</f>
        <v>#N/A</v>
      </c>
      <c r="G161" s="24" t="e">
        <f>VLOOKUP($B161,'Top 2023 Candidates - Industry'!$A:$N,4,0)</f>
        <v>#N/A</v>
      </c>
      <c r="H161" s="26" t="str">
        <f t="shared" si="4"/>
        <v/>
      </c>
      <c r="I161" s="26" t="str">
        <f t="shared" si="5"/>
        <v/>
      </c>
      <c r="J161" s="101" t="e">
        <f>VLOOKUP($B161,'Top 2023 Candidates - Industry'!$A:$N,5,0)</f>
        <v>#N/A</v>
      </c>
      <c r="K161" s="101" t="e">
        <f>VLOOKUP($B161,'Top 2023 Candidates - Industry'!$A:$N,6,0)</f>
        <v>#N/A</v>
      </c>
      <c r="L161" s="101" t="e">
        <f>IF(VLOOKUP($B161,'Top 2023 Candidates - Industry'!$A:$N,11,0)="",VLOOKUP(B161,'Top 2023 Candidates - Industry'!A:J,10,0),VLOOKUP($B161,'Top 2023 Candidates - Industry'!$A:$N,11,0))</f>
        <v>#N/A</v>
      </c>
      <c r="M161" s="25" t="e">
        <f>VLOOKUP($B161,'Top 2023 Candidates - Industry'!$A:$N,12,0)</f>
        <v>#N/A</v>
      </c>
      <c r="N161" s="28" t="e">
        <f>VLOOKUP($B161,'Top 2023 Candidates - Industry'!$A:$N,13,0)</f>
        <v>#N/A</v>
      </c>
      <c r="O161" s="102" t="e">
        <f>VLOOKUP($B161,'Top 2023 Candidates - Industry'!$A:$N,14,0)</f>
        <v>#N/A</v>
      </c>
    </row>
    <row r="162" spans="1:15" x14ac:dyDescent="0.25">
      <c r="A162" s="99"/>
      <c r="B162" s="22"/>
      <c r="C162" s="97"/>
      <c r="D162" s="98"/>
      <c r="E162" s="24" t="str">
        <f>IF(B162="","",VLOOKUP(B162,'Top 2023 Candidates - Industry'!A:B,2,0))</f>
        <v/>
      </c>
      <c r="F162" s="24" t="e">
        <f>VLOOKUP($B162,'Top 2023 Candidates - Industry'!$A:$N,3,0)</f>
        <v>#N/A</v>
      </c>
      <c r="G162" s="24" t="e">
        <f>VLOOKUP($B162,'Top 2023 Candidates - Industry'!$A:$N,4,0)</f>
        <v>#N/A</v>
      </c>
      <c r="H162" s="26" t="str">
        <f t="shared" si="4"/>
        <v/>
      </c>
      <c r="I162" s="26" t="str">
        <f t="shared" si="5"/>
        <v/>
      </c>
      <c r="J162" s="101" t="e">
        <f>VLOOKUP($B162,'Top 2023 Candidates - Industry'!$A:$N,5,0)</f>
        <v>#N/A</v>
      </c>
      <c r="K162" s="101" t="e">
        <f>VLOOKUP($B162,'Top 2023 Candidates - Industry'!$A:$N,6,0)</f>
        <v>#N/A</v>
      </c>
      <c r="L162" s="101" t="e">
        <f>IF(VLOOKUP($B162,'Top 2023 Candidates - Industry'!$A:$N,11,0)="",VLOOKUP(B162,'Top 2023 Candidates - Industry'!A:J,10,0),VLOOKUP($B162,'Top 2023 Candidates - Industry'!$A:$N,11,0))</f>
        <v>#N/A</v>
      </c>
      <c r="M162" s="25" t="e">
        <f>VLOOKUP($B162,'Top 2023 Candidates - Industry'!$A:$N,12,0)</f>
        <v>#N/A</v>
      </c>
      <c r="N162" s="28" t="e">
        <f>VLOOKUP($B162,'Top 2023 Candidates - Industry'!$A:$N,13,0)</f>
        <v>#N/A</v>
      </c>
      <c r="O162" s="102" t="e">
        <f>VLOOKUP($B162,'Top 2023 Candidates - Industry'!$A:$N,14,0)</f>
        <v>#N/A</v>
      </c>
    </row>
    <row r="163" spans="1:15" x14ac:dyDescent="0.25">
      <c r="A163" s="99"/>
      <c r="B163" s="22"/>
      <c r="C163" s="97"/>
      <c r="D163" s="98"/>
      <c r="E163" s="24" t="str">
        <f>IF(B163="","",VLOOKUP(B163,'Top 2023 Candidates - Industry'!A:B,2,0))</f>
        <v/>
      </c>
      <c r="F163" s="24" t="e">
        <f>VLOOKUP($B163,'Top 2023 Candidates - Industry'!$A:$N,3,0)</f>
        <v>#N/A</v>
      </c>
      <c r="G163" s="24" t="e">
        <f>VLOOKUP($B163,'Top 2023 Candidates - Industry'!$A:$N,4,0)</f>
        <v>#N/A</v>
      </c>
      <c r="H163" s="26" t="str">
        <f t="shared" si="4"/>
        <v/>
      </c>
      <c r="I163" s="26" t="str">
        <f t="shared" si="5"/>
        <v/>
      </c>
      <c r="J163" s="101" t="e">
        <f>VLOOKUP($B163,'Top 2023 Candidates - Industry'!$A:$N,5,0)</f>
        <v>#N/A</v>
      </c>
      <c r="K163" s="101" t="e">
        <f>VLOOKUP($B163,'Top 2023 Candidates - Industry'!$A:$N,6,0)</f>
        <v>#N/A</v>
      </c>
      <c r="L163" s="101" t="e">
        <f>IF(VLOOKUP($B163,'Top 2023 Candidates - Industry'!$A:$N,11,0)="",VLOOKUP(B163,'Top 2023 Candidates - Industry'!A:J,10,0),VLOOKUP($B163,'Top 2023 Candidates - Industry'!$A:$N,11,0))</f>
        <v>#N/A</v>
      </c>
      <c r="M163" s="25" t="e">
        <f>VLOOKUP($B163,'Top 2023 Candidates - Industry'!$A:$N,12,0)</f>
        <v>#N/A</v>
      </c>
      <c r="N163" s="28" t="e">
        <f>VLOOKUP($B163,'Top 2023 Candidates - Industry'!$A:$N,13,0)</f>
        <v>#N/A</v>
      </c>
      <c r="O163" s="102" t="e">
        <f>VLOOKUP($B163,'Top 2023 Candidates - Industry'!$A:$N,14,0)</f>
        <v>#N/A</v>
      </c>
    </row>
    <row r="164" spans="1:15" x14ac:dyDescent="0.25">
      <c r="A164" s="99"/>
      <c r="B164" s="22"/>
      <c r="C164" s="97"/>
      <c r="D164" s="98"/>
      <c r="E164" s="24" t="str">
        <f>IF(B164="","",VLOOKUP(B164,'Top 2023 Candidates - Industry'!A:B,2,0))</f>
        <v/>
      </c>
      <c r="F164" s="24" t="e">
        <f>VLOOKUP($B164,'Top 2023 Candidates - Industry'!$A:$N,3,0)</f>
        <v>#N/A</v>
      </c>
      <c r="G164" s="24" t="e">
        <f>VLOOKUP($B164,'Top 2023 Candidates - Industry'!$A:$N,4,0)</f>
        <v>#N/A</v>
      </c>
      <c r="H164" s="26" t="str">
        <f t="shared" si="4"/>
        <v/>
      </c>
      <c r="I164" s="26" t="str">
        <f t="shared" si="5"/>
        <v/>
      </c>
      <c r="J164" s="101" t="e">
        <f>VLOOKUP($B164,'Top 2023 Candidates - Industry'!$A:$N,5,0)</f>
        <v>#N/A</v>
      </c>
      <c r="K164" s="101" t="e">
        <f>VLOOKUP($B164,'Top 2023 Candidates - Industry'!$A:$N,6,0)</f>
        <v>#N/A</v>
      </c>
      <c r="L164" s="101" t="e">
        <f>IF(VLOOKUP($B164,'Top 2023 Candidates - Industry'!$A:$N,11,0)="",VLOOKUP(B164,'Top 2023 Candidates - Industry'!A:J,10,0),VLOOKUP($B164,'Top 2023 Candidates - Industry'!$A:$N,11,0))</f>
        <v>#N/A</v>
      </c>
      <c r="M164" s="25" t="e">
        <f>VLOOKUP($B164,'Top 2023 Candidates - Industry'!$A:$N,12,0)</f>
        <v>#N/A</v>
      </c>
      <c r="N164" s="28" t="e">
        <f>VLOOKUP($B164,'Top 2023 Candidates - Industry'!$A:$N,13,0)</f>
        <v>#N/A</v>
      </c>
      <c r="O164" s="102" t="e">
        <f>VLOOKUP($B164,'Top 2023 Candidates - Industry'!$A:$N,14,0)</f>
        <v>#N/A</v>
      </c>
    </row>
    <row r="165" spans="1:15" x14ac:dyDescent="0.25">
      <c r="A165" s="99"/>
      <c r="B165" s="22"/>
      <c r="C165" s="97"/>
      <c r="D165" s="98"/>
      <c r="E165" s="24" t="str">
        <f>IF(B165="","",VLOOKUP(B165,'Top 2023 Candidates - Industry'!A:B,2,0))</f>
        <v/>
      </c>
      <c r="F165" s="24" t="e">
        <f>VLOOKUP($B165,'Top 2023 Candidates - Industry'!$A:$N,3,0)</f>
        <v>#N/A</v>
      </c>
      <c r="G165" s="24" t="e">
        <f>VLOOKUP($B165,'Top 2023 Candidates - Industry'!$A:$N,4,0)</f>
        <v>#N/A</v>
      </c>
      <c r="H165" s="26" t="str">
        <f t="shared" si="4"/>
        <v/>
      </c>
      <c r="I165" s="26" t="str">
        <f t="shared" si="5"/>
        <v/>
      </c>
      <c r="J165" s="101" t="e">
        <f>VLOOKUP($B165,'Top 2023 Candidates - Industry'!$A:$N,5,0)</f>
        <v>#N/A</v>
      </c>
      <c r="K165" s="101" t="e">
        <f>VLOOKUP($B165,'Top 2023 Candidates - Industry'!$A:$N,6,0)</f>
        <v>#N/A</v>
      </c>
      <c r="L165" s="101" t="e">
        <f>IF(VLOOKUP($B165,'Top 2023 Candidates - Industry'!$A:$N,11,0)="",VLOOKUP(B165,'Top 2023 Candidates - Industry'!A:J,10,0),VLOOKUP($B165,'Top 2023 Candidates - Industry'!$A:$N,11,0))</f>
        <v>#N/A</v>
      </c>
      <c r="M165" s="25" t="e">
        <f>VLOOKUP($B165,'Top 2023 Candidates - Industry'!$A:$N,12,0)</f>
        <v>#N/A</v>
      </c>
      <c r="N165" s="28" t="e">
        <f>VLOOKUP($B165,'Top 2023 Candidates - Industry'!$A:$N,13,0)</f>
        <v>#N/A</v>
      </c>
      <c r="O165" s="102" t="e">
        <f>VLOOKUP($B165,'Top 2023 Candidates - Industry'!$A:$N,14,0)</f>
        <v>#N/A</v>
      </c>
    </row>
    <row r="166" spans="1:15" x14ac:dyDescent="0.25">
      <c r="A166" s="99"/>
      <c r="B166" s="22"/>
      <c r="C166" s="97"/>
      <c r="D166" s="98"/>
      <c r="E166" s="24" t="str">
        <f>IF(B166="","",VLOOKUP(B166,'Top 2023 Candidates - Industry'!A:B,2,0))</f>
        <v/>
      </c>
      <c r="F166" s="24" t="e">
        <f>VLOOKUP($B166,'Top 2023 Candidates - Industry'!$A:$N,3,0)</f>
        <v>#N/A</v>
      </c>
      <c r="G166" s="24" t="e">
        <f>VLOOKUP($B166,'Top 2023 Candidates - Industry'!$A:$N,4,0)</f>
        <v>#N/A</v>
      </c>
      <c r="H166" s="26" t="str">
        <f t="shared" si="4"/>
        <v/>
      </c>
      <c r="I166" s="26" t="str">
        <f t="shared" si="5"/>
        <v/>
      </c>
      <c r="J166" s="101" t="e">
        <f>VLOOKUP($B166,'Top 2023 Candidates - Industry'!$A:$N,5,0)</f>
        <v>#N/A</v>
      </c>
      <c r="K166" s="101" t="e">
        <f>VLOOKUP($B166,'Top 2023 Candidates - Industry'!$A:$N,6,0)</f>
        <v>#N/A</v>
      </c>
      <c r="L166" s="101" t="e">
        <f>IF(VLOOKUP($B166,'Top 2023 Candidates - Industry'!$A:$N,11,0)="",VLOOKUP(B166,'Top 2023 Candidates - Industry'!A:J,10,0),VLOOKUP($B166,'Top 2023 Candidates - Industry'!$A:$N,11,0))</f>
        <v>#N/A</v>
      </c>
      <c r="M166" s="25" t="e">
        <f>VLOOKUP($B166,'Top 2023 Candidates - Industry'!$A:$N,12,0)</f>
        <v>#N/A</v>
      </c>
      <c r="N166" s="28" t="e">
        <f>VLOOKUP($B166,'Top 2023 Candidates - Industry'!$A:$N,13,0)</f>
        <v>#N/A</v>
      </c>
      <c r="O166" s="102" t="e">
        <f>VLOOKUP($B166,'Top 2023 Candidates - Industry'!$A:$N,14,0)</f>
        <v>#N/A</v>
      </c>
    </row>
    <row r="167" spans="1:15" x14ac:dyDescent="0.25">
      <c r="A167" s="99"/>
      <c r="B167" s="22"/>
      <c r="C167" s="97"/>
      <c r="D167" s="98"/>
      <c r="E167" s="24" t="str">
        <f>IF(B167="","",VLOOKUP(B167,'Top 2023 Candidates - Industry'!A:B,2,0))</f>
        <v/>
      </c>
      <c r="F167" s="24" t="e">
        <f>VLOOKUP($B167,'Top 2023 Candidates - Industry'!$A:$N,3,0)</f>
        <v>#N/A</v>
      </c>
      <c r="G167" s="24" t="e">
        <f>VLOOKUP($B167,'Top 2023 Candidates - Industry'!$A:$N,4,0)</f>
        <v>#N/A</v>
      </c>
      <c r="H167" s="26" t="str">
        <f t="shared" si="4"/>
        <v/>
      </c>
      <c r="I167" s="26" t="str">
        <f t="shared" si="5"/>
        <v/>
      </c>
      <c r="J167" s="101" t="e">
        <f>VLOOKUP($B167,'Top 2023 Candidates - Industry'!$A:$N,5,0)</f>
        <v>#N/A</v>
      </c>
      <c r="K167" s="101" t="e">
        <f>VLOOKUP($B167,'Top 2023 Candidates - Industry'!$A:$N,6,0)</f>
        <v>#N/A</v>
      </c>
      <c r="L167" s="101" t="e">
        <f>IF(VLOOKUP($B167,'Top 2023 Candidates - Industry'!$A:$N,11,0)="",VLOOKUP(B167,'Top 2023 Candidates - Industry'!A:J,10,0),VLOOKUP($B167,'Top 2023 Candidates - Industry'!$A:$N,11,0))</f>
        <v>#N/A</v>
      </c>
      <c r="M167" s="25" t="e">
        <f>VLOOKUP($B167,'Top 2023 Candidates - Industry'!$A:$N,12,0)</f>
        <v>#N/A</v>
      </c>
      <c r="N167" s="28" t="e">
        <f>VLOOKUP($B167,'Top 2023 Candidates - Industry'!$A:$N,13,0)</f>
        <v>#N/A</v>
      </c>
      <c r="O167" s="102" t="e">
        <f>VLOOKUP($B167,'Top 2023 Candidates - Industry'!$A:$N,14,0)</f>
        <v>#N/A</v>
      </c>
    </row>
    <row r="168" spans="1:15" x14ac:dyDescent="0.25">
      <c r="A168" s="99"/>
      <c r="B168" s="22"/>
      <c r="C168" s="97"/>
      <c r="D168" s="98"/>
      <c r="E168" s="24" t="str">
        <f>IF(B168="","",VLOOKUP(B168,'Top 2023 Candidates - Industry'!A:B,2,0))</f>
        <v/>
      </c>
      <c r="F168" s="24" t="e">
        <f>VLOOKUP($B168,'Top 2023 Candidates - Industry'!$A:$N,3,0)</f>
        <v>#N/A</v>
      </c>
      <c r="G168" s="24" t="e">
        <f>VLOOKUP($B168,'Top 2023 Candidates - Industry'!$A:$N,4,0)</f>
        <v>#N/A</v>
      </c>
      <c r="H168" s="26" t="str">
        <f t="shared" si="4"/>
        <v/>
      </c>
      <c r="I168" s="26" t="str">
        <f t="shared" si="5"/>
        <v/>
      </c>
      <c r="J168" s="101" t="e">
        <f>VLOOKUP($B168,'Top 2023 Candidates - Industry'!$A:$N,5,0)</f>
        <v>#N/A</v>
      </c>
      <c r="K168" s="101" t="e">
        <f>VLOOKUP($B168,'Top 2023 Candidates - Industry'!$A:$N,6,0)</f>
        <v>#N/A</v>
      </c>
      <c r="L168" s="101" t="e">
        <f>IF(VLOOKUP($B168,'Top 2023 Candidates - Industry'!$A:$N,11,0)="",VLOOKUP(B168,'Top 2023 Candidates - Industry'!A:J,10,0),VLOOKUP($B168,'Top 2023 Candidates - Industry'!$A:$N,11,0))</f>
        <v>#N/A</v>
      </c>
      <c r="M168" s="25" t="e">
        <f>VLOOKUP($B168,'Top 2023 Candidates - Industry'!$A:$N,12,0)</f>
        <v>#N/A</v>
      </c>
      <c r="N168" s="28" t="e">
        <f>VLOOKUP($B168,'Top 2023 Candidates - Industry'!$A:$N,13,0)</f>
        <v>#N/A</v>
      </c>
      <c r="O168" s="102" t="e">
        <f>VLOOKUP($B168,'Top 2023 Candidates - Industry'!$A:$N,14,0)</f>
        <v>#N/A</v>
      </c>
    </row>
    <row r="169" spans="1:15" x14ac:dyDescent="0.25">
      <c r="A169" s="99"/>
      <c r="B169" s="22"/>
      <c r="C169" s="97"/>
      <c r="D169" s="98"/>
      <c r="E169" s="24" t="str">
        <f>IF(B169="","",VLOOKUP(B169,'Top 2023 Candidates - Industry'!A:B,2,0))</f>
        <v/>
      </c>
      <c r="F169" s="24" t="e">
        <f>VLOOKUP($B169,'Top 2023 Candidates - Industry'!$A:$N,3,0)</f>
        <v>#N/A</v>
      </c>
      <c r="G169" s="24" t="e">
        <f>VLOOKUP($B169,'Top 2023 Candidates - Industry'!$A:$N,4,0)</f>
        <v>#N/A</v>
      </c>
      <c r="H169" s="26" t="str">
        <f t="shared" si="4"/>
        <v/>
      </c>
      <c r="I169" s="26" t="str">
        <f t="shared" si="5"/>
        <v/>
      </c>
      <c r="J169" s="101" t="e">
        <f>VLOOKUP($B169,'Top 2023 Candidates - Industry'!$A:$N,5,0)</f>
        <v>#N/A</v>
      </c>
      <c r="K169" s="101" t="e">
        <f>VLOOKUP($B169,'Top 2023 Candidates - Industry'!$A:$N,6,0)</f>
        <v>#N/A</v>
      </c>
      <c r="L169" s="101" t="e">
        <f>IF(VLOOKUP($B169,'Top 2023 Candidates - Industry'!$A:$N,11,0)="",VLOOKUP(B169,'Top 2023 Candidates - Industry'!A:J,10,0),VLOOKUP($B169,'Top 2023 Candidates - Industry'!$A:$N,11,0))</f>
        <v>#N/A</v>
      </c>
      <c r="M169" s="25" t="e">
        <f>VLOOKUP($B169,'Top 2023 Candidates - Industry'!$A:$N,12,0)</f>
        <v>#N/A</v>
      </c>
      <c r="N169" s="28" t="e">
        <f>VLOOKUP($B169,'Top 2023 Candidates - Industry'!$A:$N,13,0)</f>
        <v>#N/A</v>
      </c>
      <c r="O169" s="102" t="e">
        <f>VLOOKUP($B169,'Top 2023 Candidates - Industry'!$A:$N,14,0)</f>
        <v>#N/A</v>
      </c>
    </row>
    <row r="170" spans="1:15" x14ac:dyDescent="0.25">
      <c r="A170" s="99"/>
      <c r="B170" s="22"/>
      <c r="C170" s="97"/>
      <c r="D170" s="98"/>
      <c r="E170" s="24" t="str">
        <f>IF(B170="","",VLOOKUP(B170,'Top 2023 Candidates - Industry'!A:B,2,0))</f>
        <v/>
      </c>
      <c r="F170" s="24" t="e">
        <f>VLOOKUP($B170,'Top 2023 Candidates - Industry'!$A:$N,3,0)</f>
        <v>#N/A</v>
      </c>
      <c r="G170" s="24" t="e">
        <f>VLOOKUP($B170,'Top 2023 Candidates - Industry'!$A:$N,4,0)</f>
        <v>#N/A</v>
      </c>
      <c r="H170" s="26" t="str">
        <f t="shared" si="4"/>
        <v/>
      </c>
      <c r="I170" s="26" t="str">
        <f t="shared" si="5"/>
        <v/>
      </c>
      <c r="J170" s="101" t="e">
        <f>VLOOKUP($B170,'Top 2023 Candidates - Industry'!$A:$N,5,0)</f>
        <v>#N/A</v>
      </c>
      <c r="K170" s="101" t="e">
        <f>VLOOKUP($B170,'Top 2023 Candidates - Industry'!$A:$N,6,0)</f>
        <v>#N/A</v>
      </c>
      <c r="L170" s="101" t="e">
        <f>IF(VLOOKUP($B170,'Top 2023 Candidates - Industry'!$A:$N,11,0)="",VLOOKUP(B170,'Top 2023 Candidates - Industry'!A:J,10,0),VLOOKUP($B170,'Top 2023 Candidates - Industry'!$A:$N,11,0))</f>
        <v>#N/A</v>
      </c>
      <c r="M170" s="25" t="e">
        <f>VLOOKUP($B170,'Top 2023 Candidates - Industry'!$A:$N,12,0)</f>
        <v>#N/A</v>
      </c>
      <c r="N170" s="28" t="e">
        <f>VLOOKUP($B170,'Top 2023 Candidates - Industry'!$A:$N,13,0)</f>
        <v>#N/A</v>
      </c>
      <c r="O170" s="102" t="e">
        <f>VLOOKUP($B170,'Top 2023 Candidates - Industry'!$A:$N,14,0)</f>
        <v>#N/A</v>
      </c>
    </row>
    <row r="171" spans="1:15" x14ac:dyDescent="0.25">
      <c r="A171" s="99"/>
      <c r="B171" s="22"/>
      <c r="C171" s="97"/>
      <c r="D171" s="98"/>
      <c r="E171" s="24" t="str">
        <f>IF(B171="","",VLOOKUP(B171,'Top 2023 Candidates - Industry'!A:B,2,0))</f>
        <v/>
      </c>
      <c r="F171" s="24" t="e">
        <f>VLOOKUP($B171,'Top 2023 Candidates - Industry'!$A:$N,3,0)</f>
        <v>#N/A</v>
      </c>
      <c r="G171" s="24" t="e">
        <f>VLOOKUP($B171,'Top 2023 Candidates - Industry'!$A:$N,4,0)</f>
        <v>#N/A</v>
      </c>
      <c r="H171" s="26" t="str">
        <f t="shared" si="4"/>
        <v/>
      </c>
      <c r="I171" s="26" t="str">
        <f t="shared" si="5"/>
        <v/>
      </c>
      <c r="J171" s="101" t="e">
        <f>VLOOKUP($B171,'Top 2023 Candidates - Industry'!$A:$N,5,0)</f>
        <v>#N/A</v>
      </c>
      <c r="K171" s="101" t="e">
        <f>VLOOKUP($B171,'Top 2023 Candidates - Industry'!$A:$N,6,0)</f>
        <v>#N/A</v>
      </c>
      <c r="L171" s="101" t="e">
        <f>IF(VLOOKUP($B171,'Top 2023 Candidates - Industry'!$A:$N,11,0)="",VLOOKUP(B171,'Top 2023 Candidates - Industry'!A:J,10,0),VLOOKUP($B171,'Top 2023 Candidates - Industry'!$A:$N,11,0))</f>
        <v>#N/A</v>
      </c>
      <c r="M171" s="25" t="e">
        <f>VLOOKUP($B171,'Top 2023 Candidates - Industry'!$A:$N,12,0)</f>
        <v>#N/A</v>
      </c>
      <c r="N171" s="28" t="e">
        <f>VLOOKUP($B171,'Top 2023 Candidates - Industry'!$A:$N,13,0)</f>
        <v>#N/A</v>
      </c>
      <c r="O171" s="102" t="e">
        <f>VLOOKUP($B171,'Top 2023 Candidates - Industry'!$A:$N,14,0)</f>
        <v>#N/A</v>
      </c>
    </row>
    <row r="172" spans="1:15" x14ac:dyDescent="0.25">
      <c r="A172" s="99"/>
      <c r="B172" s="22"/>
      <c r="C172" s="97"/>
      <c r="D172" s="98"/>
      <c r="E172" s="24" t="str">
        <f>IF(B172="","",VLOOKUP(B172,'Top 2023 Candidates - Industry'!A:B,2,0))</f>
        <v/>
      </c>
      <c r="F172" s="24" t="e">
        <f>VLOOKUP($B172,'Top 2023 Candidates - Industry'!$A:$N,3,0)</f>
        <v>#N/A</v>
      </c>
      <c r="G172" s="24" t="e">
        <f>VLOOKUP($B172,'Top 2023 Candidates - Industry'!$A:$N,4,0)</f>
        <v>#N/A</v>
      </c>
      <c r="H172" s="26" t="str">
        <f t="shared" si="4"/>
        <v/>
      </c>
      <c r="I172" s="26" t="str">
        <f t="shared" si="5"/>
        <v/>
      </c>
      <c r="J172" s="101" t="e">
        <f>VLOOKUP($B172,'Top 2023 Candidates - Industry'!$A:$N,5,0)</f>
        <v>#N/A</v>
      </c>
      <c r="K172" s="101" t="e">
        <f>VLOOKUP($B172,'Top 2023 Candidates - Industry'!$A:$N,6,0)</f>
        <v>#N/A</v>
      </c>
      <c r="L172" s="101" t="e">
        <f>IF(VLOOKUP($B172,'Top 2023 Candidates - Industry'!$A:$N,11,0)="",VLOOKUP(B172,'Top 2023 Candidates - Industry'!A:J,10,0),VLOOKUP($B172,'Top 2023 Candidates - Industry'!$A:$N,11,0))</f>
        <v>#N/A</v>
      </c>
      <c r="M172" s="25" t="e">
        <f>VLOOKUP($B172,'Top 2023 Candidates - Industry'!$A:$N,12,0)</f>
        <v>#N/A</v>
      </c>
      <c r="N172" s="28" t="e">
        <f>VLOOKUP($B172,'Top 2023 Candidates - Industry'!$A:$N,13,0)</f>
        <v>#N/A</v>
      </c>
      <c r="O172" s="102" t="e">
        <f>VLOOKUP($B172,'Top 2023 Candidates - Industry'!$A:$N,14,0)</f>
        <v>#N/A</v>
      </c>
    </row>
    <row r="173" spans="1:15" x14ac:dyDescent="0.25">
      <c r="A173" s="99"/>
      <c r="B173" s="22"/>
      <c r="C173" s="97"/>
      <c r="D173" s="98"/>
      <c r="E173" s="24" t="str">
        <f>IF(B173="","",VLOOKUP(B173,'Top 2023 Candidates - Industry'!A:B,2,0))</f>
        <v/>
      </c>
      <c r="F173" s="24" t="e">
        <f>VLOOKUP($B173,'Top 2023 Candidates - Industry'!$A:$N,3,0)</f>
        <v>#N/A</v>
      </c>
      <c r="G173" s="24" t="e">
        <f>VLOOKUP($B173,'Top 2023 Candidates - Industry'!$A:$N,4,0)</f>
        <v>#N/A</v>
      </c>
      <c r="H173" s="26" t="str">
        <f t="shared" si="4"/>
        <v/>
      </c>
      <c r="I173" s="26" t="str">
        <f t="shared" si="5"/>
        <v/>
      </c>
      <c r="J173" s="101" t="e">
        <f>VLOOKUP($B173,'Top 2023 Candidates - Industry'!$A:$N,5,0)</f>
        <v>#N/A</v>
      </c>
      <c r="K173" s="101" t="e">
        <f>VLOOKUP($B173,'Top 2023 Candidates - Industry'!$A:$N,6,0)</f>
        <v>#N/A</v>
      </c>
      <c r="L173" s="101" t="e">
        <f>IF(VLOOKUP($B173,'Top 2023 Candidates - Industry'!$A:$N,11,0)="",VLOOKUP(B173,'Top 2023 Candidates - Industry'!A:J,10,0),VLOOKUP($B173,'Top 2023 Candidates - Industry'!$A:$N,11,0))</f>
        <v>#N/A</v>
      </c>
      <c r="M173" s="25" t="e">
        <f>VLOOKUP($B173,'Top 2023 Candidates - Industry'!$A:$N,12,0)</f>
        <v>#N/A</v>
      </c>
      <c r="N173" s="28" t="e">
        <f>VLOOKUP($B173,'Top 2023 Candidates - Industry'!$A:$N,13,0)</f>
        <v>#N/A</v>
      </c>
      <c r="O173" s="102" t="e">
        <f>VLOOKUP($B173,'Top 2023 Candidates - Industry'!$A:$N,14,0)</f>
        <v>#N/A</v>
      </c>
    </row>
    <row r="174" spans="1:15" x14ac:dyDescent="0.25">
      <c r="A174" s="99"/>
      <c r="B174" s="22"/>
      <c r="C174" s="97"/>
      <c r="D174" s="98"/>
      <c r="E174" s="24" t="str">
        <f>IF(B174="","",VLOOKUP(B174,'Top 2023 Candidates - Industry'!A:B,2,0))</f>
        <v/>
      </c>
      <c r="F174" s="24" t="e">
        <f>VLOOKUP($B174,'Top 2023 Candidates - Industry'!$A:$N,3,0)</f>
        <v>#N/A</v>
      </c>
      <c r="G174" s="24" t="e">
        <f>VLOOKUP($B174,'Top 2023 Candidates - Industry'!$A:$N,4,0)</f>
        <v>#N/A</v>
      </c>
      <c r="H174" s="26" t="str">
        <f t="shared" si="4"/>
        <v/>
      </c>
      <c r="I174" s="26" t="str">
        <f t="shared" si="5"/>
        <v/>
      </c>
      <c r="J174" s="101" t="e">
        <f>VLOOKUP($B174,'Top 2023 Candidates - Industry'!$A:$N,5,0)</f>
        <v>#N/A</v>
      </c>
      <c r="K174" s="101" t="e">
        <f>VLOOKUP($B174,'Top 2023 Candidates - Industry'!$A:$N,6,0)</f>
        <v>#N/A</v>
      </c>
      <c r="L174" s="101" t="e">
        <f>IF(VLOOKUP($B174,'Top 2023 Candidates - Industry'!$A:$N,11,0)="",VLOOKUP(B174,'Top 2023 Candidates - Industry'!A:J,10,0),VLOOKUP($B174,'Top 2023 Candidates - Industry'!$A:$N,11,0))</f>
        <v>#N/A</v>
      </c>
      <c r="M174" s="25" t="e">
        <f>VLOOKUP($B174,'Top 2023 Candidates - Industry'!$A:$N,12,0)</f>
        <v>#N/A</v>
      </c>
      <c r="N174" s="28" t="e">
        <f>VLOOKUP($B174,'Top 2023 Candidates - Industry'!$A:$N,13,0)</f>
        <v>#N/A</v>
      </c>
      <c r="O174" s="102" t="e">
        <f>VLOOKUP($B174,'Top 2023 Candidates - Industry'!$A:$N,14,0)</f>
        <v>#N/A</v>
      </c>
    </row>
    <row r="175" spans="1:15" x14ac:dyDescent="0.25">
      <c r="A175" s="99"/>
      <c r="B175" s="22"/>
      <c r="C175" s="97"/>
      <c r="D175" s="98"/>
      <c r="E175" s="24" t="str">
        <f>IF(B175="","",VLOOKUP(B175,'Top 2023 Candidates - Industry'!A:B,2,0))</f>
        <v/>
      </c>
      <c r="F175" s="24" t="e">
        <f>VLOOKUP($B175,'Top 2023 Candidates - Industry'!$A:$N,3,0)</f>
        <v>#N/A</v>
      </c>
      <c r="G175" s="24" t="e">
        <f>VLOOKUP($B175,'Top 2023 Candidates - Industry'!$A:$N,4,0)</f>
        <v>#N/A</v>
      </c>
      <c r="H175" s="26" t="str">
        <f t="shared" si="4"/>
        <v/>
      </c>
      <c r="I175" s="26" t="str">
        <f t="shared" si="5"/>
        <v/>
      </c>
      <c r="J175" s="101" t="e">
        <f>VLOOKUP($B175,'Top 2023 Candidates - Industry'!$A:$N,5,0)</f>
        <v>#N/A</v>
      </c>
      <c r="K175" s="101" t="e">
        <f>VLOOKUP($B175,'Top 2023 Candidates - Industry'!$A:$N,6,0)</f>
        <v>#N/A</v>
      </c>
      <c r="L175" s="101" t="e">
        <f>IF(VLOOKUP($B175,'Top 2023 Candidates - Industry'!$A:$N,11,0)="",VLOOKUP(B175,'Top 2023 Candidates - Industry'!A:J,10,0),VLOOKUP($B175,'Top 2023 Candidates - Industry'!$A:$N,11,0))</f>
        <v>#N/A</v>
      </c>
      <c r="M175" s="25" t="e">
        <f>VLOOKUP($B175,'Top 2023 Candidates - Industry'!$A:$N,12,0)</f>
        <v>#N/A</v>
      </c>
      <c r="N175" s="28" t="e">
        <f>VLOOKUP($B175,'Top 2023 Candidates - Industry'!$A:$N,13,0)</f>
        <v>#N/A</v>
      </c>
      <c r="O175" s="102" t="e">
        <f>VLOOKUP($B175,'Top 2023 Candidates - Industry'!$A:$N,14,0)</f>
        <v>#N/A</v>
      </c>
    </row>
    <row r="176" spans="1:15" x14ac:dyDescent="0.25">
      <c r="A176" s="99"/>
      <c r="B176" s="22"/>
      <c r="C176" s="97"/>
      <c r="D176" s="98"/>
      <c r="E176" s="24" t="str">
        <f>IF(B176="","",VLOOKUP(B176,'Top 2023 Candidates - Industry'!A:B,2,0))</f>
        <v/>
      </c>
      <c r="F176" s="24" t="e">
        <f>VLOOKUP($B176,'Top 2023 Candidates - Industry'!$A:$N,3,0)</f>
        <v>#N/A</v>
      </c>
      <c r="G176" s="24" t="e">
        <f>VLOOKUP($B176,'Top 2023 Candidates - Industry'!$A:$N,4,0)</f>
        <v>#N/A</v>
      </c>
      <c r="H176" s="26" t="str">
        <f t="shared" si="4"/>
        <v/>
      </c>
      <c r="I176" s="26" t="str">
        <f t="shared" si="5"/>
        <v/>
      </c>
      <c r="J176" s="101" t="e">
        <f>VLOOKUP($B176,'Top 2023 Candidates - Industry'!$A:$N,5,0)</f>
        <v>#N/A</v>
      </c>
      <c r="K176" s="101" t="e">
        <f>VLOOKUP($B176,'Top 2023 Candidates - Industry'!$A:$N,6,0)</f>
        <v>#N/A</v>
      </c>
      <c r="L176" s="101" t="e">
        <f>IF(VLOOKUP($B176,'Top 2023 Candidates - Industry'!$A:$N,11,0)="",VLOOKUP(B176,'Top 2023 Candidates - Industry'!A:J,10,0),VLOOKUP($B176,'Top 2023 Candidates - Industry'!$A:$N,11,0))</f>
        <v>#N/A</v>
      </c>
      <c r="M176" s="25" t="e">
        <f>VLOOKUP($B176,'Top 2023 Candidates - Industry'!$A:$N,12,0)</f>
        <v>#N/A</v>
      </c>
      <c r="N176" s="28" t="e">
        <f>VLOOKUP($B176,'Top 2023 Candidates - Industry'!$A:$N,13,0)</f>
        <v>#N/A</v>
      </c>
      <c r="O176" s="102" t="e">
        <f>VLOOKUP($B176,'Top 2023 Candidates - Industry'!$A:$N,14,0)</f>
        <v>#N/A</v>
      </c>
    </row>
    <row r="177" spans="1:15" x14ac:dyDescent="0.25">
      <c r="A177" s="99"/>
      <c r="B177" s="22"/>
      <c r="C177" s="97"/>
      <c r="D177" s="98"/>
      <c r="E177" s="24" t="str">
        <f>IF(B177="","",VLOOKUP(B177,'Top 2023 Candidates - Industry'!A:B,2,0))</f>
        <v/>
      </c>
      <c r="F177" s="24" t="e">
        <f>VLOOKUP($B177,'Top 2023 Candidates - Industry'!$A:$N,3,0)</f>
        <v>#N/A</v>
      </c>
      <c r="G177" s="24" t="e">
        <f>VLOOKUP($B177,'Top 2023 Candidates - Industry'!$A:$N,4,0)</f>
        <v>#N/A</v>
      </c>
      <c r="H177" s="26" t="str">
        <f t="shared" si="4"/>
        <v/>
      </c>
      <c r="I177" s="26" t="str">
        <f t="shared" si="5"/>
        <v/>
      </c>
      <c r="J177" s="101" t="e">
        <f>VLOOKUP($B177,'Top 2023 Candidates - Industry'!$A:$N,5,0)</f>
        <v>#N/A</v>
      </c>
      <c r="K177" s="101" t="e">
        <f>VLOOKUP($B177,'Top 2023 Candidates - Industry'!$A:$N,6,0)</f>
        <v>#N/A</v>
      </c>
      <c r="L177" s="101" t="e">
        <f>IF(VLOOKUP($B177,'Top 2023 Candidates - Industry'!$A:$N,11,0)="",VLOOKUP(B177,'Top 2023 Candidates - Industry'!A:J,10,0),VLOOKUP($B177,'Top 2023 Candidates - Industry'!$A:$N,11,0))</f>
        <v>#N/A</v>
      </c>
      <c r="M177" s="25" t="e">
        <f>VLOOKUP($B177,'Top 2023 Candidates - Industry'!$A:$N,12,0)</f>
        <v>#N/A</v>
      </c>
      <c r="N177" s="28" t="e">
        <f>VLOOKUP($B177,'Top 2023 Candidates - Industry'!$A:$N,13,0)</f>
        <v>#N/A</v>
      </c>
      <c r="O177" s="102" t="e">
        <f>VLOOKUP($B177,'Top 2023 Candidates - Industry'!$A:$N,14,0)</f>
        <v>#N/A</v>
      </c>
    </row>
    <row r="178" spans="1:15" x14ac:dyDescent="0.25">
      <c r="A178" s="99"/>
      <c r="B178" s="22"/>
      <c r="C178" s="97"/>
      <c r="D178" s="98"/>
      <c r="E178" s="24" t="str">
        <f>IF(B178="","",VLOOKUP(B178,'Top 2023 Candidates - Industry'!A:B,2,0))</f>
        <v/>
      </c>
      <c r="F178" s="24" t="e">
        <f>VLOOKUP($B178,'Top 2023 Candidates - Industry'!$A:$N,3,0)</f>
        <v>#N/A</v>
      </c>
      <c r="G178" s="24" t="e">
        <f>VLOOKUP($B178,'Top 2023 Candidates - Industry'!$A:$N,4,0)</f>
        <v>#N/A</v>
      </c>
      <c r="H178" s="26" t="str">
        <f t="shared" si="4"/>
        <v/>
      </c>
      <c r="I178" s="26" t="str">
        <f t="shared" si="5"/>
        <v/>
      </c>
      <c r="J178" s="101" t="e">
        <f>VLOOKUP($B178,'Top 2023 Candidates - Industry'!$A:$N,5,0)</f>
        <v>#N/A</v>
      </c>
      <c r="K178" s="101" t="e">
        <f>VLOOKUP($B178,'Top 2023 Candidates - Industry'!$A:$N,6,0)</f>
        <v>#N/A</v>
      </c>
      <c r="L178" s="101" t="e">
        <f>IF(VLOOKUP($B178,'Top 2023 Candidates - Industry'!$A:$N,11,0)="",VLOOKUP(B178,'Top 2023 Candidates - Industry'!A:J,10,0),VLOOKUP($B178,'Top 2023 Candidates - Industry'!$A:$N,11,0))</f>
        <v>#N/A</v>
      </c>
      <c r="M178" s="25" t="e">
        <f>VLOOKUP($B178,'Top 2023 Candidates - Industry'!$A:$N,12,0)</f>
        <v>#N/A</v>
      </c>
      <c r="N178" s="28" t="e">
        <f>VLOOKUP($B178,'Top 2023 Candidates - Industry'!$A:$N,13,0)</f>
        <v>#N/A</v>
      </c>
      <c r="O178" s="102" t="e">
        <f>VLOOKUP($B178,'Top 2023 Candidates - Industry'!$A:$N,14,0)</f>
        <v>#N/A</v>
      </c>
    </row>
    <row r="179" spans="1:15" x14ac:dyDescent="0.25">
      <c r="A179" s="99"/>
      <c r="B179" s="22"/>
      <c r="C179" s="97"/>
      <c r="D179" s="98"/>
      <c r="E179" s="24" t="str">
        <f>IF(B179="","",VLOOKUP(B179,'Top 2023 Candidates - Industry'!A:B,2,0))</f>
        <v/>
      </c>
      <c r="F179" s="24" t="e">
        <f>VLOOKUP($B179,'Top 2023 Candidates - Industry'!$A:$N,3,0)</f>
        <v>#N/A</v>
      </c>
      <c r="G179" s="24" t="e">
        <f>VLOOKUP($B179,'Top 2023 Candidates - Industry'!$A:$N,4,0)</f>
        <v>#N/A</v>
      </c>
      <c r="H179" s="26" t="str">
        <f t="shared" si="4"/>
        <v/>
      </c>
      <c r="I179" s="26" t="str">
        <f t="shared" si="5"/>
        <v/>
      </c>
      <c r="J179" s="101" t="e">
        <f>VLOOKUP($B179,'Top 2023 Candidates - Industry'!$A:$N,5,0)</f>
        <v>#N/A</v>
      </c>
      <c r="K179" s="101" t="e">
        <f>VLOOKUP($B179,'Top 2023 Candidates - Industry'!$A:$N,6,0)</f>
        <v>#N/A</v>
      </c>
      <c r="L179" s="101" t="e">
        <f>IF(VLOOKUP($B179,'Top 2023 Candidates - Industry'!$A:$N,11,0)="",VLOOKUP(B179,'Top 2023 Candidates - Industry'!A:J,10,0),VLOOKUP($B179,'Top 2023 Candidates - Industry'!$A:$N,11,0))</f>
        <v>#N/A</v>
      </c>
      <c r="M179" s="25" t="e">
        <f>VLOOKUP($B179,'Top 2023 Candidates - Industry'!$A:$N,12,0)</f>
        <v>#N/A</v>
      </c>
      <c r="N179" s="28" t="e">
        <f>VLOOKUP($B179,'Top 2023 Candidates - Industry'!$A:$N,13,0)</f>
        <v>#N/A</v>
      </c>
      <c r="O179" s="102" t="e">
        <f>VLOOKUP($B179,'Top 2023 Candidates - Industry'!$A:$N,14,0)</f>
        <v>#N/A</v>
      </c>
    </row>
    <row r="180" spans="1:15" x14ac:dyDescent="0.25">
      <c r="A180" s="99"/>
      <c r="B180" s="22"/>
      <c r="C180" s="97"/>
      <c r="D180" s="98"/>
      <c r="E180" s="24" t="str">
        <f>IF(B180="","",VLOOKUP(B180,'Top 2023 Candidates - Industry'!A:B,2,0))</f>
        <v/>
      </c>
      <c r="F180" s="24" t="e">
        <f>VLOOKUP($B180,'Top 2023 Candidates - Industry'!$A:$N,3,0)</f>
        <v>#N/A</v>
      </c>
      <c r="G180" s="24" t="e">
        <f>VLOOKUP($B180,'Top 2023 Candidates - Industry'!$A:$N,4,0)</f>
        <v>#N/A</v>
      </c>
      <c r="H180" s="26" t="str">
        <f t="shared" si="4"/>
        <v/>
      </c>
      <c r="I180" s="26" t="str">
        <f t="shared" si="5"/>
        <v/>
      </c>
      <c r="J180" s="101" t="e">
        <f>VLOOKUP($B180,'Top 2023 Candidates - Industry'!$A:$N,5,0)</f>
        <v>#N/A</v>
      </c>
      <c r="K180" s="101" t="e">
        <f>VLOOKUP($B180,'Top 2023 Candidates - Industry'!$A:$N,6,0)</f>
        <v>#N/A</v>
      </c>
      <c r="L180" s="101" t="e">
        <f>IF(VLOOKUP($B180,'Top 2023 Candidates - Industry'!$A:$N,11,0)="",VLOOKUP(B180,'Top 2023 Candidates - Industry'!A:J,10,0),VLOOKUP($B180,'Top 2023 Candidates - Industry'!$A:$N,11,0))</f>
        <v>#N/A</v>
      </c>
      <c r="M180" s="25" t="e">
        <f>VLOOKUP($B180,'Top 2023 Candidates - Industry'!$A:$N,12,0)</f>
        <v>#N/A</v>
      </c>
      <c r="N180" s="28" t="e">
        <f>VLOOKUP($B180,'Top 2023 Candidates - Industry'!$A:$N,13,0)</f>
        <v>#N/A</v>
      </c>
      <c r="O180" s="102" t="e">
        <f>VLOOKUP($B180,'Top 2023 Candidates - Industry'!$A:$N,14,0)</f>
        <v>#N/A</v>
      </c>
    </row>
    <row r="181" spans="1:15" x14ac:dyDescent="0.25">
      <c r="A181" s="99"/>
      <c r="B181" s="22"/>
      <c r="C181" s="97"/>
      <c r="D181" s="98"/>
      <c r="E181" s="24" t="str">
        <f>IF(B181="","",VLOOKUP(B181,'Top 2023 Candidates - Industry'!A:B,2,0))</f>
        <v/>
      </c>
      <c r="F181" s="24" t="e">
        <f>VLOOKUP($B181,'Top 2023 Candidates - Industry'!$A:$N,3,0)</f>
        <v>#N/A</v>
      </c>
      <c r="G181" s="24" t="e">
        <f>VLOOKUP($B181,'Top 2023 Candidates - Industry'!$A:$N,4,0)</f>
        <v>#N/A</v>
      </c>
      <c r="H181" s="26" t="str">
        <f t="shared" si="4"/>
        <v/>
      </c>
      <c r="I181" s="26" t="str">
        <f t="shared" si="5"/>
        <v/>
      </c>
      <c r="J181" s="101" t="e">
        <f>VLOOKUP($B181,'Top 2023 Candidates - Industry'!$A:$N,5,0)</f>
        <v>#N/A</v>
      </c>
      <c r="K181" s="101" t="e">
        <f>VLOOKUP($B181,'Top 2023 Candidates - Industry'!$A:$N,6,0)</f>
        <v>#N/A</v>
      </c>
      <c r="L181" s="101" t="e">
        <f>IF(VLOOKUP($B181,'Top 2023 Candidates - Industry'!$A:$N,11,0)="",VLOOKUP(B181,'Top 2023 Candidates - Industry'!A:J,10,0),VLOOKUP($B181,'Top 2023 Candidates - Industry'!$A:$N,11,0))</f>
        <v>#N/A</v>
      </c>
      <c r="M181" s="25" t="e">
        <f>VLOOKUP($B181,'Top 2023 Candidates - Industry'!$A:$N,12,0)</f>
        <v>#N/A</v>
      </c>
      <c r="N181" s="28" t="e">
        <f>VLOOKUP($B181,'Top 2023 Candidates - Industry'!$A:$N,13,0)</f>
        <v>#N/A</v>
      </c>
      <c r="O181" s="102" t="e">
        <f>VLOOKUP($B181,'Top 2023 Candidates - Industry'!$A:$N,14,0)</f>
        <v>#N/A</v>
      </c>
    </row>
    <row r="182" spans="1:15" x14ac:dyDescent="0.25">
      <c r="A182" s="99"/>
      <c r="B182" s="22"/>
      <c r="C182" s="97"/>
      <c r="D182" s="98"/>
      <c r="E182" s="24" t="str">
        <f>IF(B182="","",VLOOKUP(B182,'Top 2023 Candidates - Industry'!A:B,2,0))</f>
        <v/>
      </c>
      <c r="F182" s="24" t="e">
        <f>VLOOKUP($B182,'Top 2023 Candidates - Industry'!$A:$N,3,0)</f>
        <v>#N/A</v>
      </c>
      <c r="G182" s="24" t="e">
        <f>VLOOKUP($B182,'Top 2023 Candidates - Industry'!$A:$N,4,0)</f>
        <v>#N/A</v>
      </c>
      <c r="H182" s="26" t="str">
        <f t="shared" si="4"/>
        <v/>
      </c>
      <c r="I182" s="26" t="str">
        <f t="shared" si="5"/>
        <v/>
      </c>
      <c r="J182" s="101" t="e">
        <f>VLOOKUP($B182,'Top 2023 Candidates - Industry'!$A:$N,5,0)</f>
        <v>#N/A</v>
      </c>
      <c r="K182" s="101" t="e">
        <f>VLOOKUP($B182,'Top 2023 Candidates - Industry'!$A:$N,6,0)</f>
        <v>#N/A</v>
      </c>
      <c r="L182" s="101" t="e">
        <f>IF(VLOOKUP($B182,'Top 2023 Candidates - Industry'!$A:$N,11,0)="",VLOOKUP(B182,'Top 2023 Candidates - Industry'!A:J,10,0),VLOOKUP($B182,'Top 2023 Candidates - Industry'!$A:$N,11,0))</f>
        <v>#N/A</v>
      </c>
      <c r="M182" s="25" t="e">
        <f>VLOOKUP($B182,'Top 2023 Candidates - Industry'!$A:$N,12,0)</f>
        <v>#N/A</v>
      </c>
      <c r="N182" s="28" t="e">
        <f>VLOOKUP($B182,'Top 2023 Candidates - Industry'!$A:$N,13,0)</f>
        <v>#N/A</v>
      </c>
      <c r="O182" s="102" t="e">
        <f>VLOOKUP($B182,'Top 2023 Candidates - Industry'!$A:$N,14,0)</f>
        <v>#N/A</v>
      </c>
    </row>
    <row r="183" spans="1:15" x14ac:dyDescent="0.25">
      <c r="A183" s="99"/>
      <c r="B183" s="22"/>
      <c r="C183" s="97"/>
      <c r="D183" s="98"/>
      <c r="E183" s="24" t="str">
        <f>IF(B183="","",VLOOKUP(B183,'Top 2023 Candidates - Industry'!A:B,2,0))</f>
        <v/>
      </c>
      <c r="F183" s="24" t="e">
        <f>VLOOKUP($B183,'Top 2023 Candidates - Industry'!$A:$N,3,0)</f>
        <v>#N/A</v>
      </c>
      <c r="G183" s="24" t="e">
        <f>VLOOKUP($B183,'Top 2023 Candidates - Industry'!$A:$N,4,0)</f>
        <v>#N/A</v>
      </c>
      <c r="H183" s="26" t="str">
        <f t="shared" si="4"/>
        <v/>
      </c>
      <c r="I183" s="26" t="str">
        <f t="shared" si="5"/>
        <v/>
      </c>
      <c r="J183" s="101" t="e">
        <f>VLOOKUP($B183,'Top 2023 Candidates - Industry'!$A:$N,5,0)</f>
        <v>#N/A</v>
      </c>
      <c r="K183" s="101" t="e">
        <f>VLOOKUP($B183,'Top 2023 Candidates - Industry'!$A:$N,6,0)</f>
        <v>#N/A</v>
      </c>
      <c r="L183" s="101" t="e">
        <f>IF(VLOOKUP($B183,'Top 2023 Candidates - Industry'!$A:$N,11,0)="",VLOOKUP(B183,'Top 2023 Candidates - Industry'!A:J,10,0),VLOOKUP($B183,'Top 2023 Candidates - Industry'!$A:$N,11,0))</f>
        <v>#N/A</v>
      </c>
      <c r="M183" s="25" t="e">
        <f>VLOOKUP($B183,'Top 2023 Candidates - Industry'!$A:$N,12,0)</f>
        <v>#N/A</v>
      </c>
      <c r="N183" s="28" t="e">
        <f>VLOOKUP($B183,'Top 2023 Candidates - Industry'!$A:$N,13,0)</f>
        <v>#N/A</v>
      </c>
      <c r="O183" s="102" t="e">
        <f>VLOOKUP($B183,'Top 2023 Candidates - Industry'!$A:$N,14,0)</f>
        <v>#N/A</v>
      </c>
    </row>
    <row r="184" spans="1:15" x14ac:dyDescent="0.25">
      <c r="A184" s="99"/>
      <c r="B184" s="22"/>
      <c r="C184" s="97"/>
      <c r="D184" s="98"/>
      <c r="E184" s="24" t="str">
        <f>IF(B184="","",VLOOKUP(B184,'Top 2023 Candidates - Industry'!A:B,2,0))</f>
        <v/>
      </c>
      <c r="F184" s="24" t="e">
        <f>VLOOKUP($B184,'Top 2023 Candidates - Industry'!$A:$N,3,0)</f>
        <v>#N/A</v>
      </c>
      <c r="G184" s="24" t="e">
        <f>VLOOKUP($B184,'Top 2023 Candidates - Industry'!$A:$N,4,0)</f>
        <v>#N/A</v>
      </c>
      <c r="H184" s="26" t="str">
        <f t="shared" si="4"/>
        <v/>
      </c>
      <c r="I184" s="26" t="str">
        <f t="shared" si="5"/>
        <v/>
      </c>
      <c r="J184" s="101" t="e">
        <f>VLOOKUP($B184,'Top 2023 Candidates - Industry'!$A:$N,5,0)</f>
        <v>#N/A</v>
      </c>
      <c r="K184" s="101" t="e">
        <f>VLOOKUP($B184,'Top 2023 Candidates - Industry'!$A:$N,6,0)</f>
        <v>#N/A</v>
      </c>
      <c r="L184" s="101" t="e">
        <f>IF(VLOOKUP($B184,'Top 2023 Candidates - Industry'!$A:$N,11,0)="",VLOOKUP(B184,'Top 2023 Candidates - Industry'!A:J,10,0),VLOOKUP($B184,'Top 2023 Candidates - Industry'!$A:$N,11,0))</f>
        <v>#N/A</v>
      </c>
      <c r="M184" s="25" t="e">
        <f>VLOOKUP($B184,'Top 2023 Candidates - Industry'!$A:$N,12,0)</f>
        <v>#N/A</v>
      </c>
      <c r="N184" s="28" t="e">
        <f>VLOOKUP($B184,'Top 2023 Candidates - Industry'!$A:$N,13,0)</f>
        <v>#N/A</v>
      </c>
      <c r="O184" s="102" t="e">
        <f>VLOOKUP($B184,'Top 2023 Candidates - Industry'!$A:$N,14,0)</f>
        <v>#N/A</v>
      </c>
    </row>
    <row r="185" spans="1:15" x14ac:dyDescent="0.25">
      <c r="A185" s="99"/>
      <c r="B185" s="22"/>
      <c r="C185" s="97"/>
      <c r="D185" s="98"/>
      <c r="E185" s="24" t="str">
        <f>IF(B185="","",VLOOKUP(B185,'Top 2023 Candidates - Industry'!A:B,2,0))</f>
        <v/>
      </c>
      <c r="F185" s="24" t="e">
        <f>VLOOKUP($B185,'Top 2023 Candidates - Industry'!$A:$N,3,0)</f>
        <v>#N/A</v>
      </c>
      <c r="G185" s="24" t="e">
        <f>VLOOKUP($B185,'Top 2023 Candidates - Industry'!$A:$N,4,0)</f>
        <v>#N/A</v>
      </c>
      <c r="H185" s="26" t="str">
        <f t="shared" si="4"/>
        <v/>
      </c>
      <c r="I185" s="26" t="str">
        <f t="shared" si="5"/>
        <v/>
      </c>
      <c r="J185" s="101" t="e">
        <f>VLOOKUP($B185,'Top 2023 Candidates - Industry'!$A:$N,5,0)</f>
        <v>#N/A</v>
      </c>
      <c r="K185" s="101" t="e">
        <f>VLOOKUP($B185,'Top 2023 Candidates - Industry'!$A:$N,6,0)</f>
        <v>#N/A</v>
      </c>
      <c r="L185" s="101" t="e">
        <f>IF(VLOOKUP($B185,'Top 2023 Candidates - Industry'!$A:$N,11,0)="",VLOOKUP(B185,'Top 2023 Candidates - Industry'!A:J,10,0),VLOOKUP($B185,'Top 2023 Candidates - Industry'!$A:$N,11,0))</f>
        <v>#N/A</v>
      </c>
      <c r="M185" s="25" t="e">
        <f>VLOOKUP($B185,'Top 2023 Candidates - Industry'!$A:$N,12,0)</f>
        <v>#N/A</v>
      </c>
      <c r="N185" s="28" t="e">
        <f>VLOOKUP($B185,'Top 2023 Candidates - Industry'!$A:$N,13,0)</f>
        <v>#N/A</v>
      </c>
      <c r="O185" s="102" t="e">
        <f>VLOOKUP($B185,'Top 2023 Candidates - Industry'!$A:$N,14,0)</f>
        <v>#N/A</v>
      </c>
    </row>
    <row r="186" spans="1:15" x14ac:dyDescent="0.25">
      <c r="A186" s="99"/>
      <c r="B186" s="22"/>
      <c r="C186" s="97"/>
      <c r="D186" s="98"/>
      <c r="E186" s="24" t="str">
        <f>IF(B186="","",VLOOKUP(B186,'Top 2023 Candidates - Industry'!A:B,2,0))</f>
        <v/>
      </c>
      <c r="F186" s="24" t="e">
        <f>VLOOKUP($B186,'Top 2023 Candidates - Industry'!$A:$N,3,0)</f>
        <v>#N/A</v>
      </c>
      <c r="G186" s="24" t="e">
        <f>VLOOKUP($B186,'Top 2023 Candidates - Industry'!$A:$N,4,0)</f>
        <v>#N/A</v>
      </c>
      <c r="H186" s="26" t="str">
        <f t="shared" si="4"/>
        <v/>
      </c>
      <c r="I186" s="26" t="str">
        <f t="shared" si="5"/>
        <v/>
      </c>
      <c r="J186" s="101" t="e">
        <f>VLOOKUP($B186,'Top 2023 Candidates - Industry'!$A:$N,5,0)</f>
        <v>#N/A</v>
      </c>
      <c r="K186" s="101" t="e">
        <f>VLOOKUP($B186,'Top 2023 Candidates - Industry'!$A:$N,6,0)</f>
        <v>#N/A</v>
      </c>
      <c r="L186" s="101" t="e">
        <f>IF(VLOOKUP($B186,'Top 2023 Candidates - Industry'!$A:$N,11,0)="",VLOOKUP(B186,'Top 2023 Candidates - Industry'!A:J,10,0),VLOOKUP($B186,'Top 2023 Candidates - Industry'!$A:$N,11,0))</f>
        <v>#N/A</v>
      </c>
      <c r="M186" s="25" t="e">
        <f>VLOOKUP($B186,'Top 2023 Candidates - Industry'!$A:$N,12,0)</f>
        <v>#N/A</v>
      </c>
      <c r="N186" s="28" t="e">
        <f>VLOOKUP($B186,'Top 2023 Candidates - Industry'!$A:$N,13,0)</f>
        <v>#N/A</v>
      </c>
      <c r="O186" s="102" t="e">
        <f>VLOOKUP($B186,'Top 2023 Candidates - Industry'!$A:$N,14,0)</f>
        <v>#N/A</v>
      </c>
    </row>
    <row r="187" spans="1:15" x14ac:dyDescent="0.25">
      <c r="A187" s="99"/>
      <c r="B187" s="22"/>
      <c r="C187" s="97"/>
      <c r="D187" s="98"/>
      <c r="E187" s="24" t="str">
        <f>IF(B187="","",VLOOKUP(B187,'Top 2023 Candidates - Industry'!A:B,2,0))</f>
        <v/>
      </c>
      <c r="F187" s="24" t="e">
        <f>VLOOKUP($B187,'Top 2023 Candidates - Industry'!$A:$N,3,0)</f>
        <v>#N/A</v>
      </c>
      <c r="G187" s="24" t="e">
        <f>VLOOKUP($B187,'Top 2023 Candidates - Industry'!$A:$N,4,0)</f>
        <v>#N/A</v>
      </c>
      <c r="H187" s="26" t="str">
        <f t="shared" si="4"/>
        <v/>
      </c>
      <c r="I187" s="26" t="str">
        <f t="shared" si="5"/>
        <v/>
      </c>
      <c r="J187" s="101" t="e">
        <f>VLOOKUP($B187,'Top 2023 Candidates - Industry'!$A:$N,5,0)</f>
        <v>#N/A</v>
      </c>
      <c r="K187" s="101" t="e">
        <f>VLOOKUP($B187,'Top 2023 Candidates - Industry'!$A:$N,6,0)</f>
        <v>#N/A</v>
      </c>
      <c r="L187" s="101" t="e">
        <f>IF(VLOOKUP($B187,'Top 2023 Candidates - Industry'!$A:$N,11,0)="",VLOOKUP(B187,'Top 2023 Candidates - Industry'!A:J,10,0),VLOOKUP($B187,'Top 2023 Candidates - Industry'!$A:$N,11,0))</f>
        <v>#N/A</v>
      </c>
      <c r="M187" s="25" t="e">
        <f>VLOOKUP($B187,'Top 2023 Candidates - Industry'!$A:$N,12,0)</f>
        <v>#N/A</v>
      </c>
      <c r="N187" s="28" t="e">
        <f>VLOOKUP($B187,'Top 2023 Candidates - Industry'!$A:$N,13,0)</f>
        <v>#N/A</v>
      </c>
      <c r="O187" s="102" t="e">
        <f>VLOOKUP($B187,'Top 2023 Candidates - Industry'!$A:$N,14,0)</f>
        <v>#N/A</v>
      </c>
    </row>
    <row r="188" spans="1:15" x14ac:dyDescent="0.25">
      <c r="A188" s="99"/>
      <c r="B188" s="22"/>
      <c r="C188" s="97"/>
      <c r="D188" s="98"/>
      <c r="E188" s="24" t="str">
        <f>IF(B188="","",VLOOKUP(B188,'Top 2023 Candidates - Industry'!A:B,2,0))</f>
        <v/>
      </c>
      <c r="F188" s="24" t="e">
        <f>VLOOKUP($B188,'Top 2023 Candidates - Industry'!$A:$N,3,0)</f>
        <v>#N/A</v>
      </c>
      <c r="G188" s="24" t="e">
        <f>VLOOKUP($B188,'Top 2023 Candidates - Industry'!$A:$N,4,0)</f>
        <v>#N/A</v>
      </c>
      <c r="H188" s="26" t="str">
        <f t="shared" si="4"/>
        <v/>
      </c>
      <c r="I188" s="26" t="str">
        <f t="shared" si="5"/>
        <v/>
      </c>
      <c r="J188" s="101" t="e">
        <f>VLOOKUP($B188,'Top 2023 Candidates - Industry'!$A:$N,5,0)</f>
        <v>#N/A</v>
      </c>
      <c r="K188" s="101" t="e">
        <f>VLOOKUP($B188,'Top 2023 Candidates - Industry'!$A:$N,6,0)</f>
        <v>#N/A</v>
      </c>
      <c r="L188" s="101" t="e">
        <f>IF(VLOOKUP($B188,'Top 2023 Candidates - Industry'!$A:$N,11,0)="",VLOOKUP(B188,'Top 2023 Candidates - Industry'!A:J,10,0),VLOOKUP($B188,'Top 2023 Candidates - Industry'!$A:$N,11,0))</f>
        <v>#N/A</v>
      </c>
      <c r="M188" s="25" t="e">
        <f>VLOOKUP($B188,'Top 2023 Candidates - Industry'!$A:$N,12,0)</f>
        <v>#N/A</v>
      </c>
      <c r="N188" s="28" t="e">
        <f>VLOOKUP($B188,'Top 2023 Candidates - Industry'!$A:$N,13,0)</f>
        <v>#N/A</v>
      </c>
      <c r="O188" s="102" t="e">
        <f>VLOOKUP($B188,'Top 2023 Candidates - Industry'!$A:$N,14,0)</f>
        <v>#N/A</v>
      </c>
    </row>
    <row r="189" spans="1:15" x14ac:dyDescent="0.25">
      <c r="A189" s="99"/>
      <c r="B189" s="22"/>
      <c r="C189" s="97"/>
      <c r="D189" s="98"/>
      <c r="E189" s="24" t="str">
        <f>IF(B189="","",VLOOKUP(B189,'Top 2023 Candidates - Industry'!A:B,2,0))</f>
        <v/>
      </c>
      <c r="F189" s="24" t="e">
        <f>VLOOKUP($B189,'Top 2023 Candidates - Industry'!$A:$N,3,0)</f>
        <v>#N/A</v>
      </c>
      <c r="G189" s="24" t="e">
        <f>VLOOKUP($B189,'Top 2023 Candidates - Industry'!$A:$N,4,0)</f>
        <v>#N/A</v>
      </c>
      <c r="H189" s="26" t="str">
        <f t="shared" si="4"/>
        <v/>
      </c>
      <c r="I189" s="26" t="str">
        <f t="shared" si="5"/>
        <v/>
      </c>
      <c r="J189" s="101" t="e">
        <f>VLOOKUP($B189,'Top 2023 Candidates - Industry'!$A:$N,5,0)</f>
        <v>#N/A</v>
      </c>
      <c r="K189" s="101" t="e">
        <f>VLOOKUP($B189,'Top 2023 Candidates - Industry'!$A:$N,6,0)</f>
        <v>#N/A</v>
      </c>
      <c r="L189" s="101" t="e">
        <f>IF(VLOOKUP($B189,'Top 2023 Candidates - Industry'!$A:$N,11,0)="",VLOOKUP(B189,'Top 2023 Candidates - Industry'!A:J,10,0),VLOOKUP($B189,'Top 2023 Candidates - Industry'!$A:$N,11,0))</f>
        <v>#N/A</v>
      </c>
      <c r="M189" s="25" t="e">
        <f>VLOOKUP($B189,'Top 2023 Candidates - Industry'!$A:$N,12,0)</f>
        <v>#N/A</v>
      </c>
      <c r="N189" s="28" t="e">
        <f>VLOOKUP($B189,'Top 2023 Candidates - Industry'!$A:$N,13,0)</f>
        <v>#N/A</v>
      </c>
      <c r="O189" s="102" t="e">
        <f>VLOOKUP($B189,'Top 2023 Candidates - Industry'!$A:$N,14,0)</f>
        <v>#N/A</v>
      </c>
    </row>
    <row r="190" spans="1:15" x14ac:dyDescent="0.25">
      <c r="A190" s="99"/>
      <c r="B190" s="22"/>
      <c r="C190" s="97"/>
      <c r="D190" s="98"/>
      <c r="E190" s="24" t="str">
        <f>IF(B190="","",VLOOKUP(B190,'Top 2023 Candidates - Industry'!A:B,2,0))</f>
        <v/>
      </c>
      <c r="F190" s="24" t="e">
        <f>VLOOKUP($B190,'Top 2023 Candidates - Industry'!$A:$N,3,0)</f>
        <v>#N/A</v>
      </c>
      <c r="G190" s="24" t="e">
        <f>VLOOKUP($B190,'Top 2023 Candidates - Industry'!$A:$N,4,0)</f>
        <v>#N/A</v>
      </c>
      <c r="H190" s="26" t="str">
        <f t="shared" si="4"/>
        <v/>
      </c>
      <c r="I190" s="26" t="str">
        <f t="shared" si="5"/>
        <v/>
      </c>
      <c r="J190" s="101" t="e">
        <f>VLOOKUP($B190,'Top 2023 Candidates - Industry'!$A:$N,5,0)</f>
        <v>#N/A</v>
      </c>
      <c r="K190" s="101" t="e">
        <f>VLOOKUP($B190,'Top 2023 Candidates - Industry'!$A:$N,6,0)</f>
        <v>#N/A</v>
      </c>
      <c r="L190" s="101" t="e">
        <f>IF(VLOOKUP($B190,'Top 2023 Candidates - Industry'!$A:$N,11,0)="",VLOOKUP(B190,'Top 2023 Candidates - Industry'!A:J,10,0),VLOOKUP($B190,'Top 2023 Candidates - Industry'!$A:$N,11,0))</f>
        <v>#N/A</v>
      </c>
      <c r="M190" s="25" t="e">
        <f>VLOOKUP($B190,'Top 2023 Candidates - Industry'!$A:$N,12,0)</f>
        <v>#N/A</v>
      </c>
      <c r="N190" s="28" t="e">
        <f>VLOOKUP($B190,'Top 2023 Candidates - Industry'!$A:$N,13,0)</f>
        <v>#N/A</v>
      </c>
      <c r="O190" s="102" t="e">
        <f>VLOOKUP($B190,'Top 2023 Candidates - Industry'!$A:$N,14,0)</f>
        <v>#N/A</v>
      </c>
    </row>
    <row r="191" spans="1:15" x14ac:dyDescent="0.25">
      <c r="A191" s="99"/>
      <c r="B191" s="22"/>
      <c r="C191" s="97"/>
      <c r="D191" s="98"/>
      <c r="E191" s="24" t="str">
        <f>IF(B191="","",VLOOKUP(B191,'Top 2023 Candidates - Industry'!A:B,2,0))</f>
        <v/>
      </c>
      <c r="F191" s="24" t="e">
        <f>VLOOKUP($B191,'Top 2023 Candidates - Industry'!$A:$N,3,0)</f>
        <v>#N/A</v>
      </c>
      <c r="G191" s="24" t="e">
        <f>VLOOKUP($B191,'Top 2023 Candidates - Industry'!$A:$N,4,0)</f>
        <v>#N/A</v>
      </c>
      <c r="H191" s="26" t="str">
        <f t="shared" si="4"/>
        <v/>
      </c>
      <c r="I191" s="26" t="str">
        <f t="shared" si="5"/>
        <v/>
      </c>
      <c r="J191" s="101" t="e">
        <f>VLOOKUP($B191,'Top 2023 Candidates - Industry'!$A:$N,5,0)</f>
        <v>#N/A</v>
      </c>
      <c r="K191" s="101" t="e">
        <f>VLOOKUP($B191,'Top 2023 Candidates - Industry'!$A:$N,6,0)</f>
        <v>#N/A</v>
      </c>
      <c r="L191" s="101" t="e">
        <f>IF(VLOOKUP($B191,'Top 2023 Candidates - Industry'!$A:$N,11,0)="",VLOOKUP(B191,'Top 2023 Candidates - Industry'!A:J,10,0),VLOOKUP($B191,'Top 2023 Candidates - Industry'!$A:$N,11,0))</f>
        <v>#N/A</v>
      </c>
      <c r="M191" s="25" t="e">
        <f>VLOOKUP($B191,'Top 2023 Candidates - Industry'!$A:$N,12,0)</f>
        <v>#N/A</v>
      </c>
      <c r="N191" s="28" t="e">
        <f>VLOOKUP($B191,'Top 2023 Candidates - Industry'!$A:$N,13,0)</f>
        <v>#N/A</v>
      </c>
      <c r="O191" s="102" t="e">
        <f>VLOOKUP($B191,'Top 2023 Candidates - Industry'!$A:$N,14,0)</f>
        <v>#N/A</v>
      </c>
    </row>
    <row r="192" spans="1:15" x14ac:dyDescent="0.25">
      <c r="A192" s="99"/>
      <c r="B192" s="22"/>
      <c r="C192" s="97"/>
      <c r="D192" s="98"/>
      <c r="E192" s="24" t="str">
        <f>IF(B192="","",VLOOKUP(B192,'Top 2023 Candidates - Industry'!A:B,2,0))</f>
        <v/>
      </c>
      <c r="F192" s="24" t="e">
        <f>VLOOKUP($B192,'Top 2023 Candidates - Industry'!$A:$N,3,0)</f>
        <v>#N/A</v>
      </c>
      <c r="G192" s="24" t="e">
        <f>VLOOKUP($B192,'Top 2023 Candidates - Industry'!$A:$N,4,0)</f>
        <v>#N/A</v>
      </c>
      <c r="H192" s="26" t="str">
        <f t="shared" si="4"/>
        <v/>
      </c>
      <c r="I192" s="26" t="str">
        <f t="shared" si="5"/>
        <v/>
      </c>
      <c r="J192" s="101" t="e">
        <f>VLOOKUP($B192,'Top 2023 Candidates - Industry'!$A:$N,5,0)</f>
        <v>#N/A</v>
      </c>
      <c r="K192" s="101" t="e">
        <f>VLOOKUP($B192,'Top 2023 Candidates - Industry'!$A:$N,6,0)</f>
        <v>#N/A</v>
      </c>
      <c r="L192" s="101" t="e">
        <f>IF(VLOOKUP($B192,'Top 2023 Candidates - Industry'!$A:$N,11,0)="",VLOOKUP(B192,'Top 2023 Candidates - Industry'!A:J,10,0),VLOOKUP($B192,'Top 2023 Candidates - Industry'!$A:$N,11,0))</f>
        <v>#N/A</v>
      </c>
      <c r="M192" s="25" t="e">
        <f>VLOOKUP($B192,'Top 2023 Candidates - Industry'!$A:$N,12,0)</f>
        <v>#N/A</v>
      </c>
      <c r="N192" s="28" t="e">
        <f>VLOOKUP($B192,'Top 2023 Candidates - Industry'!$A:$N,13,0)</f>
        <v>#N/A</v>
      </c>
      <c r="O192" s="102" t="e">
        <f>VLOOKUP($B192,'Top 2023 Candidates - Industry'!$A:$N,14,0)</f>
        <v>#N/A</v>
      </c>
    </row>
    <row r="193" spans="1:15" x14ac:dyDescent="0.25">
      <c r="A193" s="99"/>
      <c r="B193" s="22"/>
      <c r="C193" s="97"/>
      <c r="D193" s="98"/>
      <c r="E193" s="24" t="str">
        <f>IF(B193="","",VLOOKUP(B193,'Top 2023 Candidates - Industry'!A:B,2,0))</f>
        <v/>
      </c>
      <c r="F193" s="24" t="e">
        <f>VLOOKUP($B193,'Top 2023 Candidates - Industry'!$A:$N,3,0)</f>
        <v>#N/A</v>
      </c>
      <c r="G193" s="24" t="e">
        <f>VLOOKUP($B193,'Top 2023 Candidates - Industry'!$A:$N,4,0)</f>
        <v>#N/A</v>
      </c>
      <c r="H193" s="26" t="str">
        <f t="shared" si="4"/>
        <v/>
      </c>
      <c r="I193" s="26" t="str">
        <f t="shared" si="5"/>
        <v/>
      </c>
      <c r="J193" s="101" t="e">
        <f>VLOOKUP($B193,'Top 2023 Candidates - Industry'!$A:$N,5,0)</f>
        <v>#N/A</v>
      </c>
      <c r="K193" s="101" t="e">
        <f>VLOOKUP($B193,'Top 2023 Candidates - Industry'!$A:$N,6,0)</f>
        <v>#N/A</v>
      </c>
      <c r="L193" s="101" t="e">
        <f>IF(VLOOKUP($B193,'Top 2023 Candidates - Industry'!$A:$N,11,0)="",VLOOKUP(B193,'Top 2023 Candidates - Industry'!A:J,10,0),VLOOKUP($B193,'Top 2023 Candidates - Industry'!$A:$N,11,0))</f>
        <v>#N/A</v>
      </c>
      <c r="M193" s="25" t="e">
        <f>VLOOKUP($B193,'Top 2023 Candidates - Industry'!$A:$N,12,0)</f>
        <v>#N/A</v>
      </c>
      <c r="N193" s="28" t="e">
        <f>VLOOKUP($B193,'Top 2023 Candidates - Industry'!$A:$N,13,0)</f>
        <v>#N/A</v>
      </c>
      <c r="O193" s="102" t="e">
        <f>VLOOKUP($B193,'Top 2023 Candidates - Industry'!$A:$N,14,0)</f>
        <v>#N/A</v>
      </c>
    </row>
    <row r="194" spans="1:15" x14ac:dyDescent="0.25">
      <c r="A194" s="99"/>
      <c r="B194" s="22"/>
      <c r="C194" s="97"/>
      <c r="D194" s="98"/>
      <c r="E194" s="24" t="str">
        <f>IF(B194="","",VLOOKUP(B194,'Top 2023 Candidates - Industry'!A:B,2,0))</f>
        <v/>
      </c>
      <c r="F194" s="24" t="e">
        <f>VLOOKUP($B194,'Top 2023 Candidates - Industry'!$A:$N,3,0)</f>
        <v>#N/A</v>
      </c>
      <c r="G194" s="24" t="e">
        <f>VLOOKUP($B194,'Top 2023 Candidates - Industry'!$A:$N,4,0)</f>
        <v>#N/A</v>
      </c>
      <c r="H194" s="26" t="str">
        <f t="shared" si="4"/>
        <v/>
      </c>
      <c r="I194" s="26" t="str">
        <f t="shared" si="5"/>
        <v/>
      </c>
      <c r="J194" s="101" t="e">
        <f>VLOOKUP($B194,'Top 2023 Candidates - Industry'!$A:$N,5,0)</f>
        <v>#N/A</v>
      </c>
      <c r="K194" s="101" t="e">
        <f>VLOOKUP($B194,'Top 2023 Candidates - Industry'!$A:$N,6,0)</f>
        <v>#N/A</v>
      </c>
      <c r="L194" s="101" t="e">
        <f>IF(VLOOKUP($B194,'Top 2023 Candidates - Industry'!$A:$N,11,0)="",VLOOKUP(B194,'Top 2023 Candidates - Industry'!A:J,10,0),VLOOKUP($B194,'Top 2023 Candidates - Industry'!$A:$N,11,0))</f>
        <v>#N/A</v>
      </c>
      <c r="M194" s="25" t="e">
        <f>VLOOKUP($B194,'Top 2023 Candidates - Industry'!$A:$N,12,0)</f>
        <v>#N/A</v>
      </c>
      <c r="N194" s="28" t="e">
        <f>VLOOKUP($B194,'Top 2023 Candidates - Industry'!$A:$N,13,0)</f>
        <v>#N/A</v>
      </c>
      <c r="O194" s="102" t="e">
        <f>VLOOKUP($B194,'Top 2023 Candidates - Industry'!$A:$N,14,0)</f>
        <v>#N/A</v>
      </c>
    </row>
    <row r="195" spans="1:15" x14ac:dyDescent="0.25">
      <c r="A195" s="99"/>
      <c r="B195" s="22"/>
      <c r="C195" s="97"/>
      <c r="D195" s="98"/>
      <c r="E195" s="24" t="str">
        <f>IF(B195="","",VLOOKUP(B195,'Top 2023 Candidates - Industry'!A:B,2,0))</f>
        <v/>
      </c>
      <c r="F195" s="24" t="e">
        <f>VLOOKUP($B195,'Top 2023 Candidates - Industry'!$A:$N,3,0)</f>
        <v>#N/A</v>
      </c>
      <c r="G195" s="24" t="e">
        <f>VLOOKUP($B195,'Top 2023 Candidates - Industry'!$A:$N,4,0)</f>
        <v>#N/A</v>
      </c>
      <c r="H195" s="26" t="str">
        <f t="shared" si="4"/>
        <v/>
      </c>
      <c r="I195" s="26" t="str">
        <f t="shared" si="5"/>
        <v/>
      </c>
      <c r="J195" s="101" t="e">
        <f>VLOOKUP($B195,'Top 2023 Candidates - Industry'!$A:$N,5,0)</f>
        <v>#N/A</v>
      </c>
      <c r="K195" s="101" t="e">
        <f>VLOOKUP($B195,'Top 2023 Candidates - Industry'!$A:$N,6,0)</f>
        <v>#N/A</v>
      </c>
      <c r="L195" s="101" t="e">
        <f>IF(VLOOKUP($B195,'Top 2023 Candidates - Industry'!$A:$N,11,0)="",VLOOKUP(B195,'Top 2023 Candidates - Industry'!A:J,10,0),VLOOKUP($B195,'Top 2023 Candidates - Industry'!$A:$N,11,0))</f>
        <v>#N/A</v>
      </c>
      <c r="M195" s="25" t="e">
        <f>VLOOKUP($B195,'Top 2023 Candidates - Industry'!$A:$N,12,0)</f>
        <v>#N/A</v>
      </c>
      <c r="N195" s="28" t="e">
        <f>VLOOKUP($B195,'Top 2023 Candidates - Industry'!$A:$N,13,0)</f>
        <v>#N/A</v>
      </c>
      <c r="O195" s="102" t="e">
        <f>VLOOKUP($B195,'Top 2023 Candidates - Industry'!$A:$N,14,0)</f>
        <v>#N/A</v>
      </c>
    </row>
    <row r="196" spans="1:15" x14ac:dyDescent="0.25">
      <c r="A196" s="99"/>
      <c r="B196" s="22"/>
      <c r="C196" s="97"/>
      <c r="D196" s="98"/>
      <c r="E196" s="24" t="str">
        <f>IF(B196="","",VLOOKUP(B196,'Top 2023 Candidates - Industry'!A:B,2,0))</f>
        <v/>
      </c>
      <c r="F196" s="24" t="e">
        <f>VLOOKUP($B196,'Top 2023 Candidates - Industry'!$A:$N,3,0)</f>
        <v>#N/A</v>
      </c>
      <c r="G196" s="24" t="e">
        <f>VLOOKUP($B196,'Top 2023 Candidates - Industry'!$A:$N,4,0)</f>
        <v>#N/A</v>
      </c>
      <c r="H196" s="26" t="str">
        <f t="shared" si="4"/>
        <v/>
      </c>
      <c r="I196" s="26" t="str">
        <f t="shared" si="5"/>
        <v/>
      </c>
      <c r="J196" s="101" t="e">
        <f>VLOOKUP($B196,'Top 2023 Candidates - Industry'!$A:$N,5,0)</f>
        <v>#N/A</v>
      </c>
      <c r="K196" s="101" t="e">
        <f>VLOOKUP($B196,'Top 2023 Candidates - Industry'!$A:$N,6,0)</f>
        <v>#N/A</v>
      </c>
      <c r="L196" s="101" t="e">
        <f>IF(VLOOKUP($B196,'Top 2023 Candidates - Industry'!$A:$N,11,0)="",VLOOKUP(B196,'Top 2023 Candidates - Industry'!A:J,10,0),VLOOKUP($B196,'Top 2023 Candidates - Industry'!$A:$N,11,0))</f>
        <v>#N/A</v>
      </c>
      <c r="M196" s="25" t="e">
        <f>VLOOKUP($B196,'Top 2023 Candidates - Industry'!$A:$N,12,0)</f>
        <v>#N/A</v>
      </c>
      <c r="N196" s="28" t="e">
        <f>VLOOKUP($B196,'Top 2023 Candidates - Industry'!$A:$N,13,0)</f>
        <v>#N/A</v>
      </c>
      <c r="O196" s="102" t="e">
        <f>VLOOKUP($B196,'Top 2023 Candidates - Industry'!$A:$N,14,0)</f>
        <v>#N/A</v>
      </c>
    </row>
    <row r="197" spans="1:15" x14ac:dyDescent="0.25">
      <c r="A197" s="99"/>
      <c r="B197" s="22"/>
      <c r="C197" s="97"/>
      <c r="D197" s="98"/>
      <c r="E197" s="24" t="str">
        <f>IF(B197="","",VLOOKUP(B197,'Top 2023 Candidates - Industry'!A:B,2,0))</f>
        <v/>
      </c>
      <c r="F197" s="24" t="e">
        <f>VLOOKUP($B197,'Top 2023 Candidates - Industry'!$A:$N,3,0)</f>
        <v>#N/A</v>
      </c>
      <c r="G197" s="24" t="e">
        <f>VLOOKUP($B197,'Top 2023 Candidates - Industry'!$A:$N,4,0)</f>
        <v>#N/A</v>
      </c>
      <c r="H197" s="26" t="str">
        <f t="shared" ref="H197:H260" si="6">IFERROR(C197*J197,"")</f>
        <v/>
      </c>
      <c r="I197" s="26" t="str">
        <f t="shared" ref="I197:I260" si="7">IFERROR(H197*D197,"")</f>
        <v/>
      </c>
      <c r="J197" s="101" t="e">
        <f>VLOOKUP($B197,'Top 2023 Candidates - Industry'!$A:$N,5,0)</f>
        <v>#N/A</v>
      </c>
      <c r="K197" s="101" t="e">
        <f>VLOOKUP($B197,'Top 2023 Candidates - Industry'!$A:$N,6,0)</f>
        <v>#N/A</v>
      </c>
      <c r="L197" s="101" t="e">
        <f>IF(VLOOKUP($B197,'Top 2023 Candidates - Industry'!$A:$N,11,0)="",VLOOKUP(B197,'Top 2023 Candidates - Industry'!A:J,10,0),VLOOKUP($B197,'Top 2023 Candidates - Industry'!$A:$N,11,0))</f>
        <v>#N/A</v>
      </c>
      <c r="M197" s="25" t="e">
        <f>VLOOKUP($B197,'Top 2023 Candidates - Industry'!$A:$N,12,0)</f>
        <v>#N/A</v>
      </c>
      <c r="N197" s="28" t="e">
        <f>VLOOKUP($B197,'Top 2023 Candidates - Industry'!$A:$N,13,0)</f>
        <v>#N/A</v>
      </c>
      <c r="O197" s="102" t="e">
        <f>VLOOKUP($B197,'Top 2023 Candidates - Industry'!$A:$N,14,0)</f>
        <v>#N/A</v>
      </c>
    </row>
    <row r="198" spans="1:15" x14ac:dyDescent="0.25">
      <c r="A198" s="99"/>
      <c r="B198" s="22"/>
      <c r="C198" s="97"/>
      <c r="D198" s="98"/>
      <c r="E198" s="24" t="str">
        <f>IF(B198="","",VLOOKUP(B198,'Top 2023 Candidates - Industry'!A:B,2,0))</f>
        <v/>
      </c>
      <c r="F198" s="24" t="e">
        <f>VLOOKUP($B198,'Top 2023 Candidates - Industry'!$A:$N,3,0)</f>
        <v>#N/A</v>
      </c>
      <c r="G198" s="24" t="e">
        <f>VLOOKUP($B198,'Top 2023 Candidates - Industry'!$A:$N,4,0)</f>
        <v>#N/A</v>
      </c>
      <c r="H198" s="26" t="str">
        <f t="shared" si="6"/>
        <v/>
      </c>
      <c r="I198" s="26" t="str">
        <f t="shared" si="7"/>
        <v/>
      </c>
      <c r="J198" s="101" t="e">
        <f>VLOOKUP($B198,'Top 2023 Candidates - Industry'!$A:$N,5,0)</f>
        <v>#N/A</v>
      </c>
      <c r="K198" s="101" t="e">
        <f>VLOOKUP($B198,'Top 2023 Candidates - Industry'!$A:$N,6,0)</f>
        <v>#N/A</v>
      </c>
      <c r="L198" s="101" t="e">
        <f>IF(VLOOKUP($B198,'Top 2023 Candidates - Industry'!$A:$N,11,0)="",VLOOKUP(B198,'Top 2023 Candidates - Industry'!A:J,10,0),VLOOKUP($B198,'Top 2023 Candidates - Industry'!$A:$N,11,0))</f>
        <v>#N/A</v>
      </c>
      <c r="M198" s="25" t="e">
        <f>VLOOKUP($B198,'Top 2023 Candidates - Industry'!$A:$N,12,0)</f>
        <v>#N/A</v>
      </c>
      <c r="N198" s="28" t="e">
        <f>VLOOKUP($B198,'Top 2023 Candidates - Industry'!$A:$N,13,0)</f>
        <v>#N/A</v>
      </c>
      <c r="O198" s="102" t="e">
        <f>VLOOKUP($B198,'Top 2023 Candidates - Industry'!$A:$N,14,0)</f>
        <v>#N/A</v>
      </c>
    </row>
    <row r="199" spans="1:15" x14ac:dyDescent="0.25">
      <c r="A199" s="99"/>
      <c r="B199" s="22"/>
      <c r="C199" s="97"/>
      <c r="D199" s="98"/>
      <c r="E199" s="24" t="str">
        <f>IF(B199="","",VLOOKUP(B199,'Top 2023 Candidates - Industry'!A:B,2,0))</f>
        <v/>
      </c>
      <c r="F199" s="24" t="e">
        <f>VLOOKUP($B199,'Top 2023 Candidates - Industry'!$A:$N,3,0)</f>
        <v>#N/A</v>
      </c>
      <c r="G199" s="24" t="e">
        <f>VLOOKUP($B199,'Top 2023 Candidates - Industry'!$A:$N,4,0)</f>
        <v>#N/A</v>
      </c>
      <c r="H199" s="26" t="str">
        <f t="shared" si="6"/>
        <v/>
      </c>
      <c r="I199" s="26" t="str">
        <f t="shared" si="7"/>
        <v/>
      </c>
      <c r="J199" s="101" t="e">
        <f>VLOOKUP($B199,'Top 2023 Candidates - Industry'!$A:$N,5,0)</f>
        <v>#N/A</v>
      </c>
      <c r="K199" s="101" t="e">
        <f>VLOOKUP($B199,'Top 2023 Candidates - Industry'!$A:$N,6,0)</f>
        <v>#N/A</v>
      </c>
      <c r="L199" s="101" t="e">
        <f>IF(VLOOKUP($B199,'Top 2023 Candidates - Industry'!$A:$N,11,0)="",VLOOKUP(B199,'Top 2023 Candidates - Industry'!A:J,10,0),VLOOKUP($B199,'Top 2023 Candidates - Industry'!$A:$N,11,0))</f>
        <v>#N/A</v>
      </c>
      <c r="M199" s="25" t="e">
        <f>VLOOKUP($B199,'Top 2023 Candidates - Industry'!$A:$N,12,0)</f>
        <v>#N/A</v>
      </c>
      <c r="N199" s="28" t="e">
        <f>VLOOKUP($B199,'Top 2023 Candidates - Industry'!$A:$N,13,0)</f>
        <v>#N/A</v>
      </c>
      <c r="O199" s="102" t="e">
        <f>VLOOKUP($B199,'Top 2023 Candidates - Industry'!$A:$N,14,0)</f>
        <v>#N/A</v>
      </c>
    </row>
    <row r="200" spans="1:15" x14ac:dyDescent="0.25">
      <c r="A200" s="99"/>
      <c r="B200" s="22"/>
      <c r="C200" s="97"/>
      <c r="D200" s="98"/>
      <c r="E200" s="24" t="str">
        <f>IF(B200="","",VLOOKUP(B200,'Top 2023 Candidates - Industry'!A:B,2,0))</f>
        <v/>
      </c>
      <c r="F200" s="24" t="e">
        <f>VLOOKUP($B200,'Top 2023 Candidates - Industry'!$A:$N,3,0)</f>
        <v>#N/A</v>
      </c>
      <c r="G200" s="24" t="e">
        <f>VLOOKUP($B200,'Top 2023 Candidates - Industry'!$A:$N,4,0)</f>
        <v>#N/A</v>
      </c>
      <c r="H200" s="26" t="str">
        <f t="shared" si="6"/>
        <v/>
      </c>
      <c r="I200" s="26" t="str">
        <f t="shared" si="7"/>
        <v/>
      </c>
      <c r="J200" s="101" t="e">
        <f>VLOOKUP($B200,'Top 2023 Candidates - Industry'!$A:$N,5,0)</f>
        <v>#N/A</v>
      </c>
      <c r="K200" s="101" t="e">
        <f>VLOOKUP($B200,'Top 2023 Candidates - Industry'!$A:$N,6,0)</f>
        <v>#N/A</v>
      </c>
      <c r="L200" s="101" t="e">
        <f>IF(VLOOKUP($B200,'Top 2023 Candidates - Industry'!$A:$N,11,0)="",VLOOKUP(B200,'Top 2023 Candidates - Industry'!A:J,10,0),VLOOKUP($B200,'Top 2023 Candidates - Industry'!$A:$N,11,0))</f>
        <v>#N/A</v>
      </c>
      <c r="M200" s="25" t="e">
        <f>VLOOKUP($B200,'Top 2023 Candidates - Industry'!$A:$N,12,0)</f>
        <v>#N/A</v>
      </c>
      <c r="N200" s="28" t="e">
        <f>VLOOKUP($B200,'Top 2023 Candidates - Industry'!$A:$N,13,0)</f>
        <v>#N/A</v>
      </c>
      <c r="O200" s="102" t="e">
        <f>VLOOKUP($B200,'Top 2023 Candidates - Industry'!$A:$N,14,0)</f>
        <v>#N/A</v>
      </c>
    </row>
    <row r="201" spans="1:15" x14ac:dyDescent="0.25">
      <c r="A201" s="99"/>
      <c r="B201" s="22"/>
      <c r="C201" s="97"/>
      <c r="D201" s="98"/>
      <c r="E201" s="24" t="str">
        <f>IF(B201="","",VLOOKUP(B201,'Top 2023 Candidates - Industry'!A:B,2,0))</f>
        <v/>
      </c>
      <c r="F201" s="24" t="e">
        <f>VLOOKUP($B201,'Top 2023 Candidates - Industry'!$A:$N,3,0)</f>
        <v>#N/A</v>
      </c>
      <c r="G201" s="24" t="e">
        <f>VLOOKUP($B201,'Top 2023 Candidates - Industry'!$A:$N,4,0)</f>
        <v>#N/A</v>
      </c>
      <c r="H201" s="26" t="str">
        <f t="shared" si="6"/>
        <v/>
      </c>
      <c r="I201" s="26" t="str">
        <f t="shared" si="7"/>
        <v/>
      </c>
      <c r="J201" s="101" t="e">
        <f>VLOOKUP($B201,'Top 2023 Candidates - Industry'!$A:$N,5,0)</f>
        <v>#N/A</v>
      </c>
      <c r="K201" s="101" t="e">
        <f>VLOOKUP($B201,'Top 2023 Candidates - Industry'!$A:$N,6,0)</f>
        <v>#N/A</v>
      </c>
      <c r="L201" s="101" t="e">
        <f>IF(VLOOKUP($B201,'Top 2023 Candidates - Industry'!$A:$N,11,0)="",VLOOKUP(B201,'Top 2023 Candidates - Industry'!A:J,10,0),VLOOKUP($B201,'Top 2023 Candidates - Industry'!$A:$N,11,0))</f>
        <v>#N/A</v>
      </c>
      <c r="M201" s="25" t="e">
        <f>VLOOKUP($B201,'Top 2023 Candidates - Industry'!$A:$N,12,0)</f>
        <v>#N/A</v>
      </c>
      <c r="N201" s="28" t="e">
        <f>VLOOKUP($B201,'Top 2023 Candidates - Industry'!$A:$N,13,0)</f>
        <v>#N/A</v>
      </c>
      <c r="O201" s="102" t="e">
        <f>VLOOKUP($B201,'Top 2023 Candidates - Industry'!$A:$N,14,0)</f>
        <v>#N/A</v>
      </c>
    </row>
    <row r="202" spans="1:15" x14ac:dyDescent="0.25">
      <c r="A202" s="99"/>
      <c r="B202" s="22"/>
      <c r="C202" s="97"/>
      <c r="D202" s="98"/>
      <c r="E202" s="24" t="str">
        <f>IF(B202="","",VLOOKUP(B202,'Top 2023 Candidates - Industry'!A:B,2,0))</f>
        <v/>
      </c>
      <c r="F202" s="24" t="e">
        <f>VLOOKUP($B202,'Top 2023 Candidates - Industry'!$A:$N,3,0)</f>
        <v>#N/A</v>
      </c>
      <c r="G202" s="24" t="e">
        <f>VLOOKUP($B202,'Top 2023 Candidates - Industry'!$A:$N,4,0)</f>
        <v>#N/A</v>
      </c>
      <c r="H202" s="26" t="str">
        <f t="shared" si="6"/>
        <v/>
      </c>
      <c r="I202" s="26" t="str">
        <f t="shared" si="7"/>
        <v/>
      </c>
      <c r="J202" s="101" t="e">
        <f>VLOOKUP($B202,'Top 2023 Candidates - Industry'!$A:$N,5,0)</f>
        <v>#N/A</v>
      </c>
      <c r="K202" s="101" t="e">
        <f>VLOOKUP($B202,'Top 2023 Candidates - Industry'!$A:$N,6,0)</f>
        <v>#N/A</v>
      </c>
      <c r="L202" s="101" t="e">
        <f>IF(VLOOKUP($B202,'Top 2023 Candidates - Industry'!$A:$N,11,0)="",VLOOKUP(B202,'Top 2023 Candidates - Industry'!A:J,10,0),VLOOKUP($B202,'Top 2023 Candidates - Industry'!$A:$N,11,0))</f>
        <v>#N/A</v>
      </c>
      <c r="M202" s="25" t="e">
        <f>VLOOKUP($B202,'Top 2023 Candidates - Industry'!$A:$N,12,0)</f>
        <v>#N/A</v>
      </c>
      <c r="N202" s="28" t="e">
        <f>VLOOKUP($B202,'Top 2023 Candidates - Industry'!$A:$N,13,0)</f>
        <v>#N/A</v>
      </c>
      <c r="O202" s="102" t="e">
        <f>VLOOKUP($B202,'Top 2023 Candidates - Industry'!$A:$N,14,0)</f>
        <v>#N/A</v>
      </c>
    </row>
    <row r="203" spans="1:15" x14ac:dyDescent="0.25">
      <c r="A203" s="99"/>
      <c r="B203" s="22"/>
      <c r="C203" s="97"/>
      <c r="D203" s="98"/>
      <c r="E203" s="24" t="str">
        <f>IF(B203="","",VLOOKUP(B203,'Top 2023 Candidates - Industry'!A:B,2,0))</f>
        <v/>
      </c>
      <c r="F203" s="24" t="e">
        <f>VLOOKUP($B203,'Top 2023 Candidates - Industry'!$A:$N,3,0)</f>
        <v>#N/A</v>
      </c>
      <c r="G203" s="24" t="e">
        <f>VLOOKUP($B203,'Top 2023 Candidates - Industry'!$A:$N,4,0)</f>
        <v>#N/A</v>
      </c>
      <c r="H203" s="26" t="str">
        <f t="shared" si="6"/>
        <v/>
      </c>
      <c r="I203" s="26" t="str">
        <f t="shared" si="7"/>
        <v/>
      </c>
      <c r="J203" s="101" t="e">
        <f>VLOOKUP($B203,'Top 2023 Candidates - Industry'!$A:$N,5,0)</f>
        <v>#N/A</v>
      </c>
      <c r="K203" s="101" t="e">
        <f>VLOOKUP($B203,'Top 2023 Candidates - Industry'!$A:$N,6,0)</f>
        <v>#N/A</v>
      </c>
      <c r="L203" s="101" t="e">
        <f>IF(VLOOKUP($B203,'Top 2023 Candidates - Industry'!$A:$N,11,0)="",VLOOKUP(B203,'Top 2023 Candidates - Industry'!A:J,10,0),VLOOKUP($B203,'Top 2023 Candidates - Industry'!$A:$N,11,0))</f>
        <v>#N/A</v>
      </c>
      <c r="M203" s="25" t="e">
        <f>VLOOKUP($B203,'Top 2023 Candidates - Industry'!$A:$N,12,0)</f>
        <v>#N/A</v>
      </c>
      <c r="N203" s="28" t="e">
        <f>VLOOKUP($B203,'Top 2023 Candidates - Industry'!$A:$N,13,0)</f>
        <v>#N/A</v>
      </c>
      <c r="O203" s="102" t="e">
        <f>VLOOKUP($B203,'Top 2023 Candidates - Industry'!$A:$N,14,0)</f>
        <v>#N/A</v>
      </c>
    </row>
    <row r="204" spans="1:15" x14ac:dyDescent="0.25">
      <c r="A204" s="99"/>
      <c r="B204" s="22"/>
      <c r="C204" s="97"/>
      <c r="D204" s="98"/>
      <c r="E204" s="24" t="str">
        <f>IF(B204="","",VLOOKUP(B204,'Top 2023 Candidates - Industry'!A:B,2,0))</f>
        <v/>
      </c>
      <c r="F204" s="24" t="e">
        <f>VLOOKUP($B204,'Top 2023 Candidates - Industry'!$A:$N,3,0)</f>
        <v>#N/A</v>
      </c>
      <c r="G204" s="24" t="e">
        <f>VLOOKUP($B204,'Top 2023 Candidates - Industry'!$A:$N,4,0)</f>
        <v>#N/A</v>
      </c>
      <c r="H204" s="26" t="str">
        <f t="shared" si="6"/>
        <v/>
      </c>
      <c r="I204" s="26" t="str">
        <f t="shared" si="7"/>
        <v/>
      </c>
      <c r="J204" s="101" t="e">
        <f>VLOOKUP($B204,'Top 2023 Candidates - Industry'!$A:$N,5,0)</f>
        <v>#N/A</v>
      </c>
      <c r="K204" s="101" t="e">
        <f>VLOOKUP($B204,'Top 2023 Candidates - Industry'!$A:$N,6,0)</f>
        <v>#N/A</v>
      </c>
      <c r="L204" s="101" t="e">
        <f>IF(VLOOKUP($B204,'Top 2023 Candidates - Industry'!$A:$N,11,0)="",VLOOKUP(B204,'Top 2023 Candidates - Industry'!A:J,10,0),VLOOKUP($B204,'Top 2023 Candidates - Industry'!$A:$N,11,0))</f>
        <v>#N/A</v>
      </c>
      <c r="M204" s="25" t="e">
        <f>VLOOKUP($B204,'Top 2023 Candidates - Industry'!$A:$N,12,0)</f>
        <v>#N/A</v>
      </c>
      <c r="N204" s="28" t="e">
        <f>VLOOKUP($B204,'Top 2023 Candidates - Industry'!$A:$N,13,0)</f>
        <v>#N/A</v>
      </c>
      <c r="O204" s="102" t="e">
        <f>VLOOKUP($B204,'Top 2023 Candidates - Industry'!$A:$N,14,0)</f>
        <v>#N/A</v>
      </c>
    </row>
    <row r="205" spans="1:15" x14ac:dyDescent="0.25">
      <c r="A205" s="99"/>
      <c r="B205" s="22"/>
      <c r="C205" s="97"/>
      <c r="D205" s="98"/>
      <c r="E205" s="24" t="str">
        <f>IF(B205="","",VLOOKUP(B205,'Top 2023 Candidates - Industry'!A:B,2,0))</f>
        <v/>
      </c>
      <c r="F205" s="24" t="e">
        <f>VLOOKUP($B205,'Top 2023 Candidates - Industry'!$A:$N,3,0)</f>
        <v>#N/A</v>
      </c>
      <c r="G205" s="24" t="e">
        <f>VLOOKUP($B205,'Top 2023 Candidates - Industry'!$A:$N,4,0)</f>
        <v>#N/A</v>
      </c>
      <c r="H205" s="26" t="str">
        <f t="shared" si="6"/>
        <v/>
      </c>
      <c r="I205" s="26" t="str">
        <f t="shared" si="7"/>
        <v/>
      </c>
      <c r="J205" s="101" t="e">
        <f>VLOOKUP($B205,'Top 2023 Candidates - Industry'!$A:$N,5,0)</f>
        <v>#N/A</v>
      </c>
      <c r="K205" s="101" t="e">
        <f>VLOOKUP($B205,'Top 2023 Candidates - Industry'!$A:$N,6,0)</f>
        <v>#N/A</v>
      </c>
      <c r="L205" s="101" t="e">
        <f>IF(VLOOKUP($B205,'Top 2023 Candidates - Industry'!$A:$N,11,0)="",VLOOKUP(B205,'Top 2023 Candidates - Industry'!A:J,10,0),VLOOKUP($B205,'Top 2023 Candidates - Industry'!$A:$N,11,0))</f>
        <v>#N/A</v>
      </c>
      <c r="M205" s="25" t="e">
        <f>VLOOKUP($B205,'Top 2023 Candidates - Industry'!$A:$N,12,0)</f>
        <v>#N/A</v>
      </c>
      <c r="N205" s="28" t="e">
        <f>VLOOKUP($B205,'Top 2023 Candidates - Industry'!$A:$N,13,0)</f>
        <v>#N/A</v>
      </c>
      <c r="O205" s="102" t="e">
        <f>VLOOKUP($B205,'Top 2023 Candidates - Industry'!$A:$N,14,0)</f>
        <v>#N/A</v>
      </c>
    </row>
    <row r="206" spans="1:15" x14ac:dyDescent="0.25">
      <c r="A206" s="99"/>
      <c r="B206" s="22"/>
      <c r="C206" s="97"/>
      <c r="D206" s="98"/>
      <c r="E206" s="24" t="str">
        <f>IF(B206="","",VLOOKUP(B206,'Top 2023 Candidates - Industry'!A:B,2,0))</f>
        <v/>
      </c>
      <c r="F206" s="24" t="e">
        <f>VLOOKUP($B206,'Top 2023 Candidates - Industry'!$A:$N,3,0)</f>
        <v>#N/A</v>
      </c>
      <c r="G206" s="24" t="e">
        <f>VLOOKUP($B206,'Top 2023 Candidates - Industry'!$A:$N,4,0)</f>
        <v>#N/A</v>
      </c>
      <c r="H206" s="26" t="str">
        <f t="shared" si="6"/>
        <v/>
      </c>
      <c r="I206" s="26" t="str">
        <f t="shared" si="7"/>
        <v/>
      </c>
      <c r="J206" s="101" t="e">
        <f>VLOOKUP($B206,'Top 2023 Candidates - Industry'!$A:$N,5,0)</f>
        <v>#N/A</v>
      </c>
      <c r="K206" s="101" t="e">
        <f>VLOOKUP($B206,'Top 2023 Candidates - Industry'!$A:$N,6,0)</f>
        <v>#N/A</v>
      </c>
      <c r="L206" s="101" t="e">
        <f>IF(VLOOKUP($B206,'Top 2023 Candidates - Industry'!$A:$N,11,0)="",VLOOKUP(B206,'Top 2023 Candidates - Industry'!A:J,10,0),VLOOKUP($B206,'Top 2023 Candidates - Industry'!$A:$N,11,0))</f>
        <v>#N/A</v>
      </c>
      <c r="M206" s="25" t="e">
        <f>VLOOKUP($B206,'Top 2023 Candidates - Industry'!$A:$N,12,0)</f>
        <v>#N/A</v>
      </c>
      <c r="N206" s="28" t="e">
        <f>VLOOKUP($B206,'Top 2023 Candidates - Industry'!$A:$N,13,0)</f>
        <v>#N/A</v>
      </c>
      <c r="O206" s="102" t="e">
        <f>VLOOKUP($B206,'Top 2023 Candidates - Industry'!$A:$N,14,0)</f>
        <v>#N/A</v>
      </c>
    </row>
    <row r="207" spans="1:15" x14ac:dyDescent="0.25">
      <c r="A207" s="99"/>
      <c r="B207" s="22"/>
      <c r="C207" s="97"/>
      <c r="D207" s="98"/>
      <c r="E207" s="24" t="str">
        <f>IF(B207="","",VLOOKUP(B207,'Top 2023 Candidates - Industry'!A:B,2,0))</f>
        <v/>
      </c>
      <c r="F207" s="24" t="e">
        <f>VLOOKUP($B207,'Top 2023 Candidates - Industry'!$A:$N,3,0)</f>
        <v>#N/A</v>
      </c>
      <c r="G207" s="24" t="e">
        <f>VLOOKUP($B207,'Top 2023 Candidates - Industry'!$A:$N,4,0)</f>
        <v>#N/A</v>
      </c>
      <c r="H207" s="26" t="str">
        <f t="shared" si="6"/>
        <v/>
      </c>
      <c r="I207" s="26" t="str">
        <f t="shared" si="7"/>
        <v/>
      </c>
      <c r="J207" s="101" t="e">
        <f>VLOOKUP($B207,'Top 2023 Candidates - Industry'!$A:$N,5,0)</f>
        <v>#N/A</v>
      </c>
      <c r="K207" s="101" t="e">
        <f>VLOOKUP($B207,'Top 2023 Candidates - Industry'!$A:$N,6,0)</f>
        <v>#N/A</v>
      </c>
      <c r="L207" s="101" t="e">
        <f>IF(VLOOKUP($B207,'Top 2023 Candidates - Industry'!$A:$N,11,0)="",VLOOKUP(B207,'Top 2023 Candidates - Industry'!A:J,10,0),VLOOKUP($B207,'Top 2023 Candidates - Industry'!$A:$N,11,0))</f>
        <v>#N/A</v>
      </c>
      <c r="M207" s="25" t="e">
        <f>VLOOKUP($B207,'Top 2023 Candidates - Industry'!$A:$N,12,0)</f>
        <v>#N/A</v>
      </c>
      <c r="N207" s="28" t="e">
        <f>VLOOKUP($B207,'Top 2023 Candidates - Industry'!$A:$N,13,0)</f>
        <v>#N/A</v>
      </c>
      <c r="O207" s="102" t="e">
        <f>VLOOKUP($B207,'Top 2023 Candidates - Industry'!$A:$N,14,0)</f>
        <v>#N/A</v>
      </c>
    </row>
    <row r="208" spans="1:15" x14ac:dyDescent="0.25">
      <c r="A208" s="99"/>
      <c r="B208" s="22"/>
      <c r="C208" s="97"/>
      <c r="D208" s="98"/>
      <c r="E208" s="24" t="str">
        <f>IF(B208="","",VLOOKUP(B208,'Top 2023 Candidates - Industry'!A:B,2,0))</f>
        <v/>
      </c>
      <c r="F208" s="24" t="e">
        <f>VLOOKUP($B208,'Top 2023 Candidates - Industry'!$A:$N,3,0)</f>
        <v>#N/A</v>
      </c>
      <c r="G208" s="24" t="e">
        <f>VLOOKUP($B208,'Top 2023 Candidates - Industry'!$A:$N,4,0)</f>
        <v>#N/A</v>
      </c>
      <c r="H208" s="26" t="str">
        <f t="shared" si="6"/>
        <v/>
      </c>
      <c r="I208" s="26" t="str">
        <f t="shared" si="7"/>
        <v/>
      </c>
      <c r="J208" s="101" t="e">
        <f>VLOOKUP($B208,'Top 2023 Candidates - Industry'!$A:$N,5,0)</f>
        <v>#N/A</v>
      </c>
      <c r="K208" s="101" t="e">
        <f>VLOOKUP($B208,'Top 2023 Candidates - Industry'!$A:$N,6,0)</f>
        <v>#N/A</v>
      </c>
      <c r="L208" s="101" t="e">
        <f>IF(VLOOKUP($B208,'Top 2023 Candidates - Industry'!$A:$N,11,0)="",VLOOKUP(B208,'Top 2023 Candidates - Industry'!A:J,10,0),VLOOKUP($B208,'Top 2023 Candidates - Industry'!$A:$N,11,0))</f>
        <v>#N/A</v>
      </c>
      <c r="M208" s="25" t="e">
        <f>VLOOKUP($B208,'Top 2023 Candidates - Industry'!$A:$N,12,0)</f>
        <v>#N/A</v>
      </c>
      <c r="N208" s="28" t="e">
        <f>VLOOKUP($B208,'Top 2023 Candidates - Industry'!$A:$N,13,0)</f>
        <v>#N/A</v>
      </c>
      <c r="O208" s="102" t="e">
        <f>VLOOKUP($B208,'Top 2023 Candidates - Industry'!$A:$N,14,0)</f>
        <v>#N/A</v>
      </c>
    </row>
    <row r="209" spans="1:15" x14ac:dyDescent="0.25">
      <c r="A209" s="99"/>
      <c r="B209" s="22"/>
      <c r="C209" s="97"/>
      <c r="D209" s="98"/>
      <c r="E209" s="24" t="str">
        <f>IF(B209="","",VLOOKUP(B209,'Top 2023 Candidates - Industry'!A:B,2,0))</f>
        <v/>
      </c>
      <c r="F209" s="24" t="e">
        <f>VLOOKUP($B209,'Top 2023 Candidates - Industry'!$A:$N,3,0)</f>
        <v>#N/A</v>
      </c>
      <c r="G209" s="24" t="e">
        <f>VLOOKUP($B209,'Top 2023 Candidates - Industry'!$A:$N,4,0)</f>
        <v>#N/A</v>
      </c>
      <c r="H209" s="26" t="str">
        <f t="shared" si="6"/>
        <v/>
      </c>
      <c r="I209" s="26" t="str">
        <f t="shared" si="7"/>
        <v/>
      </c>
      <c r="J209" s="101" t="e">
        <f>VLOOKUP($B209,'Top 2023 Candidates - Industry'!$A:$N,5,0)</f>
        <v>#N/A</v>
      </c>
      <c r="K209" s="101" t="e">
        <f>VLOOKUP($B209,'Top 2023 Candidates - Industry'!$A:$N,6,0)</f>
        <v>#N/A</v>
      </c>
      <c r="L209" s="101" t="e">
        <f>IF(VLOOKUP($B209,'Top 2023 Candidates - Industry'!$A:$N,11,0)="",VLOOKUP(B209,'Top 2023 Candidates - Industry'!A:J,10,0),VLOOKUP($B209,'Top 2023 Candidates - Industry'!$A:$N,11,0))</f>
        <v>#N/A</v>
      </c>
      <c r="M209" s="25" t="e">
        <f>VLOOKUP($B209,'Top 2023 Candidates - Industry'!$A:$N,12,0)</f>
        <v>#N/A</v>
      </c>
      <c r="N209" s="28" t="e">
        <f>VLOOKUP($B209,'Top 2023 Candidates - Industry'!$A:$N,13,0)</f>
        <v>#N/A</v>
      </c>
      <c r="O209" s="102" t="e">
        <f>VLOOKUP($B209,'Top 2023 Candidates - Industry'!$A:$N,14,0)</f>
        <v>#N/A</v>
      </c>
    </row>
    <row r="210" spans="1:15" x14ac:dyDescent="0.25">
      <c r="A210" s="99"/>
      <c r="B210" s="22"/>
      <c r="C210" s="97"/>
      <c r="D210" s="98"/>
      <c r="E210" s="24" t="str">
        <f>IF(B210="","",VLOOKUP(B210,'Top 2023 Candidates - Industry'!A:B,2,0))</f>
        <v/>
      </c>
      <c r="F210" s="24" t="e">
        <f>VLOOKUP($B210,'Top 2023 Candidates - Industry'!$A:$N,3,0)</f>
        <v>#N/A</v>
      </c>
      <c r="G210" s="24" t="e">
        <f>VLOOKUP($B210,'Top 2023 Candidates - Industry'!$A:$N,4,0)</f>
        <v>#N/A</v>
      </c>
      <c r="H210" s="26" t="str">
        <f t="shared" si="6"/>
        <v/>
      </c>
      <c r="I210" s="26" t="str">
        <f t="shared" si="7"/>
        <v/>
      </c>
      <c r="J210" s="101" t="e">
        <f>VLOOKUP($B210,'Top 2023 Candidates - Industry'!$A:$N,5,0)</f>
        <v>#N/A</v>
      </c>
      <c r="K210" s="101" t="e">
        <f>VLOOKUP($B210,'Top 2023 Candidates - Industry'!$A:$N,6,0)</f>
        <v>#N/A</v>
      </c>
      <c r="L210" s="101" t="e">
        <f>IF(VLOOKUP($B210,'Top 2023 Candidates - Industry'!$A:$N,11,0)="",VLOOKUP(B210,'Top 2023 Candidates - Industry'!A:J,10,0),VLOOKUP($B210,'Top 2023 Candidates - Industry'!$A:$N,11,0))</f>
        <v>#N/A</v>
      </c>
      <c r="M210" s="25" t="e">
        <f>VLOOKUP($B210,'Top 2023 Candidates - Industry'!$A:$N,12,0)</f>
        <v>#N/A</v>
      </c>
      <c r="N210" s="28" t="e">
        <f>VLOOKUP($B210,'Top 2023 Candidates - Industry'!$A:$N,13,0)</f>
        <v>#N/A</v>
      </c>
      <c r="O210" s="102" t="e">
        <f>VLOOKUP($B210,'Top 2023 Candidates - Industry'!$A:$N,14,0)</f>
        <v>#N/A</v>
      </c>
    </row>
    <row r="211" spans="1:15" x14ac:dyDescent="0.25">
      <c r="A211" s="99"/>
      <c r="B211" s="22"/>
      <c r="C211" s="97"/>
      <c r="D211" s="98"/>
      <c r="E211" s="24" t="str">
        <f>IF(B211="","",VLOOKUP(B211,'Top 2023 Candidates - Industry'!A:B,2,0))</f>
        <v/>
      </c>
      <c r="F211" s="24" t="e">
        <f>VLOOKUP($B211,'Top 2023 Candidates - Industry'!$A:$N,3,0)</f>
        <v>#N/A</v>
      </c>
      <c r="G211" s="24" t="e">
        <f>VLOOKUP($B211,'Top 2023 Candidates - Industry'!$A:$N,4,0)</f>
        <v>#N/A</v>
      </c>
      <c r="H211" s="26" t="str">
        <f t="shared" si="6"/>
        <v/>
      </c>
      <c r="I211" s="26" t="str">
        <f t="shared" si="7"/>
        <v/>
      </c>
      <c r="J211" s="101" t="e">
        <f>VLOOKUP($B211,'Top 2023 Candidates - Industry'!$A:$N,5,0)</f>
        <v>#N/A</v>
      </c>
      <c r="K211" s="101" t="e">
        <f>VLOOKUP($B211,'Top 2023 Candidates - Industry'!$A:$N,6,0)</f>
        <v>#N/A</v>
      </c>
      <c r="L211" s="101" t="e">
        <f>IF(VLOOKUP($B211,'Top 2023 Candidates - Industry'!$A:$N,11,0)="",VLOOKUP(B211,'Top 2023 Candidates - Industry'!A:J,10,0),VLOOKUP($B211,'Top 2023 Candidates - Industry'!$A:$N,11,0))</f>
        <v>#N/A</v>
      </c>
      <c r="M211" s="25" t="e">
        <f>VLOOKUP($B211,'Top 2023 Candidates - Industry'!$A:$N,12,0)</f>
        <v>#N/A</v>
      </c>
      <c r="N211" s="28" t="e">
        <f>VLOOKUP($B211,'Top 2023 Candidates - Industry'!$A:$N,13,0)</f>
        <v>#N/A</v>
      </c>
      <c r="O211" s="102" t="e">
        <f>VLOOKUP($B211,'Top 2023 Candidates - Industry'!$A:$N,14,0)</f>
        <v>#N/A</v>
      </c>
    </row>
    <row r="212" spans="1:15" x14ac:dyDescent="0.25">
      <c r="A212" s="99"/>
      <c r="B212" s="22"/>
      <c r="C212" s="97"/>
      <c r="D212" s="98"/>
      <c r="E212" s="24" t="str">
        <f>IF(B212="","",VLOOKUP(B212,'Top 2023 Candidates - Industry'!A:B,2,0))</f>
        <v/>
      </c>
      <c r="F212" s="24" t="e">
        <f>VLOOKUP($B212,'Top 2023 Candidates - Industry'!$A:$N,3,0)</f>
        <v>#N/A</v>
      </c>
      <c r="G212" s="24" t="e">
        <f>VLOOKUP($B212,'Top 2023 Candidates - Industry'!$A:$N,4,0)</f>
        <v>#N/A</v>
      </c>
      <c r="H212" s="26" t="str">
        <f t="shared" si="6"/>
        <v/>
      </c>
      <c r="I212" s="26" t="str">
        <f t="shared" si="7"/>
        <v/>
      </c>
      <c r="J212" s="101" t="e">
        <f>VLOOKUP($B212,'Top 2023 Candidates - Industry'!$A:$N,5,0)</f>
        <v>#N/A</v>
      </c>
      <c r="K212" s="101" t="e">
        <f>VLOOKUP($B212,'Top 2023 Candidates - Industry'!$A:$N,6,0)</f>
        <v>#N/A</v>
      </c>
      <c r="L212" s="101" t="e">
        <f>IF(VLOOKUP($B212,'Top 2023 Candidates - Industry'!$A:$N,11,0)="",VLOOKUP(B212,'Top 2023 Candidates - Industry'!A:J,10,0),VLOOKUP($B212,'Top 2023 Candidates - Industry'!$A:$N,11,0))</f>
        <v>#N/A</v>
      </c>
      <c r="M212" s="25" t="e">
        <f>VLOOKUP($B212,'Top 2023 Candidates - Industry'!$A:$N,12,0)</f>
        <v>#N/A</v>
      </c>
      <c r="N212" s="28" t="e">
        <f>VLOOKUP($B212,'Top 2023 Candidates - Industry'!$A:$N,13,0)</f>
        <v>#N/A</v>
      </c>
      <c r="O212" s="102" t="e">
        <f>VLOOKUP($B212,'Top 2023 Candidates - Industry'!$A:$N,14,0)</f>
        <v>#N/A</v>
      </c>
    </row>
    <row r="213" spans="1:15" x14ac:dyDescent="0.25">
      <c r="A213" s="99"/>
      <c r="B213" s="22"/>
      <c r="C213" s="97"/>
      <c r="D213" s="98"/>
      <c r="E213" s="24" t="str">
        <f>IF(B213="","",VLOOKUP(B213,'Top 2023 Candidates - Industry'!A:B,2,0))</f>
        <v/>
      </c>
      <c r="F213" s="24" t="e">
        <f>VLOOKUP($B213,'Top 2023 Candidates - Industry'!$A:$N,3,0)</f>
        <v>#N/A</v>
      </c>
      <c r="G213" s="24" t="e">
        <f>VLOOKUP($B213,'Top 2023 Candidates - Industry'!$A:$N,4,0)</f>
        <v>#N/A</v>
      </c>
      <c r="H213" s="26" t="str">
        <f t="shared" si="6"/>
        <v/>
      </c>
      <c r="I213" s="26" t="str">
        <f t="shared" si="7"/>
        <v/>
      </c>
      <c r="J213" s="101" t="e">
        <f>VLOOKUP($B213,'Top 2023 Candidates - Industry'!$A:$N,5,0)</f>
        <v>#N/A</v>
      </c>
      <c r="K213" s="101" t="e">
        <f>VLOOKUP($B213,'Top 2023 Candidates - Industry'!$A:$N,6,0)</f>
        <v>#N/A</v>
      </c>
      <c r="L213" s="101" t="e">
        <f>IF(VLOOKUP($B213,'Top 2023 Candidates - Industry'!$A:$N,11,0)="",VLOOKUP(B213,'Top 2023 Candidates - Industry'!A:J,10,0),VLOOKUP($B213,'Top 2023 Candidates - Industry'!$A:$N,11,0))</f>
        <v>#N/A</v>
      </c>
      <c r="M213" s="25" t="e">
        <f>VLOOKUP($B213,'Top 2023 Candidates - Industry'!$A:$N,12,0)</f>
        <v>#N/A</v>
      </c>
      <c r="N213" s="28" t="e">
        <f>VLOOKUP($B213,'Top 2023 Candidates - Industry'!$A:$N,13,0)</f>
        <v>#N/A</v>
      </c>
      <c r="O213" s="102" t="e">
        <f>VLOOKUP($B213,'Top 2023 Candidates - Industry'!$A:$N,14,0)</f>
        <v>#N/A</v>
      </c>
    </row>
    <row r="214" spans="1:15" x14ac:dyDescent="0.25">
      <c r="A214" s="99"/>
      <c r="B214" s="22"/>
      <c r="C214" s="97"/>
      <c r="D214" s="98"/>
      <c r="E214" s="24" t="str">
        <f>IF(B214="","",VLOOKUP(B214,'Top 2023 Candidates - Industry'!A:B,2,0))</f>
        <v/>
      </c>
      <c r="F214" s="24" t="e">
        <f>VLOOKUP($B214,'Top 2023 Candidates - Industry'!$A:$N,3,0)</f>
        <v>#N/A</v>
      </c>
      <c r="G214" s="24" t="e">
        <f>VLOOKUP($B214,'Top 2023 Candidates - Industry'!$A:$N,4,0)</f>
        <v>#N/A</v>
      </c>
      <c r="H214" s="26" t="str">
        <f t="shared" si="6"/>
        <v/>
      </c>
      <c r="I214" s="26" t="str">
        <f t="shared" si="7"/>
        <v/>
      </c>
      <c r="J214" s="101" t="e">
        <f>VLOOKUP($B214,'Top 2023 Candidates - Industry'!$A:$N,5,0)</f>
        <v>#N/A</v>
      </c>
      <c r="K214" s="101" t="e">
        <f>VLOOKUP($B214,'Top 2023 Candidates - Industry'!$A:$N,6,0)</f>
        <v>#N/A</v>
      </c>
      <c r="L214" s="101" t="e">
        <f>IF(VLOOKUP($B214,'Top 2023 Candidates - Industry'!$A:$N,11,0)="",VLOOKUP(B214,'Top 2023 Candidates - Industry'!A:J,10,0),VLOOKUP($B214,'Top 2023 Candidates - Industry'!$A:$N,11,0))</f>
        <v>#N/A</v>
      </c>
      <c r="M214" s="25" t="e">
        <f>VLOOKUP($B214,'Top 2023 Candidates - Industry'!$A:$N,12,0)</f>
        <v>#N/A</v>
      </c>
      <c r="N214" s="28" t="e">
        <f>VLOOKUP($B214,'Top 2023 Candidates - Industry'!$A:$N,13,0)</f>
        <v>#N/A</v>
      </c>
      <c r="O214" s="102" t="e">
        <f>VLOOKUP($B214,'Top 2023 Candidates - Industry'!$A:$N,14,0)</f>
        <v>#N/A</v>
      </c>
    </row>
    <row r="215" spans="1:15" x14ac:dyDescent="0.25">
      <c r="A215" s="99"/>
      <c r="B215" s="22"/>
      <c r="C215" s="97"/>
      <c r="D215" s="98"/>
      <c r="E215" s="24" t="str">
        <f>IF(B215="","",VLOOKUP(B215,'Top 2023 Candidates - Industry'!A:B,2,0))</f>
        <v/>
      </c>
      <c r="F215" s="24" t="e">
        <f>VLOOKUP($B215,'Top 2023 Candidates - Industry'!$A:$N,3,0)</f>
        <v>#N/A</v>
      </c>
      <c r="G215" s="24" t="e">
        <f>VLOOKUP($B215,'Top 2023 Candidates - Industry'!$A:$N,4,0)</f>
        <v>#N/A</v>
      </c>
      <c r="H215" s="26" t="str">
        <f t="shared" si="6"/>
        <v/>
      </c>
      <c r="I215" s="26" t="str">
        <f t="shared" si="7"/>
        <v/>
      </c>
      <c r="J215" s="101" t="e">
        <f>VLOOKUP($B215,'Top 2023 Candidates - Industry'!$A:$N,5,0)</f>
        <v>#N/A</v>
      </c>
      <c r="K215" s="101" t="e">
        <f>VLOOKUP($B215,'Top 2023 Candidates - Industry'!$A:$N,6,0)</f>
        <v>#N/A</v>
      </c>
      <c r="L215" s="101" t="e">
        <f>IF(VLOOKUP($B215,'Top 2023 Candidates - Industry'!$A:$N,11,0)="",VLOOKUP(B215,'Top 2023 Candidates - Industry'!A:J,10,0),VLOOKUP($B215,'Top 2023 Candidates - Industry'!$A:$N,11,0))</f>
        <v>#N/A</v>
      </c>
      <c r="M215" s="25" t="e">
        <f>VLOOKUP($B215,'Top 2023 Candidates - Industry'!$A:$N,12,0)</f>
        <v>#N/A</v>
      </c>
      <c r="N215" s="28" t="e">
        <f>VLOOKUP($B215,'Top 2023 Candidates - Industry'!$A:$N,13,0)</f>
        <v>#N/A</v>
      </c>
      <c r="O215" s="102" t="e">
        <f>VLOOKUP($B215,'Top 2023 Candidates - Industry'!$A:$N,14,0)</f>
        <v>#N/A</v>
      </c>
    </row>
    <row r="216" spans="1:15" x14ac:dyDescent="0.25">
      <c r="A216" s="99"/>
      <c r="B216" s="22"/>
      <c r="C216" s="97"/>
      <c r="D216" s="98"/>
      <c r="E216" s="24" t="str">
        <f>IF(B216="","",VLOOKUP(B216,'Top 2023 Candidates - Industry'!A:B,2,0))</f>
        <v/>
      </c>
      <c r="F216" s="24" t="e">
        <f>VLOOKUP($B216,'Top 2023 Candidates - Industry'!$A:$N,3,0)</f>
        <v>#N/A</v>
      </c>
      <c r="G216" s="24" t="e">
        <f>VLOOKUP($B216,'Top 2023 Candidates - Industry'!$A:$N,4,0)</f>
        <v>#N/A</v>
      </c>
      <c r="H216" s="26" t="str">
        <f t="shared" si="6"/>
        <v/>
      </c>
      <c r="I216" s="26" t="str">
        <f t="shared" si="7"/>
        <v/>
      </c>
      <c r="J216" s="101" t="e">
        <f>VLOOKUP($B216,'Top 2023 Candidates - Industry'!$A:$N,5,0)</f>
        <v>#N/A</v>
      </c>
      <c r="K216" s="101" t="e">
        <f>VLOOKUP($B216,'Top 2023 Candidates - Industry'!$A:$N,6,0)</f>
        <v>#N/A</v>
      </c>
      <c r="L216" s="101" t="e">
        <f>IF(VLOOKUP($B216,'Top 2023 Candidates - Industry'!$A:$N,11,0)="",VLOOKUP(B216,'Top 2023 Candidates - Industry'!A:J,10,0),VLOOKUP($B216,'Top 2023 Candidates - Industry'!$A:$N,11,0))</f>
        <v>#N/A</v>
      </c>
      <c r="M216" s="25" t="e">
        <f>VLOOKUP($B216,'Top 2023 Candidates - Industry'!$A:$N,12,0)</f>
        <v>#N/A</v>
      </c>
      <c r="N216" s="28" t="e">
        <f>VLOOKUP($B216,'Top 2023 Candidates - Industry'!$A:$N,13,0)</f>
        <v>#N/A</v>
      </c>
      <c r="O216" s="102" t="e">
        <f>VLOOKUP($B216,'Top 2023 Candidates - Industry'!$A:$N,14,0)</f>
        <v>#N/A</v>
      </c>
    </row>
    <row r="217" spans="1:15" x14ac:dyDescent="0.25">
      <c r="A217" s="99"/>
      <c r="B217" s="22"/>
      <c r="C217" s="97"/>
      <c r="D217" s="98"/>
      <c r="E217" s="24" t="str">
        <f>IF(B217="","",VLOOKUP(B217,'Top 2023 Candidates - Industry'!A:B,2,0))</f>
        <v/>
      </c>
      <c r="F217" s="24" t="e">
        <f>VLOOKUP($B217,'Top 2023 Candidates - Industry'!$A:$N,3,0)</f>
        <v>#N/A</v>
      </c>
      <c r="G217" s="24" t="e">
        <f>VLOOKUP($B217,'Top 2023 Candidates - Industry'!$A:$N,4,0)</f>
        <v>#N/A</v>
      </c>
      <c r="H217" s="26" t="str">
        <f t="shared" si="6"/>
        <v/>
      </c>
      <c r="I217" s="26" t="str">
        <f t="shared" si="7"/>
        <v/>
      </c>
      <c r="J217" s="101" t="e">
        <f>VLOOKUP($B217,'Top 2023 Candidates - Industry'!$A:$N,5,0)</f>
        <v>#N/A</v>
      </c>
      <c r="K217" s="101" t="e">
        <f>VLOOKUP($B217,'Top 2023 Candidates - Industry'!$A:$N,6,0)</f>
        <v>#N/A</v>
      </c>
      <c r="L217" s="101" t="e">
        <f>IF(VLOOKUP($B217,'Top 2023 Candidates - Industry'!$A:$N,11,0)="",VLOOKUP(B217,'Top 2023 Candidates - Industry'!A:J,10,0),VLOOKUP($B217,'Top 2023 Candidates - Industry'!$A:$N,11,0))</f>
        <v>#N/A</v>
      </c>
      <c r="M217" s="25" t="e">
        <f>VLOOKUP($B217,'Top 2023 Candidates - Industry'!$A:$N,12,0)</f>
        <v>#N/A</v>
      </c>
      <c r="N217" s="28" t="e">
        <f>VLOOKUP($B217,'Top 2023 Candidates - Industry'!$A:$N,13,0)</f>
        <v>#N/A</v>
      </c>
      <c r="O217" s="102" t="e">
        <f>VLOOKUP($B217,'Top 2023 Candidates - Industry'!$A:$N,14,0)</f>
        <v>#N/A</v>
      </c>
    </row>
    <row r="218" spans="1:15" x14ac:dyDescent="0.25">
      <c r="A218" s="99"/>
      <c r="B218" s="22"/>
      <c r="C218" s="97"/>
      <c r="D218" s="98"/>
      <c r="E218" s="24" t="str">
        <f>IF(B218="","",VLOOKUP(B218,'Top 2023 Candidates - Industry'!A:B,2,0))</f>
        <v/>
      </c>
      <c r="F218" s="24" t="e">
        <f>VLOOKUP($B218,'Top 2023 Candidates - Industry'!$A:$N,3,0)</f>
        <v>#N/A</v>
      </c>
      <c r="G218" s="24" t="e">
        <f>VLOOKUP($B218,'Top 2023 Candidates - Industry'!$A:$N,4,0)</f>
        <v>#N/A</v>
      </c>
      <c r="H218" s="26" t="str">
        <f t="shared" si="6"/>
        <v/>
      </c>
      <c r="I218" s="26" t="str">
        <f t="shared" si="7"/>
        <v/>
      </c>
      <c r="J218" s="101" t="e">
        <f>VLOOKUP($B218,'Top 2023 Candidates - Industry'!$A:$N,5,0)</f>
        <v>#N/A</v>
      </c>
      <c r="K218" s="101" t="e">
        <f>VLOOKUP($B218,'Top 2023 Candidates - Industry'!$A:$N,6,0)</f>
        <v>#N/A</v>
      </c>
      <c r="L218" s="101" t="e">
        <f>IF(VLOOKUP($B218,'Top 2023 Candidates - Industry'!$A:$N,11,0)="",VLOOKUP(B218,'Top 2023 Candidates - Industry'!A:J,10,0),VLOOKUP($B218,'Top 2023 Candidates - Industry'!$A:$N,11,0))</f>
        <v>#N/A</v>
      </c>
      <c r="M218" s="25" t="e">
        <f>VLOOKUP($B218,'Top 2023 Candidates - Industry'!$A:$N,12,0)</f>
        <v>#N/A</v>
      </c>
      <c r="N218" s="28" t="e">
        <f>VLOOKUP($B218,'Top 2023 Candidates - Industry'!$A:$N,13,0)</f>
        <v>#N/A</v>
      </c>
      <c r="O218" s="102" t="e">
        <f>VLOOKUP($B218,'Top 2023 Candidates - Industry'!$A:$N,14,0)</f>
        <v>#N/A</v>
      </c>
    </row>
    <row r="219" spans="1:15" x14ac:dyDescent="0.25">
      <c r="A219" s="99"/>
      <c r="B219" s="22"/>
      <c r="C219" s="97"/>
      <c r="D219" s="98"/>
      <c r="E219" s="24" t="str">
        <f>IF(B219="","",VLOOKUP(B219,'Top 2023 Candidates - Industry'!A:B,2,0))</f>
        <v/>
      </c>
      <c r="F219" s="24" t="e">
        <f>VLOOKUP($B219,'Top 2023 Candidates - Industry'!$A:$N,3,0)</f>
        <v>#N/A</v>
      </c>
      <c r="G219" s="24" t="e">
        <f>VLOOKUP($B219,'Top 2023 Candidates - Industry'!$A:$N,4,0)</f>
        <v>#N/A</v>
      </c>
      <c r="H219" s="26" t="str">
        <f t="shared" si="6"/>
        <v/>
      </c>
      <c r="I219" s="26" t="str">
        <f t="shared" si="7"/>
        <v/>
      </c>
      <c r="J219" s="101" t="e">
        <f>VLOOKUP($B219,'Top 2023 Candidates - Industry'!$A:$N,5,0)</f>
        <v>#N/A</v>
      </c>
      <c r="K219" s="101" t="e">
        <f>VLOOKUP($B219,'Top 2023 Candidates - Industry'!$A:$N,6,0)</f>
        <v>#N/A</v>
      </c>
      <c r="L219" s="101" t="e">
        <f>IF(VLOOKUP($B219,'Top 2023 Candidates - Industry'!$A:$N,11,0)="",VLOOKUP(B219,'Top 2023 Candidates - Industry'!A:J,10,0),VLOOKUP($B219,'Top 2023 Candidates - Industry'!$A:$N,11,0))</f>
        <v>#N/A</v>
      </c>
      <c r="M219" s="25" t="e">
        <f>VLOOKUP($B219,'Top 2023 Candidates - Industry'!$A:$N,12,0)</f>
        <v>#N/A</v>
      </c>
      <c r="N219" s="28" t="e">
        <f>VLOOKUP($B219,'Top 2023 Candidates - Industry'!$A:$N,13,0)</f>
        <v>#N/A</v>
      </c>
      <c r="O219" s="102" t="e">
        <f>VLOOKUP($B219,'Top 2023 Candidates - Industry'!$A:$N,14,0)</f>
        <v>#N/A</v>
      </c>
    </row>
    <row r="220" spans="1:15" x14ac:dyDescent="0.25">
      <c r="A220" s="99"/>
      <c r="B220" s="22"/>
      <c r="C220" s="97"/>
      <c r="D220" s="98"/>
      <c r="E220" s="24" t="str">
        <f>IF(B220="","",VLOOKUP(B220,'Top 2023 Candidates - Industry'!A:B,2,0))</f>
        <v/>
      </c>
      <c r="F220" s="24" t="e">
        <f>VLOOKUP($B220,'Top 2023 Candidates - Industry'!$A:$N,3,0)</f>
        <v>#N/A</v>
      </c>
      <c r="G220" s="24" t="e">
        <f>VLOOKUP($B220,'Top 2023 Candidates - Industry'!$A:$N,4,0)</f>
        <v>#N/A</v>
      </c>
      <c r="H220" s="26" t="str">
        <f t="shared" si="6"/>
        <v/>
      </c>
      <c r="I220" s="26" t="str">
        <f t="shared" si="7"/>
        <v/>
      </c>
      <c r="J220" s="101" t="e">
        <f>VLOOKUP($B220,'Top 2023 Candidates - Industry'!$A:$N,5,0)</f>
        <v>#N/A</v>
      </c>
      <c r="K220" s="101" t="e">
        <f>VLOOKUP($B220,'Top 2023 Candidates - Industry'!$A:$N,6,0)</f>
        <v>#N/A</v>
      </c>
      <c r="L220" s="101" t="e">
        <f>IF(VLOOKUP($B220,'Top 2023 Candidates - Industry'!$A:$N,11,0)="",VLOOKUP(B220,'Top 2023 Candidates - Industry'!A:J,10,0),VLOOKUP($B220,'Top 2023 Candidates - Industry'!$A:$N,11,0))</f>
        <v>#N/A</v>
      </c>
      <c r="M220" s="25" t="e">
        <f>VLOOKUP($B220,'Top 2023 Candidates - Industry'!$A:$N,12,0)</f>
        <v>#N/A</v>
      </c>
      <c r="N220" s="28" t="e">
        <f>VLOOKUP($B220,'Top 2023 Candidates - Industry'!$A:$N,13,0)</f>
        <v>#N/A</v>
      </c>
      <c r="O220" s="102" t="e">
        <f>VLOOKUP($B220,'Top 2023 Candidates - Industry'!$A:$N,14,0)</f>
        <v>#N/A</v>
      </c>
    </row>
    <row r="221" spans="1:15" x14ac:dyDescent="0.25">
      <c r="A221" s="99"/>
      <c r="B221" s="22"/>
      <c r="C221" s="97"/>
      <c r="D221" s="98"/>
      <c r="E221" s="24" t="str">
        <f>IF(B221="","",VLOOKUP(B221,'Top 2023 Candidates - Industry'!A:B,2,0))</f>
        <v/>
      </c>
      <c r="F221" s="24" t="e">
        <f>VLOOKUP($B221,'Top 2023 Candidates - Industry'!$A:$N,3,0)</f>
        <v>#N/A</v>
      </c>
      <c r="G221" s="24" t="e">
        <f>VLOOKUP($B221,'Top 2023 Candidates - Industry'!$A:$N,4,0)</f>
        <v>#N/A</v>
      </c>
      <c r="H221" s="26" t="str">
        <f t="shared" si="6"/>
        <v/>
      </c>
      <c r="I221" s="26" t="str">
        <f t="shared" si="7"/>
        <v/>
      </c>
      <c r="J221" s="101" t="e">
        <f>VLOOKUP($B221,'Top 2023 Candidates - Industry'!$A:$N,5,0)</f>
        <v>#N/A</v>
      </c>
      <c r="K221" s="101" t="e">
        <f>VLOOKUP($B221,'Top 2023 Candidates - Industry'!$A:$N,6,0)</f>
        <v>#N/A</v>
      </c>
      <c r="L221" s="101" t="e">
        <f>IF(VLOOKUP($B221,'Top 2023 Candidates - Industry'!$A:$N,11,0)="",VLOOKUP(B221,'Top 2023 Candidates - Industry'!A:J,10,0),VLOOKUP($B221,'Top 2023 Candidates - Industry'!$A:$N,11,0))</f>
        <v>#N/A</v>
      </c>
      <c r="M221" s="25" t="e">
        <f>VLOOKUP($B221,'Top 2023 Candidates - Industry'!$A:$N,12,0)</f>
        <v>#N/A</v>
      </c>
      <c r="N221" s="28" t="e">
        <f>VLOOKUP($B221,'Top 2023 Candidates - Industry'!$A:$N,13,0)</f>
        <v>#N/A</v>
      </c>
      <c r="O221" s="102" t="e">
        <f>VLOOKUP($B221,'Top 2023 Candidates - Industry'!$A:$N,14,0)</f>
        <v>#N/A</v>
      </c>
    </row>
    <row r="222" spans="1:15" x14ac:dyDescent="0.25">
      <c r="A222" s="99"/>
      <c r="B222" s="22"/>
      <c r="C222" s="97"/>
      <c r="D222" s="98"/>
      <c r="E222" s="24" t="str">
        <f>IF(B222="","",VLOOKUP(B222,'Top 2023 Candidates - Industry'!A:B,2,0))</f>
        <v/>
      </c>
      <c r="F222" s="24" t="e">
        <f>VLOOKUP($B222,'Top 2023 Candidates - Industry'!$A:$N,3,0)</f>
        <v>#N/A</v>
      </c>
      <c r="G222" s="24" t="e">
        <f>VLOOKUP($B222,'Top 2023 Candidates - Industry'!$A:$N,4,0)</f>
        <v>#N/A</v>
      </c>
      <c r="H222" s="26" t="str">
        <f t="shared" si="6"/>
        <v/>
      </c>
      <c r="I222" s="26" t="str">
        <f t="shared" si="7"/>
        <v/>
      </c>
      <c r="J222" s="101" t="e">
        <f>VLOOKUP($B222,'Top 2023 Candidates - Industry'!$A:$N,5,0)</f>
        <v>#N/A</v>
      </c>
      <c r="K222" s="101" t="e">
        <f>VLOOKUP($B222,'Top 2023 Candidates - Industry'!$A:$N,6,0)</f>
        <v>#N/A</v>
      </c>
      <c r="L222" s="101" t="e">
        <f>IF(VLOOKUP($B222,'Top 2023 Candidates - Industry'!$A:$N,11,0)="",VLOOKUP(B222,'Top 2023 Candidates - Industry'!A:J,10,0),VLOOKUP($B222,'Top 2023 Candidates - Industry'!$A:$N,11,0))</f>
        <v>#N/A</v>
      </c>
      <c r="M222" s="25" t="e">
        <f>VLOOKUP($B222,'Top 2023 Candidates - Industry'!$A:$N,12,0)</f>
        <v>#N/A</v>
      </c>
      <c r="N222" s="28" t="e">
        <f>VLOOKUP($B222,'Top 2023 Candidates - Industry'!$A:$N,13,0)</f>
        <v>#N/A</v>
      </c>
      <c r="O222" s="102" t="e">
        <f>VLOOKUP($B222,'Top 2023 Candidates - Industry'!$A:$N,14,0)</f>
        <v>#N/A</v>
      </c>
    </row>
    <row r="223" spans="1:15" x14ac:dyDescent="0.25">
      <c r="A223" s="99"/>
      <c r="B223" s="22"/>
      <c r="C223" s="97"/>
      <c r="D223" s="98"/>
      <c r="E223" s="24" t="str">
        <f>IF(B223="","",VLOOKUP(B223,'Top 2023 Candidates - Industry'!A:B,2,0))</f>
        <v/>
      </c>
      <c r="F223" s="24" t="e">
        <f>VLOOKUP($B223,'Top 2023 Candidates - Industry'!$A:$N,3,0)</f>
        <v>#N/A</v>
      </c>
      <c r="G223" s="24" t="e">
        <f>VLOOKUP($B223,'Top 2023 Candidates - Industry'!$A:$N,4,0)</f>
        <v>#N/A</v>
      </c>
      <c r="H223" s="26" t="str">
        <f t="shared" si="6"/>
        <v/>
      </c>
      <c r="I223" s="26" t="str">
        <f t="shared" si="7"/>
        <v/>
      </c>
      <c r="J223" s="101" t="e">
        <f>VLOOKUP($B223,'Top 2023 Candidates - Industry'!$A:$N,5,0)</f>
        <v>#N/A</v>
      </c>
      <c r="K223" s="101" t="e">
        <f>VLOOKUP($B223,'Top 2023 Candidates - Industry'!$A:$N,6,0)</f>
        <v>#N/A</v>
      </c>
      <c r="L223" s="101" t="e">
        <f>IF(VLOOKUP($B223,'Top 2023 Candidates - Industry'!$A:$N,11,0)="",VLOOKUP(B223,'Top 2023 Candidates - Industry'!A:J,10,0),VLOOKUP($B223,'Top 2023 Candidates - Industry'!$A:$N,11,0))</f>
        <v>#N/A</v>
      </c>
      <c r="M223" s="25" t="e">
        <f>VLOOKUP($B223,'Top 2023 Candidates - Industry'!$A:$N,12,0)</f>
        <v>#N/A</v>
      </c>
      <c r="N223" s="28" t="e">
        <f>VLOOKUP($B223,'Top 2023 Candidates - Industry'!$A:$N,13,0)</f>
        <v>#N/A</v>
      </c>
      <c r="O223" s="102" t="e">
        <f>VLOOKUP($B223,'Top 2023 Candidates - Industry'!$A:$N,14,0)</f>
        <v>#N/A</v>
      </c>
    </row>
    <row r="224" spans="1:15" x14ac:dyDescent="0.25">
      <c r="A224" s="99"/>
      <c r="B224" s="22"/>
      <c r="C224" s="97"/>
      <c r="D224" s="98"/>
      <c r="E224" s="24" t="str">
        <f>IF(B224="","",VLOOKUP(B224,'Top 2023 Candidates - Industry'!A:B,2,0))</f>
        <v/>
      </c>
      <c r="F224" s="24" t="e">
        <f>VLOOKUP($B224,'Top 2023 Candidates - Industry'!$A:$N,3,0)</f>
        <v>#N/A</v>
      </c>
      <c r="G224" s="24" t="e">
        <f>VLOOKUP($B224,'Top 2023 Candidates - Industry'!$A:$N,4,0)</f>
        <v>#N/A</v>
      </c>
      <c r="H224" s="26" t="str">
        <f t="shared" si="6"/>
        <v/>
      </c>
      <c r="I224" s="26" t="str">
        <f t="shared" si="7"/>
        <v/>
      </c>
      <c r="J224" s="101" t="e">
        <f>VLOOKUP($B224,'Top 2023 Candidates - Industry'!$A:$N,5,0)</f>
        <v>#N/A</v>
      </c>
      <c r="K224" s="101" t="e">
        <f>VLOOKUP($B224,'Top 2023 Candidates - Industry'!$A:$N,6,0)</f>
        <v>#N/A</v>
      </c>
      <c r="L224" s="101" t="e">
        <f>IF(VLOOKUP($B224,'Top 2023 Candidates - Industry'!$A:$N,11,0)="",VLOOKUP(B224,'Top 2023 Candidates - Industry'!A:J,10,0),VLOOKUP($B224,'Top 2023 Candidates - Industry'!$A:$N,11,0))</f>
        <v>#N/A</v>
      </c>
      <c r="M224" s="25" t="e">
        <f>VLOOKUP($B224,'Top 2023 Candidates - Industry'!$A:$N,12,0)</f>
        <v>#N/A</v>
      </c>
      <c r="N224" s="28" t="e">
        <f>VLOOKUP($B224,'Top 2023 Candidates - Industry'!$A:$N,13,0)</f>
        <v>#N/A</v>
      </c>
      <c r="O224" s="102" t="e">
        <f>VLOOKUP($B224,'Top 2023 Candidates - Industry'!$A:$N,14,0)</f>
        <v>#N/A</v>
      </c>
    </row>
    <row r="225" spans="1:15" x14ac:dyDescent="0.25">
      <c r="A225" s="99"/>
      <c r="B225" s="22"/>
      <c r="C225" s="97"/>
      <c r="D225" s="98"/>
      <c r="E225" s="24" t="str">
        <f>IF(B225="","",VLOOKUP(B225,'Top 2023 Candidates - Industry'!A:B,2,0))</f>
        <v/>
      </c>
      <c r="F225" s="24" t="e">
        <f>VLOOKUP($B225,'Top 2023 Candidates - Industry'!$A:$N,3,0)</f>
        <v>#N/A</v>
      </c>
      <c r="G225" s="24" t="e">
        <f>VLOOKUP($B225,'Top 2023 Candidates - Industry'!$A:$N,4,0)</f>
        <v>#N/A</v>
      </c>
      <c r="H225" s="26" t="str">
        <f t="shared" si="6"/>
        <v/>
      </c>
      <c r="I225" s="26" t="str">
        <f t="shared" si="7"/>
        <v/>
      </c>
      <c r="J225" s="101" t="e">
        <f>VLOOKUP($B225,'Top 2023 Candidates - Industry'!$A:$N,5,0)</f>
        <v>#N/A</v>
      </c>
      <c r="K225" s="101" t="e">
        <f>VLOOKUP($B225,'Top 2023 Candidates - Industry'!$A:$N,6,0)</f>
        <v>#N/A</v>
      </c>
      <c r="L225" s="101" t="e">
        <f>IF(VLOOKUP($B225,'Top 2023 Candidates - Industry'!$A:$N,11,0)="",VLOOKUP(B225,'Top 2023 Candidates - Industry'!A:J,10,0),VLOOKUP($B225,'Top 2023 Candidates - Industry'!$A:$N,11,0))</f>
        <v>#N/A</v>
      </c>
      <c r="M225" s="25" t="e">
        <f>VLOOKUP($B225,'Top 2023 Candidates - Industry'!$A:$N,12,0)</f>
        <v>#N/A</v>
      </c>
      <c r="N225" s="28" t="e">
        <f>VLOOKUP($B225,'Top 2023 Candidates - Industry'!$A:$N,13,0)</f>
        <v>#N/A</v>
      </c>
      <c r="O225" s="102" t="e">
        <f>VLOOKUP($B225,'Top 2023 Candidates - Industry'!$A:$N,14,0)</f>
        <v>#N/A</v>
      </c>
    </row>
    <row r="226" spans="1:15" x14ac:dyDescent="0.25">
      <c r="A226" s="99"/>
      <c r="B226" s="22"/>
      <c r="C226" s="97"/>
      <c r="D226" s="98"/>
      <c r="E226" s="24" t="str">
        <f>IF(B226="","",VLOOKUP(B226,'Top 2023 Candidates - Industry'!A:B,2,0))</f>
        <v/>
      </c>
      <c r="F226" s="24" t="e">
        <f>VLOOKUP($B226,'Top 2023 Candidates - Industry'!$A:$N,3,0)</f>
        <v>#N/A</v>
      </c>
      <c r="G226" s="24" t="e">
        <f>VLOOKUP($B226,'Top 2023 Candidates - Industry'!$A:$N,4,0)</f>
        <v>#N/A</v>
      </c>
      <c r="H226" s="26" t="str">
        <f t="shared" si="6"/>
        <v/>
      </c>
      <c r="I226" s="26" t="str">
        <f t="shared" si="7"/>
        <v/>
      </c>
      <c r="J226" s="101" t="e">
        <f>VLOOKUP($B226,'Top 2023 Candidates - Industry'!$A:$N,5,0)</f>
        <v>#N/A</v>
      </c>
      <c r="K226" s="101" t="e">
        <f>VLOOKUP($B226,'Top 2023 Candidates - Industry'!$A:$N,6,0)</f>
        <v>#N/A</v>
      </c>
      <c r="L226" s="101" t="e">
        <f>IF(VLOOKUP($B226,'Top 2023 Candidates - Industry'!$A:$N,11,0)="",VLOOKUP(B226,'Top 2023 Candidates - Industry'!A:J,10,0),VLOOKUP($B226,'Top 2023 Candidates - Industry'!$A:$N,11,0))</f>
        <v>#N/A</v>
      </c>
      <c r="M226" s="25" t="e">
        <f>VLOOKUP($B226,'Top 2023 Candidates - Industry'!$A:$N,12,0)</f>
        <v>#N/A</v>
      </c>
      <c r="N226" s="28" t="e">
        <f>VLOOKUP($B226,'Top 2023 Candidates - Industry'!$A:$N,13,0)</f>
        <v>#N/A</v>
      </c>
      <c r="O226" s="102" t="e">
        <f>VLOOKUP($B226,'Top 2023 Candidates - Industry'!$A:$N,14,0)</f>
        <v>#N/A</v>
      </c>
    </row>
    <row r="227" spans="1:15" x14ac:dyDescent="0.25">
      <c r="A227" s="99"/>
      <c r="B227" s="22"/>
      <c r="C227" s="97"/>
      <c r="D227" s="98"/>
      <c r="E227" s="24" t="str">
        <f>IF(B227="","",VLOOKUP(B227,'Top 2023 Candidates - Industry'!A:B,2,0))</f>
        <v/>
      </c>
      <c r="F227" s="24" t="e">
        <f>VLOOKUP($B227,'Top 2023 Candidates - Industry'!$A:$N,3,0)</f>
        <v>#N/A</v>
      </c>
      <c r="G227" s="24" t="e">
        <f>VLOOKUP($B227,'Top 2023 Candidates - Industry'!$A:$N,4,0)</f>
        <v>#N/A</v>
      </c>
      <c r="H227" s="26" t="str">
        <f t="shared" si="6"/>
        <v/>
      </c>
      <c r="I227" s="26" t="str">
        <f t="shared" si="7"/>
        <v/>
      </c>
      <c r="J227" s="101" t="e">
        <f>VLOOKUP($B227,'Top 2023 Candidates - Industry'!$A:$N,5,0)</f>
        <v>#N/A</v>
      </c>
      <c r="K227" s="101" t="e">
        <f>VLOOKUP($B227,'Top 2023 Candidates - Industry'!$A:$N,6,0)</f>
        <v>#N/A</v>
      </c>
      <c r="L227" s="101" t="e">
        <f>IF(VLOOKUP($B227,'Top 2023 Candidates - Industry'!$A:$N,11,0)="",VLOOKUP(B227,'Top 2023 Candidates - Industry'!A:J,10,0),VLOOKUP($B227,'Top 2023 Candidates - Industry'!$A:$N,11,0))</f>
        <v>#N/A</v>
      </c>
      <c r="M227" s="25" t="e">
        <f>VLOOKUP($B227,'Top 2023 Candidates - Industry'!$A:$N,12,0)</f>
        <v>#N/A</v>
      </c>
      <c r="N227" s="28" t="e">
        <f>VLOOKUP($B227,'Top 2023 Candidates - Industry'!$A:$N,13,0)</f>
        <v>#N/A</v>
      </c>
      <c r="O227" s="102" t="e">
        <f>VLOOKUP($B227,'Top 2023 Candidates - Industry'!$A:$N,14,0)</f>
        <v>#N/A</v>
      </c>
    </row>
    <row r="228" spans="1:15" x14ac:dyDescent="0.25">
      <c r="A228" s="99"/>
      <c r="B228" s="22"/>
      <c r="C228" s="97"/>
      <c r="D228" s="98"/>
      <c r="E228" s="24" t="str">
        <f>IF(B228="","",VLOOKUP(B228,'Top 2023 Candidates - Industry'!A:B,2,0))</f>
        <v/>
      </c>
      <c r="F228" s="24" t="e">
        <f>VLOOKUP($B228,'Top 2023 Candidates - Industry'!$A:$N,3,0)</f>
        <v>#N/A</v>
      </c>
      <c r="G228" s="24" t="e">
        <f>VLOOKUP($B228,'Top 2023 Candidates - Industry'!$A:$N,4,0)</f>
        <v>#N/A</v>
      </c>
      <c r="H228" s="26" t="str">
        <f t="shared" si="6"/>
        <v/>
      </c>
      <c r="I228" s="26" t="str">
        <f t="shared" si="7"/>
        <v/>
      </c>
      <c r="J228" s="101" t="e">
        <f>VLOOKUP($B228,'Top 2023 Candidates - Industry'!$A:$N,5,0)</f>
        <v>#N/A</v>
      </c>
      <c r="K228" s="101" t="e">
        <f>VLOOKUP($B228,'Top 2023 Candidates - Industry'!$A:$N,6,0)</f>
        <v>#N/A</v>
      </c>
      <c r="L228" s="101" t="e">
        <f>IF(VLOOKUP($B228,'Top 2023 Candidates - Industry'!$A:$N,11,0)="",VLOOKUP(B228,'Top 2023 Candidates - Industry'!A:J,10,0),VLOOKUP($B228,'Top 2023 Candidates - Industry'!$A:$N,11,0))</f>
        <v>#N/A</v>
      </c>
      <c r="M228" s="25" t="e">
        <f>VLOOKUP($B228,'Top 2023 Candidates - Industry'!$A:$N,12,0)</f>
        <v>#N/A</v>
      </c>
      <c r="N228" s="28" t="e">
        <f>VLOOKUP($B228,'Top 2023 Candidates - Industry'!$A:$N,13,0)</f>
        <v>#N/A</v>
      </c>
      <c r="O228" s="102" t="e">
        <f>VLOOKUP($B228,'Top 2023 Candidates - Industry'!$A:$N,14,0)</f>
        <v>#N/A</v>
      </c>
    </row>
    <row r="229" spans="1:15" x14ac:dyDescent="0.25">
      <c r="A229" s="99"/>
      <c r="B229" s="22"/>
      <c r="C229" s="97"/>
      <c r="D229" s="98"/>
      <c r="E229" s="24" t="str">
        <f>IF(B229="","",VLOOKUP(B229,'Top 2023 Candidates - Industry'!A:B,2,0))</f>
        <v/>
      </c>
      <c r="F229" s="24" t="e">
        <f>VLOOKUP($B229,'Top 2023 Candidates - Industry'!$A:$N,3,0)</f>
        <v>#N/A</v>
      </c>
      <c r="G229" s="24" t="e">
        <f>VLOOKUP($B229,'Top 2023 Candidates - Industry'!$A:$N,4,0)</f>
        <v>#N/A</v>
      </c>
      <c r="H229" s="26" t="str">
        <f t="shared" si="6"/>
        <v/>
      </c>
      <c r="I229" s="26" t="str">
        <f t="shared" si="7"/>
        <v/>
      </c>
      <c r="J229" s="101" t="e">
        <f>VLOOKUP($B229,'Top 2023 Candidates - Industry'!$A:$N,5,0)</f>
        <v>#N/A</v>
      </c>
      <c r="K229" s="101" t="e">
        <f>VLOOKUP($B229,'Top 2023 Candidates - Industry'!$A:$N,6,0)</f>
        <v>#N/A</v>
      </c>
      <c r="L229" s="101" t="e">
        <f>IF(VLOOKUP($B229,'Top 2023 Candidates - Industry'!$A:$N,11,0)="",VLOOKUP(B229,'Top 2023 Candidates - Industry'!A:J,10,0),VLOOKUP($B229,'Top 2023 Candidates - Industry'!$A:$N,11,0))</f>
        <v>#N/A</v>
      </c>
      <c r="M229" s="25" t="e">
        <f>VLOOKUP($B229,'Top 2023 Candidates - Industry'!$A:$N,12,0)</f>
        <v>#N/A</v>
      </c>
      <c r="N229" s="28" t="e">
        <f>VLOOKUP($B229,'Top 2023 Candidates - Industry'!$A:$N,13,0)</f>
        <v>#N/A</v>
      </c>
      <c r="O229" s="102" t="e">
        <f>VLOOKUP($B229,'Top 2023 Candidates - Industry'!$A:$N,14,0)</f>
        <v>#N/A</v>
      </c>
    </row>
    <row r="230" spans="1:15" x14ac:dyDescent="0.25">
      <c r="A230" s="99"/>
      <c r="B230" s="22"/>
      <c r="C230" s="97"/>
      <c r="D230" s="98"/>
      <c r="E230" s="24" t="str">
        <f>IF(B230="","",VLOOKUP(B230,'Top 2023 Candidates - Industry'!A:B,2,0))</f>
        <v/>
      </c>
      <c r="F230" s="24" t="e">
        <f>VLOOKUP($B230,'Top 2023 Candidates - Industry'!$A:$N,3,0)</f>
        <v>#N/A</v>
      </c>
      <c r="G230" s="24" t="e">
        <f>VLOOKUP($B230,'Top 2023 Candidates - Industry'!$A:$N,4,0)</f>
        <v>#N/A</v>
      </c>
      <c r="H230" s="26" t="str">
        <f t="shared" si="6"/>
        <v/>
      </c>
      <c r="I230" s="26" t="str">
        <f t="shared" si="7"/>
        <v/>
      </c>
      <c r="J230" s="101" t="e">
        <f>VLOOKUP($B230,'Top 2023 Candidates - Industry'!$A:$N,5,0)</f>
        <v>#N/A</v>
      </c>
      <c r="K230" s="101" t="e">
        <f>VLOOKUP($B230,'Top 2023 Candidates - Industry'!$A:$N,6,0)</f>
        <v>#N/A</v>
      </c>
      <c r="L230" s="101" t="e">
        <f>IF(VLOOKUP($B230,'Top 2023 Candidates - Industry'!$A:$N,11,0)="",VLOOKUP(B230,'Top 2023 Candidates - Industry'!A:J,10,0),VLOOKUP($B230,'Top 2023 Candidates - Industry'!$A:$N,11,0))</f>
        <v>#N/A</v>
      </c>
      <c r="M230" s="25" t="e">
        <f>VLOOKUP($B230,'Top 2023 Candidates - Industry'!$A:$N,12,0)</f>
        <v>#N/A</v>
      </c>
      <c r="N230" s="28" t="e">
        <f>VLOOKUP($B230,'Top 2023 Candidates - Industry'!$A:$N,13,0)</f>
        <v>#N/A</v>
      </c>
      <c r="O230" s="102" t="e">
        <f>VLOOKUP($B230,'Top 2023 Candidates - Industry'!$A:$N,14,0)</f>
        <v>#N/A</v>
      </c>
    </row>
    <row r="231" spans="1:15" x14ac:dyDescent="0.25">
      <c r="A231" s="99"/>
      <c r="B231" s="22"/>
      <c r="C231" s="97"/>
      <c r="D231" s="98"/>
      <c r="E231" s="24" t="str">
        <f>IF(B231="","",VLOOKUP(B231,'Top 2023 Candidates - Industry'!A:B,2,0))</f>
        <v/>
      </c>
      <c r="F231" s="24" t="e">
        <f>VLOOKUP($B231,'Top 2023 Candidates - Industry'!$A:$N,3,0)</f>
        <v>#N/A</v>
      </c>
      <c r="G231" s="24" t="e">
        <f>VLOOKUP($B231,'Top 2023 Candidates - Industry'!$A:$N,4,0)</f>
        <v>#N/A</v>
      </c>
      <c r="H231" s="26" t="str">
        <f t="shared" si="6"/>
        <v/>
      </c>
      <c r="I231" s="26" t="str">
        <f t="shared" si="7"/>
        <v/>
      </c>
      <c r="J231" s="101" t="e">
        <f>VLOOKUP($B231,'Top 2023 Candidates - Industry'!$A:$N,5,0)</f>
        <v>#N/A</v>
      </c>
      <c r="K231" s="101" t="e">
        <f>VLOOKUP($B231,'Top 2023 Candidates - Industry'!$A:$N,6,0)</f>
        <v>#N/A</v>
      </c>
      <c r="L231" s="101" t="e">
        <f>IF(VLOOKUP($B231,'Top 2023 Candidates - Industry'!$A:$N,11,0)="",VLOOKUP(B231,'Top 2023 Candidates - Industry'!A:J,10,0),VLOOKUP($B231,'Top 2023 Candidates - Industry'!$A:$N,11,0))</f>
        <v>#N/A</v>
      </c>
      <c r="M231" s="25" t="e">
        <f>VLOOKUP($B231,'Top 2023 Candidates - Industry'!$A:$N,12,0)</f>
        <v>#N/A</v>
      </c>
      <c r="N231" s="28" t="e">
        <f>VLOOKUP($B231,'Top 2023 Candidates - Industry'!$A:$N,13,0)</f>
        <v>#N/A</v>
      </c>
      <c r="O231" s="102" t="e">
        <f>VLOOKUP($B231,'Top 2023 Candidates - Industry'!$A:$N,14,0)</f>
        <v>#N/A</v>
      </c>
    </row>
    <row r="232" spans="1:15" x14ac:dyDescent="0.25">
      <c r="A232" s="99"/>
      <c r="B232" s="22"/>
      <c r="C232" s="97"/>
      <c r="D232" s="98"/>
      <c r="E232" s="24" t="str">
        <f>IF(B232="","",VLOOKUP(B232,'Top 2023 Candidates - Industry'!A:B,2,0))</f>
        <v/>
      </c>
      <c r="F232" s="24" t="e">
        <f>VLOOKUP($B232,'Top 2023 Candidates - Industry'!$A:$N,3,0)</f>
        <v>#N/A</v>
      </c>
      <c r="G232" s="24" t="e">
        <f>VLOOKUP($B232,'Top 2023 Candidates - Industry'!$A:$N,4,0)</f>
        <v>#N/A</v>
      </c>
      <c r="H232" s="26" t="str">
        <f t="shared" si="6"/>
        <v/>
      </c>
      <c r="I232" s="26" t="str">
        <f t="shared" si="7"/>
        <v/>
      </c>
      <c r="J232" s="101" t="e">
        <f>VLOOKUP($B232,'Top 2023 Candidates - Industry'!$A:$N,5,0)</f>
        <v>#N/A</v>
      </c>
      <c r="K232" s="101" t="e">
        <f>VLOOKUP($B232,'Top 2023 Candidates - Industry'!$A:$N,6,0)</f>
        <v>#N/A</v>
      </c>
      <c r="L232" s="101" t="e">
        <f>IF(VLOOKUP($B232,'Top 2023 Candidates - Industry'!$A:$N,11,0)="",VLOOKUP(B232,'Top 2023 Candidates - Industry'!A:J,10,0),VLOOKUP($B232,'Top 2023 Candidates - Industry'!$A:$N,11,0))</f>
        <v>#N/A</v>
      </c>
      <c r="M232" s="25" t="e">
        <f>VLOOKUP($B232,'Top 2023 Candidates - Industry'!$A:$N,12,0)</f>
        <v>#N/A</v>
      </c>
      <c r="N232" s="28" t="e">
        <f>VLOOKUP($B232,'Top 2023 Candidates - Industry'!$A:$N,13,0)</f>
        <v>#N/A</v>
      </c>
      <c r="O232" s="102" t="e">
        <f>VLOOKUP($B232,'Top 2023 Candidates - Industry'!$A:$N,14,0)</f>
        <v>#N/A</v>
      </c>
    </row>
    <row r="233" spans="1:15" x14ac:dyDescent="0.25">
      <c r="A233" s="99"/>
      <c r="B233" s="22"/>
      <c r="C233" s="97"/>
      <c r="D233" s="98"/>
      <c r="E233" s="24" t="str">
        <f>IF(B233="","",VLOOKUP(B233,'Top 2023 Candidates - Industry'!A:B,2,0))</f>
        <v/>
      </c>
      <c r="F233" s="24" t="e">
        <f>VLOOKUP($B233,'Top 2023 Candidates - Industry'!$A:$N,3,0)</f>
        <v>#N/A</v>
      </c>
      <c r="G233" s="24" t="e">
        <f>VLOOKUP($B233,'Top 2023 Candidates - Industry'!$A:$N,4,0)</f>
        <v>#N/A</v>
      </c>
      <c r="H233" s="26" t="str">
        <f t="shared" si="6"/>
        <v/>
      </c>
      <c r="I233" s="26" t="str">
        <f t="shared" si="7"/>
        <v/>
      </c>
      <c r="J233" s="101" t="e">
        <f>VLOOKUP($B233,'Top 2023 Candidates - Industry'!$A:$N,5,0)</f>
        <v>#N/A</v>
      </c>
      <c r="K233" s="101" t="e">
        <f>VLOOKUP($B233,'Top 2023 Candidates - Industry'!$A:$N,6,0)</f>
        <v>#N/A</v>
      </c>
      <c r="L233" s="101" t="e">
        <f>IF(VLOOKUP($B233,'Top 2023 Candidates - Industry'!$A:$N,11,0)="",VLOOKUP(B233,'Top 2023 Candidates - Industry'!A:J,10,0),VLOOKUP($B233,'Top 2023 Candidates - Industry'!$A:$N,11,0))</f>
        <v>#N/A</v>
      </c>
      <c r="M233" s="25" t="e">
        <f>VLOOKUP($B233,'Top 2023 Candidates - Industry'!$A:$N,12,0)</f>
        <v>#N/A</v>
      </c>
      <c r="N233" s="28" t="e">
        <f>VLOOKUP($B233,'Top 2023 Candidates - Industry'!$A:$N,13,0)</f>
        <v>#N/A</v>
      </c>
      <c r="O233" s="102" t="e">
        <f>VLOOKUP($B233,'Top 2023 Candidates - Industry'!$A:$N,14,0)</f>
        <v>#N/A</v>
      </c>
    </row>
    <row r="234" spans="1:15" x14ac:dyDescent="0.25">
      <c r="A234" s="99"/>
      <c r="B234" s="22"/>
      <c r="C234" s="97"/>
      <c r="D234" s="98"/>
      <c r="E234" s="24" t="str">
        <f>IF(B234="","",VLOOKUP(B234,'Top 2023 Candidates - Industry'!A:B,2,0))</f>
        <v/>
      </c>
      <c r="F234" s="24" t="e">
        <f>VLOOKUP($B234,'Top 2023 Candidates - Industry'!$A:$N,3,0)</f>
        <v>#N/A</v>
      </c>
      <c r="G234" s="24" t="e">
        <f>VLOOKUP($B234,'Top 2023 Candidates - Industry'!$A:$N,4,0)</f>
        <v>#N/A</v>
      </c>
      <c r="H234" s="26" t="str">
        <f t="shared" si="6"/>
        <v/>
      </c>
      <c r="I234" s="26" t="str">
        <f t="shared" si="7"/>
        <v/>
      </c>
      <c r="J234" s="101" t="e">
        <f>VLOOKUP($B234,'Top 2023 Candidates - Industry'!$A:$N,5,0)</f>
        <v>#N/A</v>
      </c>
      <c r="K234" s="101" t="e">
        <f>VLOOKUP($B234,'Top 2023 Candidates - Industry'!$A:$N,6,0)</f>
        <v>#N/A</v>
      </c>
      <c r="L234" s="101" t="e">
        <f>IF(VLOOKUP($B234,'Top 2023 Candidates - Industry'!$A:$N,11,0)="",VLOOKUP(B234,'Top 2023 Candidates - Industry'!A:J,10,0),VLOOKUP($B234,'Top 2023 Candidates - Industry'!$A:$N,11,0))</f>
        <v>#N/A</v>
      </c>
      <c r="M234" s="25" t="e">
        <f>VLOOKUP($B234,'Top 2023 Candidates - Industry'!$A:$N,12,0)</f>
        <v>#N/A</v>
      </c>
      <c r="N234" s="28" t="e">
        <f>VLOOKUP($B234,'Top 2023 Candidates - Industry'!$A:$N,13,0)</f>
        <v>#N/A</v>
      </c>
      <c r="O234" s="102" t="e">
        <f>VLOOKUP($B234,'Top 2023 Candidates - Industry'!$A:$N,14,0)</f>
        <v>#N/A</v>
      </c>
    </row>
    <row r="235" spans="1:15" x14ac:dyDescent="0.25">
      <c r="A235" s="99"/>
      <c r="B235" s="22"/>
      <c r="C235" s="97"/>
      <c r="D235" s="98"/>
      <c r="E235" s="24" t="str">
        <f>IF(B235="","",VLOOKUP(B235,'Top 2023 Candidates - Industry'!A:B,2,0))</f>
        <v/>
      </c>
      <c r="F235" s="24" t="e">
        <f>VLOOKUP($B235,'Top 2023 Candidates - Industry'!$A:$N,3,0)</f>
        <v>#N/A</v>
      </c>
      <c r="G235" s="24" t="e">
        <f>VLOOKUP($B235,'Top 2023 Candidates - Industry'!$A:$N,4,0)</f>
        <v>#N/A</v>
      </c>
      <c r="H235" s="26" t="str">
        <f t="shared" si="6"/>
        <v/>
      </c>
      <c r="I235" s="26" t="str">
        <f t="shared" si="7"/>
        <v/>
      </c>
      <c r="J235" s="101" t="e">
        <f>VLOOKUP($B235,'Top 2023 Candidates - Industry'!$A:$N,5,0)</f>
        <v>#N/A</v>
      </c>
      <c r="K235" s="101" t="e">
        <f>VLOOKUP($B235,'Top 2023 Candidates - Industry'!$A:$N,6,0)</f>
        <v>#N/A</v>
      </c>
      <c r="L235" s="101" t="e">
        <f>IF(VLOOKUP($B235,'Top 2023 Candidates - Industry'!$A:$N,11,0)="",VLOOKUP(B235,'Top 2023 Candidates - Industry'!A:J,10,0),VLOOKUP($B235,'Top 2023 Candidates - Industry'!$A:$N,11,0))</f>
        <v>#N/A</v>
      </c>
      <c r="M235" s="25" t="e">
        <f>VLOOKUP($B235,'Top 2023 Candidates - Industry'!$A:$N,12,0)</f>
        <v>#N/A</v>
      </c>
      <c r="N235" s="28" t="e">
        <f>VLOOKUP($B235,'Top 2023 Candidates - Industry'!$A:$N,13,0)</f>
        <v>#N/A</v>
      </c>
      <c r="O235" s="102" t="e">
        <f>VLOOKUP($B235,'Top 2023 Candidates - Industry'!$A:$N,14,0)</f>
        <v>#N/A</v>
      </c>
    </row>
    <row r="236" spans="1:15" x14ac:dyDescent="0.25">
      <c r="A236" s="99"/>
      <c r="B236" s="22"/>
      <c r="C236" s="97"/>
      <c r="D236" s="98"/>
      <c r="E236" s="24" t="str">
        <f>IF(B236="","",VLOOKUP(B236,'Top 2023 Candidates - Industry'!A:B,2,0))</f>
        <v/>
      </c>
      <c r="F236" s="24" t="e">
        <f>VLOOKUP($B236,'Top 2023 Candidates - Industry'!$A:$N,3,0)</f>
        <v>#N/A</v>
      </c>
      <c r="G236" s="24" t="e">
        <f>VLOOKUP($B236,'Top 2023 Candidates - Industry'!$A:$N,4,0)</f>
        <v>#N/A</v>
      </c>
      <c r="H236" s="26" t="str">
        <f t="shared" si="6"/>
        <v/>
      </c>
      <c r="I236" s="26" t="str">
        <f t="shared" si="7"/>
        <v/>
      </c>
      <c r="J236" s="101" t="e">
        <f>VLOOKUP($B236,'Top 2023 Candidates - Industry'!$A:$N,5,0)</f>
        <v>#N/A</v>
      </c>
      <c r="K236" s="101" t="e">
        <f>VLOOKUP($B236,'Top 2023 Candidates - Industry'!$A:$N,6,0)</f>
        <v>#N/A</v>
      </c>
      <c r="L236" s="101" t="e">
        <f>IF(VLOOKUP($B236,'Top 2023 Candidates - Industry'!$A:$N,11,0)="",VLOOKUP(B236,'Top 2023 Candidates - Industry'!A:J,10,0),VLOOKUP($B236,'Top 2023 Candidates - Industry'!$A:$N,11,0))</f>
        <v>#N/A</v>
      </c>
      <c r="M236" s="25" t="e">
        <f>VLOOKUP($B236,'Top 2023 Candidates - Industry'!$A:$N,12,0)</f>
        <v>#N/A</v>
      </c>
      <c r="N236" s="28" t="e">
        <f>VLOOKUP($B236,'Top 2023 Candidates - Industry'!$A:$N,13,0)</f>
        <v>#N/A</v>
      </c>
      <c r="O236" s="102" t="e">
        <f>VLOOKUP($B236,'Top 2023 Candidates - Industry'!$A:$N,14,0)</f>
        <v>#N/A</v>
      </c>
    </row>
    <row r="237" spans="1:15" x14ac:dyDescent="0.25">
      <c r="A237" s="99"/>
      <c r="B237" s="22"/>
      <c r="C237" s="97"/>
      <c r="D237" s="98"/>
      <c r="E237" s="24" t="str">
        <f>IF(B237="","",VLOOKUP(B237,'Top 2023 Candidates - Industry'!A:B,2,0))</f>
        <v/>
      </c>
      <c r="F237" s="24" t="e">
        <f>VLOOKUP($B237,'Top 2023 Candidates - Industry'!$A:$N,3,0)</f>
        <v>#N/A</v>
      </c>
      <c r="G237" s="24" t="e">
        <f>VLOOKUP($B237,'Top 2023 Candidates - Industry'!$A:$N,4,0)</f>
        <v>#N/A</v>
      </c>
      <c r="H237" s="26" t="str">
        <f t="shared" si="6"/>
        <v/>
      </c>
      <c r="I237" s="26" t="str">
        <f t="shared" si="7"/>
        <v/>
      </c>
      <c r="J237" s="101" t="e">
        <f>VLOOKUP($B237,'Top 2023 Candidates - Industry'!$A:$N,5,0)</f>
        <v>#N/A</v>
      </c>
      <c r="K237" s="101" t="e">
        <f>VLOOKUP($B237,'Top 2023 Candidates - Industry'!$A:$N,6,0)</f>
        <v>#N/A</v>
      </c>
      <c r="L237" s="101" t="e">
        <f>IF(VLOOKUP($B237,'Top 2023 Candidates - Industry'!$A:$N,11,0)="",VLOOKUP(B237,'Top 2023 Candidates - Industry'!A:J,10,0),VLOOKUP($B237,'Top 2023 Candidates - Industry'!$A:$N,11,0))</f>
        <v>#N/A</v>
      </c>
      <c r="M237" s="25" t="e">
        <f>VLOOKUP($B237,'Top 2023 Candidates - Industry'!$A:$N,12,0)</f>
        <v>#N/A</v>
      </c>
      <c r="N237" s="28" t="e">
        <f>VLOOKUP($B237,'Top 2023 Candidates - Industry'!$A:$N,13,0)</f>
        <v>#N/A</v>
      </c>
      <c r="O237" s="102" t="e">
        <f>VLOOKUP($B237,'Top 2023 Candidates - Industry'!$A:$N,14,0)</f>
        <v>#N/A</v>
      </c>
    </row>
    <row r="238" spans="1:15" x14ac:dyDescent="0.25">
      <c r="A238" s="99"/>
      <c r="B238" s="22"/>
      <c r="C238" s="97"/>
      <c r="D238" s="98"/>
      <c r="E238" s="24" t="str">
        <f>IF(B238="","",VLOOKUP(B238,'Top 2023 Candidates - Industry'!A:B,2,0))</f>
        <v/>
      </c>
      <c r="F238" s="24" t="e">
        <f>VLOOKUP($B238,'Top 2023 Candidates - Industry'!$A:$N,3,0)</f>
        <v>#N/A</v>
      </c>
      <c r="G238" s="24" t="e">
        <f>VLOOKUP($B238,'Top 2023 Candidates - Industry'!$A:$N,4,0)</f>
        <v>#N/A</v>
      </c>
      <c r="H238" s="26" t="str">
        <f t="shared" si="6"/>
        <v/>
      </c>
      <c r="I238" s="26" t="str">
        <f t="shared" si="7"/>
        <v/>
      </c>
      <c r="J238" s="101" t="e">
        <f>VLOOKUP($B238,'Top 2023 Candidates - Industry'!$A:$N,5,0)</f>
        <v>#N/A</v>
      </c>
      <c r="K238" s="101" t="e">
        <f>VLOOKUP($B238,'Top 2023 Candidates - Industry'!$A:$N,6,0)</f>
        <v>#N/A</v>
      </c>
      <c r="L238" s="101" t="e">
        <f>IF(VLOOKUP($B238,'Top 2023 Candidates - Industry'!$A:$N,11,0)="",VLOOKUP(B238,'Top 2023 Candidates - Industry'!A:J,10,0),VLOOKUP($B238,'Top 2023 Candidates - Industry'!$A:$N,11,0))</f>
        <v>#N/A</v>
      </c>
      <c r="M238" s="25" t="e">
        <f>VLOOKUP($B238,'Top 2023 Candidates - Industry'!$A:$N,12,0)</f>
        <v>#N/A</v>
      </c>
      <c r="N238" s="28" t="e">
        <f>VLOOKUP($B238,'Top 2023 Candidates - Industry'!$A:$N,13,0)</f>
        <v>#N/A</v>
      </c>
      <c r="O238" s="102" t="e">
        <f>VLOOKUP($B238,'Top 2023 Candidates - Industry'!$A:$N,14,0)</f>
        <v>#N/A</v>
      </c>
    </row>
    <row r="239" spans="1:15" x14ac:dyDescent="0.25">
      <c r="A239" s="99"/>
      <c r="B239" s="22"/>
      <c r="C239" s="97"/>
      <c r="D239" s="98"/>
      <c r="E239" s="24" t="str">
        <f>IF(B239="","",VLOOKUP(B239,'Top 2023 Candidates - Industry'!A:B,2,0))</f>
        <v/>
      </c>
      <c r="F239" s="24" t="e">
        <f>VLOOKUP($B239,'Top 2023 Candidates - Industry'!$A:$N,3,0)</f>
        <v>#N/A</v>
      </c>
      <c r="G239" s="24" t="e">
        <f>VLOOKUP($B239,'Top 2023 Candidates - Industry'!$A:$N,4,0)</f>
        <v>#N/A</v>
      </c>
      <c r="H239" s="26" t="str">
        <f t="shared" si="6"/>
        <v/>
      </c>
      <c r="I239" s="26" t="str">
        <f t="shared" si="7"/>
        <v/>
      </c>
      <c r="J239" s="101" t="e">
        <f>VLOOKUP($B239,'Top 2023 Candidates - Industry'!$A:$N,5,0)</f>
        <v>#N/A</v>
      </c>
      <c r="K239" s="101" t="e">
        <f>VLOOKUP($B239,'Top 2023 Candidates - Industry'!$A:$N,6,0)</f>
        <v>#N/A</v>
      </c>
      <c r="L239" s="101" t="e">
        <f>IF(VLOOKUP($B239,'Top 2023 Candidates - Industry'!$A:$N,11,0)="",VLOOKUP(B239,'Top 2023 Candidates - Industry'!A:J,10,0),VLOOKUP($B239,'Top 2023 Candidates - Industry'!$A:$N,11,0))</f>
        <v>#N/A</v>
      </c>
      <c r="M239" s="25" t="e">
        <f>VLOOKUP($B239,'Top 2023 Candidates - Industry'!$A:$N,12,0)</f>
        <v>#N/A</v>
      </c>
      <c r="N239" s="28" t="e">
        <f>VLOOKUP($B239,'Top 2023 Candidates - Industry'!$A:$N,13,0)</f>
        <v>#N/A</v>
      </c>
      <c r="O239" s="102" t="e">
        <f>VLOOKUP($B239,'Top 2023 Candidates - Industry'!$A:$N,14,0)</f>
        <v>#N/A</v>
      </c>
    </row>
    <row r="240" spans="1:15" x14ac:dyDescent="0.25">
      <c r="A240" s="99"/>
      <c r="B240" s="22"/>
      <c r="C240" s="97"/>
      <c r="D240" s="98"/>
      <c r="E240" s="24" t="str">
        <f>IF(B240="","",VLOOKUP(B240,'Top 2023 Candidates - Industry'!A:B,2,0))</f>
        <v/>
      </c>
      <c r="F240" s="24" t="e">
        <f>VLOOKUP($B240,'Top 2023 Candidates - Industry'!$A:$N,3,0)</f>
        <v>#N/A</v>
      </c>
      <c r="G240" s="24" t="e">
        <f>VLOOKUP($B240,'Top 2023 Candidates - Industry'!$A:$N,4,0)</f>
        <v>#N/A</v>
      </c>
      <c r="H240" s="26" t="str">
        <f t="shared" si="6"/>
        <v/>
      </c>
      <c r="I240" s="26" t="str">
        <f t="shared" si="7"/>
        <v/>
      </c>
      <c r="J240" s="101" t="e">
        <f>VLOOKUP($B240,'Top 2023 Candidates - Industry'!$A:$N,5,0)</f>
        <v>#N/A</v>
      </c>
      <c r="K240" s="101" t="e">
        <f>VLOOKUP($B240,'Top 2023 Candidates - Industry'!$A:$N,6,0)</f>
        <v>#N/A</v>
      </c>
      <c r="L240" s="101" t="e">
        <f>IF(VLOOKUP($B240,'Top 2023 Candidates - Industry'!$A:$N,11,0)="",VLOOKUP(B240,'Top 2023 Candidates - Industry'!A:J,10,0),VLOOKUP($B240,'Top 2023 Candidates - Industry'!$A:$N,11,0))</f>
        <v>#N/A</v>
      </c>
      <c r="M240" s="25" t="e">
        <f>VLOOKUP($B240,'Top 2023 Candidates - Industry'!$A:$N,12,0)</f>
        <v>#N/A</v>
      </c>
      <c r="N240" s="28" t="e">
        <f>VLOOKUP($B240,'Top 2023 Candidates - Industry'!$A:$N,13,0)</f>
        <v>#N/A</v>
      </c>
      <c r="O240" s="102" t="e">
        <f>VLOOKUP($B240,'Top 2023 Candidates - Industry'!$A:$N,14,0)</f>
        <v>#N/A</v>
      </c>
    </row>
    <row r="241" spans="1:15" x14ac:dyDescent="0.25">
      <c r="A241" s="99"/>
      <c r="B241" s="22"/>
      <c r="C241" s="97"/>
      <c r="D241" s="98"/>
      <c r="E241" s="24" t="str">
        <f>IF(B241="","",VLOOKUP(B241,'Top 2023 Candidates - Industry'!A:B,2,0))</f>
        <v/>
      </c>
      <c r="F241" s="24" t="e">
        <f>VLOOKUP($B241,'Top 2023 Candidates - Industry'!$A:$N,3,0)</f>
        <v>#N/A</v>
      </c>
      <c r="G241" s="24" t="e">
        <f>VLOOKUP($B241,'Top 2023 Candidates - Industry'!$A:$N,4,0)</f>
        <v>#N/A</v>
      </c>
      <c r="H241" s="26" t="str">
        <f t="shared" si="6"/>
        <v/>
      </c>
      <c r="I241" s="26" t="str">
        <f t="shared" si="7"/>
        <v/>
      </c>
      <c r="J241" s="101" t="e">
        <f>VLOOKUP($B241,'Top 2023 Candidates - Industry'!$A:$N,5,0)</f>
        <v>#N/A</v>
      </c>
      <c r="K241" s="101" t="e">
        <f>VLOOKUP($B241,'Top 2023 Candidates - Industry'!$A:$N,6,0)</f>
        <v>#N/A</v>
      </c>
      <c r="L241" s="101" t="e">
        <f>IF(VLOOKUP($B241,'Top 2023 Candidates - Industry'!$A:$N,11,0)="",VLOOKUP(B241,'Top 2023 Candidates - Industry'!A:J,10,0),VLOOKUP($B241,'Top 2023 Candidates - Industry'!$A:$N,11,0))</f>
        <v>#N/A</v>
      </c>
      <c r="M241" s="25" t="e">
        <f>VLOOKUP($B241,'Top 2023 Candidates - Industry'!$A:$N,12,0)</f>
        <v>#N/A</v>
      </c>
      <c r="N241" s="28" t="e">
        <f>VLOOKUP($B241,'Top 2023 Candidates - Industry'!$A:$N,13,0)</f>
        <v>#N/A</v>
      </c>
      <c r="O241" s="102" t="e">
        <f>VLOOKUP($B241,'Top 2023 Candidates - Industry'!$A:$N,14,0)</f>
        <v>#N/A</v>
      </c>
    </row>
    <row r="242" spans="1:15" x14ac:dyDescent="0.25">
      <c r="A242" s="99"/>
      <c r="B242" s="22"/>
      <c r="C242" s="97"/>
      <c r="D242" s="98"/>
      <c r="E242" s="24" t="str">
        <f>IF(B242="","",VLOOKUP(B242,'Top 2023 Candidates - Industry'!A:B,2,0))</f>
        <v/>
      </c>
      <c r="F242" s="24" t="e">
        <f>VLOOKUP($B242,'Top 2023 Candidates - Industry'!$A:$N,3,0)</f>
        <v>#N/A</v>
      </c>
      <c r="G242" s="24" t="e">
        <f>VLOOKUP($B242,'Top 2023 Candidates - Industry'!$A:$N,4,0)</f>
        <v>#N/A</v>
      </c>
      <c r="H242" s="26" t="str">
        <f t="shared" si="6"/>
        <v/>
      </c>
      <c r="I242" s="26" t="str">
        <f t="shared" si="7"/>
        <v/>
      </c>
      <c r="J242" s="101" t="e">
        <f>VLOOKUP($B242,'Top 2023 Candidates - Industry'!$A:$N,5,0)</f>
        <v>#N/A</v>
      </c>
      <c r="K242" s="101" t="e">
        <f>VLOOKUP($B242,'Top 2023 Candidates - Industry'!$A:$N,6,0)</f>
        <v>#N/A</v>
      </c>
      <c r="L242" s="101" t="e">
        <f>IF(VLOOKUP($B242,'Top 2023 Candidates - Industry'!$A:$N,11,0)="",VLOOKUP(B242,'Top 2023 Candidates - Industry'!A:J,10,0),VLOOKUP($B242,'Top 2023 Candidates - Industry'!$A:$N,11,0))</f>
        <v>#N/A</v>
      </c>
      <c r="M242" s="25" t="e">
        <f>VLOOKUP($B242,'Top 2023 Candidates - Industry'!$A:$N,12,0)</f>
        <v>#N/A</v>
      </c>
      <c r="N242" s="28" t="e">
        <f>VLOOKUP($B242,'Top 2023 Candidates - Industry'!$A:$N,13,0)</f>
        <v>#N/A</v>
      </c>
      <c r="O242" s="102" t="e">
        <f>VLOOKUP($B242,'Top 2023 Candidates - Industry'!$A:$N,14,0)</f>
        <v>#N/A</v>
      </c>
    </row>
    <row r="243" spans="1:15" x14ac:dyDescent="0.25">
      <c r="A243" s="99"/>
      <c r="B243" s="22"/>
      <c r="C243" s="97"/>
      <c r="D243" s="98"/>
      <c r="E243" s="24" t="str">
        <f>IF(B243="","",VLOOKUP(B243,'Top 2023 Candidates - Industry'!A:B,2,0))</f>
        <v/>
      </c>
      <c r="F243" s="24" t="e">
        <f>VLOOKUP($B243,'Top 2023 Candidates - Industry'!$A:$N,3,0)</f>
        <v>#N/A</v>
      </c>
      <c r="G243" s="24" t="e">
        <f>VLOOKUP($B243,'Top 2023 Candidates - Industry'!$A:$N,4,0)</f>
        <v>#N/A</v>
      </c>
      <c r="H243" s="26" t="str">
        <f t="shared" si="6"/>
        <v/>
      </c>
      <c r="I243" s="26" t="str">
        <f t="shared" si="7"/>
        <v/>
      </c>
      <c r="J243" s="101" t="e">
        <f>VLOOKUP($B243,'Top 2023 Candidates - Industry'!$A:$N,5,0)</f>
        <v>#N/A</v>
      </c>
      <c r="K243" s="101" t="e">
        <f>VLOOKUP($B243,'Top 2023 Candidates - Industry'!$A:$N,6,0)</f>
        <v>#N/A</v>
      </c>
      <c r="L243" s="101" t="e">
        <f>IF(VLOOKUP($B243,'Top 2023 Candidates - Industry'!$A:$N,11,0)="",VLOOKUP(B243,'Top 2023 Candidates - Industry'!A:J,10,0),VLOOKUP($B243,'Top 2023 Candidates - Industry'!$A:$N,11,0))</f>
        <v>#N/A</v>
      </c>
      <c r="M243" s="25" t="e">
        <f>VLOOKUP($B243,'Top 2023 Candidates - Industry'!$A:$N,12,0)</f>
        <v>#N/A</v>
      </c>
      <c r="N243" s="28" t="e">
        <f>VLOOKUP($B243,'Top 2023 Candidates - Industry'!$A:$N,13,0)</f>
        <v>#N/A</v>
      </c>
      <c r="O243" s="102" t="e">
        <f>VLOOKUP($B243,'Top 2023 Candidates - Industry'!$A:$N,14,0)</f>
        <v>#N/A</v>
      </c>
    </row>
    <row r="244" spans="1:15" x14ac:dyDescent="0.25">
      <c r="A244" s="99"/>
      <c r="B244" s="22"/>
      <c r="C244" s="97"/>
      <c r="D244" s="98"/>
      <c r="E244" s="24" t="str">
        <f>IF(B244="","",VLOOKUP(B244,'Top 2023 Candidates - Industry'!A:B,2,0))</f>
        <v/>
      </c>
      <c r="F244" s="24" t="e">
        <f>VLOOKUP($B244,'Top 2023 Candidates - Industry'!$A:$N,3,0)</f>
        <v>#N/A</v>
      </c>
      <c r="G244" s="24" t="e">
        <f>VLOOKUP($B244,'Top 2023 Candidates - Industry'!$A:$N,4,0)</f>
        <v>#N/A</v>
      </c>
      <c r="H244" s="26" t="str">
        <f t="shared" si="6"/>
        <v/>
      </c>
      <c r="I244" s="26" t="str">
        <f t="shared" si="7"/>
        <v/>
      </c>
      <c r="J244" s="101" t="e">
        <f>VLOOKUP($B244,'Top 2023 Candidates - Industry'!$A:$N,5,0)</f>
        <v>#N/A</v>
      </c>
      <c r="K244" s="101" t="e">
        <f>VLOOKUP($B244,'Top 2023 Candidates - Industry'!$A:$N,6,0)</f>
        <v>#N/A</v>
      </c>
      <c r="L244" s="101" t="e">
        <f>IF(VLOOKUP($B244,'Top 2023 Candidates - Industry'!$A:$N,11,0)="",VLOOKUP(B244,'Top 2023 Candidates - Industry'!A:J,10,0),VLOOKUP($B244,'Top 2023 Candidates - Industry'!$A:$N,11,0))</f>
        <v>#N/A</v>
      </c>
      <c r="M244" s="25" t="e">
        <f>VLOOKUP($B244,'Top 2023 Candidates - Industry'!$A:$N,12,0)</f>
        <v>#N/A</v>
      </c>
      <c r="N244" s="28" t="e">
        <f>VLOOKUP($B244,'Top 2023 Candidates - Industry'!$A:$N,13,0)</f>
        <v>#N/A</v>
      </c>
      <c r="O244" s="102" t="e">
        <f>VLOOKUP($B244,'Top 2023 Candidates - Industry'!$A:$N,14,0)</f>
        <v>#N/A</v>
      </c>
    </row>
    <row r="245" spans="1:15" x14ac:dyDescent="0.25">
      <c r="A245" s="99"/>
      <c r="B245" s="22"/>
      <c r="C245" s="97"/>
      <c r="D245" s="98"/>
      <c r="E245" s="24" t="str">
        <f>IF(B245="","",VLOOKUP(B245,'Top 2023 Candidates - Industry'!A:B,2,0))</f>
        <v/>
      </c>
      <c r="F245" s="24" t="e">
        <f>VLOOKUP($B245,'Top 2023 Candidates - Industry'!$A:$N,3,0)</f>
        <v>#N/A</v>
      </c>
      <c r="G245" s="24" t="e">
        <f>VLOOKUP($B245,'Top 2023 Candidates - Industry'!$A:$N,4,0)</f>
        <v>#N/A</v>
      </c>
      <c r="H245" s="26" t="str">
        <f t="shared" si="6"/>
        <v/>
      </c>
      <c r="I245" s="26" t="str">
        <f t="shared" si="7"/>
        <v/>
      </c>
      <c r="J245" s="101" t="e">
        <f>VLOOKUP($B245,'Top 2023 Candidates - Industry'!$A:$N,5,0)</f>
        <v>#N/A</v>
      </c>
      <c r="K245" s="101" t="e">
        <f>VLOOKUP($B245,'Top 2023 Candidates - Industry'!$A:$N,6,0)</f>
        <v>#N/A</v>
      </c>
      <c r="L245" s="101" t="e">
        <f>IF(VLOOKUP($B245,'Top 2023 Candidates - Industry'!$A:$N,11,0)="",VLOOKUP(B245,'Top 2023 Candidates - Industry'!A:J,10,0),VLOOKUP($B245,'Top 2023 Candidates - Industry'!$A:$N,11,0))</f>
        <v>#N/A</v>
      </c>
      <c r="M245" s="25" t="e">
        <f>VLOOKUP($B245,'Top 2023 Candidates - Industry'!$A:$N,12,0)</f>
        <v>#N/A</v>
      </c>
      <c r="N245" s="28" t="e">
        <f>VLOOKUP($B245,'Top 2023 Candidates - Industry'!$A:$N,13,0)</f>
        <v>#N/A</v>
      </c>
      <c r="O245" s="102" t="e">
        <f>VLOOKUP($B245,'Top 2023 Candidates - Industry'!$A:$N,14,0)</f>
        <v>#N/A</v>
      </c>
    </row>
    <row r="246" spans="1:15" x14ac:dyDescent="0.25">
      <c r="A246" s="99"/>
      <c r="B246" s="22"/>
      <c r="C246" s="97"/>
      <c r="D246" s="98"/>
      <c r="E246" s="24" t="str">
        <f>IF(B246="","",VLOOKUP(B246,'Top 2023 Candidates - Industry'!A:B,2,0))</f>
        <v/>
      </c>
      <c r="F246" s="24" t="e">
        <f>VLOOKUP($B246,'Top 2023 Candidates - Industry'!$A:$N,3,0)</f>
        <v>#N/A</v>
      </c>
      <c r="G246" s="24" t="e">
        <f>VLOOKUP($B246,'Top 2023 Candidates - Industry'!$A:$N,4,0)</f>
        <v>#N/A</v>
      </c>
      <c r="H246" s="26" t="str">
        <f t="shared" si="6"/>
        <v/>
      </c>
      <c r="I246" s="26" t="str">
        <f t="shared" si="7"/>
        <v/>
      </c>
      <c r="J246" s="101" t="e">
        <f>VLOOKUP($B246,'Top 2023 Candidates - Industry'!$A:$N,5,0)</f>
        <v>#N/A</v>
      </c>
      <c r="K246" s="101" t="e">
        <f>VLOOKUP($B246,'Top 2023 Candidates - Industry'!$A:$N,6,0)</f>
        <v>#N/A</v>
      </c>
      <c r="L246" s="101" t="e">
        <f>IF(VLOOKUP($B246,'Top 2023 Candidates - Industry'!$A:$N,11,0)="",VLOOKUP(B246,'Top 2023 Candidates - Industry'!A:J,10,0),VLOOKUP($B246,'Top 2023 Candidates - Industry'!$A:$N,11,0))</f>
        <v>#N/A</v>
      </c>
      <c r="M246" s="25" t="e">
        <f>VLOOKUP($B246,'Top 2023 Candidates - Industry'!$A:$N,12,0)</f>
        <v>#N/A</v>
      </c>
      <c r="N246" s="28" t="e">
        <f>VLOOKUP($B246,'Top 2023 Candidates - Industry'!$A:$N,13,0)</f>
        <v>#N/A</v>
      </c>
      <c r="O246" s="102" t="e">
        <f>VLOOKUP($B246,'Top 2023 Candidates - Industry'!$A:$N,14,0)</f>
        <v>#N/A</v>
      </c>
    </row>
    <row r="247" spans="1:15" x14ac:dyDescent="0.25">
      <c r="A247" s="99"/>
      <c r="B247" s="22"/>
      <c r="C247" s="97"/>
      <c r="D247" s="98"/>
      <c r="E247" s="24" t="str">
        <f>IF(B247="","",VLOOKUP(B247,'Top 2023 Candidates - Industry'!A:B,2,0))</f>
        <v/>
      </c>
      <c r="F247" s="24" t="e">
        <f>VLOOKUP($B247,'Top 2023 Candidates - Industry'!$A:$N,3,0)</f>
        <v>#N/A</v>
      </c>
      <c r="G247" s="24" t="e">
        <f>VLOOKUP($B247,'Top 2023 Candidates - Industry'!$A:$N,4,0)</f>
        <v>#N/A</v>
      </c>
      <c r="H247" s="26" t="str">
        <f t="shared" si="6"/>
        <v/>
      </c>
      <c r="I247" s="26" t="str">
        <f t="shared" si="7"/>
        <v/>
      </c>
      <c r="J247" s="101" t="e">
        <f>VLOOKUP($B247,'Top 2023 Candidates - Industry'!$A:$N,5,0)</f>
        <v>#N/A</v>
      </c>
      <c r="K247" s="101" t="e">
        <f>VLOOKUP($B247,'Top 2023 Candidates - Industry'!$A:$N,6,0)</f>
        <v>#N/A</v>
      </c>
      <c r="L247" s="101" t="e">
        <f>IF(VLOOKUP($B247,'Top 2023 Candidates - Industry'!$A:$N,11,0)="",VLOOKUP(B247,'Top 2023 Candidates - Industry'!A:J,10,0),VLOOKUP($B247,'Top 2023 Candidates - Industry'!$A:$N,11,0))</f>
        <v>#N/A</v>
      </c>
      <c r="M247" s="25" t="e">
        <f>VLOOKUP($B247,'Top 2023 Candidates - Industry'!$A:$N,12,0)</f>
        <v>#N/A</v>
      </c>
      <c r="N247" s="28" t="e">
        <f>VLOOKUP($B247,'Top 2023 Candidates - Industry'!$A:$N,13,0)</f>
        <v>#N/A</v>
      </c>
      <c r="O247" s="102" t="e">
        <f>VLOOKUP($B247,'Top 2023 Candidates - Industry'!$A:$N,14,0)</f>
        <v>#N/A</v>
      </c>
    </row>
    <row r="248" spans="1:15" x14ac:dyDescent="0.25">
      <c r="A248" s="99"/>
      <c r="B248" s="22"/>
      <c r="C248" s="97"/>
      <c r="D248" s="98"/>
      <c r="E248" s="24" t="str">
        <f>IF(B248="","",VLOOKUP(B248,'Top 2023 Candidates - Industry'!A:B,2,0))</f>
        <v/>
      </c>
      <c r="F248" s="24" t="e">
        <f>VLOOKUP($B248,'Top 2023 Candidates - Industry'!$A:$N,3,0)</f>
        <v>#N/A</v>
      </c>
      <c r="G248" s="24" t="e">
        <f>VLOOKUP($B248,'Top 2023 Candidates - Industry'!$A:$N,4,0)</f>
        <v>#N/A</v>
      </c>
      <c r="H248" s="26" t="str">
        <f t="shared" si="6"/>
        <v/>
      </c>
      <c r="I248" s="26" t="str">
        <f t="shared" si="7"/>
        <v/>
      </c>
      <c r="J248" s="101" t="e">
        <f>VLOOKUP($B248,'Top 2023 Candidates - Industry'!$A:$N,5,0)</f>
        <v>#N/A</v>
      </c>
      <c r="K248" s="101" t="e">
        <f>VLOOKUP($B248,'Top 2023 Candidates - Industry'!$A:$N,6,0)</f>
        <v>#N/A</v>
      </c>
      <c r="L248" s="101" t="e">
        <f>IF(VLOOKUP($B248,'Top 2023 Candidates - Industry'!$A:$N,11,0)="",VLOOKUP(B248,'Top 2023 Candidates - Industry'!A:J,10,0),VLOOKUP($B248,'Top 2023 Candidates - Industry'!$A:$N,11,0))</f>
        <v>#N/A</v>
      </c>
      <c r="M248" s="25" t="e">
        <f>VLOOKUP($B248,'Top 2023 Candidates - Industry'!$A:$N,12,0)</f>
        <v>#N/A</v>
      </c>
      <c r="N248" s="28" t="e">
        <f>VLOOKUP($B248,'Top 2023 Candidates - Industry'!$A:$N,13,0)</f>
        <v>#N/A</v>
      </c>
      <c r="O248" s="102" t="e">
        <f>VLOOKUP($B248,'Top 2023 Candidates - Industry'!$A:$N,14,0)</f>
        <v>#N/A</v>
      </c>
    </row>
    <row r="249" spans="1:15" x14ac:dyDescent="0.25">
      <c r="A249" s="99"/>
      <c r="B249" s="22"/>
      <c r="C249" s="97"/>
      <c r="D249" s="98"/>
      <c r="E249" s="24" t="str">
        <f>IF(B249="","",VLOOKUP(B249,'Top 2023 Candidates - Industry'!A:B,2,0))</f>
        <v/>
      </c>
      <c r="F249" s="24" t="e">
        <f>VLOOKUP($B249,'Top 2023 Candidates - Industry'!$A:$N,3,0)</f>
        <v>#N/A</v>
      </c>
      <c r="G249" s="24" t="e">
        <f>VLOOKUP($B249,'Top 2023 Candidates - Industry'!$A:$N,4,0)</f>
        <v>#N/A</v>
      </c>
      <c r="H249" s="26" t="str">
        <f t="shared" si="6"/>
        <v/>
      </c>
      <c r="I249" s="26" t="str">
        <f t="shared" si="7"/>
        <v/>
      </c>
      <c r="J249" s="101" t="e">
        <f>VLOOKUP($B249,'Top 2023 Candidates - Industry'!$A:$N,5,0)</f>
        <v>#N/A</v>
      </c>
      <c r="K249" s="101" t="e">
        <f>VLOOKUP($B249,'Top 2023 Candidates - Industry'!$A:$N,6,0)</f>
        <v>#N/A</v>
      </c>
      <c r="L249" s="101" t="e">
        <f>IF(VLOOKUP($B249,'Top 2023 Candidates - Industry'!$A:$N,11,0)="",VLOOKUP(B249,'Top 2023 Candidates - Industry'!A:J,10,0),VLOOKUP($B249,'Top 2023 Candidates - Industry'!$A:$N,11,0))</f>
        <v>#N/A</v>
      </c>
      <c r="M249" s="25" t="e">
        <f>VLOOKUP($B249,'Top 2023 Candidates - Industry'!$A:$N,12,0)</f>
        <v>#N/A</v>
      </c>
      <c r="N249" s="28" t="e">
        <f>VLOOKUP($B249,'Top 2023 Candidates - Industry'!$A:$N,13,0)</f>
        <v>#N/A</v>
      </c>
      <c r="O249" s="102" t="e">
        <f>VLOOKUP($B249,'Top 2023 Candidates - Industry'!$A:$N,14,0)</f>
        <v>#N/A</v>
      </c>
    </row>
    <row r="250" spans="1:15" x14ac:dyDescent="0.25">
      <c r="A250" s="99"/>
      <c r="B250" s="22"/>
      <c r="C250" s="97"/>
      <c r="D250" s="98"/>
      <c r="E250" s="24" t="str">
        <f>IF(B250="","",VLOOKUP(B250,'Top 2023 Candidates - Industry'!A:B,2,0))</f>
        <v/>
      </c>
      <c r="F250" s="24" t="e">
        <f>VLOOKUP($B250,'Top 2023 Candidates - Industry'!$A:$N,3,0)</f>
        <v>#N/A</v>
      </c>
      <c r="G250" s="24" t="e">
        <f>VLOOKUP($B250,'Top 2023 Candidates - Industry'!$A:$N,4,0)</f>
        <v>#N/A</v>
      </c>
      <c r="H250" s="26" t="str">
        <f t="shared" si="6"/>
        <v/>
      </c>
      <c r="I250" s="26" t="str">
        <f t="shared" si="7"/>
        <v/>
      </c>
      <c r="J250" s="101" t="e">
        <f>VLOOKUP($B250,'Top 2023 Candidates - Industry'!$A:$N,5,0)</f>
        <v>#N/A</v>
      </c>
      <c r="K250" s="101" t="e">
        <f>VLOOKUP($B250,'Top 2023 Candidates - Industry'!$A:$N,6,0)</f>
        <v>#N/A</v>
      </c>
      <c r="L250" s="101" t="e">
        <f>IF(VLOOKUP($B250,'Top 2023 Candidates - Industry'!$A:$N,11,0)="",VLOOKUP(B250,'Top 2023 Candidates - Industry'!A:J,10,0),VLOOKUP($B250,'Top 2023 Candidates - Industry'!$A:$N,11,0))</f>
        <v>#N/A</v>
      </c>
      <c r="M250" s="25" t="e">
        <f>VLOOKUP($B250,'Top 2023 Candidates - Industry'!$A:$N,12,0)</f>
        <v>#N/A</v>
      </c>
      <c r="N250" s="28" t="e">
        <f>VLOOKUP($B250,'Top 2023 Candidates - Industry'!$A:$N,13,0)</f>
        <v>#N/A</v>
      </c>
      <c r="O250" s="102" t="e">
        <f>VLOOKUP($B250,'Top 2023 Candidates - Industry'!$A:$N,14,0)</f>
        <v>#N/A</v>
      </c>
    </row>
    <row r="251" spans="1:15" x14ac:dyDescent="0.25">
      <c r="A251" s="99"/>
      <c r="B251" s="22"/>
      <c r="C251" s="97"/>
      <c r="D251" s="98"/>
      <c r="E251" s="24" t="str">
        <f>IF(B251="","",VLOOKUP(B251,'Top 2023 Candidates - Industry'!A:B,2,0))</f>
        <v/>
      </c>
      <c r="F251" s="24" t="e">
        <f>VLOOKUP($B251,'Top 2023 Candidates - Industry'!$A:$N,3,0)</f>
        <v>#N/A</v>
      </c>
      <c r="G251" s="24" t="e">
        <f>VLOOKUP($B251,'Top 2023 Candidates - Industry'!$A:$N,4,0)</f>
        <v>#N/A</v>
      </c>
      <c r="H251" s="26" t="str">
        <f t="shared" si="6"/>
        <v/>
      </c>
      <c r="I251" s="26" t="str">
        <f t="shared" si="7"/>
        <v/>
      </c>
      <c r="J251" s="101" t="e">
        <f>VLOOKUP($B251,'Top 2023 Candidates - Industry'!$A:$N,5,0)</f>
        <v>#N/A</v>
      </c>
      <c r="K251" s="101" t="e">
        <f>VLOOKUP($B251,'Top 2023 Candidates - Industry'!$A:$N,6,0)</f>
        <v>#N/A</v>
      </c>
      <c r="L251" s="101" t="e">
        <f>IF(VLOOKUP($B251,'Top 2023 Candidates - Industry'!$A:$N,11,0)="",VLOOKUP(B251,'Top 2023 Candidates - Industry'!A:J,10,0),VLOOKUP($B251,'Top 2023 Candidates - Industry'!$A:$N,11,0))</f>
        <v>#N/A</v>
      </c>
      <c r="M251" s="25" t="e">
        <f>VLOOKUP($B251,'Top 2023 Candidates - Industry'!$A:$N,12,0)</f>
        <v>#N/A</v>
      </c>
      <c r="N251" s="28" t="e">
        <f>VLOOKUP($B251,'Top 2023 Candidates - Industry'!$A:$N,13,0)</f>
        <v>#N/A</v>
      </c>
      <c r="O251" s="102" t="e">
        <f>VLOOKUP($B251,'Top 2023 Candidates - Industry'!$A:$N,14,0)</f>
        <v>#N/A</v>
      </c>
    </row>
    <row r="252" spans="1:15" x14ac:dyDescent="0.25">
      <c r="A252" s="99"/>
      <c r="B252" s="22"/>
      <c r="C252" s="97"/>
      <c r="D252" s="98"/>
      <c r="E252" s="24" t="str">
        <f>IF(B252="","",VLOOKUP(B252,'Top 2023 Candidates - Industry'!A:B,2,0))</f>
        <v/>
      </c>
      <c r="F252" s="24" t="e">
        <f>VLOOKUP($B252,'Top 2023 Candidates - Industry'!$A:$N,3,0)</f>
        <v>#N/A</v>
      </c>
      <c r="G252" s="24" t="e">
        <f>VLOOKUP($B252,'Top 2023 Candidates - Industry'!$A:$N,4,0)</f>
        <v>#N/A</v>
      </c>
      <c r="H252" s="26" t="str">
        <f t="shared" si="6"/>
        <v/>
      </c>
      <c r="I252" s="26" t="str">
        <f t="shared" si="7"/>
        <v/>
      </c>
      <c r="J252" s="101" t="e">
        <f>VLOOKUP($B252,'Top 2023 Candidates - Industry'!$A:$N,5,0)</f>
        <v>#N/A</v>
      </c>
      <c r="K252" s="101" t="e">
        <f>VLOOKUP($B252,'Top 2023 Candidates - Industry'!$A:$N,6,0)</f>
        <v>#N/A</v>
      </c>
      <c r="L252" s="101" t="e">
        <f>IF(VLOOKUP($B252,'Top 2023 Candidates - Industry'!$A:$N,11,0)="",VLOOKUP(B252,'Top 2023 Candidates - Industry'!A:J,10,0),VLOOKUP($B252,'Top 2023 Candidates - Industry'!$A:$N,11,0))</f>
        <v>#N/A</v>
      </c>
      <c r="M252" s="25" t="e">
        <f>VLOOKUP($B252,'Top 2023 Candidates - Industry'!$A:$N,12,0)</f>
        <v>#N/A</v>
      </c>
      <c r="N252" s="28" t="e">
        <f>VLOOKUP($B252,'Top 2023 Candidates - Industry'!$A:$N,13,0)</f>
        <v>#N/A</v>
      </c>
      <c r="O252" s="102" t="e">
        <f>VLOOKUP($B252,'Top 2023 Candidates - Industry'!$A:$N,14,0)</f>
        <v>#N/A</v>
      </c>
    </row>
    <row r="253" spans="1:15" x14ac:dyDescent="0.25">
      <c r="A253" s="99"/>
      <c r="B253" s="22"/>
      <c r="C253" s="97"/>
      <c r="D253" s="98"/>
      <c r="E253" s="24" t="str">
        <f>IF(B253="","",VLOOKUP(B253,'Top 2023 Candidates - Industry'!A:B,2,0))</f>
        <v/>
      </c>
      <c r="F253" s="24" t="e">
        <f>VLOOKUP($B253,'Top 2023 Candidates - Industry'!$A:$N,3,0)</f>
        <v>#N/A</v>
      </c>
      <c r="G253" s="24" t="e">
        <f>VLOOKUP($B253,'Top 2023 Candidates - Industry'!$A:$N,4,0)</f>
        <v>#N/A</v>
      </c>
      <c r="H253" s="26" t="str">
        <f t="shared" si="6"/>
        <v/>
      </c>
      <c r="I253" s="26" t="str">
        <f t="shared" si="7"/>
        <v/>
      </c>
      <c r="J253" s="101" t="e">
        <f>VLOOKUP($B253,'Top 2023 Candidates - Industry'!$A:$N,5,0)</f>
        <v>#N/A</v>
      </c>
      <c r="K253" s="101" t="e">
        <f>VLOOKUP($B253,'Top 2023 Candidates - Industry'!$A:$N,6,0)</f>
        <v>#N/A</v>
      </c>
      <c r="L253" s="101" t="e">
        <f>IF(VLOOKUP($B253,'Top 2023 Candidates - Industry'!$A:$N,11,0)="",VLOOKUP(B253,'Top 2023 Candidates - Industry'!A:J,10,0),VLOOKUP($B253,'Top 2023 Candidates - Industry'!$A:$N,11,0))</f>
        <v>#N/A</v>
      </c>
      <c r="M253" s="25" t="e">
        <f>VLOOKUP($B253,'Top 2023 Candidates - Industry'!$A:$N,12,0)</f>
        <v>#N/A</v>
      </c>
      <c r="N253" s="28" t="e">
        <f>VLOOKUP($B253,'Top 2023 Candidates - Industry'!$A:$N,13,0)</f>
        <v>#N/A</v>
      </c>
      <c r="O253" s="102" t="e">
        <f>VLOOKUP($B253,'Top 2023 Candidates - Industry'!$A:$N,14,0)</f>
        <v>#N/A</v>
      </c>
    </row>
    <row r="254" spans="1:15" x14ac:dyDescent="0.25">
      <c r="A254" s="99"/>
      <c r="B254" s="22"/>
      <c r="C254" s="97"/>
      <c r="D254" s="98"/>
      <c r="E254" s="24" t="str">
        <f>IF(B254="","",VLOOKUP(B254,'Top 2023 Candidates - Industry'!A:B,2,0))</f>
        <v/>
      </c>
      <c r="F254" s="24" t="e">
        <f>VLOOKUP($B254,'Top 2023 Candidates - Industry'!$A:$N,3,0)</f>
        <v>#N/A</v>
      </c>
      <c r="G254" s="24" t="e">
        <f>VLOOKUP($B254,'Top 2023 Candidates - Industry'!$A:$N,4,0)</f>
        <v>#N/A</v>
      </c>
      <c r="H254" s="26" t="str">
        <f t="shared" si="6"/>
        <v/>
      </c>
      <c r="I254" s="26" t="str">
        <f t="shared" si="7"/>
        <v/>
      </c>
      <c r="J254" s="101" t="e">
        <f>VLOOKUP($B254,'Top 2023 Candidates - Industry'!$A:$N,5,0)</f>
        <v>#N/A</v>
      </c>
      <c r="K254" s="101" t="e">
        <f>VLOOKUP($B254,'Top 2023 Candidates - Industry'!$A:$N,6,0)</f>
        <v>#N/A</v>
      </c>
      <c r="L254" s="101" t="e">
        <f>IF(VLOOKUP($B254,'Top 2023 Candidates - Industry'!$A:$N,11,0)="",VLOOKUP(B254,'Top 2023 Candidates - Industry'!A:J,10,0),VLOOKUP($B254,'Top 2023 Candidates - Industry'!$A:$N,11,0))</f>
        <v>#N/A</v>
      </c>
      <c r="M254" s="25" t="e">
        <f>VLOOKUP($B254,'Top 2023 Candidates - Industry'!$A:$N,12,0)</f>
        <v>#N/A</v>
      </c>
      <c r="N254" s="28" t="e">
        <f>VLOOKUP($B254,'Top 2023 Candidates - Industry'!$A:$N,13,0)</f>
        <v>#N/A</v>
      </c>
      <c r="O254" s="102" t="e">
        <f>VLOOKUP($B254,'Top 2023 Candidates - Industry'!$A:$N,14,0)</f>
        <v>#N/A</v>
      </c>
    </row>
    <row r="255" spans="1:15" x14ac:dyDescent="0.25">
      <c r="A255" s="99"/>
      <c r="B255" s="22"/>
      <c r="C255" s="97"/>
      <c r="D255" s="98"/>
      <c r="E255" s="24" t="str">
        <f>IF(B255="","",VLOOKUP(B255,'Top 2023 Candidates - Industry'!A:B,2,0))</f>
        <v/>
      </c>
      <c r="F255" s="24" t="e">
        <f>VLOOKUP($B255,'Top 2023 Candidates - Industry'!$A:$N,3,0)</f>
        <v>#N/A</v>
      </c>
      <c r="G255" s="24" t="e">
        <f>VLOOKUP($B255,'Top 2023 Candidates - Industry'!$A:$N,4,0)</f>
        <v>#N/A</v>
      </c>
      <c r="H255" s="26" t="str">
        <f t="shared" si="6"/>
        <v/>
      </c>
      <c r="I255" s="26" t="str">
        <f t="shared" si="7"/>
        <v/>
      </c>
      <c r="J255" s="101" t="e">
        <f>VLOOKUP($B255,'Top 2023 Candidates - Industry'!$A:$N,5,0)</f>
        <v>#N/A</v>
      </c>
      <c r="K255" s="101" t="e">
        <f>VLOOKUP($B255,'Top 2023 Candidates - Industry'!$A:$N,6,0)</f>
        <v>#N/A</v>
      </c>
      <c r="L255" s="101" t="e">
        <f>IF(VLOOKUP($B255,'Top 2023 Candidates - Industry'!$A:$N,11,0)="",VLOOKUP(B255,'Top 2023 Candidates - Industry'!A:J,10,0),VLOOKUP($B255,'Top 2023 Candidates - Industry'!$A:$N,11,0))</f>
        <v>#N/A</v>
      </c>
      <c r="M255" s="25" t="e">
        <f>VLOOKUP($B255,'Top 2023 Candidates - Industry'!$A:$N,12,0)</f>
        <v>#N/A</v>
      </c>
      <c r="N255" s="28" t="e">
        <f>VLOOKUP($B255,'Top 2023 Candidates - Industry'!$A:$N,13,0)</f>
        <v>#N/A</v>
      </c>
      <c r="O255" s="102" t="e">
        <f>VLOOKUP($B255,'Top 2023 Candidates - Industry'!$A:$N,14,0)</f>
        <v>#N/A</v>
      </c>
    </row>
    <row r="256" spans="1:15" x14ac:dyDescent="0.25">
      <c r="A256" s="99"/>
      <c r="B256" s="22"/>
      <c r="C256" s="97"/>
      <c r="D256" s="98"/>
      <c r="E256" s="24" t="str">
        <f>IF(B256="","",VLOOKUP(B256,'Top 2023 Candidates - Industry'!A:B,2,0))</f>
        <v/>
      </c>
      <c r="F256" s="24" t="e">
        <f>VLOOKUP($B256,'Top 2023 Candidates - Industry'!$A:$N,3,0)</f>
        <v>#N/A</v>
      </c>
      <c r="G256" s="24" t="e">
        <f>VLOOKUP($B256,'Top 2023 Candidates - Industry'!$A:$N,4,0)</f>
        <v>#N/A</v>
      </c>
      <c r="H256" s="26" t="str">
        <f t="shared" si="6"/>
        <v/>
      </c>
      <c r="I256" s="26" t="str">
        <f t="shared" si="7"/>
        <v/>
      </c>
      <c r="J256" s="101" t="e">
        <f>VLOOKUP($B256,'Top 2023 Candidates - Industry'!$A:$N,5,0)</f>
        <v>#N/A</v>
      </c>
      <c r="K256" s="101" t="e">
        <f>VLOOKUP($B256,'Top 2023 Candidates - Industry'!$A:$N,6,0)</f>
        <v>#N/A</v>
      </c>
      <c r="L256" s="101" t="e">
        <f>IF(VLOOKUP($B256,'Top 2023 Candidates - Industry'!$A:$N,11,0)="",VLOOKUP(B256,'Top 2023 Candidates - Industry'!A:J,10,0),VLOOKUP($B256,'Top 2023 Candidates - Industry'!$A:$N,11,0))</f>
        <v>#N/A</v>
      </c>
      <c r="M256" s="25" t="e">
        <f>VLOOKUP($B256,'Top 2023 Candidates - Industry'!$A:$N,12,0)</f>
        <v>#N/A</v>
      </c>
      <c r="N256" s="28" t="e">
        <f>VLOOKUP($B256,'Top 2023 Candidates - Industry'!$A:$N,13,0)</f>
        <v>#N/A</v>
      </c>
      <c r="O256" s="102" t="e">
        <f>VLOOKUP($B256,'Top 2023 Candidates - Industry'!$A:$N,14,0)</f>
        <v>#N/A</v>
      </c>
    </row>
    <row r="257" spans="1:15" x14ac:dyDescent="0.25">
      <c r="A257" s="99"/>
      <c r="B257" s="22"/>
      <c r="C257" s="97"/>
      <c r="D257" s="98"/>
      <c r="E257" s="24" t="str">
        <f>IF(B257="","",VLOOKUP(B257,'Top 2023 Candidates - Industry'!A:B,2,0))</f>
        <v/>
      </c>
      <c r="F257" s="24" t="e">
        <f>VLOOKUP($B257,'Top 2023 Candidates - Industry'!$A:$N,3,0)</f>
        <v>#N/A</v>
      </c>
      <c r="G257" s="24" t="e">
        <f>VLOOKUP($B257,'Top 2023 Candidates - Industry'!$A:$N,4,0)</f>
        <v>#N/A</v>
      </c>
      <c r="H257" s="26" t="str">
        <f t="shared" si="6"/>
        <v/>
      </c>
      <c r="I257" s="26" t="str">
        <f t="shared" si="7"/>
        <v/>
      </c>
      <c r="J257" s="101" t="e">
        <f>VLOOKUP($B257,'Top 2023 Candidates - Industry'!$A:$N,5,0)</f>
        <v>#N/A</v>
      </c>
      <c r="K257" s="101" t="e">
        <f>VLOOKUP($B257,'Top 2023 Candidates - Industry'!$A:$N,6,0)</f>
        <v>#N/A</v>
      </c>
      <c r="L257" s="101" t="e">
        <f>IF(VLOOKUP($B257,'Top 2023 Candidates - Industry'!$A:$N,11,0)="",VLOOKUP(B257,'Top 2023 Candidates - Industry'!A:J,10,0),VLOOKUP($B257,'Top 2023 Candidates - Industry'!$A:$N,11,0))</f>
        <v>#N/A</v>
      </c>
      <c r="M257" s="25" t="e">
        <f>VLOOKUP($B257,'Top 2023 Candidates - Industry'!$A:$N,12,0)</f>
        <v>#N/A</v>
      </c>
      <c r="N257" s="28" t="e">
        <f>VLOOKUP($B257,'Top 2023 Candidates - Industry'!$A:$N,13,0)</f>
        <v>#N/A</v>
      </c>
      <c r="O257" s="102" t="e">
        <f>VLOOKUP($B257,'Top 2023 Candidates - Industry'!$A:$N,14,0)</f>
        <v>#N/A</v>
      </c>
    </row>
    <row r="258" spans="1:15" x14ac:dyDescent="0.25">
      <c r="A258" s="99"/>
      <c r="B258" s="22"/>
      <c r="C258" s="97"/>
      <c r="D258" s="98"/>
      <c r="E258" s="24" t="str">
        <f>IF(B258="","",VLOOKUP(B258,'Top 2023 Candidates - Industry'!A:B,2,0))</f>
        <v/>
      </c>
      <c r="F258" s="24" t="e">
        <f>VLOOKUP($B258,'Top 2023 Candidates - Industry'!$A:$N,3,0)</f>
        <v>#N/A</v>
      </c>
      <c r="G258" s="24" t="e">
        <f>VLOOKUP($B258,'Top 2023 Candidates - Industry'!$A:$N,4,0)</f>
        <v>#N/A</v>
      </c>
      <c r="H258" s="26" t="str">
        <f t="shared" si="6"/>
        <v/>
      </c>
      <c r="I258" s="26" t="str">
        <f t="shared" si="7"/>
        <v/>
      </c>
      <c r="J258" s="101" t="e">
        <f>VLOOKUP($B258,'Top 2023 Candidates - Industry'!$A:$N,5,0)</f>
        <v>#N/A</v>
      </c>
      <c r="K258" s="101" t="e">
        <f>VLOOKUP($B258,'Top 2023 Candidates - Industry'!$A:$N,6,0)</f>
        <v>#N/A</v>
      </c>
      <c r="L258" s="101" t="e">
        <f>IF(VLOOKUP($B258,'Top 2023 Candidates - Industry'!$A:$N,11,0)="",VLOOKUP(B258,'Top 2023 Candidates - Industry'!A:J,10,0),VLOOKUP($B258,'Top 2023 Candidates - Industry'!$A:$N,11,0))</f>
        <v>#N/A</v>
      </c>
      <c r="M258" s="25" t="e">
        <f>VLOOKUP($B258,'Top 2023 Candidates - Industry'!$A:$N,12,0)</f>
        <v>#N/A</v>
      </c>
      <c r="N258" s="28" t="e">
        <f>VLOOKUP($B258,'Top 2023 Candidates - Industry'!$A:$N,13,0)</f>
        <v>#N/A</v>
      </c>
      <c r="O258" s="102" t="e">
        <f>VLOOKUP($B258,'Top 2023 Candidates - Industry'!$A:$N,14,0)</f>
        <v>#N/A</v>
      </c>
    </row>
    <row r="259" spans="1:15" x14ac:dyDescent="0.25">
      <c r="A259" s="99"/>
      <c r="B259" s="22"/>
      <c r="C259" s="97"/>
      <c r="D259" s="98"/>
      <c r="E259" s="24" t="str">
        <f>IF(B259="","",VLOOKUP(B259,'Top 2023 Candidates - Industry'!A:B,2,0))</f>
        <v/>
      </c>
      <c r="F259" s="24" t="e">
        <f>VLOOKUP($B259,'Top 2023 Candidates - Industry'!$A:$N,3,0)</f>
        <v>#N/A</v>
      </c>
      <c r="G259" s="24" t="e">
        <f>VLOOKUP($B259,'Top 2023 Candidates - Industry'!$A:$N,4,0)</f>
        <v>#N/A</v>
      </c>
      <c r="H259" s="26" t="str">
        <f t="shared" si="6"/>
        <v/>
      </c>
      <c r="I259" s="26" t="str">
        <f t="shared" si="7"/>
        <v/>
      </c>
      <c r="J259" s="101" t="e">
        <f>VLOOKUP($B259,'Top 2023 Candidates - Industry'!$A:$N,5,0)</f>
        <v>#N/A</v>
      </c>
      <c r="K259" s="101" t="e">
        <f>VLOOKUP($B259,'Top 2023 Candidates - Industry'!$A:$N,6,0)</f>
        <v>#N/A</v>
      </c>
      <c r="L259" s="101" t="e">
        <f>IF(VLOOKUP($B259,'Top 2023 Candidates - Industry'!$A:$N,11,0)="",VLOOKUP(B259,'Top 2023 Candidates - Industry'!A:J,10,0),VLOOKUP($B259,'Top 2023 Candidates - Industry'!$A:$N,11,0))</f>
        <v>#N/A</v>
      </c>
      <c r="M259" s="25" t="e">
        <f>VLOOKUP($B259,'Top 2023 Candidates - Industry'!$A:$N,12,0)</f>
        <v>#N/A</v>
      </c>
      <c r="N259" s="28" t="e">
        <f>VLOOKUP($B259,'Top 2023 Candidates - Industry'!$A:$N,13,0)</f>
        <v>#N/A</v>
      </c>
      <c r="O259" s="102" t="e">
        <f>VLOOKUP($B259,'Top 2023 Candidates - Industry'!$A:$N,14,0)</f>
        <v>#N/A</v>
      </c>
    </row>
    <row r="260" spans="1:15" x14ac:dyDescent="0.25">
      <c r="A260" s="99"/>
      <c r="B260" s="22"/>
      <c r="C260" s="97"/>
      <c r="D260" s="98"/>
      <c r="E260" s="24" t="str">
        <f>IF(B260="","",VLOOKUP(B260,'Top 2023 Candidates - Industry'!A:B,2,0))</f>
        <v/>
      </c>
      <c r="F260" s="24" t="e">
        <f>VLOOKUP($B260,'Top 2023 Candidates - Industry'!$A:$N,3,0)</f>
        <v>#N/A</v>
      </c>
      <c r="G260" s="24" t="e">
        <f>VLOOKUP($B260,'Top 2023 Candidates - Industry'!$A:$N,4,0)</f>
        <v>#N/A</v>
      </c>
      <c r="H260" s="26" t="str">
        <f t="shared" si="6"/>
        <v/>
      </c>
      <c r="I260" s="26" t="str">
        <f t="shared" si="7"/>
        <v/>
      </c>
      <c r="J260" s="101" t="e">
        <f>VLOOKUP($B260,'Top 2023 Candidates - Industry'!$A:$N,5,0)</f>
        <v>#N/A</v>
      </c>
      <c r="K260" s="101" t="e">
        <f>VLOOKUP($B260,'Top 2023 Candidates - Industry'!$A:$N,6,0)</f>
        <v>#N/A</v>
      </c>
      <c r="L260" s="101" t="e">
        <f>IF(VLOOKUP($B260,'Top 2023 Candidates - Industry'!$A:$N,11,0)="",VLOOKUP(B260,'Top 2023 Candidates - Industry'!A:J,10,0),VLOOKUP($B260,'Top 2023 Candidates - Industry'!$A:$N,11,0))</f>
        <v>#N/A</v>
      </c>
      <c r="M260" s="25" t="e">
        <f>VLOOKUP($B260,'Top 2023 Candidates - Industry'!$A:$N,12,0)</f>
        <v>#N/A</v>
      </c>
      <c r="N260" s="28" t="e">
        <f>VLOOKUP($B260,'Top 2023 Candidates - Industry'!$A:$N,13,0)</f>
        <v>#N/A</v>
      </c>
      <c r="O260" s="102" t="e">
        <f>VLOOKUP($B260,'Top 2023 Candidates - Industry'!$A:$N,14,0)</f>
        <v>#N/A</v>
      </c>
    </row>
    <row r="261" spans="1:15" x14ac:dyDescent="0.25">
      <c r="A261" s="99"/>
      <c r="B261" s="22"/>
      <c r="C261" s="97"/>
      <c r="D261" s="98"/>
      <c r="E261" s="24" t="str">
        <f>IF(B261="","",VLOOKUP(B261,'Top 2023 Candidates - Industry'!A:B,2,0))</f>
        <v/>
      </c>
      <c r="F261" s="24" t="e">
        <f>VLOOKUP($B261,'Top 2023 Candidates - Industry'!$A:$N,3,0)</f>
        <v>#N/A</v>
      </c>
      <c r="G261" s="24" t="e">
        <f>VLOOKUP($B261,'Top 2023 Candidates - Industry'!$A:$N,4,0)</f>
        <v>#N/A</v>
      </c>
      <c r="H261" s="26" t="str">
        <f t="shared" ref="H261:H278" si="8">IFERROR(C261*J261,"")</f>
        <v/>
      </c>
      <c r="I261" s="26" t="str">
        <f t="shared" ref="I261:I278" si="9">IFERROR(H261*D261,"")</f>
        <v/>
      </c>
      <c r="J261" s="101" t="e">
        <f>VLOOKUP($B261,'Top 2023 Candidates - Industry'!$A:$N,5,0)</f>
        <v>#N/A</v>
      </c>
      <c r="K261" s="101" t="e">
        <f>VLOOKUP($B261,'Top 2023 Candidates - Industry'!$A:$N,6,0)</f>
        <v>#N/A</v>
      </c>
      <c r="L261" s="101" t="e">
        <f>IF(VLOOKUP($B261,'Top 2023 Candidates - Industry'!$A:$N,11,0)="",VLOOKUP(B261,'Top 2023 Candidates - Industry'!A:J,10,0),VLOOKUP($B261,'Top 2023 Candidates - Industry'!$A:$N,11,0))</f>
        <v>#N/A</v>
      </c>
      <c r="M261" s="25" t="e">
        <f>VLOOKUP($B261,'Top 2023 Candidates - Industry'!$A:$N,12,0)</f>
        <v>#N/A</v>
      </c>
      <c r="N261" s="28" t="e">
        <f>VLOOKUP($B261,'Top 2023 Candidates - Industry'!$A:$N,13,0)</f>
        <v>#N/A</v>
      </c>
      <c r="O261" s="102" t="e">
        <f>VLOOKUP($B261,'Top 2023 Candidates - Industry'!$A:$N,14,0)</f>
        <v>#N/A</v>
      </c>
    </row>
    <row r="262" spans="1:15" x14ac:dyDescent="0.25">
      <c r="A262" s="99"/>
      <c r="B262" s="22"/>
      <c r="C262" s="97"/>
      <c r="D262" s="98"/>
      <c r="E262" s="24" t="str">
        <f>IF(B262="","",VLOOKUP(B262,'Top 2023 Candidates - Industry'!A:B,2,0))</f>
        <v/>
      </c>
      <c r="F262" s="24" t="e">
        <f>VLOOKUP($B262,'Top 2023 Candidates - Industry'!$A:$N,3,0)</f>
        <v>#N/A</v>
      </c>
      <c r="G262" s="24" t="e">
        <f>VLOOKUP($B262,'Top 2023 Candidates - Industry'!$A:$N,4,0)</f>
        <v>#N/A</v>
      </c>
      <c r="H262" s="26" t="str">
        <f t="shared" si="8"/>
        <v/>
      </c>
      <c r="I262" s="26" t="str">
        <f t="shared" si="9"/>
        <v/>
      </c>
      <c r="J262" s="101" t="e">
        <f>VLOOKUP($B262,'Top 2023 Candidates - Industry'!$A:$N,5,0)</f>
        <v>#N/A</v>
      </c>
      <c r="K262" s="101" t="e">
        <f>VLOOKUP($B262,'Top 2023 Candidates - Industry'!$A:$N,6,0)</f>
        <v>#N/A</v>
      </c>
      <c r="L262" s="101" t="e">
        <f>IF(VLOOKUP($B262,'Top 2023 Candidates - Industry'!$A:$N,11,0)="",VLOOKUP(B262,'Top 2023 Candidates - Industry'!A:J,10,0),VLOOKUP($B262,'Top 2023 Candidates - Industry'!$A:$N,11,0))</f>
        <v>#N/A</v>
      </c>
      <c r="M262" s="25" t="e">
        <f>VLOOKUP($B262,'Top 2023 Candidates - Industry'!$A:$N,12,0)</f>
        <v>#N/A</v>
      </c>
      <c r="N262" s="28" t="e">
        <f>VLOOKUP($B262,'Top 2023 Candidates - Industry'!$A:$N,13,0)</f>
        <v>#N/A</v>
      </c>
      <c r="O262" s="102" t="e">
        <f>VLOOKUP($B262,'Top 2023 Candidates - Industry'!$A:$N,14,0)</f>
        <v>#N/A</v>
      </c>
    </row>
    <row r="263" spans="1:15" x14ac:dyDescent="0.25">
      <c r="A263" s="99"/>
      <c r="B263" s="22"/>
      <c r="C263" s="97"/>
      <c r="D263" s="98"/>
      <c r="E263" s="24" t="str">
        <f>IF(B263="","",VLOOKUP(B263,'Top 2023 Candidates - Industry'!A:B,2,0))</f>
        <v/>
      </c>
      <c r="F263" s="24" t="e">
        <f>VLOOKUP($B263,'Top 2023 Candidates - Industry'!$A:$N,3,0)</f>
        <v>#N/A</v>
      </c>
      <c r="G263" s="24" t="e">
        <f>VLOOKUP($B263,'Top 2023 Candidates - Industry'!$A:$N,4,0)</f>
        <v>#N/A</v>
      </c>
      <c r="H263" s="26" t="str">
        <f t="shared" si="8"/>
        <v/>
      </c>
      <c r="I263" s="26" t="str">
        <f t="shared" si="9"/>
        <v/>
      </c>
      <c r="J263" s="101" t="e">
        <f>VLOOKUP($B263,'Top 2023 Candidates - Industry'!$A:$N,5,0)</f>
        <v>#N/A</v>
      </c>
      <c r="K263" s="101" t="e">
        <f>VLOOKUP($B263,'Top 2023 Candidates - Industry'!$A:$N,6,0)</f>
        <v>#N/A</v>
      </c>
      <c r="L263" s="101" t="e">
        <f>IF(VLOOKUP($B263,'Top 2023 Candidates - Industry'!$A:$N,11,0)="",VLOOKUP(B263,'Top 2023 Candidates - Industry'!A:J,10,0),VLOOKUP($B263,'Top 2023 Candidates - Industry'!$A:$N,11,0))</f>
        <v>#N/A</v>
      </c>
      <c r="M263" s="25" t="e">
        <f>VLOOKUP($B263,'Top 2023 Candidates - Industry'!$A:$N,12,0)</f>
        <v>#N/A</v>
      </c>
      <c r="N263" s="28" t="e">
        <f>VLOOKUP($B263,'Top 2023 Candidates - Industry'!$A:$N,13,0)</f>
        <v>#N/A</v>
      </c>
      <c r="O263" s="102" t="e">
        <f>VLOOKUP($B263,'Top 2023 Candidates - Industry'!$A:$N,14,0)</f>
        <v>#N/A</v>
      </c>
    </row>
    <row r="264" spans="1:15" x14ac:dyDescent="0.25">
      <c r="A264" s="99"/>
      <c r="B264" s="22"/>
      <c r="C264" s="97"/>
      <c r="D264" s="98"/>
      <c r="E264" s="24" t="str">
        <f>IF(B264="","",VLOOKUP(B264,'Top 2023 Candidates - Industry'!A:B,2,0))</f>
        <v/>
      </c>
      <c r="F264" s="24" t="e">
        <f>VLOOKUP($B264,'Top 2023 Candidates - Industry'!$A:$N,3,0)</f>
        <v>#N/A</v>
      </c>
      <c r="G264" s="24" t="e">
        <f>VLOOKUP($B264,'Top 2023 Candidates - Industry'!$A:$N,4,0)</f>
        <v>#N/A</v>
      </c>
      <c r="H264" s="26" t="str">
        <f t="shared" si="8"/>
        <v/>
      </c>
      <c r="I264" s="26" t="str">
        <f t="shared" si="9"/>
        <v/>
      </c>
      <c r="J264" s="101" t="e">
        <f>VLOOKUP($B264,'Top 2023 Candidates - Industry'!$A:$N,5,0)</f>
        <v>#N/A</v>
      </c>
      <c r="K264" s="101" t="e">
        <f>VLOOKUP($B264,'Top 2023 Candidates - Industry'!$A:$N,6,0)</f>
        <v>#N/A</v>
      </c>
      <c r="L264" s="101" t="e">
        <f>IF(VLOOKUP($B264,'Top 2023 Candidates - Industry'!$A:$N,11,0)="",VLOOKUP(B264,'Top 2023 Candidates - Industry'!A:J,10,0),VLOOKUP($B264,'Top 2023 Candidates - Industry'!$A:$N,11,0))</f>
        <v>#N/A</v>
      </c>
      <c r="M264" s="25" t="e">
        <f>VLOOKUP($B264,'Top 2023 Candidates - Industry'!$A:$N,12,0)</f>
        <v>#N/A</v>
      </c>
      <c r="N264" s="28" t="e">
        <f>VLOOKUP($B264,'Top 2023 Candidates - Industry'!$A:$N,13,0)</f>
        <v>#N/A</v>
      </c>
      <c r="O264" s="102" t="e">
        <f>VLOOKUP($B264,'Top 2023 Candidates - Industry'!$A:$N,14,0)</f>
        <v>#N/A</v>
      </c>
    </row>
    <row r="265" spans="1:15" x14ac:dyDescent="0.25">
      <c r="A265" s="99"/>
      <c r="B265" s="22"/>
      <c r="C265" s="97"/>
      <c r="D265" s="98"/>
      <c r="E265" s="24" t="str">
        <f>IF(B265="","",VLOOKUP(B265,'Top 2023 Candidates - Industry'!A:B,2,0))</f>
        <v/>
      </c>
      <c r="F265" s="24" t="e">
        <f>VLOOKUP($B265,'Top 2023 Candidates - Industry'!$A:$N,3,0)</f>
        <v>#N/A</v>
      </c>
      <c r="G265" s="24" t="e">
        <f>VLOOKUP($B265,'Top 2023 Candidates - Industry'!$A:$N,4,0)</f>
        <v>#N/A</v>
      </c>
      <c r="H265" s="26" t="str">
        <f t="shared" si="8"/>
        <v/>
      </c>
      <c r="I265" s="26" t="str">
        <f t="shared" si="9"/>
        <v/>
      </c>
      <c r="J265" s="101" t="e">
        <f>VLOOKUP($B265,'Top 2023 Candidates - Industry'!$A:$N,5,0)</f>
        <v>#N/A</v>
      </c>
      <c r="K265" s="101" t="e">
        <f>VLOOKUP($B265,'Top 2023 Candidates - Industry'!$A:$N,6,0)</f>
        <v>#N/A</v>
      </c>
      <c r="L265" s="101" t="e">
        <f>IF(VLOOKUP($B265,'Top 2023 Candidates - Industry'!$A:$N,11,0)="",VLOOKUP(B265,'Top 2023 Candidates - Industry'!A:J,10,0),VLOOKUP($B265,'Top 2023 Candidates - Industry'!$A:$N,11,0))</f>
        <v>#N/A</v>
      </c>
      <c r="M265" s="25" t="e">
        <f>VLOOKUP($B265,'Top 2023 Candidates - Industry'!$A:$N,12,0)</f>
        <v>#N/A</v>
      </c>
      <c r="N265" s="28" t="e">
        <f>VLOOKUP($B265,'Top 2023 Candidates - Industry'!$A:$N,13,0)</f>
        <v>#N/A</v>
      </c>
      <c r="O265" s="102" t="e">
        <f>VLOOKUP($B265,'Top 2023 Candidates - Industry'!$A:$N,14,0)</f>
        <v>#N/A</v>
      </c>
    </row>
    <row r="266" spans="1:15" x14ac:dyDescent="0.25">
      <c r="A266" s="99"/>
      <c r="B266" s="22"/>
      <c r="C266" s="97"/>
      <c r="D266" s="98"/>
      <c r="E266" s="24" t="str">
        <f>IF(B266="","",VLOOKUP(B266,'Top 2023 Candidates - Industry'!A:B,2,0))</f>
        <v/>
      </c>
      <c r="F266" s="24" t="e">
        <f>VLOOKUP($B266,'Top 2023 Candidates - Industry'!$A:$N,3,0)</f>
        <v>#N/A</v>
      </c>
      <c r="G266" s="24" t="e">
        <f>VLOOKUP($B266,'Top 2023 Candidates - Industry'!$A:$N,4,0)</f>
        <v>#N/A</v>
      </c>
      <c r="H266" s="26" t="str">
        <f t="shared" si="8"/>
        <v/>
      </c>
      <c r="I266" s="26" t="str">
        <f t="shared" si="9"/>
        <v/>
      </c>
      <c r="J266" s="101" t="e">
        <f>VLOOKUP($B266,'Top 2023 Candidates - Industry'!$A:$N,5,0)</f>
        <v>#N/A</v>
      </c>
      <c r="K266" s="101" t="e">
        <f>VLOOKUP($B266,'Top 2023 Candidates - Industry'!$A:$N,6,0)</f>
        <v>#N/A</v>
      </c>
      <c r="L266" s="101" t="e">
        <f>IF(VLOOKUP($B266,'Top 2023 Candidates - Industry'!$A:$N,11,0)="",VLOOKUP(B266,'Top 2023 Candidates - Industry'!A:J,10,0),VLOOKUP($B266,'Top 2023 Candidates - Industry'!$A:$N,11,0))</f>
        <v>#N/A</v>
      </c>
      <c r="M266" s="25" t="e">
        <f>VLOOKUP($B266,'Top 2023 Candidates - Industry'!$A:$N,12,0)</f>
        <v>#N/A</v>
      </c>
      <c r="N266" s="28" t="e">
        <f>VLOOKUP($B266,'Top 2023 Candidates - Industry'!$A:$N,13,0)</f>
        <v>#N/A</v>
      </c>
      <c r="O266" s="102" t="e">
        <f>VLOOKUP($B266,'Top 2023 Candidates - Industry'!$A:$N,14,0)</f>
        <v>#N/A</v>
      </c>
    </row>
    <row r="267" spans="1:15" x14ac:dyDescent="0.25">
      <c r="A267" s="99"/>
      <c r="B267" s="22"/>
      <c r="C267" s="97"/>
      <c r="D267" s="98"/>
      <c r="E267" s="24" t="str">
        <f>IF(B267="","",VLOOKUP(B267,'Top 2023 Candidates - Industry'!A:B,2,0))</f>
        <v/>
      </c>
      <c r="F267" s="24" t="e">
        <f>VLOOKUP($B267,'Top 2023 Candidates - Industry'!$A:$N,3,0)</f>
        <v>#N/A</v>
      </c>
      <c r="G267" s="24" t="e">
        <f>VLOOKUP($B267,'Top 2023 Candidates - Industry'!$A:$N,4,0)</f>
        <v>#N/A</v>
      </c>
      <c r="H267" s="26" t="str">
        <f t="shared" si="8"/>
        <v/>
      </c>
      <c r="I267" s="26" t="str">
        <f t="shared" si="9"/>
        <v/>
      </c>
      <c r="J267" s="101" t="e">
        <f>VLOOKUP($B267,'Top 2023 Candidates - Industry'!$A:$N,5,0)</f>
        <v>#N/A</v>
      </c>
      <c r="K267" s="101" t="e">
        <f>VLOOKUP($B267,'Top 2023 Candidates - Industry'!$A:$N,6,0)</f>
        <v>#N/A</v>
      </c>
      <c r="L267" s="101" t="e">
        <f>IF(VLOOKUP($B267,'Top 2023 Candidates - Industry'!$A:$N,11,0)="",VLOOKUP(B267,'Top 2023 Candidates - Industry'!A:J,10,0),VLOOKUP($B267,'Top 2023 Candidates - Industry'!$A:$N,11,0))</f>
        <v>#N/A</v>
      </c>
      <c r="M267" s="25" t="e">
        <f>VLOOKUP($B267,'Top 2023 Candidates - Industry'!$A:$N,12,0)</f>
        <v>#N/A</v>
      </c>
      <c r="N267" s="28" t="e">
        <f>VLOOKUP($B267,'Top 2023 Candidates - Industry'!$A:$N,13,0)</f>
        <v>#N/A</v>
      </c>
      <c r="O267" s="102" t="e">
        <f>VLOOKUP($B267,'Top 2023 Candidates - Industry'!$A:$N,14,0)</f>
        <v>#N/A</v>
      </c>
    </row>
    <row r="268" spans="1:15" x14ac:dyDescent="0.25">
      <c r="A268" s="99"/>
      <c r="B268" s="22"/>
      <c r="C268" s="97"/>
      <c r="D268" s="98"/>
      <c r="E268" s="24" t="str">
        <f>IF(B268="","",VLOOKUP(B268,'Top 2023 Candidates - Industry'!A:B,2,0))</f>
        <v/>
      </c>
      <c r="F268" s="24" t="e">
        <f>VLOOKUP($B268,'Top 2023 Candidates - Industry'!$A:$N,3,0)</f>
        <v>#N/A</v>
      </c>
      <c r="G268" s="24" t="e">
        <f>VLOOKUP($B268,'Top 2023 Candidates - Industry'!$A:$N,4,0)</f>
        <v>#N/A</v>
      </c>
      <c r="H268" s="26" t="str">
        <f t="shared" si="8"/>
        <v/>
      </c>
      <c r="I268" s="26" t="str">
        <f t="shared" si="9"/>
        <v/>
      </c>
      <c r="J268" s="101" t="e">
        <f>VLOOKUP($B268,'Top 2023 Candidates - Industry'!$A:$N,5,0)</f>
        <v>#N/A</v>
      </c>
      <c r="K268" s="101" t="e">
        <f>VLOOKUP($B268,'Top 2023 Candidates - Industry'!$A:$N,6,0)</f>
        <v>#N/A</v>
      </c>
      <c r="L268" s="101" t="e">
        <f>IF(VLOOKUP($B268,'Top 2023 Candidates - Industry'!$A:$N,11,0)="",VLOOKUP(B268,'Top 2023 Candidates - Industry'!A:J,10,0),VLOOKUP($B268,'Top 2023 Candidates - Industry'!$A:$N,11,0))</f>
        <v>#N/A</v>
      </c>
      <c r="M268" s="25" t="e">
        <f>VLOOKUP($B268,'Top 2023 Candidates - Industry'!$A:$N,12,0)</f>
        <v>#N/A</v>
      </c>
      <c r="N268" s="28" t="e">
        <f>VLOOKUP($B268,'Top 2023 Candidates - Industry'!$A:$N,13,0)</f>
        <v>#N/A</v>
      </c>
      <c r="O268" s="102" t="e">
        <f>VLOOKUP($B268,'Top 2023 Candidates - Industry'!$A:$N,14,0)</f>
        <v>#N/A</v>
      </c>
    </row>
    <row r="269" spans="1:15" x14ac:dyDescent="0.25">
      <c r="A269" s="99"/>
      <c r="B269" s="22"/>
      <c r="C269" s="97"/>
      <c r="D269" s="98"/>
      <c r="E269" s="24" t="str">
        <f>IF(B269="","",VLOOKUP(B269,'Top 2023 Candidates - Industry'!A:B,2,0))</f>
        <v/>
      </c>
      <c r="F269" s="24" t="e">
        <f>VLOOKUP($B269,'Top 2023 Candidates - Industry'!$A:$N,3,0)</f>
        <v>#N/A</v>
      </c>
      <c r="G269" s="24" t="e">
        <f>VLOOKUP($B269,'Top 2023 Candidates - Industry'!$A:$N,4,0)</f>
        <v>#N/A</v>
      </c>
      <c r="H269" s="26" t="str">
        <f t="shared" si="8"/>
        <v/>
      </c>
      <c r="I269" s="26" t="str">
        <f t="shared" si="9"/>
        <v/>
      </c>
      <c r="J269" s="101" t="e">
        <f>VLOOKUP($B269,'Top 2023 Candidates - Industry'!$A:$N,5,0)</f>
        <v>#N/A</v>
      </c>
      <c r="K269" s="101" t="e">
        <f>VLOOKUP($B269,'Top 2023 Candidates - Industry'!$A:$N,6,0)</f>
        <v>#N/A</v>
      </c>
      <c r="L269" s="101" t="e">
        <f>IF(VLOOKUP($B269,'Top 2023 Candidates - Industry'!$A:$N,11,0)="",VLOOKUP(B269,'Top 2023 Candidates - Industry'!A:J,10,0),VLOOKUP($B269,'Top 2023 Candidates - Industry'!$A:$N,11,0))</f>
        <v>#N/A</v>
      </c>
      <c r="M269" s="25" t="e">
        <f>VLOOKUP($B269,'Top 2023 Candidates - Industry'!$A:$N,12,0)</f>
        <v>#N/A</v>
      </c>
      <c r="N269" s="28" t="e">
        <f>VLOOKUP($B269,'Top 2023 Candidates - Industry'!$A:$N,13,0)</f>
        <v>#N/A</v>
      </c>
      <c r="O269" s="102" t="e">
        <f>VLOOKUP($B269,'Top 2023 Candidates - Industry'!$A:$N,14,0)</f>
        <v>#N/A</v>
      </c>
    </row>
    <row r="270" spans="1:15" x14ac:dyDescent="0.25">
      <c r="A270" s="99"/>
      <c r="B270" s="22"/>
      <c r="C270" s="97"/>
      <c r="D270" s="98"/>
      <c r="E270" s="24" t="str">
        <f>IF(B270="","",VLOOKUP(B270,'Top 2023 Candidates - Industry'!A:B,2,0))</f>
        <v/>
      </c>
      <c r="F270" s="24" t="e">
        <f>VLOOKUP($B270,'Top 2023 Candidates - Industry'!$A:$N,3,0)</f>
        <v>#N/A</v>
      </c>
      <c r="G270" s="24" t="e">
        <f>VLOOKUP($B270,'Top 2023 Candidates - Industry'!$A:$N,4,0)</f>
        <v>#N/A</v>
      </c>
      <c r="H270" s="26" t="str">
        <f t="shared" si="8"/>
        <v/>
      </c>
      <c r="I270" s="26" t="str">
        <f t="shared" si="9"/>
        <v/>
      </c>
      <c r="J270" s="101" t="e">
        <f>VLOOKUP($B270,'Top 2023 Candidates - Industry'!$A:$N,5,0)</f>
        <v>#N/A</v>
      </c>
      <c r="K270" s="101" t="e">
        <f>VLOOKUP($B270,'Top 2023 Candidates - Industry'!$A:$N,6,0)</f>
        <v>#N/A</v>
      </c>
      <c r="L270" s="101" t="e">
        <f>IF(VLOOKUP($B270,'Top 2023 Candidates - Industry'!$A:$N,11,0)="",VLOOKUP(B270,'Top 2023 Candidates - Industry'!A:J,10,0),VLOOKUP($B270,'Top 2023 Candidates - Industry'!$A:$N,11,0))</f>
        <v>#N/A</v>
      </c>
      <c r="M270" s="25" t="e">
        <f>VLOOKUP($B270,'Top 2023 Candidates - Industry'!$A:$N,12,0)</f>
        <v>#N/A</v>
      </c>
      <c r="N270" s="28" t="e">
        <f>VLOOKUP($B270,'Top 2023 Candidates - Industry'!$A:$N,13,0)</f>
        <v>#N/A</v>
      </c>
      <c r="O270" s="102" t="e">
        <f>VLOOKUP($B270,'Top 2023 Candidates - Industry'!$A:$N,14,0)</f>
        <v>#N/A</v>
      </c>
    </row>
    <row r="271" spans="1:15" x14ac:dyDescent="0.25">
      <c r="A271" s="99"/>
      <c r="B271" s="22"/>
      <c r="C271" s="97"/>
      <c r="D271" s="98"/>
      <c r="E271" s="24" t="str">
        <f>IF(B271="","",VLOOKUP(B271,'Top 2023 Candidates - Industry'!A:B,2,0))</f>
        <v/>
      </c>
      <c r="F271" s="24" t="e">
        <f>VLOOKUP($B271,'Top 2023 Candidates - Industry'!$A:$N,3,0)</f>
        <v>#N/A</v>
      </c>
      <c r="G271" s="24" t="e">
        <f>VLOOKUP($B271,'Top 2023 Candidates - Industry'!$A:$N,4,0)</f>
        <v>#N/A</v>
      </c>
      <c r="H271" s="26" t="str">
        <f t="shared" si="8"/>
        <v/>
      </c>
      <c r="I271" s="26" t="str">
        <f t="shared" si="9"/>
        <v/>
      </c>
      <c r="J271" s="101" t="e">
        <f>VLOOKUP($B271,'Top 2023 Candidates - Industry'!$A:$N,5,0)</f>
        <v>#N/A</v>
      </c>
      <c r="K271" s="101" t="e">
        <f>VLOOKUP($B271,'Top 2023 Candidates - Industry'!$A:$N,6,0)</f>
        <v>#N/A</v>
      </c>
      <c r="L271" s="101" t="e">
        <f>IF(VLOOKUP($B271,'Top 2023 Candidates - Industry'!$A:$N,11,0)="",VLOOKUP(B271,'Top 2023 Candidates - Industry'!A:J,10,0),VLOOKUP($B271,'Top 2023 Candidates - Industry'!$A:$N,11,0))</f>
        <v>#N/A</v>
      </c>
      <c r="M271" s="25" t="e">
        <f>VLOOKUP($B271,'Top 2023 Candidates - Industry'!$A:$N,12,0)</f>
        <v>#N/A</v>
      </c>
      <c r="N271" s="28" t="e">
        <f>VLOOKUP($B271,'Top 2023 Candidates - Industry'!$A:$N,13,0)</f>
        <v>#N/A</v>
      </c>
      <c r="O271" s="102" t="e">
        <f>VLOOKUP($B271,'Top 2023 Candidates - Industry'!$A:$N,14,0)</f>
        <v>#N/A</v>
      </c>
    </row>
    <row r="272" spans="1:15" x14ac:dyDescent="0.25">
      <c r="A272" s="99"/>
      <c r="B272" s="22"/>
      <c r="C272" s="97"/>
      <c r="D272" s="98"/>
      <c r="E272" s="24" t="str">
        <f>IF(B272="","",VLOOKUP(B272,'Top 2023 Candidates - Industry'!A:B,2,0))</f>
        <v/>
      </c>
      <c r="F272" s="24" t="e">
        <f>VLOOKUP($B272,'Top 2023 Candidates - Industry'!$A:$N,3,0)</f>
        <v>#N/A</v>
      </c>
      <c r="G272" s="24" t="e">
        <f>VLOOKUP($B272,'Top 2023 Candidates - Industry'!$A:$N,4,0)</f>
        <v>#N/A</v>
      </c>
      <c r="H272" s="26" t="str">
        <f t="shared" si="8"/>
        <v/>
      </c>
      <c r="I272" s="26" t="str">
        <f t="shared" si="9"/>
        <v/>
      </c>
      <c r="J272" s="101" t="e">
        <f>VLOOKUP($B272,'Top 2023 Candidates - Industry'!$A:$N,5,0)</f>
        <v>#N/A</v>
      </c>
      <c r="K272" s="101" t="e">
        <f>VLOOKUP($B272,'Top 2023 Candidates - Industry'!$A:$N,6,0)</f>
        <v>#N/A</v>
      </c>
      <c r="L272" s="101" t="e">
        <f>IF(VLOOKUP($B272,'Top 2023 Candidates - Industry'!$A:$N,11,0)="",VLOOKUP(B272,'Top 2023 Candidates - Industry'!A:J,10,0),VLOOKUP($B272,'Top 2023 Candidates - Industry'!$A:$N,11,0))</f>
        <v>#N/A</v>
      </c>
      <c r="M272" s="25" t="e">
        <f>VLOOKUP($B272,'Top 2023 Candidates - Industry'!$A:$N,12,0)</f>
        <v>#N/A</v>
      </c>
      <c r="N272" s="28" t="e">
        <f>VLOOKUP($B272,'Top 2023 Candidates - Industry'!$A:$N,13,0)</f>
        <v>#N/A</v>
      </c>
      <c r="O272" s="102" t="e">
        <f>VLOOKUP($B272,'Top 2023 Candidates - Industry'!$A:$N,14,0)</f>
        <v>#N/A</v>
      </c>
    </row>
    <row r="273" spans="1:15" x14ac:dyDescent="0.25">
      <c r="A273" s="99"/>
      <c r="B273" s="22"/>
      <c r="C273" s="97"/>
      <c r="D273" s="98"/>
      <c r="E273" s="24" t="str">
        <f>IF(B273="","",VLOOKUP(B273,'Top 2023 Candidates - Industry'!A:B,2,0))</f>
        <v/>
      </c>
      <c r="F273" s="24" t="e">
        <f>VLOOKUP($B273,'Top 2023 Candidates - Industry'!$A:$N,3,0)</f>
        <v>#N/A</v>
      </c>
      <c r="G273" s="24" t="e">
        <f>VLOOKUP($B273,'Top 2023 Candidates - Industry'!$A:$N,4,0)</f>
        <v>#N/A</v>
      </c>
      <c r="H273" s="26" t="str">
        <f t="shared" si="8"/>
        <v/>
      </c>
      <c r="I273" s="26" t="str">
        <f t="shared" si="9"/>
        <v/>
      </c>
      <c r="J273" s="101" t="e">
        <f>VLOOKUP($B273,'Top 2023 Candidates - Industry'!$A:$N,5,0)</f>
        <v>#N/A</v>
      </c>
      <c r="K273" s="101" t="e">
        <f>VLOOKUP($B273,'Top 2023 Candidates - Industry'!$A:$N,6,0)</f>
        <v>#N/A</v>
      </c>
      <c r="L273" s="101" t="e">
        <f>IF(VLOOKUP($B273,'Top 2023 Candidates - Industry'!$A:$N,11,0)="",VLOOKUP(B273,'Top 2023 Candidates - Industry'!A:J,10,0),VLOOKUP($B273,'Top 2023 Candidates - Industry'!$A:$N,11,0))</f>
        <v>#N/A</v>
      </c>
      <c r="M273" s="25" t="e">
        <f>VLOOKUP($B273,'Top 2023 Candidates - Industry'!$A:$N,12,0)</f>
        <v>#N/A</v>
      </c>
      <c r="N273" s="28" t="e">
        <f>VLOOKUP($B273,'Top 2023 Candidates - Industry'!$A:$N,13,0)</f>
        <v>#N/A</v>
      </c>
      <c r="O273" s="102" t="e">
        <f>VLOOKUP($B273,'Top 2023 Candidates - Industry'!$A:$N,14,0)</f>
        <v>#N/A</v>
      </c>
    </row>
    <row r="274" spans="1:15" x14ac:dyDescent="0.25">
      <c r="A274" s="99"/>
      <c r="B274" s="22"/>
      <c r="C274" s="97"/>
      <c r="D274" s="98"/>
      <c r="E274" s="24" t="str">
        <f>IF(B274="","",VLOOKUP(B274,'Top 2023 Candidates - Industry'!A:B,2,0))</f>
        <v/>
      </c>
      <c r="F274" s="24" t="e">
        <f>VLOOKUP($B274,'Top 2023 Candidates - Industry'!$A:$N,3,0)</f>
        <v>#N/A</v>
      </c>
      <c r="G274" s="24" t="e">
        <f>VLOOKUP($B274,'Top 2023 Candidates - Industry'!$A:$N,4,0)</f>
        <v>#N/A</v>
      </c>
      <c r="H274" s="26" t="str">
        <f t="shared" si="8"/>
        <v/>
      </c>
      <c r="I274" s="26" t="str">
        <f t="shared" si="9"/>
        <v/>
      </c>
      <c r="J274" s="101" t="e">
        <f>VLOOKUP($B274,'Top 2023 Candidates - Industry'!$A:$N,5,0)</f>
        <v>#N/A</v>
      </c>
      <c r="K274" s="101" t="e">
        <f>VLOOKUP($B274,'Top 2023 Candidates - Industry'!$A:$N,6,0)</f>
        <v>#N/A</v>
      </c>
      <c r="L274" s="101" t="e">
        <f>IF(VLOOKUP($B274,'Top 2023 Candidates - Industry'!$A:$N,11,0)="",VLOOKUP(B274,'Top 2023 Candidates - Industry'!A:J,10,0),VLOOKUP($B274,'Top 2023 Candidates - Industry'!$A:$N,11,0))</f>
        <v>#N/A</v>
      </c>
      <c r="M274" s="25" t="e">
        <f>VLOOKUP($B274,'Top 2023 Candidates - Industry'!$A:$N,12,0)</f>
        <v>#N/A</v>
      </c>
      <c r="N274" s="28" t="e">
        <f>VLOOKUP($B274,'Top 2023 Candidates - Industry'!$A:$N,13,0)</f>
        <v>#N/A</v>
      </c>
      <c r="O274" s="102" t="e">
        <f>VLOOKUP($B274,'Top 2023 Candidates - Industry'!$A:$N,14,0)</f>
        <v>#N/A</v>
      </c>
    </row>
    <row r="275" spans="1:15" x14ac:dyDescent="0.25">
      <c r="A275" s="99"/>
      <c r="B275" s="22"/>
      <c r="C275" s="97"/>
      <c r="D275" s="98"/>
      <c r="E275" s="24" t="str">
        <f>IF(B275="","",VLOOKUP(B275,'Top 2023 Candidates - Industry'!A:B,2,0))</f>
        <v/>
      </c>
      <c r="F275" s="24" t="e">
        <f>VLOOKUP($B275,'Top 2023 Candidates - Industry'!$A:$N,3,0)</f>
        <v>#N/A</v>
      </c>
      <c r="G275" s="24" t="e">
        <f>VLOOKUP($B275,'Top 2023 Candidates - Industry'!$A:$N,4,0)</f>
        <v>#N/A</v>
      </c>
      <c r="H275" s="26" t="str">
        <f t="shared" si="8"/>
        <v/>
      </c>
      <c r="I275" s="26" t="str">
        <f t="shared" si="9"/>
        <v/>
      </c>
      <c r="J275" s="101" t="e">
        <f>VLOOKUP($B275,'Top 2023 Candidates - Industry'!$A:$N,5,0)</f>
        <v>#N/A</v>
      </c>
      <c r="K275" s="101" t="e">
        <f>VLOOKUP($B275,'Top 2023 Candidates - Industry'!$A:$N,6,0)</f>
        <v>#N/A</v>
      </c>
      <c r="L275" s="101" t="e">
        <f>IF(VLOOKUP($B275,'Top 2023 Candidates - Industry'!$A:$N,11,0)="",VLOOKUP(B275,'Top 2023 Candidates - Industry'!A:J,10,0),VLOOKUP($B275,'Top 2023 Candidates - Industry'!$A:$N,11,0))</f>
        <v>#N/A</v>
      </c>
      <c r="M275" s="25" t="e">
        <f>VLOOKUP($B275,'Top 2023 Candidates - Industry'!$A:$N,12,0)</f>
        <v>#N/A</v>
      </c>
      <c r="N275" s="28" t="e">
        <f>VLOOKUP($B275,'Top 2023 Candidates - Industry'!$A:$N,13,0)</f>
        <v>#N/A</v>
      </c>
      <c r="O275" s="102" t="e">
        <f>VLOOKUP($B275,'Top 2023 Candidates - Industry'!$A:$N,14,0)</f>
        <v>#N/A</v>
      </c>
    </row>
    <row r="276" spans="1:15" x14ac:dyDescent="0.25">
      <c r="A276" s="99"/>
      <c r="B276" s="22"/>
      <c r="C276" s="97"/>
      <c r="D276" s="98"/>
      <c r="E276" s="24" t="str">
        <f>IF(B276="","",VLOOKUP(B276,'Top 2023 Candidates - Industry'!A:B,2,0))</f>
        <v/>
      </c>
      <c r="F276" s="24" t="e">
        <f>VLOOKUP($B276,'Top 2023 Candidates - Industry'!$A:$N,3,0)</f>
        <v>#N/A</v>
      </c>
      <c r="G276" s="24" t="e">
        <f>VLOOKUP($B276,'Top 2023 Candidates - Industry'!$A:$N,4,0)</f>
        <v>#N/A</v>
      </c>
      <c r="H276" s="26" t="str">
        <f t="shared" si="8"/>
        <v/>
      </c>
      <c r="I276" s="26" t="str">
        <f t="shared" si="9"/>
        <v/>
      </c>
      <c r="J276" s="101" t="e">
        <f>VLOOKUP($B276,'Top 2023 Candidates - Industry'!$A:$N,5,0)</f>
        <v>#N/A</v>
      </c>
      <c r="K276" s="101" t="e">
        <f>VLOOKUP($B276,'Top 2023 Candidates - Industry'!$A:$N,6,0)</f>
        <v>#N/A</v>
      </c>
      <c r="L276" s="101" t="e">
        <f>IF(VLOOKUP($B276,'Top 2023 Candidates - Industry'!$A:$N,11,0)="",VLOOKUP(B276,'Top 2023 Candidates - Industry'!A:J,10,0),VLOOKUP($B276,'Top 2023 Candidates - Industry'!$A:$N,11,0))</f>
        <v>#N/A</v>
      </c>
      <c r="M276" s="25" t="e">
        <f>VLOOKUP($B276,'Top 2023 Candidates - Industry'!$A:$N,12,0)</f>
        <v>#N/A</v>
      </c>
      <c r="N276" s="28" t="e">
        <f>VLOOKUP($B276,'Top 2023 Candidates - Industry'!$A:$N,13,0)</f>
        <v>#N/A</v>
      </c>
      <c r="O276" s="102" t="e">
        <f>VLOOKUP($B276,'Top 2023 Candidates - Industry'!$A:$N,14,0)</f>
        <v>#N/A</v>
      </c>
    </row>
    <row r="277" spans="1:15" x14ac:dyDescent="0.25">
      <c r="A277" s="99"/>
      <c r="B277" s="22"/>
      <c r="C277" s="97"/>
      <c r="D277" s="98"/>
      <c r="E277" s="24" t="str">
        <f>IF(B277="","",VLOOKUP(B277,'Top 2023 Candidates - Industry'!A:B,2,0))</f>
        <v/>
      </c>
      <c r="F277" s="24" t="e">
        <f>VLOOKUP($B277,'Top 2023 Candidates - Industry'!$A:$N,3,0)</f>
        <v>#N/A</v>
      </c>
      <c r="G277" s="24" t="e">
        <f>VLOOKUP($B277,'Top 2023 Candidates - Industry'!$A:$N,4,0)</f>
        <v>#N/A</v>
      </c>
      <c r="H277" s="26" t="str">
        <f t="shared" si="8"/>
        <v/>
      </c>
      <c r="I277" s="26" t="str">
        <f t="shared" si="9"/>
        <v/>
      </c>
      <c r="J277" s="101" t="e">
        <f>VLOOKUP($B277,'Top 2023 Candidates - Industry'!$A:$N,5,0)</f>
        <v>#N/A</v>
      </c>
      <c r="K277" s="101" t="e">
        <f>VLOOKUP($B277,'Top 2023 Candidates - Industry'!$A:$N,6,0)</f>
        <v>#N/A</v>
      </c>
      <c r="L277" s="101" t="e">
        <f>IF(VLOOKUP($B277,'Top 2023 Candidates - Industry'!$A:$N,11,0)="",VLOOKUP(B277,'Top 2023 Candidates - Industry'!A:J,10,0),VLOOKUP($B277,'Top 2023 Candidates - Industry'!$A:$N,11,0))</f>
        <v>#N/A</v>
      </c>
      <c r="M277" s="25" t="e">
        <f>VLOOKUP($B277,'Top 2023 Candidates - Industry'!$A:$N,12,0)</f>
        <v>#N/A</v>
      </c>
      <c r="N277" s="28" t="e">
        <f>VLOOKUP($B277,'Top 2023 Candidates - Industry'!$A:$N,13,0)</f>
        <v>#N/A</v>
      </c>
      <c r="O277" s="102" t="e">
        <f>VLOOKUP($B277,'Top 2023 Candidates - Industry'!$A:$N,14,0)</f>
        <v>#N/A</v>
      </c>
    </row>
    <row r="278" spans="1:15" x14ac:dyDescent="0.25">
      <c r="A278" s="99"/>
      <c r="B278" s="22"/>
      <c r="C278" s="97"/>
      <c r="D278" s="98"/>
      <c r="E278" s="24" t="str">
        <f>IF(B278="","",VLOOKUP(B278,'Top 2023 Candidates - Industry'!A:B,2,0))</f>
        <v/>
      </c>
      <c r="F278" s="24" t="e">
        <f>VLOOKUP($B278,'Top 2023 Candidates - Industry'!$A:$N,3,0)</f>
        <v>#N/A</v>
      </c>
      <c r="G278" s="24" t="e">
        <f>VLOOKUP($B278,'Top 2023 Candidates - Industry'!$A:$N,4,0)</f>
        <v>#N/A</v>
      </c>
      <c r="H278" s="26" t="str">
        <f t="shared" si="8"/>
        <v/>
      </c>
      <c r="I278" s="26" t="str">
        <f t="shared" si="9"/>
        <v/>
      </c>
      <c r="J278" s="101" t="e">
        <f>VLOOKUP($B278,'Top 2023 Candidates - Industry'!$A:$N,5,0)</f>
        <v>#N/A</v>
      </c>
      <c r="K278" s="101" t="e">
        <f>VLOOKUP($B278,'Top 2023 Candidates - Industry'!$A:$N,6,0)</f>
        <v>#N/A</v>
      </c>
      <c r="L278" s="101" t="e">
        <f>IF(VLOOKUP($B278,'Top 2023 Candidates - Industry'!$A:$N,11,0)="",VLOOKUP(B278,'Top 2023 Candidates - Industry'!A:J,10,0),VLOOKUP($B278,'Top 2023 Candidates - Industry'!$A:$N,11,0))</f>
        <v>#N/A</v>
      </c>
      <c r="M278" s="25" t="e">
        <f>VLOOKUP($B278,'Top 2023 Candidates - Industry'!$A:$N,12,0)</f>
        <v>#N/A</v>
      </c>
      <c r="N278" s="28" t="e">
        <f>VLOOKUP($B278,'Top 2023 Candidates - Industry'!$A:$N,13,0)</f>
        <v>#N/A</v>
      </c>
      <c r="O278" s="102" t="e">
        <f>VLOOKUP($B278,'Top 2023 Candidates - Industry'!$A:$N,14,0)</f>
        <v>#N/A</v>
      </c>
    </row>
  </sheetData>
  <autoFilter ref="A3:O278" xr:uid="{5C12C916-4A67-4315-B862-404029B120A6}"/>
  <mergeCells count="3">
    <mergeCell ref="J2:L2"/>
    <mergeCell ref="M2:N2"/>
    <mergeCell ref="R1:R2"/>
  </mergeCells>
  <conditionalFormatting sqref="F4:G278">
    <cfRule type="containsText" dxfId="9" priority="3" operator="containsText" text="No">
      <formula>NOT(ISERROR(SEARCH("No",F4)))</formula>
    </cfRule>
    <cfRule type="containsText" dxfId="8" priority="4" operator="containsText" text="Yes">
      <formula>NOT(ISERROR(SEARCH("Yes",F4)))</formula>
    </cfRule>
  </conditionalFormatting>
  <conditionalFormatting sqref="J4:L278">
    <cfRule type="cellIs" dxfId="7" priority="9" operator="lessThan">
      <formula>0</formula>
    </cfRule>
    <cfRule type="cellIs" dxfId="6" priority="10" operator="greaterThan">
      <formula>0</formula>
    </cfRule>
  </conditionalFormatting>
  <conditionalFormatting sqref="N4:N278">
    <cfRule type="cellIs" dxfId="5" priority="1" operator="lessThan">
      <formula>0.51</formula>
    </cfRule>
    <cfRule type="cellIs" dxfId="4" priority="2" operator="greaterThan">
      <formula>0.5</formula>
    </cfRule>
  </conditionalFormatting>
  <conditionalFormatting sqref="N5:N278">
    <cfRule type="cellIs" dxfId="3" priority="7" operator="lessThan">
      <formula>51</formula>
    </cfRule>
    <cfRule type="cellIs" dxfId="2" priority="8" operator="greaterThan">
      <formula>50</formula>
    </cfRule>
  </conditionalFormatting>
  <conditionalFormatting sqref="O4:O278">
    <cfRule type="cellIs" dxfId="1" priority="5" operator="lessThan">
      <formula>0.995</formula>
    </cfRule>
    <cfRule type="cellIs" dxfId="0" priority="6" operator="greaterThan">
      <formula>0.994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03B10-6D09-4B68-AF3F-37BB4250CA57}">
  <sheetPr>
    <tabColor theme="5" tint="-0.249977111117893"/>
  </sheetPr>
  <dimension ref="A1:E2"/>
  <sheetViews>
    <sheetView showGridLines="0" zoomScaleNormal="100" workbookViewId="0">
      <selection activeCell="D2" sqref="D2"/>
    </sheetView>
  </sheetViews>
  <sheetFormatPr defaultColWidth="8.88671875" defaultRowHeight="15" x14ac:dyDescent="0.25"/>
  <cols>
    <col min="1" max="16384" width="8.88671875" style="36"/>
  </cols>
  <sheetData>
    <row r="1" spans="1:5" ht="19.5" x14ac:dyDescent="0.3">
      <c r="A1" s="3" t="s">
        <v>722</v>
      </c>
    </row>
    <row r="2" spans="1:5" ht="18" x14ac:dyDescent="0.35">
      <c r="A2" s="2" t="s">
        <v>2070</v>
      </c>
      <c r="E2" s="42" t="s">
        <v>2069</v>
      </c>
    </row>
  </sheetData>
  <hyperlinks>
    <hyperlink ref="E2" r:id="rId1" xr:uid="{8FB14577-C500-4D46-8539-195341C35785}"/>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A95C1-D69D-4ADF-993B-9DFEDDC5A351}">
  <sheetPr>
    <tabColor theme="5" tint="-0.249977111117893"/>
  </sheetPr>
  <dimension ref="A1:E2"/>
  <sheetViews>
    <sheetView showGridLines="0" workbookViewId="0">
      <selection activeCell="E3" sqref="E3"/>
    </sheetView>
  </sheetViews>
  <sheetFormatPr defaultColWidth="8.88671875" defaultRowHeight="15" x14ac:dyDescent="0.25"/>
  <cols>
    <col min="1" max="16384" width="8.88671875" style="39"/>
  </cols>
  <sheetData>
    <row r="1" spans="1:5" ht="19.5" x14ac:dyDescent="0.3">
      <c r="A1" s="41" t="s">
        <v>721</v>
      </c>
    </row>
    <row r="2" spans="1:5" ht="18" x14ac:dyDescent="0.35">
      <c r="A2" s="40" t="s">
        <v>629</v>
      </c>
      <c r="E2" s="42" t="s">
        <v>2069</v>
      </c>
    </row>
  </sheetData>
  <hyperlinks>
    <hyperlink ref="E2" r:id="rId1" xr:uid="{5686857C-04B2-466A-93B9-E3951C4C950C}"/>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Table of Contents</vt:lpstr>
      <vt:lpstr>Top 2023 Candidates - Commodity</vt:lpstr>
      <vt:lpstr>Top 2023 Candidates - Industry</vt:lpstr>
      <vt:lpstr>Good LIFO Candidate Overview</vt:lpstr>
      <vt:lpstr>PPI Hierarchy Overview</vt:lpstr>
      <vt:lpstr>Election Candidate ID Tool Comm</vt:lpstr>
      <vt:lpstr>Election Candidate ID Tool Ind</vt:lpstr>
      <vt:lpstr>Multi-company ID StepsCommodity</vt:lpstr>
      <vt:lpstr>Multi-company ID Steps Industry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LIFO PRO</dc:creator>
  <cp:lastModifiedBy>Bob</cp:lastModifiedBy>
  <cp:lastPrinted>2019-10-29T17:44:13Z</cp:lastPrinted>
  <dcterms:created xsi:type="dcterms:W3CDTF">2019-06-28T19:15:50Z</dcterms:created>
  <dcterms:modified xsi:type="dcterms:W3CDTF">2023-12-28T22:11:47Z</dcterms:modified>
</cp:coreProperties>
</file>