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Y:\ReferenceTrainingMaterial\Resources_White_Papers\Best Good LIFO Candidates\"/>
    </mc:Choice>
  </mc:AlternateContent>
  <xr:revisionPtr revIDLastSave="0" documentId="13_ncr:1_{7454E377-282A-4E38-A307-61F7D542A210}" xr6:coauthVersionLast="47" xr6:coauthVersionMax="47" xr10:uidLastSave="{00000000-0000-0000-0000-000000000000}"/>
  <bookViews>
    <workbookView xWindow="-120" yWindow="-120" windowWidth="38640" windowHeight="16440" tabRatio="978" xr2:uid="{970F1CCD-8273-4FAA-AB9F-63EAA3AC52A1}"/>
  </bookViews>
  <sheets>
    <sheet name="Table of Contents" sheetId="27" r:id="rId1"/>
    <sheet name="Election Candidates by BLS" sheetId="35" r:id="rId2"/>
    <sheet name="Election Candidates by NAICS" sheetId="29" r:id="rId3"/>
    <sheet name="Election Cand Target List BLS" sheetId="22" r:id="rId4"/>
    <sheet name="Election Cand Target List NAICS" sheetId="30" r:id="rId5"/>
    <sheet name="LIFO Election Cand IDStepsBLS" sheetId="31" r:id="rId6"/>
    <sheet name="LIFO Election Cand IDStepsNAICS" sheetId="33" r:id="rId7"/>
    <sheet name="BLS PPI Code List" sheetId="23" r:id="rId8"/>
  </sheets>
  <externalReferences>
    <externalReference r:id="rId9"/>
    <externalReference r:id="rId10"/>
    <externalReference r:id="rId11"/>
    <externalReference r:id="rId12"/>
    <externalReference r:id="rId13"/>
    <externalReference r:id="rId14"/>
    <externalReference r:id="rId15"/>
  </externalReferences>
  <definedNames>
    <definedName name="_xlnm._FilterDatabase" localSheetId="7" hidden="1">'BLS PPI Code List'!$A$2:$G$6093</definedName>
    <definedName name="_xlnm._FilterDatabase" localSheetId="3" hidden="1">'Election Cand Target List BLS'!$A$2:$O$277</definedName>
    <definedName name="_xlnm._FilterDatabase" localSheetId="4" hidden="1">'Election Cand Target List NAICS'!$A$2:$N$277</definedName>
    <definedName name="_xlnm._FilterDatabase" localSheetId="1" hidden="1">'Election Candidates by BLS'!$A$3:$N$432</definedName>
    <definedName name="_xlnm._FilterDatabase" localSheetId="2" hidden="1">'Election Candidates by NAICS'!$A$3:$O$490</definedName>
    <definedName name="_Order1" hidden="1">255</definedName>
    <definedName name="ACCT" localSheetId="7">#REF!</definedName>
    <definedName name="ACCT" localSheetId="5">#REF!</definedName>
    <definedName name="ACCT" localSheetId="6">#REF!</definedName>
    <definedName name="ACCT">#REF!</definedName>
    <definedName name="adf" localSheetId="7">#REF!</definedName>
    <definedName name="adf" localSheetId="5">#REF!</definedName>
    <definedName name="adf" localSheetId="6">#REF!</definedName>
    <definedName name="adf">#REF!</definedName>
    <definedName name="adsfaaefsdewe" localSheetId="7">#REF!</definedName>
    <definedName name="adsfaaefsdewe" localSheetId="5">#REF!</definedName>
    <definedName name="adsfaaefsdewe" localSheetId="6">#REF!</definedName>
    <definedName name="adsfaaefsdewe">#REF!</definedName>
    <definedName name="APPL" localSheetId="7">#REF!</definedName>
    <definedName name="APPL" localSheetId="5">#REF!</definedName>
    <definedName name="APPL" localSheetId="6">#REF!</definedName>
    <definedName name="APPL">#REF!</definedName>
    <definedName name="arehgbsw5tav" localSheetId="7">#REF!</definedName>
    <definedName name="arehgbsw5tav" localSheetId="5">#REF!</definedName>
    <definedName name="arehgbsw5tav" localSheetId="6">#REF!</definedName>
    <definedName name="arehgbsw5tav">#REF!</definedName>
    <definedName name="avgrate">[1]AUg!$O$30</definedName>
    <definedName name="car" localSheetId="7">#REF!</definedName>
    <definedName name="car" localSheetId="5">#REF!</definedName>
    <definedName name="car" localSheetId="6">#REF!</definedName>
    <definedName name="car">#REF!</definedName>
    <definedName name="CAT" localSheetId="7">#REF!</definedName>
    <definedName name="CAT" localSheetId="5">#REF!</definedName>
    <definedName name="CAT" localSheetId="6">#REF!</definedName>
    <definedName name="CAT">#REF!</definedName>
    <definedName name="ccc" localSheetId="7">#REF!</definedName>
    <definedName name="ccc" localSheetId="5">#REF!</definedName>
    <definedName name="ccc" localSheetId="6">#REF!</definedName>
    <definedName name="ccc">#REF!</definedName>
    <definedName name="Choices">[2]prevmonth!$W$1:$W$9</definedName>
    <definedName name="CommodityWD_Item" localSheetId="5">#REF!</definedName>
    <definedName name="CommodityWD_Item" localSheetId="6">#REF!</definedName>
    <definedName name="CommodityWD_Item">#REF!</definedName>
    <definedName name="CommodityWD_Series" localSheetId="5">#REF!</definedName>
    <definedName name="CommodityWD_Series" localSheetId="6">#REF!</definedName>
    <definedName name="CommodityWD_Series">#REF!</definedName>
    <definedName name="CommodityWP_Item" localSheetId="5">#REF!</definedName>
    <definedName name="CommodityWP_Item" localSheetId="6">#REF!</definedName>
    <definedName name="CommodityWP_Item">#REF!</definedName>
    <definedName name="CommodityWP_Series" localSheetId="5">#REF!</definedName>
    <definedName name="CommodityWP_Series" localSheetId="6">#REF!</definedName>
    <definedName name="CommodityWP_Series">#REF!</definedName>
    <definedName name="cvbcv" localSheetId="7">#REF!</definedName>
    <definedName name="cvbcv" localSheetId="5">#REF!</definedName>
    <definedName name="cvbcv" localSheetId="6">#REF!</definedName>
    <definedName name="cvbcv">#REF!</definedName>
    <definedName name="DATA" localSheetId="7">#REF!</definedName>
    <definedName name="DATA" localSheetId="5">#REF!</definedName>
    <definedName name="DATA" localSheetId="6">#REF!</definedName>
    <definedName name="DATA">#REF!</definedName>
    <definedName name="_xlnm.Database" localSheetId="7">#REF!</definedName>
    <definedName name="_xlnm.Database" localSheetId="5">#REF!</definedName>
    <definedName name="_xlnm.Database" localSheetId="6">#REF!</definedName>
    <definedName name="_xlnm.Database">#REF!</definedName>
    <definedName name="Date_lst_Up">[3]Chk!$I$2</definedName>
    <definedName name="date1" localSheetId="7">#REF!</definedName>
    <definedName name="date1" localSheetId="5">#REF!</definedName>
    <definedName name="date1" localSheetId="6">#REF!</definedName>
    <definedName name="date1">#REF!</definedName>
    <definedName name="date2" localSheetId="7">#REF!</definedName>
    <definedName name="date2" localSheetId="5">#REF!</definedName>
    <definedName name="date2" localSheetId="6">#REF!</definedName>
    <definedName name="date2">#REF!</definedName>
    <definedName name="encan" localSheetId="7">#REF!</definedName>
    <definedName name="encan" localSheetId="5">#REF!</definedName>
    <definedName name="encan" localSheetId="6">#REF!</definedName>
    <definedName name="encan">#REF!</definedName>
    <definedName name="enil" localSheetId="7">#REF!</definedName>
    <definedName name="enil" localSheetId="5">#REF!</definedName>
    <definedName name="enil" localSheetId="6">#REF!</definedName>
    <definedName name="enil">#REF!</definedName>
    <definedName name="enlaex" localSheetId="7">#REF!</definedName>
    <definedName name="enlaex" localSheetId="5">#REF!</definedName>
    <definedName name="enlaex" localSheetId="6">#REF!</definedName>
    <definedName name="enlaex">#REF!</definedName>
    <definedName name="enqmcus" localSheetId="7">#REF!</definedName>
    <definedName name="enqmcus" localSheetId="5">#REF!</definedName>
    <definedName name="enqmcus" localSheetId="6">#REF!</definedName>
    <definedName name="enqmcus">#REF!</definedName>
    <definedName name="enus" localSheetId="7">#REF!</definedName>
    <definedName name="enus" localSheetId="5">#REF!</definedName>
    <definedName name="enus" localSheetId="6">#REF!</definedName>
    <definedName name="enus">#REF!</definedName>
    <definedName name="fdgfdsdfg" localSheetId="7">#REF!</definedName>
    <definedName name="fdgfdsdfg" localSheetId="5">#REF!</definedName>
    <definedName name="fdgfdsdfg" localSheetId="6">#REF!</definedName>
    <definedName name="fdgfdsdfg">#REF!</definedName>
    <definedName name="fff" localSheetId="7">#REF!</definedName>
    <definedName name="fff" localSheetId="5">#REF!</definedName>
    <definedName name="fff" localSheetId="6">#REF!</definedName>
    <definedName name="fff">#REF!</definedName>
    <definedName name="FREQ" localSheetId="7">#REF!</definedName>
    <definedName name="FREQ" localSheetId="5">#REF!</definedName>
    <definedName name="FREQ" localSheetId="6">#REF!</definedName>
    <definedName name="FREQ">#REF!</definedName>
    <definedName name="FZ" localSheetId="7">[4]PPI!#REF!</definedName>
    <definedName name="FZ" localSheetId="5">[4]PPI!#REF!</definedName>
    <definedName name="FZ" localSheetId="6">[4]PPI!#REF!</definedName>
    <definedName name="FZ">[4]PPI!#REF!</definedName>
    <definedName name="helloooooooo" localSheetId="7">#REF!</definedName>
    <definedName name="helloooooooo" localSheetId="5">#REF!</definedName>
    <definedName name="helloooooooo" localSheetId="6">#REF!</definedName>
    <definedName name="helloooooooo">#REF!</definedName>
    <definedName name="IC" localSheetId="7">#REF!</definedName>
    <definedName name="IC" localSheetId="5">#REF!</definedName>
    <definedName name="IC" localSheetId="6">#REF!</definedName>
    <definedName name="IC">#REF!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40332.6175115741</definedName>
    <definedName name="IQ_NTM" hidden="1">6000</definedName>
    <definedName name="IQ_TODAY" hidden="1">0</definedName>
    <definedName name="IQ_WEEK" hidden="1">50000</definedName>
    <definedName name="IQ_YTD" hidden="1">3000</definedName>
    <definedName name="IQ_YTDMONTH" hidden="1">130000</definedName>
    <definedName name="kt" localSheetId="7">[4]PPI!#REF!</definedName>
    <definedName name="kt" localSheetId="6">[4]PPI!#REF!</definedName>
    <definedName name="kt">[4]PPI!#REF!</definedName>
    <definedName name="lb" localSheetId="7">#REF!</definedName>
    <definedName name="lb" localSheetId="5">#REF!</definedName>
    <definedName name="lb" localSheetId="6">#REF!</definedName>
    <definedName name="lb">#REF!</definedName>
    <definedName name="lll" localSheetId="7">#REF!</definedName>
    <definedName name="lll" localSheetId="5">#REF!</definedName>
    <definedName name="lll" localSheetId="6">#REF!</definedName>
    <definedName name="lll">#REF!</definedName>
    <definedName name="MAY_TB_0604" localSheetId="7">#REF!</definedName>
    <definedName name="MAY_TB_0604" localSheetId="5">#REF!</definedName>
    <definedName name="MAY_TB_0604" localSheetId="6">#REF!</definedName>
    <definedName name="MAY_TB_0604">#REF!</definedName>
    <definedName name="MAYTB" localSheetId="7">#REF!</definedName>
    <definedName name="MAYTB" localSheetId="5">#REF!</definedName>
    <definedName name="MAYTB" localSheetId="6">#REF!</definedName>
    <definedName name="MAYTB">#REF!</definedName>
    <definedName name="month">[5]EDC!$AF$1</definedName>
    <definedName name="NAME" localSheetId="7">#REF!</definedName>
    <definedName name="NAME" localSheetId="5">#REF!</definedName>
    <definedName name="NAME" localSheetId="6">#REF!</definedName>
    <definedName name="NAME">#REF!</definedName>
    <definedName name="PER" localSheetId="7">#REF!</definedName>
    <definedName name="PER" localSheetId="5">#REF!</definedName>
    <definedName name="PER" localSheetId="6">#REF!</definedName>
    <definedName name="PER">#REF!</definedName>
    <definedName name="PERIOD">[6]Eneuro!$B$17:$B$28</definedName>
    <definedName name="planctr">[6]Eneuro!$E$29:$E$30</definedName>
    <definedName name="planor">[6]Eneuro!$D$29:$D$30</definedName>
    <definedName name="plansales">[6]Eneuro!$C$29:$C$30</definedName>
    <definedName name="Print_Area_MI" localSheetId="7">#REF!</definedName>
    <definedName name="Print_Area_MI" localSheetId="5">#REF!</definedName>
    <definedName name="Print_Area_MI" localSheetId="6">#REF!</definedName>
    <definedName name="Print_Area_MI">#REF!</definedName>
    <definedName name="q2lab" localSheetId="7">#REF!</definedName>
    <definedName name="q2lab" localSheetId="5">#REF!</definedName>
    <definedName name="q2lab" localSheetId="6">#REF!</definedName>
    <definedName name="q2lab">#REF!</definedName>
    <definedName name="report" localSheetId="7">#REF!</definedName>
    <definedName name="report" localSheetId="5">#REF!</definedName>
    <definedName name="report" localSheetId="6">#REF!</definedName>
    <definedName name="report">#REF!</definedName>
    <definedName name="rq" localSheetId="7">#REF!</definedName>
    <definedName name="rq" localSheetId="5">#REF!</definedName>
    <definedName name="rq" localSheetId="6">#REF!</definedName>
    <definedName name="rq">#REF!</definedName>
    <definedName name="s" localSheetId="7">#REF!</definedName>
    <definedName name="s" localSheetId="5">#REF!</definedName>
    <definedName name="s" localSheetId="6">#REF!</definedName>
    <definedName name="s">#REF!</definedName>
    <definedName name="sdfa" localSheetId="7">#REF!</definedName>
    <definedName name="sdfa" localSheetId="5">#REF!</definedName>
    <definedName name="sdfa" localSheetId="6">#REF!</definedName>
    <definedName name="sdfa">#REF!</definedName>
    <definedName name="sdfe" localSheetId="7">#REF!</definedName>
    <definedName name="sdfe" localSheetId="5">#REF!</definedName>
    <definedName name="sdfe" localSheetId="6">#REF!</definedName>
    <definedName name="sdfe">#REF!</definedName>
    <definedName name="sfdsdf" localSheetId="7">#REF!</definedName>
    <definedName name="sfdsdf" localSheetId="5">#REF!</definedName>
    <definedName name="sfdsdf" localSheetId="6">#REF!</definedName>
    <definedName name="sfdsdf">#REF!</definedName>
    <definedName name="stina" localSheetId="7">#REF!</definedName>
    <definedName name="stina" localSheetId="5">#REF!</definedName>
    <definedName name="stina" localSheetId="6">#REF!</definedName>
    <definedName name="stina">#REF!</definedName>
    <definedName name="Sum_Account">[3]Sum!$I$3</definedName>
    <definedName name="Sum_Dept">[3]Sum!$B$3</definedName>
    <definedName name="TradeShow" localSheetId="7">#REF!</definedName>
    <definedName name="TradeShow" localSheetId="5">#REF!</definedName>
    <definedName name="TradeShow" localSheetId="6">#REF!</definedName>
    <definedName name="TradeShow">#REF!</definedName>
    <definedName name="Untitled" localSheetId="7">#REF!</definedName>
    <definedName name="Untitled" localSheetId="5">#REF!</definedName>
    <definedName name="Untitled" localSheetId="6">#REF!</definedName>
    <definedName name="Untitled">#REF!</definedName>
    <definedName name="USD">[7]TB!$Q$1</definedName>
    <definedName name="Veha" localSheetId="7">#REF!</definedName>
    <definedName name="Veha" localSheetId="5">#REF!</definedName>
    <definedName name="Veha" localSheetId="6">#REF!</definedName>
    <definedName name="Veha">#REF!</definedName>
    <definedName name="vvv" localSheetId="7">#REF!</definedName>
    <definedName name="vvv" localSheetId="5">#REF!</definedName>
    <definedName name="vvv" localSheetId="6">#REF!</definedName>
    <definedName name="vvv">#REF!</definedName>
    <definedName name="WP_WDSeries" localSheetId="5">#REF!</definedName>
    <definedName name="WP_WDSeries" localSheetId="6">#REF!</definedName>
    <definedName name="WP_WDSeri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77" i="22" l="1"/>
  <c r="F276" i="22"/>
  <c r="F275" i="22"/>
  <c r="F274" i="22"/>
  <c r="F273" i="22"/>
  <c r="F272" i="22"/>
  <c r="F271" i="22"/>
  <c r="F270" i="22"/>
  <c r="F269" i="22"/>
  <c r="F268" i="22"/>
  <c r="F267" i="22"/>
  <c r="F266" i="22"/>
  <c r="F265" i="22"/>
  <c r="F264" i="22"/>
  <c r="F263" i="22"/>
  <c r="F262" i="22"/>
  <c r="F261" i="22"/>
  <c r="F260" i="22"/>
  <c r="F259" i="22"/>
  <c r="F258" i="22"/>
  <c r="F257" i="22"/>
  <c r="F256" i="22"/>
  <c r="F255" i="22"/>
  <c r="F254" i="22"/>
  <c r="F253" i="22"/>
  <c r="F252" i="22"/>
  <c r="F251" i="22"/>
  <c r="F250" i="22"/>
  <c r="F249" i="22"/>
  <c r="F248" i="22"/>
  <c r="F247" i="22"/>
  <c r="F246" i="22"/>
  <c r="F245" i="22"/>
  <c r="F244" i="22"/>
  <c r="F243" i="22"/>
  <c r="F242" i="22"/>
  <c r="F241" i="22"/>
  <c r="F240" i="22"/>
  <c r="F239" i="22"/>
  <c r="F238" i="22"/>
  <c r="F237" i="22"/>
  <c r="F236" i="22"/>
  <c r="F235" i="22"/>
  <c r="F234" i="22"/>
  <c r="F233" i="22"/>
  <c r="F232" i="22"/>
  <c r="F231" i="22"/>
  <c r="F230" i="22"/>
  <c r="F229" i="22"/>
  <c r="F228" i="22"/>
  <c r="F227" i="22"/>
  <c r="F226" i="22"/>
  <c r="F225" i="22"/>
  <c r="F224" i="22"/>
  <c r="F223" i="22"/>
  <c r="F222" i="22"/>
  <c r="F221" i="22"/>
  <c r="F220" i="22"/>
  <c r="F219" i="22"/>
  <c r="F218" i="22"/>
  <c r="F217" i="22"/>
  <c r="F216" i="22"/>
  <c r="F215" i="22"/>
  <c r="F214" i="22"/>
  <c r="F213" i="22"/>
  <c r="F212" i="22"/>
  <c r="F211" i="22"/>
  <c r="F210" i="22"/>
  <c r="F209" i="22"/>
  <c r="F208" i="22"/>
  <c r="F207" i="22"/>
  <c r="F206" i="22"/>
  <c r="F205" i="22"/>
  <c r="F204" i="22"/>
  <c r="F203" i="22"/>
  <c r="F202" i="22"/>
  <c r="F201" i="22"/>
  <c r="F200" i="22"/>
  <c r="F199" i="22"/>
  <c r="F198" i="22"/>
  <c r="F197" i="22"/>
  <c r="F196" i="22"/>
  <c r="F195" i="22"/>
  <c r="F194" i="22"/>
  <c r="F193" i="22"/>
  <c r="F192" i="22"/>
  <c r="F191" i="22"/>
  <c r="F190" i="22"/>
  <c r="F189" i="22"/>
  <c r="F188" i="22"/>
  <c r="F187" i="22"/>
  <c r="F186" i="22"/>
  <c r="F185" i="22"/>
  <c r="F184" i="22"/>
  <c r="F183" i="22"/>
  <c r="F182" i="22"/>
  <c r="F181" i="22"/>
  <c r="F180" i="22"/>
  <c r="F179" i="22"/>
  <c r="F178" i="22"/>
  <c r="F177" i="22"/>
  <c r="F176" i="22"/>
  <c r="F175" i="22"/>
  <c r="F174" i="22"/>
  <c r="F173" i="22"/>
  <c r="F172" i="22"/>
  <c r="F171" i="22"/>
  <c r="F170" i="22"/>
  <c r="F169" i="22"/>
  <c r="F168" i="22"/>
  <c r="F167" i="22"/>
  <c r="F166" i="22"/>
  <c r="F165" i="22"/>
  <c r="F164" i="22"/>
  <c r="F163" i="22"/>
  <c r="F162" i="22"/>
  <c r="F161" i="22"/>
  <c r="F160" i="22"/>
  <c r="F159" i="22"/>
  <c r="F158" i="22"/>
  <c r="F157" i="22"/>
  <c r="F156" i="22"/>
  <c r="F155" i="22"/>
  <c r="F154" i="22"/>
  <c r="F153" i="22"/>
  <c r="F152" i="22"/>
  <c r="F151" i="22"/>
  <c r="F150" i="22"/>
  <c r="F149" i="22"/>
  <c r="F148" i="22"/>
  <c r="F147" i="22"/>
  <c r="F146" i="22"/>
  <c r="F145" i="22"/>
  <c r="F144" i="22"/>
  <c r="F143" i="22"/>
  <c r="F142" i="22"/>
  <c r="F141" i="22"/>
  <c r="F140" i="22"/>
  <c r="F139" i="22"/>
  <c r="F138" i="22"/>
  <c r="F137" i="22"/>
  <c r="F136" i="22"/>
  <c r="F135" i="22"/>
  <c r="F134" i="22"/>
  <c r="F133" i="22"/>
  <c r="F132" i="22"/>
  <c r="F131" i="22"/>
  <c r="F130" i="22"/>
  <c r="F129" i="22"/>
  <c r="F128" i="22"/>
  <c r="F127" i="22"/>
  <c r="F126" i="22"/>
  <c r="F125" i="22"/>
  <c r="F124" i="22"/>
  <c r="F123" i="22"/>
  <c r="F122" i="22"/>
  <c r="F121" i="22"/>
  <c r="F120" i="22"/>
  <c r="F119" i="22"/>
  <c r="F118" i="22"/>
  <c r="F117" i="22"/>
  <c r="F116" i="22"/>
  <c r="F115" i="22"/>
  <c r="F114" i="22"/>
  <c r="F113" i="22"/>
  <c r="F112" i="22"/>
  <c r="F111" i="22"/>
  <c r="F110" i="22"/>
  <c r="F109" i="22"/>
  <c r="F108" i="22"/>
  <c r="F107" i="22"/>
  <c r="F106" i="22"/>
  <c r="F105" i="22"/>
  <c r="F104" i="22"/>
  <c r="F103" i="22"/>
  <c r="F102" i="22"/>
  <c r="F101" i="22"/>
  <c r="F100" i="22"/>
  <c r="F99" i="22"/>
  <c r="F98" i="22"/>
  <c r="F97" i="22"/>
  <c r="F96" i="22"/>
  <c r="F95" i="22"/>
  <c r="F94" i="22"/>
  <c r="F93" i="22"/>
  <c r="F92" i="22"/>
  <c r="F91" i="22"/>
  <c r="F90" i="22"/>
  <c r="F89" i="22"/>
  <c r="F88" i="22"/>
  <c r="F87" i="22"/>
  <c r="F86" i="22"/>
  <c r="F85" i="22"/>
  <c r="F84" i="22"/>
  <c r="F83" i="22"/>
  <c r="F82" i="22"/>
  <c r="F81" i="22"/>
  <c r="F80" i="22"/>
  <c r="F79" i="22"/>
  <c r="F78" i="22"/>
  <c r="F77" i="22"/>
  <c r="F76" i="22"/>
  <c r="F75" i="22"/>
  <c r="F74" i="22"/>
  <c r="F73" i="22"/>
  <c r="F72" i="22"/>
  <c r="F71" i="22"/>
  <c r="F70" i="22"/>
  <c r="F69" i="22"/>
  <c r="F68" i="22"/>
  <c r="F67" i="22"/>
  <c r="F66" i="22"/>
  <c r="F65" i="22"/>
  <c r="F64" i="22"/>
  <c r="F63" i="22"/>
  <c r="F62" i="22"/>
  <c r="F61" i="22"/>
  <c r="F60" i="22"/>
  <c r="F59" i="22"/>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5" i="22"/>
  <c r="F4" i="22"/>
  <c r="O277" i="22"/>
  <c r="N277" i="22"/>
  <c r="M277" i="22"/>
  <c r="L277" i="22"/>
  <c r="K277" i="22"/>
  <c r="J277" i="22"/>
  <c r="H277" i="22" s="1"/>
  <c r="I277" i="22" s="1"/>
  <c r="G277" i="22"/>
  <c r="O276" i="22"/>
  <c r="N276" i="22"/>
  <c r="M276" i="22"/>
  <c r="L276" i="22"/>
  <c r="K276" i="22"/>
  <c r="J276" i="22"/>
  <c r="H276" i="22" s="1"/>
  <c r="I276" i="22" s="1"/>
  <c r="G276" i="22"/>
  <c r="O275" i="22"/>
  <c r="N275" i="22"/>
  <c r="M275" i="22"/>
  <c r="L275" i="22"/>
  <c r="K275" i="22"/>
  <c r="J275" i="22"/>
  <c r="H275" i="22" s="1"/>
  <c r="I275" i="22" s="1"/>
  <c r="G275" i="22"/>
  <c r="O274" i="22"/>
  <c r="N274" i="22"/>
  <c r="M274" i="22"/>
  <c r="L274" i="22"/>
  <c r="K274" i="22"/>
  <c r="J274" i="22"/>
  <c r="H274" i="22" s="1"/>
  <c r="I274" i="22" s="1"/>
  <c r="G274" i="22"/>
  <c r="O273" i="22"/>
  <c r="N273" i="22"/>
  <c r="M273" i="22"/>
  <c r="L273" i="22"/>
  <c r="K273" i="22"/>
  <c r="J273" i="22"/>
  <c r="H273" i="22" s="1"/>
  <c r="I273" i="22" s="1"/>
  <c r="G273" i="22"/>
  <c r="O272" i="22"/>
  <c r="N272" i="22"/>
  <c r="M272" i="22"/>
  <c r="L272" i="22"/>
  <c r="K272" i="22"/>
  <c r="J272" i="22"/>
  <c r="H272" i="22" s="1"/>
  <c r="I272" i="22" s="1"/>
  <c r="G272" i="22"/>
  <c r="O271" i="22"/>
  <c r="N271" i="22"/>
  <c r="M271" i="22"/>
  <c r="L271" i="22"/>
  <c r="K271" i="22"/>
  <c r="J271" i="22"/>
  <c r="H271" i="22" s="1"/>
  <c r="I271" i="22" s="1"/>
  <c r="G271" i="22"/>
  <c r="O270" i="22"/>
  <c r="N270" i="22"/>
  <c r="M270" i="22"/>
  <c r="L270" i="22"/>
  <c r="K270" i="22"/>
  <c r="J270" i="22"/>
  <c r="H270" i="22" s="1"/>
  <c r="I270" i="22" s="1"/>
  <c r="G270" i="22"/>
  <c r="O269" i="22"/>
  <c r="N269" i="22"/>
  <c r="M269" i="22"/>
  <c r="L269" i="22"/>
  <c r="K269" i="22"/>
  <c r="J269" i="22"/>
  <c r="H269" i="22" s="1"/>
  <c r="I269" i="22" s="1"/>
  <c r="G269" i="22"/>
  <c r="O268" i="22"/>
  <c r="N268" i="22"/>
  <c r="M268" i="22"/>
  <c r="L268" i="22"/>
  <c r="K268" i="22"/>
  <c r="J268" i="22"/>
  <c r="H268" i="22" s="1"/>
  <c r="I268" i="22" s="1"/>
  <c r="G268" i="22"/>
  <c r="O267" i="22"/>
  <c r="N267" i="22"/>
  <c r="M267" i="22"/>
  <c r="L267" i="22"/>
  <c r="K267" i="22"/>
  <c r="J267" i="22"/>
  <c r="H267" i="22" s="1"/>
  <c r="I267" i="22" s="1"/>
  <c r="G267" i="22"/>
  <c r="O266" i="22"/>
  <c r="N266" i="22"/>
  <c r="M266" i="22"/>
  <c r="L266" i="22"/>
  <c r="K266" i="22"/>
  <c r="J266" i="22"/>
  <c r="H266" i="22" s="1"/>
  <c r="I266" i="22" s="1"/>
  <c r="G266" i="22"/>
  <c r="O265" i="22"/>
  <c r="N265" i="22"/>
  <c r="M265" i="22"/>
  <c r="L265" i="22"/>
  <c r="K265" i="22"/>
  <c r="J265" i="22"/>
  <c r="H265" i="22" s="1"/>
  <c r="I265" i="22" s="1"/>
  <c r="G265" i="22"/>
  <c r="O264" i="22"/>
  <c r="N264" i="22"/>
  <c r="M264" i="22"/>
  <c r="L264" i="22"/>
  <c r="K264" i="22"/>
  <c r="J264" i="22"/>
  <c r="H264" i="22" s="1"/>
  <c r="I264" i="22" s="1"/>
  <c r="G264" i="22"/>
  <c r="O263" i="22"/>
  <c r="N263" i="22"/>
  <c r="M263" i="22"/>
  <c r="L263" i="22"/>
  <c r="K263" i="22"/>
  <c r="J263" i="22"/>
  <c r="H263" i="22" s="1"/>
  <c r="I263" i="22" s="1"/>
  <c r="G263" i="22"/>
  <c r="O262" i="22"/>
  <c r="N262" i="22"/>
  <c r="M262" i="22"/>
  <c r="L262" i="22"/>
  <c r="K262" i="22"/>
  <c r="J262" i="22"/>
  <c r="H262" i="22" s="1"/>
  <c r="I262" i="22" s="1"/>
  <c r="G262" i="22"/>
  <c r="O261" i="22"/>
  <c r="N261" i="22"/>
  <c r="M261" i="22"/>
  <c r="L261" i="22"/>
  <c r="K261" i="22"/>
  <c r="J261" i="22"/>
  <c r="H261" i="22" s="1"/>
  <c r="I261" i="22" s="1"/>
  <c r="G261" i="22"/>
  <c r="O260" i="22"/>
  <c r="N260" i="22"/>
  <c r="M260" i="22"/>
  <c r="L260" i="22"/>
  <c r="K260" i="22"/>
  <c r="J260" i="22"/>
  <c r="H260" i="22" s="1"/>
  <c r="I260" i="22" s="1"/>
  <c r="G260" i="22"/>
  <c r="O259" i="22"/>
  <c r="N259" i="22"/>
  <c r="M259" i="22"/>
  <c r="L259" i="22"/>
  <c r="K259" i="22"/>
  <c r="J259" i="22"/>
  <c r="H259" i="22" s="1"/>
  <c r="I259" i="22" s="1"/>
  <c r="G259" i="22"/>
  <c r="O258" i="22"/>
  <c r="N258" i="22"/>
  <c r="M258" i="22"/>
  <c r="L258" i="22"/>
  <c r="K258" i="22"/>
  <c r="J258" i="22"/>
  <c r="H258" i="22" s="1"/>
  <c r="I258" i="22" s="1"/>
  <c r="G258" i="22"/>
  <c r="O257" i="22"/>
  <c r="N257" i="22"/>
  <c r="M257" i="22"/>
  <c r="L257" i="22"/>
  <c r="K257" i="22"/>
  <c r="J257" i="22"/>
  <c r="H257" i="22" s="1"/>
  <c r="I257" i="22" s="1"/>
  <c r="G257" i="22"/>
  <c r="O256" i="22"/>
  <c r="N256" i="22"/>
  <c r="M256" i="22"/>
  <c r="L256" i="22"/>
  <c r="K256" i="22"/>
  <c r="J256" i="22"/>
  <c r="H256" i="22" s="1"/>
  <c r="I256" i="22" s="1"/>
  <c r="G256" i="22"/>
  <c r="O255" i="22"/>
  <c r="N255" i="22"/>
  <c r="M255" i="22"/>
  <c r="L255" i="22"/>
  <c r="K255" i="22"/>
  <c r="J255" i="22"/>
  <c r="H255" i="22" s="1"/>
  <c r="I255" i="22" s="1"/>
  <c r="G255" i="22"/>
  <c r="O254" i="22"/>
  <c r="N254" i="22"/>
  <c r="M254" i="22"/>
  <c r="L254" i="22"/>
  <c r="K254" i="22"/>
  <c r="J254" i="22"/>
  <c r="H254" i="22" s="1"/>
  <c r="I254" i="22" s="1"/>
  <c r="G254" i="22"/>
  <c r="O253" i="22"/>
  <c r="N253" i="22"/>
  <c r="M253" i="22"/>
  <c r="L253" i="22"/>
  <c r="K253" i="22"/>
  <c r="J253" i="22"/>
  <c r="H253" i="22" s="1"/>
  <c r="I253" i="22" s="1"/>
  <c r="G253" i="22"/>
  <c r="O252" i="22"/>
  <c r="N252" i="22"/>
  <c r="M252" i="22"/>
  <c r="L252" i="22"/>
  <c r="K252" i="22"/>
  <c r="J252" i="22"/>
  <c r="H252" i="22" s="1"/>
  <c r="I252" i="22" s="1"/>
  <c r="G252" i="22"/>
  <c r="O251" i="22"/>
  <c r="N251" i="22"/>
  <c r="M251" i="22"/>
  <c r="L251" i="22"/>
  <c r="K251" i="22"/>
  <c r="J251" i="22"/>
  <c r="H251" i="22" s="1"/>
  <c r="I251" i="22" s="1"/>
  <c r="G251" i="22"/>
  <c r="O250" i="22"/>
  <c r="N250" i="22"/>
  <c r="M250" i="22"/>
  <c r="L250" i="22"/>
  <c r="K250" i="22"/>
  <c r="J250" i="22"/>
  <c r="H250" i="22" s="1"/>
  <c r="I250" i="22" s="1"/>
  <c r="G250" i="22"/>
  <c r="O249" i="22"/>
  <c r="N249" i="22"/>
  <c r="M249" i="22"/>
  <c r="L249" i="22"/>
  <c r="K249" i="22"/>
  <c r="J249" i="22"/>
  <c r="H249" i="22" s="1"/>
  <c r="I249" i="22" s="1"/>
  <c r="G249" i="22"/>
  <c r="O248" i="22"/>
  <c r="N248" i="22"/>
  <c r="M248" i="22"/>
  <c r="L248" i="22"/>
  <c r="K248" i="22"/>
  <c r="J248" i="22"/>
  <c r="H248" i="22" s="1"/>
  <c r="I248" i="22" s="1"/>
  <c r="G248" i="22"/>
  <c r="O247" i="22"/>
  <c r="N247" i="22"/>
  <c r="M247" i="22"/>
  <c r="L247" i="22"/>
  <c r="K247" i="22"/>
  <c r="J247" i="22"/>
  <c r="H247" i="22" s="1"/>
  <c r="I247" i="22" s="1"/>
  <c r="G247" i="22"/>
  <c r="O246" i="22"/>
  <c r="N246" i="22"/>
  <c r="M246" i="22"/>
  <c r="L246" i="22"/>
  <c r="K246" i="22"/>
  <c r="J246" i="22"/>
  <c r="H246" i="22" s="1"/>
  <c r="I246" i="22" s="1"/>
  <c r="G246" i="22"/>
  <c r="O245" i="22"/>
  <c r="N245" i="22"/>
  <c r="M245" i="22"/>
  <c r="L245" i="22"/>
  <c r="K245" i="22"/>
  <c r="J245" i="22"/>
  <c r="H245" i="22" s="1"/>
  <c r="I245" i="22" s="1"/>
  <c r="G245" i="22"/>
  <c r="O244" i="22"/>
  <c r="N244" i="22"/>
  <c r="M244" i="22"/>
  <c r="L244" i="22"/>
  <c r="K244" i="22"/>
  <c r="J244" i="22"/>
  <c r="H244" i="22" s="1"/>
  <c r="I244" i="22" s="1"/>
  <c r="G244" i="22"/>
  <c r="O243" i="22"/>
  <c r="N243" i="22"/>
  <c r="M243" i="22"/>
  <c r="L243" i="22"/>
  <c r="K243" i="22"/>
  <c r="J243" i="22"/>
  <c r="H243" i="22" s="1"/>
  <c r="I243" i="22" s="1"/>
  <c r="G243" i="22"/>
  <c r="O242" i="22"/>
  <c r="N242" i="22"/>
  <c r="M242" i="22"/>
  <c r="L242" i="22"/>
  <c r="K242" i="22"/>
  <c r="J242" i="22"/>
  <c r="H242" i="22" s="1"/>
  <c r="I242" i="22" s="1"/>
  <c r="G242" i="22"/>
  <c r="O241" i="22"/>
  <c r="N241" i="22"/>
  <c r="M241" i="22"/>
  <c r="L241" i="22"/>
  <c r="K241" i="22"/>
  <c r="J241" i="22"/>
  <c r="H241" i="22" s="1"/>
  <c r="I241" i="22" s="1"/>
  <c r="G241" i="22"/>
  <c r="O240" i="22"/>
  <c r="N240" i="22"/>
  <c r="M240" i="22"/>
  <c r="L240" i="22"/>
  <c r="K240" i="22"/>
  <c r="J240" i="22"/>
  <c r="H240" i="22" s="1"/>
  <c r="I240" i="22" s="1"/>
  <c r="G240" i="22"/>
  <c r="O239" i="22"/>
  <c r="N239" i="22"/>
  <c r="M239" i="22"/>
  <c r="L239" i="22"/>
  <c r="K239" i="22"/>
  <c r="J239" i="22"/>
  <c r="H239" i="22" s="1"/>
  <c r="I239" i="22" s="1"/>
  <c r="G239" i="22"/>
  <c r="O238" i="22"/>
  <c r="N238" i="22"/>
  <c r="M238" i="22"/>
  <c r="L238" i="22"/>
  <c r="K238" i="22"/>
  <c r="J238" i="22"/>
  <c r="H238" i="22" s="1"/>
  <c r="I238" i="22" s="1"/>
  <c r="G238" i="22"/>
  <c r="O237" i="22"/>
  <c r="N237" i="22"/>
  <c r="M237" i="22"/>
  <c r="L237" i="22"/>
  <c r="K237" i="22"/>
  <c r="J237" i="22"/>
  <c r="H237" i="22" s="1"/>
  <c r="I237" i="22" s="1"/>
  <c r="G237" i="22"/>
  <c r="O236" i="22"/>
  <c r="N236" i="22"/>
  <c r="M236" i="22"/>
  <c r="L236" i="22"/>
  <c r="K236" i="22"/>
  <c r="J236" i="22"/>
  <c r="H236" i="22" s="1"/>
  <c r="I236" i="22" s="1"/>
  <c r="G236" i="22"/>
  <c r="O235" i="22"/>
  <c r="N235" i="22"/>
  <c r="M235" i="22"/>
  <c r="L235" i="22"/>
  <c r="K235" i="22"/>
  <c r="J235" i="22"/>
  <c r="H235" i="22" s="1"/>
  <c r="I235" i="22" s="1"/>
  <c r="G235" i="22"/>
  <c r="O234" i="22"/>
  <c r="N234" i="22"/>
  <c r="M234" i="22"/>
  <c r="L234" i="22"/>
  <c r="K234" i="22"/>
  <c r="J234" i="22"/>
  <c r="H234" i="22" s="1"/>
  <c r="I234" i="22" s="1"/>
  <c r="G234" i="22"/>
  <c r="O233" i="22"/>
  <c r="N233" i="22"/>
  <c r="M233" i="22"/>
  <c r="L233" i="22"/>
  <c r="K233" i="22"/>
  <c r="J233" i="22"/>
  <c r="H233" i="22" s="1"/>
  <c r="I233" i="22" s="1"/>
  <c r="G233" i="22"/>
  <c r="O232" i="22"/>
  <c r="N232" i="22"/>
  <c r="M232" i="22"/>
  <c r="L232" i="22"/>
  <c r="K232" i="22"/>
  <c r="J232" i="22"/>
  <c r="H232" i="22" s="1"/>
  <c r="I232" i="22" s="1"/>
  <c r="G232" i="22"/>
  <c r="O231" i="22"/>
  <c r="N231" i="22"/>
  <c r="M231" i="22"/>
  <c r="L231" i="22"/>
  <c r="K231" i="22"/>
  <c r="J231" i="22"/>
  <c r="H231" i="22" s="1"/>
  <c r="I231" i="22" s="1"/>
  <c r="G231" i="22"/>
  <c r="O230" i="22"/>
  <c r="N230" i="22"/>
  <c r="M230" i="22"/>
  <c r="L230" i="22"/>
  <c r="K230" i="22"/>
  <c r="J230" i="22"/>
  <c r="H230" i="22" s="1"/>
  <c r="I230" i="22" s="1"/>
  <c r="G230" i="22"/>
  <c r="O229" i="22"/>
  <c r="N229" i="22"/>
  <c r="M229" i="22"/>
  <c r="L229" i="22"/>
  <c r="K229" i="22"/>
  <c r="J229" i="22"/>
  <c r="H229" i="22" s="1"/>
  <c r="I229" i="22" s="1"/>
  <c r="G229" i="22"/>
  <c r="O228" i="22"/>
  <c r="N228" i="22"/>
  <c r="M228" i="22"/>
  <c r="L228" i="22"/>
  <c r="K228" i="22"/>
  <c r="J228" i="22"/>
  <c r="H228" i="22" s="1"/>
  <c r="I228" i="22" s="1"/>
  <c r="G228" i="22"/>
  <c r="O227" i="22"/>
  <c r="N227" i="22"/>
  <c r="M227" i="22"/>
  <c r="L227" i="22"/>
  <c r="K227" i="22"/>
  <c r="J227" i="22"/>
  <c r="H227" i="22" s="1"/>
  <c r="I227" i="22" s="1"/>
  <c r="G227" i="22"/>
  <c r="O226" i="22"/>
  <c r="N226" i="22"/>
  <c r="M226" i="22"/>
  <c r="L226" i="22"/>
  <c r="K226" i="22"/>
  <c r="J226" i="22"/>
  <c r="H226" i="22" s="1"/>
  <c r="I226" i="22" s="1"/>
  <c r="G226" i="22"/>
  <c r="O225" i="22"/>
  <c r="N225" i="22"/>
  <c r="M225" i="22"/>
  <c r="L225" i="22"/>
  <c r="K225" i="22"/>
  <c r="J225" i="22"/>
  <c r="H225" i="22" s="1"/>
  <c r="I225" i="22" s="1"/>
  <c r="G225" i="22"/>
  <c r="O224" i="22"/>
  <c r="N224" i="22"/>
  <c r="M224" i="22"/>
  <c r="L224" i="22"/>
  <c r="K224" i="22"/>
  <c r="J224" i="22"/>
  <c r="H224" i="22" s="1"/>
  <c r="I224" i="22" s="1"/>
  <c r="G224" i="22"/>
  <c r="O223" i="22"/>
  <c r="N223" i="22"/>
  <c r="M223" i="22"/>
  <c r="L223" i="22"/>
  <c r="K223" i="22"/>
  <c r="J223" i="22"/>
  <c r="H223" i="22" s="1"/>
  <c r="I223" i="22" s="1"/>
  <c r="G223" i="22"/>
  <c r="O222" i="22"/>
  <c r="N222" i="22"/>
  <c r="M222" i="22"/>
  <c r="L222" i="22"/>
  <c r="K222" i="22"/>
  <c r="J222" i="22"/>
  <c r="H222" i="22" s="1"/>
  <c r="I222" i="22" s="1"/>
  <c r="G222" i="22"/>
  <c r="O221" i="22"/>
  <c r="N221" i="22"/>
  <c r="M221" i="22"/>
  <c r="L221" i="22"/>
  <c r="K221" i="22"/>
  <c r="J221" i="22"/>
  <c r="H221" i="22" s="1"/>
  <c r="I221" i="22" s="1"/>
  <c r="G221" i="22"/>
  <c r="O220" i="22"/>
  <c r="N220" i="22"/>
  <c r="M220" i="22"/>
  <c r="L220" i="22"/>
  <c r="K220" i="22"/>
  <c r="J220" i="22"/>
  <c r="H220" i="22" s="1"/>
  <c r="I220" i="22" s="1"/>
  <c r="G220" i="22"/>
  <c r="O219" i="22"/>
  <c r="N219" i="22"/>
  <c r="M219" i="22"/>
  <c r="L219" i="22"/>
  <c r="K219" i="22"/>
  <c r="J219" i="22"/>
  <c r="H219" i="22" s="1"/>
  <c r="I219" i="22" s="1"/>
  <c r="G219" i="22"/>
  <c r="O218" i="22"/>
  <c r="N218" i="22"/>
  <c r="M218" i="22"/>
  <c r="L218" i="22"/>
  <c r="K218" i="22"/>
  <c r="J218" i="22"/>
  <c r="H218" i="22" s="1"/>
  <c r="I218" i="22" s="1"/>
  <c r="G218" i="22"/>
  <c r="O217" i="22"/>
  <c r="N217" i="22"/>
  <c r="M217" i="22"/>
  <c r="L217" i="22"/>
  <c r="K217" i="22"/>
  <c r="J217" i="22"/>
  <c r="H217" i="22" s="1"/>
  <c r="I217" i="22" s="1"/>
  <c r="G217" i="22"/>
  <c r="O216" i="22"/>
  <c r="N216" i="22"/>
  <c r="M216" i="22"/>
  <c r="L216" i="22"/>
  <c r="K216" i="22"/>
  <c r="J216" i="22"/>
  <c r="H216" i="22" s="1"/>
  <c r="I216" i="22" s="1"/>
  <c r="G216" i="22"/>
  <c r="O215" i="22"/>
  <c r="N215" i="22"/>
  <c r="M215" i="22"/>
  <c r="L215" i="22"/>
  <c r="K215" i="22"/>
  <c r="J215" i="22"/>
  <c r="H215" i="22" s="1"/>
  <c r="I215" i="22" s="1"/>
  <c r="G215" i="22"/>
  <c r="O214" i="22"/>
  <c r="N214" i="22"/>
  <c r="M214" i="22"/>
  <c r="L214" i="22"/>
  <c r="K214" i="22"/>
  <c r="J214" i="22"/>
  <c r="H214" i="22" s="1"/>
  <c r="I214" i="22" s="1"/>
  <c r="G214" i="22"/>
  <c r="O213" i="22"/>
  <c r="N213" i="22"/>
  <c r="M213" i="22"/>
  <c r="L213" i="22"/>
  <c r="K213" i="22"/>
  <c r="J213" i="22"/>
  <c r="H213" i="22" s="1"/>
  <c r="I213" i="22" s="1"/>
  <c r="G213" i="22"/>
  <c r="O212" i="22"/>
  <c r="N212" i="22"/>
  <c r="M212" i="22"/>
  <c r="L212" i="22"/>
  <c r="K212" i="22"/>
  <c r="J212" i="22"/>
  <c r="H212" i="22" s="1"/>
  <c r="I212" i="22" s="1"/>
  <c r="G212" i="22"/>
  <c r="O211" i="22"/>
  <c r="N211" i="22"/>
  <c r="M211" i="22"/>
  <c r="L211" i="22"/>
  <c r="K211" i="22"/>
  <c r="J211" i="22"/>
  <c r="H211" i="22" s="1"/>
  <c r="I211" i="22" s="1"/>
  <c r="G211" i="22"/>
  <c r="O210" i="22"/>
  <c r="N210" i="22"/>
  <c r="M210" i="22"/>
  <c r="L210" i="22"/>
  <c r="K210" i="22"/>
  <c r="J210" i="22"/>
  <c r="H210" i="22" s="1"/>
  <c r="I210" i="22" s="1"/>
  <c r="G210" i="22"/>
  <c r="O209" i="22"/>
  <c r="N209" i="22"/>
  <c r="M209" i="22"/>
  <c r="L209" i="22"/>
  <c r="K209" i="22"/>
  <c r="J209" i="22"/>
  <c r="H209" i="22" s="1"/>
  <c r="I209" i="22" s="1"/>
  <c r="G209" i="22"/>
  <c r="O208" i="22"/>
  <c r="N208" i="22"/>
  <c r="M208" i="22"/>
  <c r="L208" i="22"/>
  <c r="K208" i="22"/>
  <c r="J208" i="22"/>
  <c r="H208" i="22" s="1"/>
  <c r="I208" i="22" s="1"/>
  <c r="G208" i="22"/>
  <c r="O207" i="22"/>
  <c r="N207" i="22"/>
  <c r="M207" i="22"/>
  <c r="L207" i="22"/>
  <c r="K207" i="22"/>
  <c r="J207" i="22"/>
  <c r="H207" i="22" s="1"/>
  <c r="I207" i="22" s="1"/>
  <c r="G207" i="22"/>
  <c r="O206" i="22"/>
  <c r="N206" i="22"/>
  <c r="M206" i="22"/>
  <c r="L206" i="22"/>
  <c r="K206" i="22"/>
  <c r="J206" i="22"/>
  <c r="H206" i="22" s="1"/>
  <c r="I206" i="22" s="1"/>
  <c r="G206" i="22"/>
  <c r="O205" i="22"/>
  <c r="N205" i="22"/>
  <c r="M205" i="22"/>
  <c r="L205" i="22"/>
  <c r="K205" i="22"/>
  <c r="J205" i="22"/>
  <c r="H205" i="22" s="1"/>
  <c r="I205" i="22" s="1"/>
  <c r="G205" i="22"/>
  <c r="O204" i="22"/>
  <c r="N204" i="22"/>
  <c r="M204" i="22"/>
  <c r="L204" i="22"/>
  <c r="K204" i="22"/>
  <c r="J204" i="22"/>
  <c r="H204" i="22" s="1"/>
  <c r="I204" i="22" s="1"/>
  <c r="G204" i="22"/>
  <c r="O203" i="22"/>
  <c r="N203" i="22"/>
  <c r="M203" i="22"/>
  <c r="L203" i="22"/>
  <c r="K203" i="22"/>
  <c r="J203" i="22"/>
  <c r="H203" i="22" s="1"/>
  <c r="I203" i="22" s="1"/>
  <c r="G203" i="22"/>
  <c r="O202" i="22"/>
  <c r="N202" i="22"/>
  <c r="M202" i="22"/>
  <c r="L202" i="22"/>
  <c r="K202" i="22"/>
  <c r="J202" i="22"/>
  <c r="H202" i="22" s="1"/>
  <c r="I202" i="22" s="1"/>
  <c r="G202" i="22"/>
  <c r="O201" i="22"/>
  <c r="N201" i="22"/>
  <c r="M201" i="22"/>
  <c r="L201" i="22"/>
  <c r="K201" i="22"/>
  <c r="J201" i="22"/>
  <c r="H201" i="22" s="1"/>
  <c r="I201" i="22" s="1"/>
  <c r="G201" i="22"/>
  <c r="O200" i="22"/>
  <c r="N200" i="22"/>
  <c r="M200" i="22"/>
  <c r="L200" i="22"/>
  <c r="K200" i="22"/>
  <c r="J200" i="22"/>
  <c r="H200" i="22" s="1"/>
  <c r="I200" i="22" s="1"/>
  <c r="G200" i="22"/>
  <c r="O199" i="22"/>
  <c r="N199" i="22"/>
  <c r="M199" i="22"/>
  <c r="L199" i="22"/>
  <c r="K199" i="22"/>
  <c r="J199" i="22"/>
  <c r="H199" i="22" s="1"/>
  <c r="I199" i="22" s="1"/>
  <c r="G199" i="22"/>
  <c r="O198" i="22"/>
  <c r="N198" i="22"/>
  <c r="M198" i="22"/>
  <c r="L198" i="22"/>
  <c r="K198" i="22"/>
  <c r="J198" i="22"/>
  <c r="H198" i="22" s="1"/>
  <c r="I198" i="22" s="1"/>
  <c r="G198" i="22"/>
  <c r="O197" i="22"/>
  <c r="N197" i="22"/>
  <c r="M197" i="22"/>
  <c r="L197" i="22"/>
  <c r="K197" i="22"/>
  <c r="J197" i="22"/>
  <c r="H197" i="22" s="1"/>
  <c r="I197" i="22" s="1"/>
  <c r="G197" i="22"/>
  <c r="O196" i="22"/>
  <c r="N196" i="22"/>
  <c r="M196" i="22"/>
  <c r="L196" i="22"/>
  <c r="K196" i="22"/>
  <c r="J196" i="22"/>
  <c r="H196" i="22" s="1"/>
  <c r="I196" i="22" s="1"/>
  <c r="G196" i="22"/>
  <c r="O195" i="22"/>
  <c r="N195" i="22"/>
  <c r="M195" i="22"/>
  <c r="L195" i="22"/>
  <c r="K195" i="22"/>
  <c r="J195" i="22"/>
  <c r="H195" i="22" s="1"/>
  <c r="I195" i="22" s="1"/>
  <c r="G195" i="22"/>
  <c r="O194" i="22"/>
  <c r="N194" i="22"/>
  <c r="M194" i="22"/>
  <c r="L194" i="22"/>
  <c r="K194" i="22"/>
  <c r="J194" i="22"/>
  <c r="H194" i="22" s="1"/>
  <c r="I194" i="22" s="1"/>
  <c r="G194" i="22"/>
  <c r="O193" i="22"/>
  <c r="N193" i="22"/>
  <c r="M193" i="22"/>
  <c r="L193" i="22"/>
  <c r="K193" i="22"/>
  <c r="J193" i="22"/>
  <c r="H193" i="22" s="1"/>
  <c r="I193" i="22" s="1"/>
  <c r="G193" i="22"/>
  <c r="O192" i="22"/>
  <c r="N192" i="22"/>
  <c r="M192" i="22"/>
  <c r="L192" i="22"/>
  <c r="K192" i="22"/>
  <c r="J192" i="22"/>
  <c r="H192" i="22" s="1"/>
  <c r="I192" i="22" s="1"/>
  <c r="G192" i="22"/>
  <c r="O191" i="22"/>
  <c r="N191" i="22"/>
  <c r="M191" i="22"/>
  <c r="L191" i="22"/>
  <c r="K191" i="22"/>
  <c r="J191" i="22"/>
  <c r="H191" i="22" s="1"/>
  <c r="I191" i="22" s="1"/>
  <c r="G191" i="22"/>
  <c r="O190" i="22"/>
  <c r="N190" i="22"/>
  <c r="M190" i="22"/>
  <c r="L190" i="22"/>
  <c r="K190" i="22"/>
  <c r="J190" i="22"/>
  <c r="H190" i="22" s="1"/>
  <c r="I190" i="22" s="1"/>
  <c r="G190" i="22"/>
  <c r="O189" i="22"/>
  <c r="N189" i="22"/>
  <c r="M189" i="22"/>
  <c r="L189" i="22"/>
  <c r="K189" i="22"/>
  <c r="J189" i="22"/>
  <c r="H189" i="22" s="1"/>
  <c r="I189" i="22" s="1"/>
  <c r="G189" i="22"/>
  <c r="O188" i="22"/>
  <c r="N188" i="22"/>
  <c r="M188" i="22"/>
  <c r="L188" i="22"/>
  <c r="K188" i="22"/>
  <c r="J188" i="22"/>
  <c r="H188" i="22" s="1"/>
  <c r="I188" i="22" s="1"/>
  <c r="G188" i="22"/>
  <c r="O187" i="22"/>
  <c r="N187" i="22"/>
  <c r="M187" i="22"/>
  <c r="L187" i="22"/>
  <c r="K187" i="22"/>
  <c r="J187" i="22"/>
  <c r="H187" i="22" s="1"/>
  <c r="I187" i="22" s="1"/>
  <c r="G187" i="22"/>
  <c r="O186" i="22"/>
  <c r="N186" i="22"/>
  <c r="M186" i="22"/>
  <c r="L186" i="22"/>
  <c r="K186" i="22"/>
  <c r="J186" i="22"/>
  <c r="H186" i="22" s="1"/>
  <c r="I186" i="22" s="1"/>
  <c r="G186" i="22"/>
  <c r="O185" i="22"/>
  <c r="N185" i="22"/>
  <c r="M185" i="22"/>
  <c r="L185" i="22"/>
  <c r="K185" i="22"/>
  <c r="J185" i="22"/>
  <c r="H185" i="22" s="1"/>
  <c r="I185" i="22" s="1"/>
  <c r="G185" i="22"/>
  <c r="O184" i="22"/>
  <c r="N184" i="22"/>
  <c r="M184" i="22"/>
  <c r="L184" i="22"/>
  <c r="K184" i="22"/>
  <c r="J184" i="22"/>
  <c r="H184" i="22" s="1"/>
  <c r="I184" i="22" s="1"/>
  <c r="G184" i="22"/>
  <c r="O183" i="22"/>
  <c r="N183" i="22"/>
  <c r="M183" i="22"/>
  <c r="L183" i="22"/>
  <c r="K183" i="22"/>
  <c r="J183" i="22"/>
  <c r="H183" i="22" s="1"/>
  <c r="I183" i="22" s="1"/>
  <c r="G183" i="22"/>
  <c r="O182" i="22"/>
  <c r="N182" i="22"/>
  <c r="M182" i="22"/>
  <c r="L182" i="22"/>
  <c r="K182" i="22"/>
  <c r="J182" i="22"/>
  <c r="H182" i="22" s="1"/>
  <c r="I182" i="22" s="1"/>
  <c r="G182" i="22"/>
  <c r="O181" i="22"/>
  <c r="N181" i="22"/>
  <c r="M181" i="22"/>
  <c r="L181" i="22"/>
  <c r="K181" i="22"/>
  <c r="J181" i="22"/>
  <c r="H181" i="22" s="1"/>
  <c r="I181" i="22" s="1"/>
  <c r="G181" i="22"/>
  <c r="O180" i="22"/>
  <c r="N180" i="22"/>
  <c r="M180" i="22"/>
  <c r="L180" i="22"/>
  <c r="K180" i="22"/>
  <c r="J180" i="22"/>
  <c r="H180" i="22" s="1"/>
  <c r="I180" i="22" s="1"/>
  <c r="G180" i="22"/>
  <c r="O179" i="22"/>
  <c r="N179" i="22"/>
  <c r="M179" i="22"/>
  <c r="L179" i="22"/>
  <c r="K179" i="22"/>
  <c r="J179" i="22"/>
  <c r="H179" i="22" s="1"/>
  <c r="I179" i="22" s="1"/>
  <c r="G179" i="22"/>
  <c r="O178" i="22"/>
  <c r="N178" i="22"/>
  <c r="M178" i="22"/>
  <c r="L178" i="22"/>
  <c r="K178" i="22"/>
  <c r="J178" i="22"/>
  <c r="H178" i="22" s="1"/>
  <c r="I178" i="22" s="1"/>
  <c r="G178" i="22"/>
  <c r="O177" i="22"/>
  <c r="N177" i="22"/>
  <c r="M177" i="22"/>
  <c r="L177" i="22"/>
  <c r="K177" i="22"/>
  <c r="J177" i="22"/>
  <c r="H177" i="22" s="1"/>
  <c r="I177" i="22" s="1"/>
  <c r="G177" i="22"/>
  <c r="O176" i="22"/>
  <c r="N176" i="22"/>
  <c r="M176" i="22"/>
  <c r="L176" i="22"/>
  <c r="K176" i="22"/>
  <c r="J176" i="22"/>
  <c r="H176" i="22" s="1"/>
  <c r="I176" i="22" s="1"/>
  <c r="G176" i="22"/>
  <c r="O175" i="22"/>
  <c r="N175" i="22"/>
  <c r="M175" i="22"/>
  <c r="L175" i="22"/>
  <c r="K175" i="22"/>
  <c r="J175" i="22"/>
  <c r="H175" i="22" s="1"/>
  <c r="I175" i="22" s="1"/>
  <c r="G175" i="22"/>
  <c r="O174" i="22"/>
  <c r="N174" i="22"/>
  <c r="M174" i="22"/>
  <c r="L174" i="22"/>
  <c r="K174" i="22"/>
  <c r="J174" i="22"/>
  <c r="H174" i="22" s="1"/>
  <c r="I174" i="22" s="1"/>
  <c r="G174" i="22"/>
  <c r="O173" i="22"/>
  <c r="N173" i="22"/>
  <c r="M173" i="22"/>
  <c r="L173" i="22"/>
  <c r="K173" i="22"/>
  <c r="J173" i="22"/>
  <c r="H173" i="22" s="1"/>
  <c r="I173" i="22" s="1"/>
  <c r="G173" i="22"/>
  <c r="O172" i="22"/>
  <c r="N172" i="22"/>
  <c r="M172" i="22"/>
  <c r="L172" i="22"/>
  <c r="K172" i="22"/>
  <c r="J172" i="22"/>
  <c r="H172" i="22" s="1"/>
  <c r="I172" i="22" s="1"/>
  <c r="G172" i="22"/>
  <c r="O171" i="22"/>
  <c r="N171" i="22"/>
  <c r="M171" i="22"/>
  <c r="L171" i="22"/>
  <c r="K171" i="22"/>
  <c r="J171" i="22"/>
  <c r="H171" i="22" s="1"/>
  <c r="I171" i="22" s="1"/>
  <c r="G171" i="22"/>
  <c r="O170" i="22"/>
  <c r="N170" i="22"/>
  <c r="M170" i="22"/>
  <c r="L170" i="22"/>
  <c r="K170" i="22"/>
  <c r="J170" i="22"/>
  <c r="H170" i="22" s="1"/>
  <c r="I170" i="22" s="1"/>
  <c r="G170" i="22"/>
  <c r="O169" i="22"/>
  <c r="N169" i="22"/>
  <c r="M169" i="22"/>
  <c r="L169" i="22"/>
  <c r="K169" i="22"/>
  <c r="J169" i="22"/>
  <c r="H169" i="22" s="1"/>
  <c r="I169" i="22" s="1"/>
  <c r="G169" i="22"/>
  <c r="O168" i="22"/>
  <c r="N168" i="22"/>
  <c r="M168" i="22"/>
  <c r="L168" i="22"/>
  <c r="K168" i="22"/>
  <c r="J168" i="22"/>
  <c r="H168" i="22" s="1"/>
  <c r="I168" i="22" s="1"/>
  <c r="G168" i="22"/>
  <c r="O167" i="22"/>
  <c r="N167" i="22"/>
  <c r="M167" i="22"/>
  <c r="L167" i="22"/>
  <c r="K167" i="22"/>
  <c r="J167" i="22"/>
  <c r="H167" i="22" s="1"/>
  <c r="I167" i="22" s="1"/>
  <c r="G167" i="22"/>
  <c r="O166" i="22"/>
  <c r="N166" i="22"/>
  <c r="M166" i="22"/>
  <c r="L166" i="22"/>
  <c r="K166" i="22"/>
  <c r="J166" i="22"/>
  <c r="H166" i="22" s="1"/>
  <c r="I166" i="22" s="1"/>
  <c r="G166" i="22"/>
  <c r="O165" i="22"/>
  <c r="N165" i="22"/>
  <c r="M165" i="22"/>
  <c r="L165" i="22"/>
  <c r="K165" i="22"/>
  <c r="J165" i="22"/>
  <c r="H165" i="22" s="1"/>
  <c r="I165" i="22" s="1"/>
  <c r="G165" i="22"/>
  <c r="O164" i="22"/>
  <c r="N164" i="22"/>
  <c r="M164" i="22"/>
  <c r="L164" i="22"/>
  <c r="K164" i="22"/>
  <c r="J164" i="22"/>
  <c r="H164" i="22" s="1"/>
  <c r="I164" i="22" s="1"/>
  <c r="G164" i="22"/>
  <c r="O163" i="22"/>
  <c r="N163" i="22"/>
  <c r="M163" i="22"/>
  <c r="L163" i="22"/>
  <c r="K163" i="22"/>
  <c r="J163" i="22"/>
  <c r="H163" i="22" s="1"/>
  <c r="I163" i="22" s="1"/>
  <c r="G163" i="22"/>
  <c r="O162" i="22"/>
  <c r="N162" i="22"/>
  <c r="M162" i="22"/>
  <c r="L162" i="22"/>
  <c r="K162" i="22"/>
  <c r="J162" i="22"/>
  <c r="H162" i="22" s="1"/>
  <c r="I162" i="22" s="1"/>
  <c r="G162" i="22"/>
  <c r="O161" i="22"/>
  <c r="N161" i="22"/>
  <c r="M161" i="22"/>
  <c r="L161" i="22"/>
  <c r="K161" i="22"/>
  <c r="J161" i="22"/>
  <c r="H161" i="22" s="1"/>
  <c r="I161" i="22" s="1"/>
  <c r="G161" i="22"/>
  <c r="O160" i="22"/>
  <c r="N160" i="22"/>
  <c r="M160" i="22"/>
  <c r="L160" i="22"/>
  <c r="K160" i="22"/>
  <c r="J160" i="22"/>
  <c r="H160" i="22" s="1"/>
  <c r="I160" i="22" s="1"/>
  <c r="G160" i="22"/>
  <c r="O159" i="22"/>
  <c r="N159" i="22"/>
  <c r="M159" i="22"/>
  <c r="L159" i="22"/>
  <c r="K159" i="22"/>
  <c r="J159" i="22"/>
  <c r="H159" i="22" s="1"/>
  <c r="I159" i="22" s="1"/>
  <c r="G159" i="22"/>
  <c r="O158" i="22"/>
  <c r="N158" i="22"/>
  <c r="M158" i="22"/>
  <c r="L158" i="22"/>
  <c r="K158" i="22"/>
  <c r="J158" i="22"/>
  <c r="H158" i="22" s="1"/>
  <c r="I158" i="22" s="1"/>
  <c r="G158" i="22"/>
  <c r="O157" i="22"/>
  <c r="N157" i="22"/>
  <c r="M157" i="22"/>
  <c r="L157" i="22"/>
  <c r="K157" i="22"/>
  <c r="J157" i="22"/>
  <c r="H157" i="22" s="1"/>
  <c r="I157" i="22" s="1"/>
  <c r="G157" i="22"/>
  <c r="O156" i="22"/>
  <c r="N156" i="22"/>
  <c r="M156" i="22"/>
  <c r="L156" i="22"/>
  <c r="K156" i="22"/>
  <c r="J156" i="22"/>
  <c r="H156" i="22" s="1"/>
  <c r="I156" i="22" s="1"/>
  <c r="G156" i="22"/>
  <c r="O155" i="22"/>
  <c r="N155" i="22"/>
  <c r="M155" i="22"/>
  <c r="L155" i="22"/>
  <c r="K155" i="22"/>
  <c r="J155" i="22"/>
  <c r="H155" i="22" s="1"/>
  <c r="I155" i="22" s="1"/>
  <c r="G155" i="22"/>
  <c r="O154" i="22"/>
  <c r="N154" i="22"/>
  <c r="M154" i="22"/>
  <c r="L154" i="22"/>
  <c r="K154" i="22"/>
  <c r="J154" i="22"/>
  <c r="H154" i="22" s="1"/>
  <c r="I154" i="22" s="1"/>
  <c r="G154" i="22"/>
  <c r="O153" i="22"/>
  <c r="N153" i="22"/>
  <c r="M153" i="22"/>
  <c r="L153" i="22"/>
  <c r="K153" i="22"/>
  <c r="J153" i="22"/>
  <c r="H153" i="22" s="1"/>
  <c r="I153" i="22" s="1"/>
  <c r="G153" i="22"/>
  <c r="O152" i="22"/>
  <c r="N152" i="22"/>
  <c r="M152" i="22"/>
  <c r="L152" i="22"/>
  <c r="K152" i="22"/>
  <c r="J152" i="22"/>
  <c r="H152" i="22" s="1"/>
  <c r="I152" i="22" s="1"/>
  <c r="G152" i="22"/>
  <c r="O151" i="22"/>
  <c r="N151" i="22"/>
  <c r="M151" i="22"/>
  <c r="L151" i="22"/>
  <c r="K151" i="22"/>
  <c r="J151" i="22"/>
  <c r="H151" i="22" s="1"/>
  <c r="I151" i="22" s="1"/>
  <c r="G151" i="22"/>
  <c r="O150" i="22"/>
  <c r="N150" i="22"/>
  <c r="M150" i="22"/>
  <c r="L150" i="22"/>
  <c r="K150" i="22"/>
  <c r="J150" i="22"/>
  <c r="H150" i="22" s="1"/>
  <c r="I150" i="22" s="1"/>
  <c r="G150" i="22"/>
  <c r="O149" i="22"/>
  <c r="N149" i="22"/>
  <c r="M149" i="22"/>
  <c r="L149" i="22"/>
  <c r="K149" i="22"/>
  <c r="J149" i="22"/>
  <c r="H149" i="22" s="1"/>
  <c r="I149" i="22" s="1"/>
  <c r="G149" i="22"/>
  <c r="O148" i="22"/>
  <c r="N148" i="22"/>
  <c r="M148" i="22"/>
  <c r="L148" i="22"/>
  <c r="K148" i="22"/>
  <c r="J148" i="22"/>
  <c r="H148" i="22" s="1"/>
  <c r="I148" i="22" s="1"/>
  <c r="G148" i="22"/>
  <c r="O147" i="22"/>
  <c r="N147" i="22"/>
  <c r="M147" i="22"/>
  <c r="L147" i="22"/>
  <c r="K147" i="22"/>
  <c r="J147" i="22"/>
  <c r="H147" i="22" s="1"/>
  <c r="I147" i="22" s="1"/>
  <c r="G147" i="22"/>
  <c r="O146" i="22"/>
  <c r="N146" i="22"/>
  <c r="M146" i="22"/>
  <c r="L146" i="22"/>
  <c r="K146" i="22"/>
  <c r="J146" i="22"/>
  <c r="H146" i="22" s="1"/>
  <c r="I146" i="22" s="1"/>
  <c r="G146" i="22"/>
  <c r="O145" i="22"/>
  <c r="N145" i="22"/>
  <c r="M145" i="22"/>
  <c r="L145" i="22"/>
  <c r="K145" i="22"/>
  <c r="J145" i="22"/>
  <c r="H145" i="22" s="1"/>
  <c r="I145" i="22" s="1"/>
  <c r="G145" i="22"/>
  <c r="O144" i="22"/>
  <c r="N144" i="22"/>
  <c r="M144" i="22"/>
  <c r="L144" i="22"/>
  <c r="K144" i="22"/>
  <c r="J144" i="22"/>
  <c r="H144" i="22" s="1"/>
  <c r="I144" i="22" s="1"/>
  <c r="G144" i="22"/>
  <c r="O143" i="22"/>
  <c r="N143" i="22"/>
  <c r="M143" i="22"/>
  <c r="L143" i="22"/>
  <c r="K143" i="22"/>
  <c r="J143" i="22"/>
  <c r="H143" i="22" s="1"/>
  <c r="I143" i="22" s="1"/>
  <c r="G143" i="22"/>
  <c r="O142" i="22"/>
  <c r="N142" i="22"/>
  <c r="M142" i="22"/>
  <c r="L142" i="22"/>
  <c r="K142" i="22"/>
  <c r="J142" i="22"/>
  <c r="H142" i="22" s="1"/>
  <c r="I142" i="22" s="1"/>
  <c r="G142" i="22"/>
  <c r="O141" i="22"/>
  <c r="N141" i="22"/>
  <c r="M141" i="22"/>
  <c r="L141" i="22"/>
  <c r="K141" i="22"/>
  <c r="J141" i="22"/>
  <c r="H141" i="22" s="1"/>
  <c r="I141" i="22" s="1"/>
  <c r="G141" i="22"/>
  <c r="O140" i="22"/>
  <c r="N140" i="22"/>
  <c r="M140" i="22"/>
  <c r="L140" i="22"/>
  <c r="K140" i="22"/>
  <c r="J140" i="22"/>
  <c r="H140" i="22" s="1"/>
  <c r="I140" i="22" s="1"/>
  <c r="G140" i="22"/>
  <c r="O139" i="22"/>
  <c r="N139" i="22"/>
  <c r="M139" i="22"/>
  <c r="L139" i="22"/>
  <c r="K139" i="22"/>
  <c r="J139" i="22"/>
  <c r="H139" i="22" s="1"/>
  <c r="I139" i="22" s="1"/>
  <c r="G139" i="22"/>
  <c r="O138" i="22"/>
  <c r="N138" i="22"/>
  <c r="M138" i="22"/>
  <c r="L138" i="22"/>
  <c r="K138" i="22"/>
  <c r="J138" i="22"/>
  <c r="H138" i="22" s="1"/>
  <c r="I138" i="22" s="1"/>
  <c r="G138" i="22"/>
  <c r="O137" i="22"/>
  <c r="N137" i="22"/>
  <c r="M137" i="22"/>
  <c r="L137" i="22"/>
  <c r="K137" i="22"/>
  <c r="J137" i="22"/>
  <c r="H137" i="22" s="1"/>
  <c r="I137" i="22" s="1"/>
  <c r="G137" i="22"/>
  <c r="O136" i="22"/>
  <c r="N136" i="22"/>
  <c r="M136" i="22"/>
  <c r="L136" i="22"/>
  <c r="K136" i="22"/>
  <c r="J136" i="22"/>
  <c r="H136" i="22" s="1"/>
  <c r="I136" i="22" s="1"/>
  <c r="G136" i="22"/>
  <c r="O135" i="22"/>
  <c r="N135" i="22"/>
  <c r="M135" i="22"/>
  <c r="L135" i="22"/>
  <c r="K135" i="22"/>
  <c r="J135" i="22"/>
  <c r="H135" i="22" s="1"/>
  <c r="I135" i="22" s="1"/>
  <c r="G135" i="22"/>
  <c r="O134" i="22"/>
  <c r="N134" i="22"/>
  <c r="M134" i="22"/>
  <c r="L134" i="22"/>
  <c r="K134" i="22"/>
  <c r="J134" i="22"/>
  <c r="H134" i="22" s="1"/>
  <c r="I134" i="22" s="1"/>
  <c r="G134" i="22"/>
  <c r="O133" i="22"/>
  <c r="N133" i="22"/>
  <c r="M133" i="22"/>
  <c r="L133" i="22"/>
  <c r="K133" i="22"/>
  <c r="J133" i="22"/>
  <c r="H133" i="22" s="1"/>
  <c r="I133" i="22" s="1"/>
  <c r="G133" i="22"/>
  <c r="O132" i="22"/>
  <c r="N132" i="22"/>
  <c r="M132" i="22"/>
  <c r="L132" i="22"/>
  <c r="K132" i="22"/>
  <c r="J132" i="22"/>
  <c r="H132" i="22" s="1"/>
  <c r="I132" i="22" s="1"/>
  <c r="G132" i="22"/>
  <c r="O131" i="22"/>
  <c r="N131" i="22"/>
  <c r="M131" i="22"/>
  <c r="L131" i="22"/>
  <c r="K131" i="22"/>
  <c r="J131" i="22"/>
  <c r="H131" i="22" s="1"/>
  <c r="I131" i="22" s="1"/>
  <c r="G131" i="22"/>
  <c r="O130" i="22"/>
  <c r="N130" i="22"/>
  <c r="M130" i="22"/>
  <c r="L130" i="22"/>
  <c r="K130" i="22"/>
  <c r="J130" i="22"/>
  <c r="H130" i="22" s="1"/>
  <c r="I130" i="22" s="1"/>
  <c r="G130" i="22"/>
  <c r="O129" i="22"/>
  <c r="N129" i="22"/>
  <c r="M129" i="22"/>
  <c r="L129" i="22"/>
  <c r="K129" i="22"/>
  <c r="J129" i="22"/>
  <c r="H129" i="22" s="1"/>
  <c r="I129" i="22" s="1"/>
  <c r="G129" i="22"/>
  <c r="O128" i="22"/>
  <c r="N128" i="22"/>
  <c r="M128" i="22"/>
  <c r="L128" i="22"/>
  <c r="K128" i="22"/>
  <c r="J128" i="22"/>
  <c r="H128" i="22" s="1"/>
  <c r="I128" i="22" s="1"/>
  <c r="G128" i="22"/>
  <c r="O127" i="22"/>
  <c r="N127" i="22"/>
  <c r="M127" i="22"/>
  <c r="L127" i="22"/>
  <c r="K127" i="22"/>
  <c r="J127" i="22"/>
  <c r="H127" i="22" s="1"/>
  <c r="I127" i="22" s="1"/>
  <c r="G127" i="22"/>
  <c r="O126" i="22"/>
  <c r="N126" i="22"/>
  <c r="M126" i="22"/>
  <c r="L126" i="22"/>
  <c r="K126" i="22"/>
  <c r="J126" i="22"/>
  <c r="H126" i="22" s="1"/>
  <c r="I126" i="22" s="1"/>
  <c r="G126" i="22"/>
  <c r="O125" i="22"/>
  <c r="N125" i="22"/>
  <c r="M125" i="22"/>
  <c r="L125" i="22"/>
  <c r="K125" i="22"/>
  <c r="J125" i="22"/>
  <c r="H125" i="22" s="1"/>
  <c r="I125" i="22" s="1"/>
  <c r="G125" i="22"/>
  <c r="O124" i="22"/>
  <c r="N124" i="22"/>
  <c r="M124" i="22"/>
  <c r="L124" i="22"/>
  <c r="K124" i="22"/>
  <c r="J124" i="22"/>
  <c r="H124" i="22" s="1"/>
  <c r="I124" i="22" s="1"/>
  <c r="G124" i="22"/>
  <c r="O123" i="22"/>
  <c r="N123" i="22"/>
  <c r="M123" i="22"/>
  <c r="L123" i="22"/>
  <c r="K123" i="22"/>
  <c r="J123" i="22"/>
  <c r="H123" i="22" s="1"/>
  <c r="I123" i="22" s="1"/>
  <c r="G123" i="22"/>
  <c r="O122" i="22"/>
  <c r="N122" i="22"/>
  <c r="M122" i="22"/>
  <c r="L122" i="22"/>
  <c r="K122" i="22"/>
  <c r="J122" i="22"/>
  <c r="H122" i="22" s="1"/>
  <c r="I122" i="22" s="1"/>
  <c r="G122" i="22"/>
  <c r="O121" i="22"/>
  <c r="N121" i="22"/>
  <c r="M121" i="22"/>
  <c r="L121" i="22"/>
  <c r="K121" i="22"/>
  <c r="J121" i="22"/>
  <c r="H121" i="22" s="1"/>
  <c r="I121" i="22" s="1"/>
  <c r="G121" i="22"/>
  <c r="O120" i="22"/>
  <c r="N120" i="22"/>
  <c r="M120" i="22"/>
  <c r="L120" i="22"/>
  <c r="K120" i="22"/>
  <c r="J120" i="22"/>
  <c r="H120" i="22" s="1"/>
  <c r="I120" i="22" s="1"/>
  <c r="G120" i="22"/>
  <c r="O119" i="22"/>
  <c r="N119" i="22"/>
  <c r="M119" i="22"/>
  <c r="L119" i="22"/>
  <c r="K119" i="22"/>
  <c r="J119" i="22"/>
  <c r="H119" i="22" s="1"/>
  <c r="I119" i="22" s="1"/>
  <c r="G119" i="22"/>
  <c r="O118" i="22"/>
  <c r="N118" i="22"/>
  <c r="M118" i="22"/>
  <c r="L118" i="22"/>
  <c r="K118" i="22"/>
  <c r="J118" i="22"/>
  <c r="H118" i="22" s="1"/>
  <c r="I118" i="22" s="1"/>
  <c r="G118" i="22"/>
  <c r="O117" i="22"/>
  <c r="N117" i="22"/>
  <c r="M117" i="22"/>
  <c r="L117" i="22"/>
  <c r="K117" i="22"/>
  <c r="J117" i="22"/>
  <c r="H117" i="22" s="1"/>
  <c r="I117" i="22" s="1"/>
  <c r="G117" i="22"/>
  <c r="O116" i="22"/>
  <c r="N116" i="22"/>
  <c r="M116" i="22"/>
  <c r="L116" i="22"/>
  <c r="K116" i="22"/>
  <c r="J116" i="22"/>
  <c r="H116" i="22" s="1"/>
  <c r="I116" i="22" s="1"/>
  <c r="G116" i="22"/>
  <c r="O115" i="22"/>
  <c r="N115" i="22"/>
  <c r="M115" i="22"/>
  <c r="L115" i="22"/>
  <c r="K115" i="22"/>
  <c r="J115" i="22"/>
  <c r="H115" i="22" s="1"/>
  <c r="I115" i="22" s="1"/>
  <c r="G115" i="22"/>
  <c r="O114" i="22"/>
  <c r="N114" i="22"/>
  <c r="M114" i="22"/>
  <c r="L114" i="22"/>
  <c r="K114" i="22"/>
  <c r="J114" i="22"/>
  <c r="H114" i="22" s="1"/>
  <c r="I114" i="22" s="1"/>
  <c r="G114" i="22"/>
  <c r="O113" i="22"/>
  <c r="N113" i="22"/>
  <c r="M113" i="22"/>
  <c r="L113" i="22"/>
  <c r="K113" i="22"/>
  <c r="J113" i="22"/>
  <c r="H113" i="22" s="1"/>
  <c r="I113" i="22" s="1"/>
  <c r="G113" i="22"/>
  <c r="O112" i="22"/>
  <c r="N112" i="22"/>
  <c r="M112" i="22"/>
  <c r="L112" i="22"/>
  <c r="K112" i="22"/>
  <c r="J112" i="22"/>
  <c r="H112" i="22" s="1"/>
  <c r="I112" i="22" s="1"/>
  <c r="G112" i="22"/>
  <c r="O111" i="22"/>
  <c r="N111" i="22"/>
  <c r="M111" i="22"/>
  <c r="L111" i="22"/>
  <c r="K111" i="22"/>
  <c r="J111" i="22"/>
  <c r="H111" i="22" s="1"/>
  <c r="I111" i="22" s="1"/>
  <c r="G111" i="22"/>
  <c r="O110" i="22"/>
  <c r="N110" i="22"/>
  <c r="M110" i="22"/>
  <c r="L110" i="22"/>
  <c r="K110" i="22"/>
  <c r="J110" i="22"/>
  <c r="H110" i="22" s="1"/>
  <c r="I110" i="22" s="1"/>
  <c r="G110" i="22"/>
  <c r="O109" i="22"/>
  <c r="N109" i="22"/>
  <c r="M109" i="22"/>
  <c r="L109" i="22"/>
  <c r="K109" i="22"/>
  <c r="J109" i="22"/>
  <c r="H109" i="22" s="1"/>
  <c r="I109" i="22" s="1"/>
  <c r="G109" i="22"/>
  <c r="O108" i="22"/>
  <c r="N108" i="22"/>
  <c r="M108" i="22"/>
  <c r="L108" i="22"/>
  <c r="K108" i="22"/>
  <c r="J108" i="22"/>
  <c r="H108" i="22" s="1"/>
  <c r="I108" i="22" s="1"/>
  <c r="G108" i="22"/>
  <c r="O107" i="22"/>
  <c r="N107" i="22"/>
  <c r="M107" i="22"/>
  <c r="L107" i="22"/>
  <c r="K107" i="22"/>
  <c r="J107" i="22"/>
  <c r="H107" i="22" s="1"/>
  <c r="I107" i="22" s="1"/>
  <c r="G107" i="22"/>
  <c r="O106" i="22"/>
  <c r="N106" i="22"/>
  <c r="M106" i="22"/>
  <c r="L106" i="22"/>
  <c r="K106" i="22"/>
  <c r="J106" i="22"/>
  <c r="H106" i="22" s="1"/>
  <c r="I106" i="22" s="1"/>
  <c r="G106" i="22"/>
  <c r="O105" i="22"/>
  <c r="N105" i="22"/>
  <c r="M105" i="22"/>
  <c r="L105" i="22"/>
  <c r="K105" i="22"/>
  <c r="J105" i="22"/>
  <c r="H105" i="22" s="1"/>
  <c r="I105" i="22" s="1"/>
  <c r="G105" i="22"/>
  <c r="O104" i="22"/>
  <c r="N104" i="22"/>
  <c r="M104" i="22"/>
  <c r="L104" i="22"/>
  <c r="K104" i="22"/>
  <c r="J104" i="22"/>
  <c r="H104" i="22" s="1"/>
  <c r="I104" i="22" s="1"/>
  <c r="G104" i="22"/>
  <c r="O103" i="22"/>
  <c r="N103" i="22"/>
  <c r="M103" i="22"/>
  <c r="L103" i="22"/>
  <c r="K103" i="22"/>
  <c r="J103" i="22"/>
  <c r="H103" i="22" s="1"/>
  <c r="I103" i="22" s="1"/>
  <c r="G103" i="22"/>
  <c r="O102" i="22"/>
  <c r="N102" i="22"/>
  <c r="M102" i="22"/>
  <c r="L102" i="22"/>
  <c r="K102" i="22"/>
  <c r="J102" i="22"/>
  <c r="H102" i="22" s="1"/>
  <c r="I102" i="22" s="1"/>
  <c r="G102" i="22"/>
  <c r="O101" i="22"/>
  <c r="N101" i="22"/>
  <c r="M101" i="22"/>
  <c r="L101" i="22"/>
  <c r="K101" i="22"/>
  <c r="J101" i="22"/>
  <c r="H101" i="22" s="1"/>
  <c r="I101" i="22" s="1"/>
  <c r="G101" i="22"/>
  <c r="O100" i="22"/>
  <c r="N100" i="22"/>
  <c r="M100" i="22"/>
  <c r="L100" i="22"/>
  <c r="K100" i="22"/>
  <c r="J100" i="22"/>
  <c r="H100" i="22" s="1"/>
  <c r="I100" i="22" s="1"/>
  <c r="G100" i="22"/>
  <c r="O99" i="22"/>
  <c r="N99" i="22"/>
  <c r="M99" i="22"/>
  <c r="L99" i="22"/>
  <c r="K99" i="22"/>
  <c r="J99" i="22"/>
  <c r="H99" i="22" s="1"/>
  <c r="I99" i="22" s="1"/>
  <c r="G99" i="22"/>
  <c r="O98" i="22"/>
  <c r="N98" i="22"/>
  <c r="M98" i="22"/>
  <c r="L98" i="22"/>
  <c r="K98" i="22"/>
  <c r="J98" i="22"/>
  <c r="H98" i="22" s="1"/>
  <c r="I98" i="22" s="1"/>
  <c r="G98" i="22"/>
  <c r="O97" i="22"/>
  <c r="N97" i="22"/>
  <c r="M97" i="22"/>
  <c r="L97" i="22"/>
  <c r="K97" i="22"/>
  <c r="J97" i="22"/>
  <c r="H97" i="22" s="1"/>
  <c r="I97" i="22" s="1"/>
  <c r="G97" i="22"/>
  <c r="O96" i="22"/>
  <c r="N96" i="22"/>
  <c r="M96" i="22"/>
  <c r="L96" i="22"/>
  <c r="K96" i="22"/>
  <c r="J96" i="22"/>
  <c r="H96" i="22" s="1"/>
  <c r="I96" i="22" s="1"/>
  <c r="G96" i="22"/>
  <c r="O95" i="22"/>
  <c r="N95" i="22"/>
  <c r="M95" i="22"/>
  <c r="L95" i="22"/>
  <c r="K95" i="22"/>
  <c r="J95" i="22"/>
  <c r="H95" i="22" s="1"/>
  <c r="I95" i="22" s="1"/>
  <c r="G95" i="22"/>
  <c r="O94" i="22"/>
  <c r="N94" i="22"/>
  <c r="M94" i="22"/>
  <c r="L94" i="22"/>
  <c r="K94" i="22"/>
  <c r="J94" i="22"/>
  <c r="H94" i="22" s="1"/>
  <c r="I94" i="22" s="1"/>
  <c r="G94" i="22"/>
  <c r="O93" i="22"/>
  <c r="N93" i="22"/>
  <c r="M93" i="22"/>
  <c r="L93" i="22"/>
  <c r="K93" i="22"/>
  <c r="J93" i="22"/>
  <c r="H93" i="22" s="1"/>
  <c r="I93" i="22" s="1"/>
  <c r="G93" i="22"/>
  <c r="O92" i="22"/>
  <c r="N92" i="22"/>
  <c r="M92" i="22"/>
  <c r="L92" i="22"/>
  <c r="K92" i="22"/>
  <c r="J92" i="22"/>
  <c r="H92" i="22" s="1"/>
  <c r="I92" i="22" s="1"/>
  <c r="G92" i="22"/>
  <c r="O91" i="22"/>
  <c r="N91" i="22"/>
  <c r="M91" i="22"/>
  <c r="L91" i="22"/>
  <c r="K91" i="22"/>
  <c r="J91" i="22"/>
  <c r="H91" i="22" s="1"/>
  <c r="I91" i="22" s="1"/>
  <c r="G91" i="22"/>
  <c r="O90" i="22"/>
  <c r="N90" i="22"/>
  <c r="M90" i="22"/>
  <c r="L90" i="22"/>
  <c r="K90" i="22"/>
  <c r="J90" i="22"/>
  <c r="H90" i="22" s="1"/>
  <c r="I90" i="22" s="1"/>
  <c r="G90" i="22"/>
  <c r="O89" i="22"/>
  <c r="N89" i="22"/>
  <c r="M89" i="22"/>
  <c r="L89" i="22"/>
  <c r="K89" i="22"/>
  <c r="J89" i="22"/>
  <c r="H89" i="22" s="1"/>
  <c r="I89" i="22" s="1"/>
  <c r="G89" i="22"/>
  <c r="O88" i="22"/>
  <c r="N88" i="22"/>
  <c r="M88" i="22"/>
  <c r="L88" i="22"/>
  <c r="K88" i="22"/>
  <c r="J88" i="22"/>
  <c r="H88" i="22" s="1"/>
  <c r="I88" i="22" s="1"/>
  <c r="G88" i="22"/>
  <c r="O87" i="22"/>
  <c r="N87" i="22"/>
  <c r="M87" i="22"/>
  <c r="L87" i="22"/>
  <c r="K87" i="22"/>
  <c r="J87" i="22"/>
  <c r="H87" i="22" s="1"/>
  <c r="I87" i="22" s="1"/>
  <c r="G87" i="22"/>
  <c r="O86" i="22"/>
  <c r="N86" i="22"/>
  <c r="M86" i="22"/>
  <c r="L86" i="22"/>
  <c r="K86" i="22"/>
  <c r="J86" i="22"/>
  <c r="H86" i="22" s="1"/>
  <c r="I86" i="22" s="1"/>
  <c r="G86" i="22"/>
  <c r="O85" i="22"/>
  <c r="N85" i="22"/>
  <c r="M85" i="22"/>
  <c r="L85" i="22"/>
  <c r="K85" i="22"/>
  <c r="J85" i="22"/>
  <c r="H85" i="22" s="1"/>
  <c r="I85" i="22" s="1"/>
  <c r="G85" i="22"/>
  <c r="O84" i="22"/>
  <c r="N84" i="22"/>
  <c r="M84" i="22"/>
  <c r="L84" i="22"/>
  <c r="K84" i="22"/>
  <c r="J84" i="22"/>
  <c r="H84" i="22" s="1"/>
  <c r="I84" i="22" s="1"/>
  <c r="G84" i="22"/>
  <c r="O83" i="22"/>
  <c r="N83" i="22"/>
  <c r="M83" i="22"/>
  <c r="L83" i="22"/>
  <c r="K83" i="22"/>
  <c r="J83" i="22"/>
  <c r="H83" i="22" s="1"/>
  <c r="I83" i="22" s="1"/>
  <c r="G83" i="22"/>
  <c r="O82" i="22"/>
  <c r="N82" i="22"/>
  <c r="M82" i="22"/>
  <c r="L82" i="22"/>
  <c r="K82" i="22"/>
  <c r="J82" i="22"/>
  <c r="H82" i="22" s="1"/>
  <c r="I82" i="22" s="1"/>
  <c r="G82" i="22"/>
  <c r="O81" i="22"/>
  <c r="N81" i="22"/>
  <c r="M81" i="22"/>
  <c r="L81" i="22"/>
  <c r="K81" i="22"/>
  <c r="J81" i="22"/>
  <c r="H81" i="22" s="1"/>
  <c r="I81" i="22" s="1"/>
  <c r="G81" i="22"/>
  <c r="O80" i="22"/>
  <c r="N80" i="22"/>
  <c r="M80" i="22"/>
  <c r="L80" i="22"/>
  <c r="K80" i="22"/>
  <c r="J80" i="22"/>
  <c r="H80" i="22" s="1"/>
  <c r="I80" i="22" s="1"/>
  <c r="G80" i="22"/>
  <c r="O79" i="22"/>
  <c r="N79" i="22"/>
  <c r="M79" i="22"/>
  <c r="L79" i="22"/>
  <c r="K79" i="22"/>
  <c r="J79" i="22"/>
  <c r="H79" i="22" s="1"/>
  <c r="I79" i="22" s="1"/>
  <c r="G79" i="22"/>
  <c r="O78" i="22"/>
  <c r="N78" i="22"/>
  <c r="M78" i="22"/>
  <c r="L78" i="22"/>
  <c r="K78" i="22"/>
  <c r="J78" i="22"/>
  <c r="H78" i="22" s="1"/>
  <c r="I78" i="22" s="1"/>
  <c r="G78" i="22"/>
  <c r="O77" i="22"/>
  <c r="N77" i="22"/>
  <c r="M77" i="22"/>
  <c r="L77" i="22"/>
  <c r="K77" i="22"/>
  <c r="J77" i="22"/>
  <c r="H77" i="22" s="1"/>
  <c r="I77" i="22" s="1"/>
  <c r="G77" i="22"/>
  <c r="O76" i="22"/>
  <c r="N76" i="22"/>
  <c r="M76" i="22"/>
  <c r="L76" i="22"/>
  <c r="K76" i="22"/>
  <c r="J76" i="22"/>
  <c r="H76" i="22" s="1"/>
  <c r="I76" i="22" s="1"/>
  <c r="G76" i="22"/>
  <c r="O75" i="22"/>
  <c r="N75" i="22"/>
  <c r="M75" i="22"/>
  <c r="L75" i="22"/>
  <c r="K75" i="22"/>
  <c r="J75" i="22"/>
  <c r="H75" i="22" s="1"/>
  <c r="I75" i="22" s="1"/>
  <c r="G75" i="22"/>
  <c r="O74" i="22"/>
  <c r="N74" i="22"/>
  <c r="M74" i="22"/>
  <c r="L74" i="22"/>
  <c r="K74" i="22"/>
  <c r="J74" i="22"/>
  <c r="H74" i="22" s="1"/>
  <c r="I74" i="22" s="1"/>
  <c r="G74" i="22"/>
  <c r="O73" i="22"/>
  <c r="N73" i="22"/>
  <c r="M73" i="22"/>
  <c r="L73" i="22"/>
  <c r="K73" i="22"/>
  <c r="J73" i="22"/>
  <c r="H73" i="22" s="1"/>
  <c r="I73" i="22" s="1"/>
  <c r="G73" i="22"/>
  <c r="O72" i="22"/>
  <c r="N72" i="22"/>
  <c r="M72" i="22"/>
  <c r="L72" i="22"/>
  <c r="K72" i="22"/>
  <c r="J72" i="22"/>
  <c r="H72" i="22" s="1"/>
  <c r="I72" i="22" s="1"/>
  <c r="G72" i="22"/>
  <c r="O71" i="22"/>
  <c r="N71" i="22"/>
  <c r="M71" i="22"/>
  <c r="L71" i="22"/>
  <c r="K71" i="22"/>
  <c r="J71" i="22"/>
  <c r="H71" i="22" s="1"/>
  <c r="I71" i="22" s="1"/>
  <c r="G71" i="22"/>
  <c r="O70" i="22"/>
  <c r="N70" i="22"/>
  <c r="M70" i="22"/>
  <c r="L70" i="22"/>
  <c r="K70" i="22"/>
  <c r="J70" i="22"/>
  <c r="H70" i="22" s="1"/>
  <c r="I70" i="22" s="1"/>
  <c r="G70" i="22"/>
  <c r="O69" i="22"/>
  <c r="N69" i="22"/>
  <c r="M69" i="22"/>
  <c r="L69" i="22"/>
  <c r="K69" i="22"/>
  <c r="J69" i="22"/>
  <c r="H69" i="22" s="1"/>
  <c r="I69" i="22" s="1"/>
  <c r="G69" i="22"/>
  <c r="O68" i="22"/>
  <c r="N68" i="22"/>
  <c r="M68" i="22"/>
  <c r="L68" i="22"/>
  <c r="K68" i="22"/>
  <c r="J68" i="22"/>
  <c r="H68" i="22" s="1"/>
  <c r="I68" i="22" s="1"/>
  <c r="G68" i="22"/>
  <c r="O67" i="22"/>
  <c r="N67" i="22"/>
  <c r="M67" i="22"/>
  <c r="L67" i="22"/>
  <c r="K67" i="22"/>
  <c r="J67" i="22"/>
  <c r="H67" i="22" s="1"/>
  <c r="I67" i="22" s="1"/>
  <c r="G67" i="22"/>
  <c r="O66" i="22"/>
  <c r="N66" i="22"/>
  <c r="M66" i="22"/>
  <c r="L66" i="22"/>
  <c r="K66" i="22"/>
  <c r="J66" i="22"/>
  <c r="H66" i="22" s="1"/>
  <c r="I66" i="22" s="1"/>
  <c r="G66" i="22"/>
  <c r="O65" i="22"/>
  <c r="N65" i="22"/>
  <c r="M65" i="22"/>
  <c r="L65" i="22"/>
  <c r="K65" i="22"/>
  <c r="J65" i="22"/>
  <c r="H65" i="22" s="1"/>
  <c r="I65" i="22" s="1"/>
  <c r="G65" i="22"/>
  <c r="O64" i="22"/>
  <c r="N64" i="22"/>
  <c r="M64" i="22"/>
  <c r="L64" i="22"/>
  <c r="K64" i="22"/>
  <c r="J64" i="22"/>
  <c r="H64" i="22" s="1"/>
  <c r="I64" i="22" s="1"/>
  <c r="G64" i="22"/>
  <c r="O63" i="22"/>
  <c r="N63" i="22"/>
  <c r="M63" i="22"/>
  <c r="L63" i="22"/>
  <c r="K63" i="22"/>
  <c r="J63" i="22"/>
  <c r="H63" i="22" s="1"/>
  <c r="I63" i="22" s="1"/>
  <c r="G63" i="22"/>
  <c r="O62" i="22"/>
  <c r="N62" i="22"/>
  <c r="M62" i="22"/>
  <c r="L62" i="22"/>
  <c r="K62" i="22"/>
  <c r="J62" i="22"/>
  <c r="H62" i="22" s="1"/>
  <c r="I62" i="22" s="1"/>
  <c r="G62" i="22"/>
  <c r="O61" i="22"/>
  <c r="N61" i="22"/>
  <c r="M61" i="22"/>
  <c r="L61" i="22"/>
  <c r="K61" i="22"/>
  <c r="J61" i="22"/>
  <c r="H61" i="22" s="1"/>
  <c r="I61" i="22" s="1"/>
  <c r="G61" i="22"/>
  <c r="O60" i="22"/>
  <c r="N60" i="22"/>
  <c r="M60" i="22"/>
  <c r="L60" i="22"/>
  <c r="K60" i="22"/>
  <c r="J60" i="22"/>
  <c r="H60" i="22" s="1"/>
  <c r="I60" i="22" s="1"/>
  <c r="G60" i="22"/>
  <c r="O59" i="22"/>
  <c r="N59" i="22"/>
  <c r="M59" i="22"/>
  <c r="L59" i="22"/>
  <c r="K59" i="22"/>
  <c r="J59" i="22"/>
  <c r="H59" i="22" s="1"/>
  <c r="I59" i="22" s="1"/>
  <c r="G59" i="22"/>
  <c r="O58" i="22"/>
  <c r="N58" i="22"/>
  <c r="M58" i="22"/>
  <c r="L58" i="22"/>
  <c r="K58" i="22"/>
  <c r="J58" i="22"/>
  <c r="H58" i="22" s="1"/>
  <c r="I58" i="22" s="1"/>
  <c r="G58" i="22"/>
  <c r="O57" i="22"/>
  <c r="N57" i="22"/>
  <c r="M57" i="22"/>
  <c r="L57" i="22"/>
  <c r="K57" i="22"/>
  <c r="J57" i="22"/>
  <c r="H57" i="22" s="1"/>
  <c r="I57" i="22" s="1"/>
  <c r="G57" i="22"/>
  <c r="O56" i="22"/>
  <c r="N56" i="22"/>
  <c r="M56" i="22"/>
  <c r="L56" i="22"/>
  <c r="K56" i="22"/>
  <c r="J56" i="22"/>
  <c r="H56" i="22" s="1"/>
  <c r="I56" i="22" s="1"/>
  <c r="G56" i="22"/>
  <c r="O55" i="22"/>
  <c r="N55" i="22"/>
  <c r="M55" i="22"/>
  <c r="L55" i="22"/>
  <c r="K55" i="22"/>
  <c r="J55" i="22"/>
  <c r="H55" i="22" s="1"/>
  <c r="I55" i="22" s="1"/>
  <c r="G55" i="22"/>
  <c r="O54" i="22"/>
  <c r="N54" i="22"/>
  <c r="M54" i="22"/>
  <c r="L54" i="22"/>
  <c r="K54" i="22"/>
  <c r="J54" i="22"/>
  <c r="H54" i="22" s="1"/>
  <c r="I54" i="22" s="1"/>
  <c r="G54" i="22"/>
  <c r="O53" i="22"/>
  <c r="N53" i="22"/>
  <c r="M53" i="22"/>
  <c r="L53" i="22"/>
  <c r="K53" i="22"/>
  <c r="J53" i="22"/>
  <c r="H53" i="22" s="1"/>
  <c r="I53" i="22" s="1"/>
  <c r="G53" i="22"/>
  <c r="O52" i="22"/>
  <c r="N52" i="22"/>
  <c r="M52" i="22"/>
  <c r="L52" i="22"/>
  <c r="K52" i="22"/>
  <c r="J52" i="22"/>
  <c r="H52" i="22" s="1"/>
  <c r="I52" i="22" s="1"/>
  <c r="G52" i="22"/>
  <c r="O51" i="22"/>
  <c r="N51" i="22"/>
  <c r="M51" i="22"/>
  <c r="L51" i="22"/>
  <c r="K51" i="22"/>
  <c r="J51" i="22"/>
  <c r="H51" i="22" s="1"/>
  <c r="I51" i="22" s="1"/>
  <c r="G51" i="22"/>
  <c r="O50" i="22"/>
  <c r="N50" i="22"/>
  <c r="M50" i="22"/>
  <c r="L50" i="22"/>
  <c r="K50" i="22"/>
  <c r="J50" i="22"/>
  <c r="H50" i="22" s="1"/>
  <c r="I50" i="22" s="1"/>
  <c r="G50" i="22"/>
  <c r="O49" i="22"/>
  <c r="N49" i="22"/>
  <c r="M49" i="22"/>
  <c r="L49" i="22"/>
  <c r="K49" i="22"/>
  <c r="J49" i="22"/>
  <c r="H49" i="22" s="1"/>
  <c r="I49" i="22" s="1"/>
  <c r="G49" i="22"/>
  <c r="O48" i="22"/>
  <c r="N48" i="22"/>
  <c r="M48" i="22"/>
  <c r="L48" i="22"/>
  <c r="K48" i="22"/>
  <c r="J48" i="22"/>
  <c r="H48" i="22" s="1"/>
  <c r="I48" i="22" s="1"/>
  <c r="G48" i="22"/>
  <c r="O47" i="22"/>
  <c r="N47" i="22"/>
  <c r="M47" i="22"/>
  <c r="L47" i="22"/>
  <c r="K47" i="22"/>
  <c r="J47" i="22"/>
  <c r="H47" i="22" s="1"/>
  <c r="I47" i="22" s="1"/>
  <c r="G47" i="22"/>
  <c r="O46" i="22"/>
  <c r="N46" i="22"/>
  <c r="M46" i="22"/>
  <c r="L46" i="22"/>
  <c r="K46" i="22"/>
  <c r="J46" i="22"/>
  <c r="H46" i="22" s="1"/>
  <c r="I46" i="22" s="1"/>
  <c r="G46" i="22"/>
  <c r="O45" i="22"/>
  <c r="N45" i="22"/>
  <c r="M45" i="22"/>
  <c r="L45" i="22"/>
  <c r="K45" i="22"/>
  <c r="J45" i="22"/>
  <c r="H45" i="22" s="1"/>
  <c r="I45" i="22" s="1"/>
  <c r="G45" i="22"/>
  <c r="O44" i="22"/>
  <c r="N44" i="22"/>
  <c r="M44" i="22"/>
  <c r="L44" i="22"/>
  <c r="K44" i="22"/>
  <c r="J44" i="22"/>
  <c r="H44" i="22" s="1"/>
  <c r="I44" i="22" s="1"/>
  <c r="G44" i="22"/>
  <c r="O43" i="22"/>
  <c r="N43" i="22"/>
  <c r="M43" i="22"/>
  <c r="L43" i="22"/>
  <c r="K43" i="22"/>
  <c r="J43" i="22"/>
  <c r="H43" i="22" s="1"/>
  <c r="I43" i="22" s="1"/>
  <c r="G43" i="22"/>
  <c r="O42" i="22"/>
  <c r="N42" i="22"/>
  <c r="M42" i="22"/>
  <c r="L42" i="22"/>
  <c r="K42" i="22"/>
  <c r="J42" i="22"/>
  <c r="H42" i="22" s="1"/>
  <c r="I42" i="22" s="1"/>
  <c r="G42" i="22"/>
  <c r="O41" i="22"/>
  <c r="N41" i="22"/>
  <c r="M41" i="22"/>
  <c r="L41" i="22"/>
  <c r="K41" i="22"/>
  <c r="J41" i="22"/>
  <c r="H41" i="22" s="1"/>
  <c r="I41" i="22" s="1"/>
  <c r="G41" i="22"/>
  <c r="O40" i="22"/>
  <c r="N40" i="22"/>
  <c r="M40" i="22"/>
  <c r="L40" i="22"/>
  <c r="K40" i="22"/>
  <c r="J40" i="22"/>
  <c r="H40" i="22" s="1"/>
  <c r="I40" i="22" s="1"/>
  <c r="G40" i="22"/>
  <c r="O39" i="22"/>
  <c r="N39" i="22"/>
  <c r="M39" i="22"/>
  <c r="L39" i="22"/>
  <c r="K39" i="22"/>
  <c r="J39" i="22"/>
  <c r="H39" i="22" s="1"/>
  <c r="I39" i="22" s="1"/>
  <c r="G39" i="22"/>
  <c r="O38" i="22"/>
  <c r="N38" i="22"/>
  <c r="M38" i="22"/>
  <c r="L38" i="22"/>
  <c r="K38" i="22"/>
  <c r="J38" i="22"/>
  <c r="H38" i="22" s="1"/>
  <c r="I38" i="22" s="1"/>
  <c r="G38" i="22"/>
  <c r="O37" i="22"/>
  <c r="N37" i="22"/>
  <c r="M37" i="22"/>
  <c r="L37" i="22"/>
  <c r="K37" i="22"/>
  <c r="J37" i="22"/>
  <c r="H37" i="22" s="1"/>
  <c r="I37" i="22" s="1"/>
  <c r="G37" i="22"/>
  <c r="O36" i="22"/>
  <c r="N36" i="22"/>
  <c r="M36" i="22"/>
  <c r="L36" i="22"/>
  <c r="K36" i="22"/>
  <c r="J36" i="22"/>
  <c r="H36" i="22" s="1"/>
  <c r="I36" i="22" s="1"/>
  <c r="G36" i="22"/>
  <c r="O35" i="22"/>
  <c r="N35" i="22"/>
  <c r="M35" i="22"/>
  <c r="L35" i="22"/>
  <c r="K35" i="22"/>
  <c r="J35" i="22"/>
  <c r="H35" i="22" s="1"/>
  <c r="I35" i="22" s="1"/>
  <c r="G35" i="22"/>
  <c r="O34" i="22"/>
  <c r="N34" i="22"/>
  <c r="M34" i="22"/>
  <c r="L34" i="22"/>
  <c r="K34" i="22"/>
  <c r="J34" i="22"/>
  <c r="H34" i="22" s="1"/>
  <c r="I34" i="22" s="1"/>
  <c r="G34" i="22"/>
  <c r="O33" i="22"/>
  <c r="N33" i="22"/>
  <c r="M33" i="22"/>
  <c r="L33" i="22"/>
  <c r="K33" i="22"/>
  <c r="J33" i="22"/>
  <c r="H33" i="22" s="1"/>
  <c r="I33" i="22" s="1"/>
  <c r="G33" i="22"/>
  <c r="O32" i="22"/>
  <c r="N32" i="22"/>
  <c r="M32" i="22"/>
  <c r="L32" i="22"/>
  <c r="K32" i="22"/>
  <c r="J32" i="22"/>
  <c r="H32" i="22" s="1"/>
  <c r="I32" i="22" s="1"/>
  <c r="G32" i="22"/>
  <c r="O31" i="22"/>
  <c r="N31" i="22"/>
  <c r="M31" i="22"/>
  <c r="L31" i="22"/>
  <c r="K31" i="22"/>
  <c r="J31" i="22"/>
  <c r="H31" i="22" s="1"/>
  <c r="I31" i="22" s="1"/>
  <c r="G31" i="22"/>
  <c r="O30" i="22"/>
  <c r="N30" i="22"/>
  <c r="M30" i="22"/>
  <c r="L30" i="22"/>
  <c r="K30" i="22"/>
  <c r="J30" i="22"/>
  <c r="H30" i="22" s="1"/>
  <c r="I30" i="22" s="1"/>
  <c r="G30" i="22"/>
  <c r="O29" i="22"/>
  <c r="N29" i="22"/>
  <c r="M29" i="22"/>
  <c r="L29" i="22"/>
  <c r="K29" i="22"/>
  <c r="J29" i="22"/>
  <c r="H29" i="22" s="1"/>
  <c r="I29" i="22" s="1"/>
  <c r="G29" i="22"/>
  <c r="O28" i="22"/>
  <c r="N28" i="22"/>
  <c r="M28" i="22"/>
  <c r="L28" i="22"/>
  <c r="K28" i="22"/>
  <c r="J28" i="22"/>
  <c r="H28" i="22" s="1"/>
  <c r="I28" i="22" s="1"/>
  <c r="G28" i="22"/>
  <c r="O27" i="22"/>
  <c r="N27" i="22"/>
  <c r="M27" i="22"/>
  <c r="L27" i="22"/>
  <c r="K27" i="22"/>
  <c r="J27" i="22"/>
  <c r="H27" i="22" s="1"/>
  <c r="I27" i="22" s="1"/>
  <c r="G27" i="22"/>
  <c r="O26" i="22"/>
  <c r="N26" i="22"/>
  <c r="M26" i="22"/>
  <c r="L26" i="22"/>
  <c r="K26" i="22"/>
  <c r="J26" i="22"/>
  <c r="H26" i="22" s="1"/>
  <c r="I26" i="22" s="1"/>
  <c r="G26" i="22"/>
  <c r="O25" i="22"/>
  <c r="N25" i="22"/>
  <c r="M25" i="22"/>
  <c r="L25" i="22"/>
  <c r="K25" i="22"/>
  <c r="J25" i="22"/>
  <c r="H25" i="22" s="1"/>
  <c r="I25" i="22" s="1"/>
  <c r="G25" i="22"/>
  <c r="O24" i="22"/>
  <c r="N24" i="22"/>
  <c r="M24" i="22"/>
  <c r="L24" i="22"/>
  <c r="K24" i="22"/>
  <c r="J24" i="22"/>
  <c r="H24" i="22" s="1"/>
  <c r="I24" i="22" s="1"/>
  <c r="G24" i="22"/>
  <c r="O23" i="22"/>
  <c r="N23" i="22"/>
  <c r="M23" i="22"/>
  <c r="L23" i="22"/>
  <c r="K23" i="22"/>
  <c r="J23" i="22"/>
  <c r="H23" i="22" s="1"/>
  <c r="I23" i="22" s="1"/>
  <c r="G23" i="22"/>
  <c r="O22" i="22"/>
  <c r="N22" i="22"/>
  <c r="M22" i="22"/>
  <c r="L22" i="22"/>
  <c r="K22" i="22"/>
  <c r="J22" i="22"/>
  <c r="H22" i="22" s="1"/>
  <c r="I22" i="22" s="1"/>
  <c r="G22" i="22"/>
  <c r="O21" i="22"/>
  <c r="N21" i="22"/>
  <c r="M21" i="22"/>
  <c r="L21" i="22"/>
  <c r="K21" i="22"/>
  <c r="J21" i="22"/>
  <c r="H21" i="22" s="1"/>
  <c r="I21" i="22" s="1"/>
  <c r="G21" i="22"/>
  <c r="O20" i="22"/>
  <c r="N20" i="22"/>
  <c r="M20" i="22"/>
  <c r="L20" i="22"/>
  <c r="K20" i="22"/>
  <c r="J20" i="22"/>
  <c r="H20" i="22" s="1"/>
  <c r="I20" i="22" s="1"/>
  <c r="G20" i="22"/>
  <c r="O19" i="22"/>
  <c r="N19" i="22"/>
  <c r="M19" i="22"/>
  <c r="L19" i="22"/>
  <c r="K19" i="22"/>
  <c r="J19" i="22"/>
  <c r="H19" i="22" s="1"/>
  <c r="I19" i="22" s="1"/>
  <c r="G19" i="22"/>
  <c r="O18" i="22"/>
  <c r="N18" i="22"/>
  <c r="M18" i="22"/>
  <c r="L18" i="22"/>
  <c r="K18" i="22"/>
  <c r="J18" i="22"/>
  <c r="H18" i="22" s="1"/>
  <c r="I18" i="22" s="1"/>
  <c r="G18" i="22"/>
  <c r="O17" i="22"/>
  <c r="N17" i="22"/>
  <c r="M17" i="22"/>
  <c r="L17" i="22"/>
  <c r="K17" i="22"/>
  <c r="J17" i="22"/>
  <c r="H17" i="22" s="1"/>
  <c r="I17" i="22" s="1"/>
  <c r="G17" i="22"/>
  <c r="O16" i="22"/>
  <c r="N16" i="22"/>
  <c r="M16" i="22"/>
  <c r="L16" i="22"/>
  <c r="K16" i="22"/>
  <c r="J16" i="22"/>
  <c r="H16" i="22" s="1"/>
  <c r="I16" i="22" s="1"/>
  <c r="G16" i="22"/>
  <c r="O15" i="22"/>
  <c r="N15" i="22"/>
  <c r="M15" i="22"/>
  <c r="L15" i="22"/>
  <c r="K15" i="22"/>
  <c r="J15" i="22"/>
  <c r="H15" i="22" s="1"/>
  <c r="I15" i="22" s="1"/>
  <c r="G15" i="22"/>
  <c r="O14" i="22"/>
  <c r="N14" i="22"/>
  <c r="M14" i="22"/>
  <c r="L14" i="22"/>
  <c r="K14" i="22"/>
  <c r="J14" i="22"/>
  <c r="H14" i="22" s="1"/>
  <c r="I14" i="22" s="1"/>
  <c r="G14" i="22"/>
  <c r="O13" i="22"/>
  <c r="N13" i="22"/>
  <c r="M13" i="22"/>
  <c r="L13" i="22"/>
  <c r="K13" i="22"/>
  <c r="J13" i="22"/>
  <c r="H13" i="22" s="1"/>
  <c r="I13" i="22" s="1"/>
  <c r="G13" i="22"/>
  <c r="O12" i="22"/>
  <c r="N12" i="22"/>
  <c r="M12" i="22"/>
  <c r="L12" i="22"/>
  <c r="K12" i="22"/>
  <c r="J12" i="22"/>
  <c r="H12" i="22" s="1"/>
  <c r="I12" i="22" s="1"/>
  <c r="G12" i="22"/>
  <c r="O11" i="22"/>
  <c r="N11" i="22"/>
  <c r="M11" i="22"/>
  <c r="L11" i="22"/>
  <c r="K11" i="22"/>
  <c r="J11" i="22"/>
  <c r="H11" i="22" s="1"/>
  <c r="I11" i="22" s="1"/>
  <c r="G11" i="22"/>
  <c r="O10" i="22"/>
  <c r="N10" i="22"/>
  <c r="M10" i="22"/>
  <c r="L10" i="22"/>
  <c r="K10" i="22"/>
  <c r="J10" i="22"/>
  <c r="H10" i="22" s="1"/>
  <c r="I10" i="22" s="1"/>
  <c r="G10" i="22"/>
  <c r="O9" i="22"/>
  <c r="N9" i="22"/>
  <c r="M9" i="22"/>
  <c r="L9" i="22"/>
  <c r="K9" i="22"/>
  <c r="J9" i="22"/>
  <c r="H9" i="22" s="1"/>
  <c r="I9" i="22" s="1"/>
  <c r="G9" i="22"/>
  <c r="O8" i="22"/>
  <c r="N8" i="22"/>
  <c r="M8" i="22"/>
  <c r="L8" i="22"/>
  <c r="K8" i="22"/>
  <c r="J8" i="22"/>
  <c r="H8" i="22" s="1"/>
  <c r="I8" i="22" s="1"/>
  <c r="G8" i="22"/>
  <c r="O7" i="22"/>
  <c r="N7" i="22"/>
  <c r="M7" i="22"/>
  <c r="L7" i="22"/>
  <c r="K7" i="22"/>
  <c r="J7" i="22"/>
  <c r="H7" i="22" s="1"/>
  <c r="I7" i="22" s="1"/>
  <c r="G7" i="22"/>
  <c r="O6" i="22"/>
  <c r="N6" i="22"/>
  <c r="M6" i="22"/>
  <c r="L6" i="22"/>
  <c r="K6" i="22"/>
  <c r="J6" i="22"/>
  <c r="H6" i="22" s="1"/>
  <c r="I6" i="22" s="1"/>
  <c r="G6" i="22"/>
  <c r="O5" i="22"/>
  <c r="N5" i="22"/>
  <c r="M5" i="22"/>
  <c r="L5" i="22"/>
  <c r="K5" i="22"/>
  <c r="J5" i="22"/>
  <c r="H5" i="22" s="1"/>
  <c r="I5" i="22" s="1"/>
  <c r="G5" i="22"/>
  <c r="N4" i="22"/>
  <c r="M4" i="22"/>
  <c r="L4" i="22"/>
  <c r="K4" i="22"/>
  <c r="J4" i="22"/>
  <c r="H4" i="22" s="1"/>
  <c r="I4" i="22" s="1"/>
  <c r="G4" i="22"/>
  <c r="N3" i="22"/>
  <c r="M3" i="22"/>
  <c r="L3" i="22"/>
  <c r="K3" i="22"/>
  <c r="J3" i="22"/>
  <c r="G3" i="22"/>
  <c r="F3" i="22"/>
  <c r="E4" i="30" l="1"/>
  <c r="E277" i="30"/>
  <c r="E276" i="30"/>
  <c r="E275" i="30"/>
  <c r="E274" i="30"/>
  <c r="E273" i="30"/>
  <c r="E272" i="30"/>
  <c r="E271" i="30"/>
  <c r="E270" i="30"/>
  <c r="E269" i="30"/>
  <c r="E268" i="30"/>
  <c r="E267" i="30"/>
  <c r="E266" i="30"/>
  <c r="E265" i="30"/>
  <c r="E264" i="30"/>
  <c r="E263" i="30"/>
  <c r="E262" i="30"/>
  <c r="E261" i="30"/>
  <c r="E260" i="30"/>
  <c r="E259" i="30"/>
  <c r="E258" i="30"/>
  <c r="E257" i="30"/>
  <c r="E256" i="30"/>
  <c r="E255" i="30"/>
  <c r="E254" i="30"/>
  <c r="E253" i="30"/>
  <c r="E252" i="30"/>
  <c r="E251" i="30"/>
  <c r="E250" i="30"/>
  <c r="E249" i="30"/>
  <c r="E248" i="30"/>
  <c r="E247" i="30"/>
  <c r="E246" i="30"/>
  <c r="E245" i="30"/>
  <c r="E244" i="30"/>
  <c r="E243" i="30"/>
  <c r="E242" i="30"/>
  <c r="E241" i="30"/>
  <c r="E240" i="30"/>
  <c r="E239" i="30"/>
  <c r="E238" i="30"/>
  <c r="E237" i="30"/>
  <c r="E236" i="30"/>
  <c r="E235" i="30"/>
  <c r="E234" i="30"/>
  <c r="E233" i="30"/>
  <c r="E232" i="30"/>
  <c r="E231" i="30"/>
  <c r="E230" i="30"/>
  <c r="E229" i="30"/>
  <c r="E228" i="30"/>
  <c r="E227" i="30"/>
  <c r="E226" i="30"/>
  <c r="E225" i="30"/>
  <c r="E224" i="30"/>
  <c r="E223" i="30"/>
  <c r="E222" i="30"/>
  <c r="E221" i="30"/>
  <c r="E220" i="30"/>
  <c r="E219" i="30"/>
  <c r="E218" i="30"/>
  <c r="E217" i="30"/>
  <c r="E216" i="30"/>
  <c r="E215" i="30"/>
  <c r="E214" i="30"/>
  <c r="E213" i="30"/>
  <c r="E212" i="30"/>
  <c r="E211" i="30"/>
  <c r="E210" i="30"/>
  <c r="E209" i="30"/>
  <c r="E208" i="30"/>
  <c r="E207" i="30"/>
  <c r="E206" i="30"/>
  <c r="E205" i="30"/>
  <c r="E204" i="30"/>
  <c r="E203" i="30"/>
  <c r="E202" i="30"/>
  <c r="E201" i="30"/>
  <c r="E200" i="30"/>
  <c r="E199" i="30"/>
  <c r="E198" i="30"/>
  <c r="E197" i="30"/>
  <c r="E196" i="30"/>
  <c r="E195" i="30"/>
  <c r="E194" i="30"/>
  <c r="E193" i="30"/>
  <c r="E192" i="30"/>
  <c r="E191" i="30"/>
  <c r="E190" i="30"/>
  <c r="E189" i="30"/>
  <c r="E188" i="30"/>
  <c r="E187" i="30"/>
  <c r="E186" i="30"/>
  <c r="E185" i="30"/>
  <c r="E184" i="30"/>
  <c r="E183" i="30"/>
  <c r="E182" i="30"/>
  <c r="E181" i="30"/>
  <c r="E180" i="30"/>
  <c r="E179" i="30"/>
  <c r="E178" i="30"/>
  <c r="E177" i="30"/>
  <c r="E176" i="30"/>
  <c r="E175" i="30"/>
  <c r="E174" i="30"/>
  <c r="E173" i="30"/>
  <c r="E172" i="30"/>
  <c r="E171" i="30"/>
  <c r="E170" i="30"/>
  <c r="E169" i="30"/>
  <c r="E168" i="30"/>
  <c r="E167" i="30"/>
  <c r="E166" i="30"/>
  <c r="E165" i="30"/>
  <c r="E164" i="30"/>
  <c r="E163" i="30"/>
  <c r="E162" i="30"/>
  <c r="E161" i="30"/>
  <c r="E160" i="30"/>
  <c r="E159" i="30"/>
  <c r="E158" i="30"/>
  <c r="E157" i="30"/>
  <c r="E156" i="30"/>
  <c r="E155" i="30"/>
  <c r="E154" i="30"/>
  <c r="E153" i="30"/>
  <c r="E152" i="30"/>
  <c r="E151" i="30"/>
  <c r="E150" i="30"/>
  <c r="E149" i="30"/>
  <c r="E148" i="30"/>
  <c r="E147" i="30"/>
  <c r="E146" i="30"/>
  <c r="E145" i="30"/>
  <c r="E144" i="30"/>
  <c r="E143" i="30"/>
  <c r="E142" i="30"/>
  <c r="E141" i="30"/>
  <c r="E140" i="30"/>
  <c r="E139" i="30"/>
  <c r="E138" i="30"/>
  <c r="E137" i="30"/>
  <c r="E136" i="30"/>
  <c r="E135" i="30"/>
  <c r="E134" i="30"/>
  <c r="E133" i="30"/>
  <c r="E132" i="30"/>
  <c r="E131" i="30"/>
  <c r="E130" i="30"/>
  <c r="E129" i="30"/>
  <c r="E128" i="30"/>
  <c r="E127" i="30"/>
  <c r="E126" i="30"/>
  <c r="E125" i="30"/>
  <c r="E124" i="30"/>
  <c r="E123" i="30"/>
  <c r="E122" i="30"/>
  <c r="E121" i="30"/>
  <c r="E120" i="30"/>
  <c r="E119" i="30"/>
  <c r="E118" i="30"/>
  <c r="E117" i="30"/>
  <c r="E116" i="30"/>
  <c r="E115" i="30"/>
  <c r="E114" i="30"/>
  <c r="E113" i="30"/>
  <c r="E112" i="30"/>
  <c r="E111" i="30"/>
  <c r="E110" i="30"/>
  <c r="E109" i="30"/>
  <c r="E108" i="30"/>
  <c r="E107" i="30"/>
  <c r="E106" i="30"/>
  <c r="E105" i="30"/>
  <c r="E104" i="30"/>
  <c r="E103" i="30"/>
  <c r="E102" i="30"/>
  <c r="E101" i="30"/>
  <c r="E100" i="30"/>
  <c r="E99" i="30"/>
  <c r="E98" i="30"/>
  <c r="E97" i="30"/>
  <c r="E96" i="30"/>
  <c r="E95" i="30"/>
  <c r="E94" i="30"/>
  <c r="E93" i="30"/>
  <c r="E92" i="30"/>
  <c r="E91" i="30"/>
  <c r="E90" i="30"/>
  <c r="E89" i="30"/>
  <c r="E88" i="30"/>
  <c r="E87" i="30"/>
  <c r="E86" i="30"/>
  <c r="E85" i="30"/>
  <c r="E84" i="30"/>
  <c r="E83" i="30"/>
  <c r="E82" i="30"/>
  <c r="E81" i="30"/>
  <c r="E80" i="30"/>
  <c r="E79" i="30"/>
  <c r="E78" i="30"/>
  <c r="E77" i="30"/>
  <c r="E76" i="30"/>
  <c r="E75" i="30"/>
  <c r="E74" i="30"/>
  <c r="E73" i="30"/>
  <c r="E72" i="30"/>
  <c r="E71" i="30"/>
  <c r="E70" i="30"/>
  <c r="E69" i="30"/>
  <c r="E68" i="30"/>
  <c r="E67" i="30"/>
  <c r="E66" i="30"/>
  <c r="E65" i="30"/>
  <c r="E64" i="30"/>
  <c r="E63" i="30"/>
  <c r="E62" i="30"/>
  <c r="E61" i="30"/>
  <c r="E60" i="30"/>
  <c r="E59" i="30"/>
  <c r="E58" i="30"/>
  <c r="E57" i="30"/>
  <c r="E56" i="30"/>
  <c r="E55" i="30"/>
  <c r="E54" i="30"/>
  <c r="E53" i="30"/>
  <c r="E52" i="30"/>
  <c r="E51" i="30"/>
  <c r="E50" i="30"/>
  <c r="E49" i="30"/>
  <c r="E48" i="30"/>
  <c r="E47" i="30"/>
  <c r="E46" i="30"/>
  <c r="E45" i="30"/>
  <c r="E44" i="30"/>
  <c r="E43" i="30"/>
  <c r="E42" i="30"/>
  <c r="E41" i="30"/>
  <c r="E40" i="30"/>
  <c r="E39" i="30"/>
  <c r="E38" i="30"/>
  <c r="E37" i="30"/>
  <c r="E36" i="30"/>
  <c r="E35" i="30"/>
  <c r="E34" i="30"/>
  <c r="E33" i="30"/>
  <c r="E32" i="30"/>
  <c r="E31" i="30"/>
  <c r="E30" i="30"/>
  <c r="E29" i="30"/>
  <c r="E28" i="30"/>
  <c r="E27" i="30"/>
  <c r="E26" i="30"/>
  <c r="E25" i="30"/>
  <c r="E24" i="30"/>
  <c r="E23" i="30"/>
  <c r="E22" i="30"/>
  <c r="E21" i="30"/>
  <c r="E20" i="30"/>
  <c r="E19" i="30"/>
  <c r="E18" i="30"/>
  <c r="E17" i="30"/>
  <c r="E16" i="30"/>
  <c r="E15" i="30"/>
  <c r="E14" i="30"/>
  <c r="E13" i="30"/>
  <c r="E12" i="30"/>
  <c r="E11" i="30"/>
  <c r="E10" i="30"/>
  <c r="E9" i="30"/>
  <c r="E8" i="30"/>
  <c r="E7" i="30"/>
  <c r="E5" i="30"/>
  <c r="E3" i="30"/>
  <c r="E6" i="30"/>
  <c r="F277" i="30"/>
  <c r="F276" i="30"/>
  <c r="F275" i="30"/>
  <c r="F274" i="30"/>
  <c r="F273" i="30"/>
  <c r="F272" i="30"/>
  <c r="F271" i="30"/>
  <c r="F270" i="30"/>
  <c r="F269" i="30"/>
  <c r="F268" i="30"/>
  <c r="F267" i="30"/>
  <c r="F266" i="30"/>
  <c r="F265" i="30"/>
  <c r="F264" i="30"/>
  <c r="F263" i="30"/>
  <c r="F262" i="30"/>
  <c r="F261" i="30"/>
  <c r="F260" i="30"/>
  <c r="F259" i="30"/>
  <c r="F258" i="30"/>
  <c r="F257" i="30"/>
  <c r="F256" i="30"/>
  <c r="F255" i="30"/>
  <c r="F254" i="30"/>
  <c r="F253" i="30"/>
  <c r="F252" i="30"/>
  <c r="F251" i="30"/>
  <c r="F250" i="30"/>
  <c r="F249" i="30"/>
  <c r="F248" i="30"/>
  <c r="F247" i="30"/>
  <c r="F246" i="30"/>
  <c r="F245" i="30"/>
  <c r="F244" i="30"/>
  <c r="F243" i="30"/>
  <c r="F242" i="30"/>
  <c r="F241" i="30"/>
  <c r="F240" i="30"/>
  <c r="F239" i="30"/>
  <c r="F238" i="30"/>
  <c r="F237" i="30"/>
  <c r="F236" i="30"/>
  <c r="F235" i="30"/>
  <c r="F234" i="30"/>
  <c r="F233" i="30"/>
  <c r="F232" i="30"/>
  <c r="F231" i="30"/>
  <c r="F230" i="30"/>
  <c r="F229" i="30"/>
  <c r="F228" i="30"/>
  <c r="F227" i="30"/>
  <c r="F226" i="30"/>
  <c r="F225" i="30"/>
  <c r="F224" i="30"/>
  <c r="F223" i="30"/>
  <c r="F222" i="30"/>
  <c r="F221" i="30"/>
  <c r="F220" i="30"/>
  <c r="F219" i="30"/>
  <c r="F218" i="30"/>
  <c r="F217" i="30"/>
  <c r="F216" i="30"/>
  <c r="F215" i="30"/>
  <c r="F214" i="30"/>
  <c r="F213" i="30"/>
  <c r="F212" i="30"/>
  <c r="F211" i="30"/>
  <c r="F210" i="30"/>
  <c r="F209" i="30"/>
  <c r="F208" i="30"/>
  <c r="F207" i="30"/>
  <c r="F206" i="30"/>
  <c r="F205" i="30"/>
  <c r="F204" i="30"/>
  <c r="F203" i="30"/>
  <c r="F202" i="30"/>
  <c r="F201" i="30"/>
  <c r="F200" i="30"/>
  <c r="F199" i="30"/>
  <c r="F198" i="30"/>
  <c r="F197" i="30"/>
  <c r="F196" i="30"/>
  <c r="F195" i="30"/>
  <c r="F194" i="30"/>
  <c r="F193" i="30"/>
  <c r="F192" i="30"/>
  <c r="F191" i="30"/>
  <c r="F190" i="30"/>
  <c r="F189" i="30"/>
  <c r="F188" i="30"/>
  <c r="F187" i="30"/>
  <c r="F186" i="30"/>
  <c r="F185" i="30"/>
  <c r="F184" i="30"/>
  <c r="F183" i="30"/>
  <c r="F182" i="30"/>
  <c r="F181" i="30"/>
  <c r="F180" i="30"/>
  <c r="F179" i="30"/>
  <c r="F178" i="30"/>
  <c r="F177" i="30"/>
  <c r="F176" i="30"/>
  <c r="F175" i="30"/>
  <c r="F174" i="30"/>
  <c r="F173" i="30"/>
  <c r="F172" i="30"/>
  <c r="F171" i="30"/>
  <c r="F170" i="30"/>
  <c r="F169" i="30"/>
  <c r="F168" i="30"/>
  <c r="F167" i="30"/>
  <c r="F166" i="30"/>
  <c r="F165" i="30"/>
  <c r="F164" i="30"/>
  <c r="F163" i="30"/>
  <c r="F162" i="30"/>
  <c r="F161" i="30"/>
  <c r="F160" i="30"/>
  <c r="F159" i="30"/>
  <c r="F158" i="30"/>
  <c r="F157" i="30"/>
  <c r="F156" i="30"/>
  <c r="F155" i="30"/>
  <c r="F154" i="30"/>
  <c r="F153" i="30"/>
  <c r="F152" i="30"/>
  <c r="F151" i="30"/>
  <c r="F150" i="30"/>
  <c r="F149" i="30"/>
  <c r="F148" i="30"/>
  <c r="F147" i="30"/>
  <c r="F146" i="30"/>
  <c r="F145" i="30"/>
  <c r="F144" i="30"/>
  <c r="F143" i="30"/>
  <c r="F142" i="30"/>
  <c r="F141" i="30"/>
  <c r="F140" i="30"/>
  <c r="F139" i="30"/>
  <c r="F138" i="30"/>
  <c r="F137" i="30"/>
  <c r="F136" i="30"/>
  <c r="F135" i="30"/>
  <c r="F134" i="30"/>
  <c r="F133" i="30"/>
  <c r="F132" i="30"/>
  <c r="F131" i="30"/>
  <c r="F130" i="30"/>
  <c r="F129" i="30"/>
  <c r="F128" i="30"/>
  <c r="F127" i="30"/>
  <c r="F126" i="30"/>
  <c r="F125" i="30"/>
  <c r="F124" i="30"/>
  <c r="F123" i="30"/>
  <c r="F122" i="30"/>
  <c r="F121" i="30"/>
  <c r="F120" i="30"/>
  <c r="F119" i="30"/>
  <c r="F118" i="30"/>
  <c r="F117" i="30"/>
  <c r="F116" i="30"/>
  <c r="F115" i="30"/>
  <c r="F114" i="30"/>
  <c r="F113" i="30"/>
  <c r="F112" i="30"/>
  <c r="F111" i="30"/>
  <c r="F110" i="30"/>
  <c r="F109" i="30"/>
  <c r="F108" i="30"/>
  <c r="F107" i="30"/>
  <c r="F106" i="30"/>
  <c r="F105" i="30"/>
  <c r="F104" i="30"/>
  <c r="F103" i="30"/>
  <c r="F102" i="30"/>
  <c r="F101" i="30"/>
  <c r="F100" i="30"/>
  <c r="F99" i="30"/>
  <c r="F98" i="30"/>
  <c r="F97" i="30"/>
  <c r="F96" i="30"/>
  <c r="F95" i="30"/>
  <c r="F94" i="30"/>
  <c r="F93" i="30"/>
  <c r="F92" i="30"/>
  <c r="F91" i="30"/>
  <c r="F90" i="30"/>
  <c r="F89" i="30"/>
  <c r="F88" i="30"/>
  <c r="F87" i="30"/>
  <c r="F86" i="30"/>
  <c r="F85" i="30"/>
  <c r="F84" i="30"/>
  <c r="F83" i="30"/>
  <c r="F82" i="30"/>
  <c r="F81" i="30"/>
  <c r="F80" i="30"/>
  <c r="F79" i="30"/>
  <c r="F78" i="30"/>
  <c r="F77" i="30"/>
  <c r="F76" i="30"/>
  <c r="F75" i="30"/>
  <c r="F74" i="30"/>
  <c r="F73" i="30"/>
  <c r="F72" i="30"/>
  <c r="F71" i="30"/>
  <c r="F70" i="30"/>
  <c r="F69" i="30"/>
  <c r="F68" i="30"/>
  <c r="F67" i="30"/>
  <c r="F66" i="30"/>
  <c r="F65" i="30"/>
  <c r="F64" i="30"/>
  <c r="F63" i="30"/>
  <c r="F62" i="30"/>
  <c r="F61" i="30"/>
  <c r="F60" i="30"/>
  <c r="F59" i="30"/>
  <c r="F58" i="30"/>
  <c r="F57" i="30"/>
  <c r="F56" i="30"/>
  <c r="F55" i="30"/>
  <c r="F54" i="30"/>
  <c r="F53" i="30"/>
  <c r="F52" i="30"/>
  <c r="F51" i="30"/>
  <c r="F50" i="30"/>
  <c r="F49" i="30"/>
  <c r="F48" i="30"/>
  <c r="F47" i="30"/>
  <c r="F46" i="30"/>
  <c r="F45" i="30"/>
  <c r="F44" i="30"/>
  <c r="F43" i="30"/>
  <c r="F42" i="30"/>
  <c r="F41" i="30"/>
  <c r="F40" i="30"/>
  <c r="F39" i="30"/>
  <c r="F38" i="30"/>
  <c r="F37" i="30"/>
  <c r="F36" i="30"/>
  <c r="F35" i="30"/>
  <c r="F34" i="30"/>
  <c r="F33" i="30"/>
  <c r="F32" i="30"/>
  <c r="F31" i="30"/>
  <c r="F30" i="30"/>
  <c r="F29" i="30"/>
  <c r="F28" i="30"/>
  <c r="F27" i="30"/>
  <c r="F26" i="30"/>
  <c r="F25" i="30"/>
  <c r="F24" i="30"/>
  <c r="F23" i="30"/>
  <c r="F22" i="30"/>
  <c r="F21" i="30"/>
  <c r="F20" i="30"/>
  <c r="F19" i="30"/>
  <c r="F18" i="30"/>
  <c r="F17" i="30"/>
  <c r="F16" i="30"/>
  <c r="F15" i="30"/>
  <c r="F14" i="30"/>
  <c r="F13" i="30"/>
  <c r="F12" i="30"/>
  <c r="F11" i="30"/>
  <c r="F10" i="30"/>
  <c r="F6" i="30"/>
  <c r="F4" i="30"/>
  <c r="F9" i="30"/>
  <c r="F5" i="30"/>
  <c r="F7" i="30"/>
  <c r="F8" i="30"/>
  <c r="N277" i="30" l="1"/>
  <c r="M277" i="30"/>
  <c r="L277" i="30"/>
  <c r="K277" i="30"/>
  <c r="J277" i="30"/>
  <c r="I277" i="30"/>
  <c r="N276" i="30"/>
  <c r="M276" i="30"/>
  <c r="L276" i="30"/>
  <c r="K276" i="30"/>
  <c r="J276" i="30"/>
  <c r="I276" i="30"/>
  <c r="G276" i="30" s="1"/>
  <c r="H276" i="30" s="1"/>
  <c r="N275" i="30"/>
  <c r="M275" i="30"/>
  <c r="L275" i="30"/>
  <c r="K275" i="30"/>
  <c r="J275" i="30"/>
  <c r="I275" i="30"/>
  <c r="G275" i="30" s="1"/>
  <c r="H275" i="30" s="1"/>
  <c r="N274" i="30"/>
  <c r="M274" i="30"/>
  <c r="L274" i="30"/>
  <c r="K274" i="30"/>
  <c r="J274" i="30"/>
  <c r="I274" i="30"/>
  <c r="N273" i="30"/>
  <c r="M273" i="30"/>
  <c r="L273" i="30"/>
  <c r="K273" i="30"/>
  <c r="J273" i="30"/>
  <c r="I273" i="30"/>
  <c r="G273" i="30" s="1"/>
  <c r="H273" i="30" s="1"/>
  <c r="N272" i="30"/>
  <c r="M272" i="30"/>
  <c r="L272" i="30"/>
  <c r="K272" i="30"/>
  <c r="J272" i="30"/>
  <c r="I272" i="30"/>
  <c r="N271" i="30"/>
  <c r="M271" i="30"/>
  <c r="L271" i="30"/>
  <c r="K271" i="30"/>
  <c r="J271" i="30"/>
  <c r="I271" i="30"/>
  <c r="G271" i="30" s="1"/>
  <c r="H271" i="30" s="1"/>
  <c r="N270" i="30"/>
  <c r="M270" i="30"/>
  <c r="L270" i="30"/>
  <c r="K270" i="30"/>
  <c r="J270" i="30"/>
  <c r="I270" i="30"/>
  <c r="G270" i="30" s="1"/>
  <c r="H270" i="30" s="1"/>
  <c r="N269" i="30"/>
  <c r="M269" i="30"/>
  <c r="L269" i="30"/>
  <c r="K269" i="30"/>
  <c r="J269" i="30"/>
  <c r="I269" i="30"/>
  <c r="N268" i="30"/>
  <c r="M268" i="30"/>
  <c r="L268" i="30"/>
  <c r="K268" i="30"/>
  <c r="J268" i="30"/>
  <c r="I268" i="30"/>
  <c r="G268" i="30" s="1"/>
  <c r="H268" i="30" s="1"/>
  <c r="N267" i="30"/>
  <c r="M267" i="30"/>
  <c r="L267" i="30"/>
  <c r="K267" i="30"/>
  <c r="J267" i="30"/>
  <c r="I267" i="30"/>
  <c r="G267" i="30" s="1"/>
  <c r="H267" i="30" s="1"/>
  <c r="N266" i="30"/>
  <c r="M266" i="30"/>
  <c r="L266" i="30"/>
  <c r="K266" i="30"/>
  <c r="J266" i="30"/>
  <c r="I266" i="30"/>
  <c r="N265" i="30"/>
  <c r="M265" i="30"/>
  <c r="L265" i="30"/>
  <c r="K265" i="30"/>
  <c r="J265" i="30"/>
  <c r="I265" i="30"/>
  <c r="G265" i="30" s="1"/>
  <c r="H265" i="30" s="1"/>
  <c r="N264" i="30"/>
  <c r="M264" i="30"/>
  <c r="L264" i="30"/>
  <c r="K264" i="30"/>
  <c r="J264" i="30"/>
  <c r="I264" i="30"/>
  <c r="N263" i="30"/>
  <c r="M263" i="30"/>
  <c r="L263" i="30"/>
  <c r="K263" i="30"/>
  <c r="J263" i="30"/>
  <c r="I263" i="30"/>
  <c r="G263" i="30" s="1"/>
  <c r="H263" i="30" s="1"/>
  <c r="N262" i="30"/>
  <c r="M262" i="30"/>
  <c r="L262" i="30"/>
  <c r="K262" i="30"/>
  <c r="J262" i="30"/>
  <c r="I262" i="30"/>
  <c r="G262" i="30" s="1"/>
  <c r="H262" i="30" s="1"/>
  <c r="N261" i="30"/>
  <c r="M261" i="30"/>
  <c r="L261" i="30"/>
  <c r="K261" i="30"/>
  <c r="J261" i="30"/>
  <c r="I261" i="30"/>
  <c r="G261" i="30" s="1"/>
  <c r="H261" i="30" s="1"/>
  <c r="N260" i="30"/>
  <c r="M260" i="30"/>
  <c r="L260" i="30"/>
  <c r="K260" i="30"/>
  <c r="J260" i="30"/>
  <c r="I260" i="30"/>
  <c r="N259" i="30"/>
  <c r="M259" i="30"/>
  <c r="L259" i="30"/>
  <c r="K259" i="30"/>
  <c r="J259" i="30"/>
  <c r="I259" i="30"/>
  <c r="G259" i="30" s="1"/>
  <c r="H259" i="30" s="1"/>
  <c r="N258" i="30"/>
  <c r="M258" i="30"/>
  <c r="L258" i="30"/>
  <c r="K258" i="30"/>
  <c r="J258" i="30"/>
  <c r="I258" i="30"/>
  <c r="G258" i="30" s="1"/>
  <c r="H258" i="30" s="1"/>
  <c r="N257" i="30"/>
  <c r="M257" i="30"/>
  <c r="L257" i="30"/>
  <c r="K257" i="30"/>
  <c r="J257" i="30"/>
  <c r="I257" i="30"/>
  <c r="G257" i="30" s="1"/>
  <c r="H257" i="30" s="1"/>
  <c r="N256" i="30"/>
  <c r="M256" i="30"/>
  <c r="L256" i="30"/>
  <c r="K256" i="30"/>
  <c r="J256" i="30"/>
  <c r="I256" i="30"/>
  <c r="N255" i="30"/>
  <c r="M255" i="30"/>
  <c r="L255" i="30"/>
  <c r="K255" i="30"/>
  <c r="J255" i="30"/>
  <c r="I255" i="30"/>
  <c r="G255" i="30" s="1"/>
  <c r="H255" i="30" s="1"/>
  <c r="N254" i="30"/>
  <c r="M254" i="30"/>
  <c r="L254" i="30"/>
  <c r="K254" i="30"/>
  <c r="J254" i="30"/>
  <c r="I254" i="30"/>
  <c r="G254" i="30" s="1"/>
  <c r="H254" i="30" s="1"/>
  <c r="N253" i="30"/>
  <c r="M253" i="30"/>
  <c r="L253" i="30"/>
  <c r="K253" i="30"/>
  <c r="J253" i="30"/>
  <c r="I253" i="30"/>
  <c r="N252" i="30"/>
  <c r="M252" i="30"/>
  <c r="L252" i="30"/>
  <c r="K252" i="30"/>
  <c r="J252" i="30"/>
  <c r="I252" i="30"/>
  <c r="G252" i="30" s="1"/>
  <c r="H252" i="30" s="1"/>
  <c r="N251" i="30"/>
  <c r="M251" i="30"/>
  <c r="L251" i="30"/>
  <c r="K251" i="30"/>
  <c r="J251" i="30"/>
  <c r="I251" i="30"/>
  <c r="N250" i="30"/>
  <c r="M250" i="30"/>
  <c r="L250" i="30"/>
  <c r="K250" i="30"/>
  <c r="J250" i="30"/>
  <c r="I250" i="30"/>
  <c r="G250" i="30" s="1"/>
  <c r="H250" i="30" s="1"/>
  <c r="N249" i="30"/>
  <c r="M249" i="30"/>
  <c r="L249" i="30"/>
  <c r="K249" i="30"/>
  <c r="J249" i="30"/>
  <c r="I249" i="30"/>
  <c r="G249" i="30" s="1"/>
  <c r="H249" i="30" s="1"/>
  <c r="N248" i="30"/>
  <c r="M248" i="30"/>
  <c r="L248" i="30"/>
  <c r="K248" i="30"/>
  <c r="J248" i="30"/>
  <c r="I248" i="30"/>
  <c r="N247" i="30"/>
  <c r="M247" i="30"/>
  <c r="L247" i="30"/>
  <c r="K247" i="30"/>
  <c r="J247" i="30"/>
  <c r="I247" i="30"/>
  <c r="G247" i="30" s="1"/>
  <c r="H247" i="30" s="1"/>
  <c r="N246" i="30"/>
  <c r="M246" i="30"/>
  <c r="L246" i="30"/>
  <c r="K246" i="30"/>
  <c r="J246" i="30"/>
  <c r="I246" i="30"/>
  <c r="G246" i="30" s="1"/>
  <c r="H246" i="30" s="1"/>
  <c r="N245" i="30"/>
  <c r="M245" i="30"/>
  <c r="L245" i="30"/>
  <c r="K245" i="30"/>
  <c r="J245" i="30"/>
  <c r="I245" i="30"/>
  <c r="N244" i="30"/>
  <c r="M244" i="30"/>
  <c r="L244" i="30"/>
  <c r="K244" i="30"/>
  <c r="J244" i="30"/>
  <c r="I244" i="30"/>
  <c r="G244" i="30" s="1"/>
  <c r="H244" i="30" s="1"/>
  <c r="N243" i="30"/>
  <c r="M243" i="30"/>
  <c r="L243" i="30"/>
  <c r="K243" i="30"/>
  <c r="J243" i="30"/>
  <c r="I243" i="30"/>
  <c r="G243" i="30" s="1"/>
  <c r="H243" i="30" s="1"/>
  <c r="N242" i="30"/>
  <c r="M242" i="30"/>
  <c r="L242" i="30"/>
  <c r="K242" i="30"/>
  <c r="J242" i="30"/>
  <c r="I242" i="30"/>
  <c r="G242" i="30" s="1"/>
  <c r="H242" i="30" s="1"/>
  <c r="N241" i="30"/>
  <c r="M241" i="30"/>
  <c r="L241" i="30"/>
  <c r="K241" i="30"/>
  <c r="J241" i="30"/>
  <c r="I241" i="30"/>
  <c r="G241" i="30" s="1"/>
  <c r="H241" i="30" s="1"/>
  <c r="N240" i="30"/>
  <c r="M240" i="30"/>
  <c r="L240" i="30"/>
  <c r="K240" i="30"/>
  <c r="J240" i="30"/>
  <c r="I240" i="30"/>
  <c r="N239" i="30"/>
  <c r="M239" i="30"/>
  <c r="L239" i="30"/>
  <c r="K239" i="30"/>
  <c r="J239" i="30"/>
  <c r="I239" i="30"/>
  <c r="G239" i="30" s="1"/>
  <c r="H239" i="30" s="1"/>
  <c r="N238" i="30"/>
  <c r="M238" i="30"/>
  <c r="L238" i="30"/>
  <c r="K238" i="30"/>
  <c r="J238" i="30"/>
  <c r="I238" i="30"/>
  <c r="G238" i="30" s="1"/>
  <c r="H238" i="30" s="1"/>
  <c r="N237" i="30"/>
  <c r="M237" i="30"/>
  <c r="L237" i="30"/>
  <c r="K237" i="30"/>
  <c r="J237" i="30"/>
  <c r="I237" i="30"/>
  <c r="G237" i="30" s="1"/>
  <c r="H237" i="30" s="1"/>
  <c r="N236" i="30"/>
  <c r="M236" i="30"/>
  <c r="L236" i="30"/>
  <c r="K236" i="30"/>
  <c r="J236" i="30"/>
  <c r="I236" i="30"/>
  <c r="G236" i="30" s="1"/>
  <c r="H236" i="30" s="1"/>
  <c r="N235" i="30"/>
  <c r="M235" i="30"/>
  <c r="L235" i="30"/>
  <c r="K235" i="30"/>
  <c r="J235" i="30"/>
  <c r="I235" i="30"/>
  <c r="G235" i="30" s="1"/>
  <c r="H235" i="30" s="1"/>
  <c r="N234" i="30"/>
  <c r="M234" i="30"/>
  <c r="L234" i="30"/>
  <c r="K234" i="30"/>
  <c r="J234" i="30"/>
  <c r="I234" i="30"/>
  <c r="N233" i="30"/>
  <c r="M233" i="30"/>
  <c r="L233" i="30"/>
  <c r="K233" i="30"/>
  <c r="J233" i="30"/>
  <c r="I233" i="30"/>
  <c r="N232" i="30"/>
  <c r="M232" i="30"/>
  <c r="L232" i="30"/>
  <c r="K232" i="30"/>
  <c r="J232" i="30"/>
  <c r="I232" i="30"/>
  <c r="G232" i="30" s="1"/>
  <c r="H232" i="30" s="1"/>
  <c r="N231" i="30"/>
  <c r="M231" i="30"/>
  <c r="L231" i="30"/>
  <c r="K231" i="30"/>
  <c r="J231" i="30"/>
  <c r="I231" i="30"/>
  <c r="N230" i="30"/>
  <c r="M230" i="30"/>
  <c r="L230" i="30"/>
  <c r="K230" i="30"/>
  <c r="J230" i="30"/>
  <c r="I230" i="30"/>
  <c r="G230" i="30" s="1"/>
  <c r="H230" i="30" s="1"/>
  <c r="N229" i="30"/>
  <c r="M229" i="30"/>
  <c r="L229" i="30"/>
  <c r="K229" i="30"/>
  <c r="J229" i="30"/>
  <c r="I229" i="30"/>
  <c r="G229" i="30" s="1"/>
  <c r="H229" i="30" s="1"/>
  <c r="N228" i="30"/>
  <c r="M228" i="30"/>
  <c r="L228" i="30"/>
  <c r="K228" i="30"/>
  <c r="J228" i="30"/>
  <c r="I228" i="30"/>
  <c r="G228" i="30" s="1"/>
  <c r="H228" i="30" s="1"/>
  <c r="N227" i="30"/>
  <c r="M227" i="30"/>
  <c r="L227" i="30"/>
  <c r="K227" i="30"/>
  <c r="J227" i="30"/>
  <c r="I227" i="30"/>
  <c r="N226" i="30"/>
  <c r="M226" i="30"/>
  <c r="L226" i="30"/>
  <c r="K226" i="30"/>
  <c r="J226" i="30"/>
  <c r="I226" i="30"/>
  <c r="G226" i="30" s="1"/>
  <c r="H226" i="30" s="1"/>
  <c r="N225" i="30"/>
  <c r="M225" i="30"/>
  <c r="L225" i="30"/>
  <c r="K225" i="30"/>
  <c r="J225" i="30"/>
  <c r="I225" i="30"/>
  <c r="N224" i="30"/>
  <c r="M224" i="30"/>
  <c r="L224" i="30"/>
  <c r="K224" i="30"/>
  <c r="J224" i="30"/>
  <c r="I224" i="30"/>
  <c r="N223" i="30"/>
  <c r="M223" i="30"/>
  <c r="L223" i="30"/>
  <c r="K223" i="30"/>
  <c r="J223" i="30"/>
  <c r="I223" i="30"/>
  <c r="N222" i="30"/>
  <c r="M222" i="30"/>
  <c r="L222" i="30"/>
  <c r="K222" i="30"/>
  <c r="J222" i="30"/>
  <c r="I222" i="30"/>
  <c r="G222" i="30" s="1"/>
  <c r="H222" i="30" s="1"/>
  <c r="N221" i="30"/>
  <c r="M221" i="30"/>
  <c r="L221" i="30"/>
  <c r="K221" i="30"/>
  <c r="J221" i="30"/>
  <c r="I221" i="30"/>
  <c r="G221" i="30" s="1"/>
  <c r="H221" i="30" s="1"/>
  <c r="N220" i="30"/>
  <c r="M220" i="30"/>
  <c r="L220" i="30"/>
  <c r="K220" i="30"/>
  <c r="J220" i="30"/>
  <c r="I220" i="30"/>
  <c r="N219" i="30"/>
  <c r="M219" i="30"/>
  <c r="L219" i="30"/>
  <c r="K219" i="30"/>
  <c r="J219" i="30"/>
  <c r="I219" i="30"/>
  <c r="G219" i="30" s="1"/>
  <c r="H219" i="30" s="1"/>
  <c r="N218" i="30"/>
  <c r="M218" i="30"/>
  <c r="L218" i="30"/>
  <c r="K218" i="30"/>
  <c r="J218" i="30"/>
  <c r="I218" i="30"/>
  <c r="N217" i="30"/>
  <c r="M217" i="30"/>
  <c r="L217" i="30"/>
  <c r="K217" i="30"/>
  <c r="J217" i="30"/>
  <c r="I217" i="30"/>
  <c r="G217" i="30" s="1"/>
  <c r="H217" i="30" s="1"/>
  <c r="N216" i="30"/>
  <c r="M216" i="30"/>
  <c r="L216" i="30"/>
  <c r="K216" i="30"/>
  <c r="J216" i="30"/>
  <c r="I216" i="30"/>
  <c r="G216" i="30" s="1"/>
  <c r="H216" i="30" s="1"/>
  <c r="N215" i="30"/>
  <c r="M215" i="30"/>
  <c r="L215" i="30"/>
  <c r="K215" i="30"/>
  <c r="J215" i="30"/>
  <c r="I215" i="30"/>
  <c r="G215" i="30" s="1"/>
  <c r="H215" i="30" s="1"/>
  <c r="N214" i="30"/>
  <c r="M214" i="30"/>
  <c r="L214" i="30"/>
  <c r="K214" i="30"/>
  <c r="J214" i="30"/>
  <c r="I214" i="30"/>
  <c r="G214" i="30" s="1"/>
  <c r="H214" i="30" s="1"/>
  <c r="N213" i="30"/>
  <c r="M213" i="30"/>
  <c r="L213" i="30"/>
  <c r="K213" i="30"/>
  <c r="J213" i="30"/>
  <c r="I213" i="30"/>
  <c r="G213" i="30" s="1"/>
  <c r="H213" i="30" s="1"/>
  <c r="N212" i="30"/>
  <c r="M212" i="30"/>
  <c r="L212" i="30"/>
  <c r="K212" i="30"/>
  <c r="J212" i="30"/>
  <c r="I212" i="30"/>
  <c r="G212" i="30" s="1"/>
  <c r="H212" i="30" s="1"/>
  <c r="N211" i="30"/>
  <c r="M211" i="30"/>
  <c r="L211" i="30"/>
  <c r="K211" i="30"/>
  <c r="J211" i="30"/>
  <c r="I211" i="30"/>
  <c r="G211" i="30" s="1"/>
  <c r="H211" i="30" s="1"/>
  <c r="N210" i="30"/>
  <c r="M210" i="30"/>
  <c r="L210" i="30"/>
  <c r="K210" i="30"/>
  <c r="J210" i="30"/>
  <c r="I210" i="30"/>
  <c r="G210" i="30" s="1"/>
  <c r="H210" i="30" s="1"/>
  <c r="N209" i="30"/>
  <c r="M209" i="30"/>
  <c r="L209" i="30"/>
  <c r="K209" i="30"/>
  <c r="J209" i="30"/>
  <c r="I209" i="30"/>
  <c r="N208" i="30"/>
  <c r="M208" i="30"/>
  <c r="L208" i="30"/>
  <c r="K208" i="30"/>
  <c r="J208" i="30"/>
  <c r="I208" i="30"/>
  <c r="N207" i="30"/>
  <c r="M207" i="30"/>
  <c r="L207" i="30"/>
  <c r="K207" i="30"/>
  <c r="J207" i="30"/>
  <c r="I207" i="30"/>
  <c r="G207" i="30" s="1"/>
  <c r="H207" i="30" s="1"/>
  <c r="N206" i="30"/>
  <c r="M206" i="30"/>
  <c r="L206" i="30"/>
  <c r="K206" i="30"/>
  <c r="J206" i="30"/>
  <c r="I206" i="30"/>
  <c r="G206" i="30" s="1"/>
  <c r="H206" i="30" s="1"/>
  <c r="N205" i="30"/>
  <c r="M205" i="30"/>
  <c r="L205" i="30"/>
  <c r="K205" i="30"/>
  <c r="J205" i="30"/>
  <c r="I205" i="30"/>
  <c r="N204" i="30"/>
  <c r="M204" i="30"/>
  <c r="L204" i="30"/>
  <c r="K204" i="30"/>
  <c r="J204" i="30"/>
  <c r="I204" i="30"/>
  <c r="N203" i="30"/>
  <c r="M203" i="30"/>
  <c r="L203" i="30"/>
  <c r="K203" i="30"/>
  <c r="J203" i="30"/>
  <c r="I203" i="30"/>
  <c r="G203" i="30" s="1"/>
  <c r="H203" i="30" s="1"/>
  <c r="N202" i="30"/>
  <c r="M202" i="30"/>
  <c r="L202" i="30"/>
  <c r="K202" i="30"/>
  <c r="J202" i="30"/>
  <c r="I202" i="30"/>
  <c r="N201" i="30"/>
  <c r="M201" i="30"/>
  <c r="L201" i="30"/>
  <c r="K201" i="30"/>
  <c r="J201" i="30"/>
  <c r="I201" i="30"/>
  <c r="G201" i="30" s="1"/>
  <c r="H201" i="30" s="1"/>
  <c r="N200" i="30"/>
  <c r="M200" i="30"/>
  <c r="L200" i="30"/>
  <c r="K200" i="30"/>
  <c r="J200" i="30"/>
  <c r="I200" i="30"/>
  <c r="G200" i="30" s="1"/>
  <c r="H200" i="30" s="1"/>
  <c r="N199" i="30"/>
  <c r="M199" i="30"/>
  <c r="L199" i="30"/>
  <c r="K199" i="30"/>
  <c r="J199" i="30"/>
  <c r="I199" i="30"/>
  <c r="G199" i="30" s="1"/>
  <c r="H199" i="30" s="1"/>
  <c r="N198" i="30"/>
  <c r="M198" i="30"/>
  <c r="L198" i="30"/>
  <c r="K198" i="30"/>
  <c r="J198" i="30"/>
  <c r="I198" i="30"/>
  <c r="G198" i="30" s="1"/>
  <c r="H198" i="30" s="1"/>
  <c r="N197" i="30"/>
  <c r="M197" i="30"/>
  <c r="L197" i="30"/>
  <c r="K197" i="30"/>
  <c r="J197" i="30"/>
  <c r="I197" i="30"/>
  <c r="G197" i="30" s="1"/>
  <c r="H197" i="30" s="1"/>
  <c r="N196" i="30"/>
  <c r="M196" i="30"/>
  <c r="L196" i="30"/>
  <c r="K196" i="30"/>
  <c r="J196" i="30"/>
  <c r="I196" i="30"/>
  <c r="G196" i="30" s="1"/>
  <c r="H196" i="30" s="1"/>
  <c r="N195" i="30"/>
  <c r="M195" i="30"/>
  <c r="L195" i="30"/>
  <c r="K195" i="30"/>
  <c r="J195" i="30"/>
  <c r="I195" i="30"/>
  <c r="N194" i="30"/>
  <c r="M194" i="30"/>
  <c r="L194" i="30"/>
  <c r="K194" i="30"/>
  <c r="J194" i="30"/>
  <c r="I194" i="30"/>
  <c r="G194" i="30" s="1"/>
  <c r="H194" i="30" s="1"/>
  <c r="N193" i="30"/>
  <c r="M193" i="30"/>
  <c r="L193" i="30"/>
  <c r="K193" i="30"/>
  <c r="J193" i="30"/>
  <c r="I193" i="30"/>
  <c r="N192" i="30"/>
  <c r="M192" i="30"/>
  <c r="L192" i="30"/>
  <c r="K192" i="30"/>
  <c r="J192" i="30"/>
  <c r="I192" i="30"/>
  <c r="N191" i="30"/>
  <c r="M191" i="30"/>
  <c r="L191" i="30"/>
  <c r="K191" i="30"/>
  <c r="J191" i="30"/>
  <c r="I191" i="30"/>
  <c r="N190" i="30"/>
  <c r="M190" i="30"/>
  <c r="L190" i="30"/>
  <c r="K190" i="30"/>
  <c r="J190" i="30"/>
  <c r="I190" i="30"/>
  <c r="G190" i="30" s="1"/>
  <c r="H190" i="30" s="1"/>
  <c r="N189" i="30"/>
  <c r="M189" i="30"/>
  <c r="L189" i="30"/>
  <c r="K189" i="30"/>
  <c r="J189" i="30"/>
  <c r="I189" i="30"/>
  <c r="G189" i="30" s="1"/>
  <c r="H189" i="30" s="1"/>
  <c r="N188" i="30"/>
  <c r="M188" i="30"/>
  <c r="L188" i="30"/>
  <c r="K188" i="30"/>
  <c r="J188" i="30"/>
  <c r="I188" i="30"/>
  <c r="N187" i="30"/>
  <c r="M187" i="30"/>
  <c r="L187" i="30"/>
  <c r="K187" i="30"/>
  <c r="J187" i="30"/>
  <c r="I187" i="30"/>
  <c r="G187" i="30" s="1"/>
  <c r="H187" i="30" s="1"/>
  <c r="N186" i="30"/>
  <c r="M186" i="30"/>
  <c r="L186" i="30"/>
  <c r="K186" i="30"/>
  <c r="J186" i="30"/>
  <c r="I186" i="30"/>
  <c r="N185" i="30"/>
  <c r="M185" i="30"/>
  <c r="L185" i="30"/>
  <c r="K185" i="30"/>
  <c r="J185" i="30"/>
  <c r="I185" i="30"/>
  <c r="G185" i="30" s="1"/>
  <c r="H185" i="30" s="1"/>
  <c r="N184" i="30"/>
  <c r="M184" i="30"/>
  <c r="L184" i="30"/>
  <c r="K184" i="30"/>
  <c r="J184" i="30"/>
  <c r="I184" i="30"/>
  <c r="N183" i="30"/>
  <c r="M183" i="30"/>
  <c r="L183" i="30"/>
  <c r="K183" i="30"/>
  <c r="J183" i="30"/>
  <c r="I183" i="30"/>
  <c r="N182" i="30"/>
  <c r="M182" i="30"/>
  <c r="L182" i="30"/>
  <c r="K182" i="30"/>
  <c r="J182" i="30"/>
  <c r="I182" i="30"/>
  <c r="G182" i="30" s="1"/>
  <c r="H182" i="30" s="1"/>
  <c r="N181" i="30"/>
  <c r="M181" i="30"/>
  <c r="L181" i="30"/>
  <c r="K181" i="30"/>
  <c r="J181" i="30"/>
  <c r="I181" i="30"/>
  <c r="G181" i="30" s="1"/>
  <c r="H181" i="30" s="1"/>
  <c r="N180" i="30"/>
  <c r="M180" i="30"/>
  <c r="L180" i="30"/>
  <c r="K180" i="30"/>
  <c r="J180" i="30"/>
  <c r="I180" i="30"/>
  <c r="G180" i="30" s="1"/>
  <c r="H180" i="30" s="1"/>
  <c r="N179" i="30"/>
  <c r="M179" i="30"/>
  <c r="L179" i="30"/>
  <c r="K179" i="30"/>
  <c r="J179" i="30"/>
  <c r="I179" i="30"/>
  <c r="G179" i="30" s="1"/>
  <c r="H179" i="30" s="1"/>
  <c r="N178" i="30"/>
  <c r="M178" i="30"/>
  <c r="L178" i="30"/>
  <c r="K178" i="30"/>
  <c r="J178" i="30"/>
  <c r="I178" i="30"/>
  <c r="G178" i="30" s="1"/>
  <c r="H178" i="30" s="1"/>
  <c r="N177" i="30"/>
  <c r="M177" i="30"/>
  <c r="L177" i="30"/>
  <c r="K177" i="30"/>
  <c r="J177" i="30"/>
  <c r="I177" i="30"/>
  <c r="N176" i="30"/>
  <c r="M176" i="30"/>
  <c r="L176" i="30"/>
  <c r="K176" i="30"/>
  <c r="J176" i="30"/>
  <c r="I176" i="30"/>
  <c r="N175" i="30"/>
  <c r="M175" i="30"/>
  <c r="L175" i="30"/>
  <c r="K175" i="30"/>
  <c r="J175" i="30"/>
  <c r="I175" i="30"/>
  <c r="G175" i="30" s="1"/>
  <c r="H175" i="30" s="1"/>
  <c r="N174" i="30"/>
  <c r="M174" i="30"/>
  <c r="L174" i="30"/>
  <c r="K174" i="30"/>
  <c r="J174" i="30"/>
  <c r="I174" i="30"/>
  <c r="G174" i="30" s="1"/>
  <c r="H174" i="30" s="1"/>
  <c r="N173" i="30"/>
  <c r="M173" i="30"/>
  <c r="L173" i="30"/>
  <c r="K173" i="30"/>
  <c r="J173" i="30"/>
  <c r="I173" i="30"/>
  <c r="G173" i="30" s="1"/>
  <c r="H173" i="30" s="1"/>
  <c r="N172" i="30"/>
  <c r="M172" i="30"/>
  <c r="L172" i="30"/>
  <c r="K172" i="30"/>
  <c r="J172" i="30"/>
  <c r="I172" i="30"/>
  <c r="N171" i="30"/>
  <c r="M171" i="30"/>
  <c r="L171" i="30"/>
  <c r="K171" i="30"/>
  <c r="J171" i="30"/>
  <c r="I171" i="30"/>
  <c r="G171" i="30" s="1"/>
  <c r="H171" i="30" s="1"/>
  <c r="N170" i="30"/>
  <c r="M170" i="30"/>
  <c r="L170" i="30"/>
  <c r="K170" i="30"/>
  <c r="J170" i="30"/>
  <c r="I170" i="30"/>
  <c r="N169" i="30"/>
  <c r="M169" i="30"/>
  <c r="L169" i="30"/>
  <c r="K169" i="30"/>
  <c r="J169" i="30"/>
  <c r="I169" i="30"/>
  <c r="G169" i="30" s="1"/>
  <c r="H169" i="30" s="1"/>
  <c r="N168" i="30"/>
  <c r="M168" i="30"/>
  <c r="L168" i="30"/>
  <c r="K168" i="30"/>
  <c r="J168" i="30"/>
  <c r="I168" i="30"/>
  <c r="G168" i="30" s="1"/>
  <c r="H168" i="30" s="1"/>
  <c r="N167" i="30"/>
  <c r="M167" i="30"/>
  <c r="L167" i="30"/>
  <c r="K167" i="30"/>
  <c r="J167" i="30"/>
  <c r="I167" i="30"/>
  <c r="G167" i="30" s="1"/>
  <c r="H167" i="30" s="1"/>
  <c r="N166" i="30"/>
  <c r="M166" i="30"/>
  <c r="L166" i="30"/>
  <c r="K166" i="30"/>
  <c r="J166" i="30"/>
  <c r="I166" i="30"/>
  <c r="G166" i="30" s="1"/>
  <c r="H166" i="30" s="1"/>
  <c r="N165" i="30"/>
  <c r="M165" i="30"/>
  <c r="L165" i="30"/>
  <c r="K165" i="30"/>
  <c r="J165" i="30"/>
  <c r="I165" i="30"/>
  <c r="N164" i="30"/>
  <c r="M164" i="30"/>
  <c r="L164" i="30"/>
  <c r="K164" i="30"/>
  <c r="J164" i="30"/>
  <c r="I164" i="30"/>
  <c r="G164" i="30" s="1"/>
  <c r="H164" i="30" s="1"/>
  <c r="N163" i="30"/>
  <c r="M163" i="30"/>
  <c r="L163" i="30"/>
  <c r="K163" i="30"/>
  <c r="J163" i="30"/>
  <c r="I163" i="30"/>
  <c r="G163" i="30" s="1"/>
  <c r="H163" i="30" s="1"/>
  <c r="N162" i="30"/>
  <c r="M162" i="30"/>
  <c r="L162" i="30"/>
  <c r="K162" i="30"/>
  <c r="J162" i="30"/>
  <c r="I162" i="30"/>
  <c r="G162" i="30" s="1"/>
  <c r="H162" i="30" s="1"/>
  <c r="N161" i="30"/>
  <c r="M161" i="30"/>
  <c r="L161" i="30"/>
  <c r="K161" i="30"/>
  <c r="J161" i="30"/>
  <c r="I161" i="30"/>
  <c r="N160" i="30"/>
  <c r="M160" i="30"/>
  <c r="L160" i="30"/>
  <c r="K160" i="30"/>
  <c r="J160" i="30"/>
  <c r="I160" i="30"/>
  <c r="G160" i="30" s="1"/>
  <c r="H160" i="30" s="1"/>
  <c r="N159" i="30"/>
  <c r="M159" i="30"/>
  <c r="L159" i="30"/>
  <c r="K159" i="30"/>
  <c r="J159" i="30"/>
  <c r="I159" i="30"/>
  <c r="G159" i="30" s="1"/>
  <c r="H159" i="30" s="1"/>
  <c r="N158" i="30"/>
  <c r="M158" i="30"/>
  <c r="L158" i="30"/>
  <c r="K158" i="30"/>
  <c r="J158" i="30"/>
  <c r="I158" i="30"/>
  <c r="G158" i="30" s="1"/>
  <c r="H158" i="30" s="1"/>
  <c r="N157" i="30"/>
  <c r="M157" i="30"/>
  <c r="L157" i="30"/>
  <c r="K157" i="30"/>
  <c r="J157" i="30"/>
  <c r="I157" i="30"/>
  <c r="G157" i="30" s="1"/>
  <c r="H157" i="30" s="1"/>
  <c r="N156" i="30"/>
  <c r="M156" i="30"/>
  <c r="L156" i="30"/>
  <c r="K156" i="30"/>
  <c r="J156" i="30"/>
  <c r="I156" i="30"/>
  <c r="N155" i="30"/>
  <c r="M155" i="30"/>
  <c r="L155" i="30"/>
  <c r="K155" i="30"/>
  <c r="J155" i="30"/>
  <c r="I155" i="30"/>
  <c r="G155" i="30" s="1"/>
  <c r="H155" i="30" s="1"/>
  <c r="N154" i="30"/>
  <c r="M154" i="30"/>
  <c r="L154" i="30"/>
  <c r="K154" i="30"/>
  <c r="J154" i="30"/>
  <c r="I154" i="30"/>
  <c r="N153" i="30"/>
  <c r="M153" i="30"/>
  <c r="L153" i="30"/>
  <c r="K153" i="30"/>
  <c r="J153" i="30"/>
  <c r="I153" i="30"/>
  <c r="G153" i="30" s="1"/>
  <c r="H153" i="30" s="1"/>
  <c r="N152" i="30"/>
  <c r="M152" i="30"/>
  <c r="L152" i="30"/>
  <c r="K152" i="30"/>
  <c r="J152" i="30"/>
  <c r="I152" i="30"/>
  <c r="G152" i="30" s="1"/>
  <c r="H152" i="30" s="1"/>
  <c r="N151" i="30"/>
  <c r="M151" i="30"/>
  <c r="L151" i="30"/>
  <c r="K151" i="30"/>
  <c r="J151" i="30"/>
  <c r="I151" i="30"/>
  <c r="G151" i="30" s="1"/>
  <c r="H151" i="30" s="1"/>
  <c r="N150" i="30"/>
  <c r="M150" i="30"/>
  <c r="L150" i="30"/>
  <c r="K150" i="30"/>
  <c r="J150" i="30"/>
  <c r="I150" i="30"/>
  <c r="G150" i="30" s="1"/>
  <c r="H150" i="30" s="1"/>
  <c r="N149" i="30"/>
  <c r="M149" i="30"/>
  <c r="L149" i="30"/>
  <c r="K149" i="30"/>
  <c r="J149" i="30"/>
  <c r="I149" i="30"/>
  <c r="N148" i="30"/>
  <c r="M148" i="30"/>
  <c r="L148" i="30"/>
  <c r="K148" i="30"/>
  <c r="J148" i="30"/>
  <c r="I148" i="30"/>
  <c r="G148" i="30" s="1"/>
  <c r="H148" i="30" s="1"/>
  <c r="N147" i="30"/>
  <c r="M147" i="30"/>
  <c r="L147" i="30"/>
  <c r="K147" i="30"/>
  <c r="J147" i="30"/>
  <c r="I147" i="30"/>
  <c r="G147" i="30" s="1"/>
  <c r="H147" i="30" s="1"/>
  <c r="N146" i="30"/>
  <c r="M146" i="30"/>
  <c r="L146" i="30"/>
  <c r="K146" i="30"/>
  <c r="J146" i="30"/>
  <c r="I146" i="30"/>
  <c r="G146" i="30" s="1"/>
  <c r="H146" i="30" s="1"/>
  <c r="N145" i="30"/>
  <c r="M145" i="30"/>
  <c r="L145" i="30"/>
  <c r="K145" i="30"/>
  <c r="J145" i="30"/>
  <c r="I145" i="30"/>
  <c r="N144" i="30"/>
  <c r="M144" i="30"/>
  <c r="L144" i="30"/>
  <c r="K144" i="30"/>
  <c r="J144" i="30"/>
  <c r="I144" i="30"/>
  <c r="G144" i="30" s="1"/>
  <c r="H144" i="30" s="1"/>
  <c r="N143" i="30"/>
  <c r="M143" i="30"/>
  <c r="L143" i="30"/>
  <c r="K143" i="30"/>
  <c r="J143" i="30"/>
  <c r="I143" i="30"/>
  <c r="G143" i="30" s="1"/>
  <c r="H143" i="30" s="1"/>
  <c r="N142" i="30"/>
  <c r="M142" i="30"/>
  <c r="L142" i="30"/>
  <c r="K142" i="30"/>
  <c r="J142" i="30"/>
  <c r="I142" i="30"/>
  <c r="G142" i="30" s="1"/>
  <c r="H142" i="30" s="1"/>
  <c r="N141" i="30"/>
  <c r="M141" i="30"/>
  <c r="L141" i="30"/>
  <c r="K141" i="30"/>
  <c r="J141" i="30"/>
  <c r="I141" i="30"/>
  <c r="N140" i="30"/>
  <c r="M140" i="30"/>
  <c r="L140" i="30"/>
  <c r="K140" i="30"/>
  <c r="J140" i="30"/>
  <c r="I140" i="30"/>
  <c r="N139" i="30"/>
  <c r="M139" i="30"/>
  <c r="L139" i="30"/>
  <c r="K139" i="30"/>
  <c r="J139" i="30"/>
  <c r="I139" i="30"/>
  <c r="G139" i="30" s="1"/>
  <c r="H139" i="30" s="1"/>
  <c r="N138" i="30"/>
  <c r="M138" i="30"/>
  <c r="L138" i="30"/>
  <c r="K138" i="30"/>
  <c r="J138" i="30"/>
  <c r="I138" i="30"/>
  <c r="N137" i="30"/>
  <c r="M137" i="30"/>
  <c r="L137" i="30"/>
  <c r="K137" i="30"/>
  <c r="J137" i="30"/>
  <c r="I137" i="30"/>
  <c r="G137" i="30" s="1"/>
  <c r="H137" i="30" s="1"/>
  <c r="N136" i="30"/>
  <c r="M136" i="30"/>
  <c r="L136" i="30"/>
  <c r="K136" i="30"/>
  <c r="J136" i="30"/>
  <c r="I136" i="30"/>
  <c r="N135" i="30"/>
  <c r="M135" i="30"/>
  <c r="L135" i="30"/>
  <c r="K135" i="30"/>
  <c r="J135" i="30"/>
  <c r="I135" i="30"/>
  <c r="N134" i="30"/>
  <c r="M134" i="30"/>
  <c r="L134" i="30"/>
  <c r="K134" i="30"/>
  <c r="J134" i="30"/>
  <c r="I134" i="30"/>
  <c r="G134" i="30" s="1"/>
  <c r="H134" i="30" s="1"/>
  <c r="N133" i="30"/>
  <c r="M133" i="30"/>
  <c r="L133" i="30"/>
  <c r="K133" i="30"/>
  <c r="J133" i="30"/>
  <c r="I133" i="30"/>
  <c r="G133" i="30" s="1"/>
  <c r="H133" i="30" s="1"/>
  <c r="N132" i="30"/>
  <c r="M132" i="30"/>
  <c r="L132" i="30"/>
  <c r="K132" i="30"/>
  <c r="J132" i="30"/>
  <c r="I132" i="30"/>
  <c r="N131" i="30"/>
  <c r="M131" i="30"/>
  <c r="L131" i="30"/>
  <c r="K131" i="30"/>
  <c r="J131" i="30"/>
  <c r="I131" i="30"/>
  <c r="G131" i="30" s="1"/>
  <c r="H131" i="30" s="1"/>
  <c r="N130" i="30"/>
  <c r="M130" i="30"/>
  <c r="L130" i="30"/>
  <c r="K130" i="30"/>
  <c r="J130" i="30"/>
  <c r="I130" i="30"/>
  <c r="G130" i="30" s="1"/>
  <c r="H130" i="30" s="1"/>
  <c r="N129" i="30"/>
  <c r="M129" i="30"/>
  <c r="L129" i="30"/>
  <c r="K129" i="30"/>
  <c r="J129" i="30"/>
  <c r="I129" i="30"/>
  <c r="N128" i="30"/>
  <c r="M128" i="30"/>
  <c r="L128" i="30"/>
  <c r="K128" i="30"/>
  <c r="J128" i="30"/>
  <c r="I128" i="30"/>
  <c r="G128" i="30" s="1"/>
  <c r="H128" i="30" s="1"/>
  <c r="N127" i="30"/>
  <c r="M127" i="30"/>
  <c r="L127" i="30"/>
  <c r="K127" i="30"/>
  <c r="J127" i="30"/>
  <c r="I127" i="30"/>
  <c r="N126" i="30"/>
  <c r="M126" i="30"/>
  <c r="L126" i="30"/>
  <c r="K126" i="30"/>
  <c r="J126" i="30"/>
  <c r="I126" i="30"/>
  <c r="G126" i="30" s="1"/>
  <c r="H126" i="30" s="1"/>
  <c r="N125" i="30"/>
  <c r="M125" i="30"/>
  <c r="L125" i="30"/>
  <c r="K125" i="30"/>
  <c r="J125" i="30"/>
  <c r="I125" i="30"/>
  <c r="N124" i="30"/>
  <c r="M124" i="30"/>
  <c r="L124" i="30"/>
  <c r="K124" i="30"/>
  <c r="J124" i="30"/>
  <c r="I124" i="30"/>
  <c r="N123" i="30"/>
  <c r="M123" i="30"/>
  <c r="L123" i="30"/>
  <c r="K123" i="30"/>
  <c r="J123" i="30"/>
  <c r="I123" i="30"/>
  <c r="G123" i="30" s="1"/>
  <c r="H123" i="30" s="1"/>
  <c r="N122" i="30"/>
  <c r="M122" i="30"/>
  <c r="L122" i="30"/>
  <c r="K122" i="30"/>
  <c r="J122" i="30"/>
  <c r="I122" i="30"/>
  <c r="N121" i="30"/>
  <c r="M121" i="30"/>
  <c r="L121" i="30"/>
  <c r="K121" i="30"/>
  <c r="J121" i="30"/>
  <c r="I121" i="30"/>
  <c r="N120" i="30"/>
  <c r="M120" i="30"/>
  <c r="L120" i="30"/>
  <c r="K120" i="30"/>
  <c r="J120" i="30"/>
  <c r="I120" i="30"/>
  <c r="G120" i="30" s="1"/>
  <c r="H120" i="30" s="1"/>
  <c r="N119" i="30"/>
  <c r="M119" i="30"/>
  <c r="L119" i="30"/>
  <c r="K119" i="30"/>
  <c r="J119" i="30"/>
  <c r="I119" i="30"/>
  <c r="G119" i="30" s="1"/>
  <c r="H119" i="30" s="1"/>
  <c r="N118" i="30"/>
  <c r="M118" i="30"/>
  <c r="L118" i="30"/>
  <c r="K118" i="30"/>
  <c r="J118" i="30"/>
  <c r="I118" i="30"/>
  <c r="G118" i="30" s="1"/>
  <c r="H118" i="30" s="1"/>
  <c r="N117" i="30"/>
  <c r="M117" i="30"/>
  <c r="L117" i="30"/>
  <c r="K117" i="30"/>
  <c r="J117" i="30"/>
  <c r="I117" i="30"/>
  <c r="G117" i="30" s="1"/>
  <c r="H117" i="30" s="1"/>
  <c r="N116" i="30"/>
  <c r="M116" i="30"/>
  <c r="L116" i="30"/>
  <c r="K116" i="30"/>
  <c r="J116" i="30"/>
  <c r="I116" i="30"/>
  <c r="N115" i="30"/>
  <c r="M115" i="30"/>
  <c r="L115" i="30"/>
  <c r="K115" i="30"/>
  <c r="J115" i="30"/>
  <c r="I115" i="30"/>
  <c r="G115" i="30" s="1"/>
  <c r="H115" i="30" s="1"/>
  <c r="N114" i="30"/>
  <c r="M114" i="30"/>
  <c r="L114" i="30"/>
  <c r="K114" i="30"/>
  <c r="J114" i="30"/>
  <c r="I114" i="30"/>
  <c r="G114" i="30" s="1"/>
  <c r="H114" i="30" s="1"/>
  <c r="N113" i="30"/>
  <c r="M113" i="30"/>
  <c r="L113" i="30"/>
  <c r="K113" i="30"/>
  <c r="J113" i="30"/>
  <c r="I113" i="30"/>
  <c r="N112" i="30"/>
  <c r="M112" i="30"/>
  <c r="L112" i="30"/>
  <c r="K112" i="30"/>
  <c r="J112" i="30"/>
  <c r="I112" i="30"/>
  <c r="G112" i="30" s="1"/>
  <c r="H112" i="30" s="1"/>
  <c r="N111" i="30"/>
  <c r="M111" i="30"/>
  <c r="L111" i="30"/>
  <c r="K111" i="30"/>
  <c r="J111" i="30"/>
  <c r="I111" i="30"/>
  <c r="N110" i="30"/>
  <c r="M110" i="30"/>
  <c r="L110" i="30"/>
  <c r="K110" i="30"/>
  <c r="J110" i="30"/>
  <c r="I110" i="30"/>
  <c r="N109" i="30"/>
  <c r="M109" i="30"/>
  <c r="L109" i="30"/>
  <c r="K109" i="30"/>
  <c r="J109" i="30"/>
  <c r="I109" i="30"/>
  <c r="N108" i="30"/>
  <c r="M108" i="30"/>
  <c r="L108" i="30"/>
  <c r="K108" i="30"/>
  <c r="J108" i="30"/>
  <c r="I108" i="30"/>
  <c r="N107" i="30"/>
  <c r="M107" i="30"/>
  <c r="L107" i="30"/>
  <c r="K107" i="30"/>
  <c r="J107" i="30"/>
  <c r="I107" i="30"/>
  <c r="G107" i="30" s="1"/>
  <c r="H107" i="30" s="1"/>
  <c r="N106" i="30"/>
  <c r="M106" i="30"/>
  <c r="L106" i="30"/>
  <c r="K106" i="30"/>
  <c r="J106" i="30"/>
  <c r="I106" i="30"/>
  <c r="N105" i="30"/>
  <c r="M105" i="30"/>
  <c r="L105" i="30"/>
  <c r="K105" i="30"/>
  <c r="J105" i="30"/>
  <c r="I105" i="30"/>
  <c r="N104" i="30"/>
  <c r="M104" i="30"/>
  <c r="L104" i="30"/>
  <c r="K104" i="30"/>
  <c r="J104" i="30"/>
  <c r="I104" i="30"/>
  <c r="G104" i="30" s="1"/>
  <c r="H104" i="30" s="1"/>
  <c r="N103" i="30"/>
  <c r="M103" i="30"/>
  <c r="L103" i="30"/>
  <c r="K103" i="30"/>
  <c r="J103" i="30"/>
  <c r="I103" i="30"/>
  <c r="G103" i="30" s="1"/>
  <c r="H103" i="30" s="1"/>
  <c r="N102" i="30"/>
  <c r="M102" i="30"/>
  <c r="L102" i="30"/>
  <c r="K102" i="30"/>
  <c r="J102" i="30"/>
  <c r="I102" i="30"/>
  <c r="G102" i="30" s="1"/>
  <c r="H102" i="30" s="1"/>
  <c r="N101" i="30"/>
  <c r="M101" i="30"/>
  <c r="L101" i="30"/>
  <c r="K101" i="30"/>
  <c r="J101" i="30"/>
  <c r="I101" i="30"/>
  <c r="G101" i="30" s="1"/>
  <c r="H101" i="30" s="1"/>
  <c r="N100" i="30"/>
  <c r="M100" i="30"/>
  <c r="L100" i="30"/>
  <c r="K100" i="30"/>
  <c r="J100" i="30"/>
  <c r="I100" i="30"/>
  <c r="N99" i="30"/>
  <c r="M99" i="30"/>
  <c r="L99" i="30"/>
  <c r="K99" i="30"/>
  <c r="J99" i="30"/>
  <c r="I99" i="30"/>
  <c r="N98" i="30"/>
  <c r="M98" i="30"/>
  <c r="L98" i="30"/>
  <c r="K98" i="30"/>
  <c r="J98" i="30"/>
  <c r="I98" i="30"/>
  <c r="G98" i="30" s="1"/>
  <c r="H98" i="30" s="1"/>
  <c r="N97" i="30"/>
  <c r="M97" i="30"/>
  <c r="L97" i="30"/>
  <c r="K97" i="30"/>
  <c r="J97" i="30"/>
  <c r="I97" i="30"/>
  <c r="N96" i="30"/>
  <c r="M96" i="30"/>
  <c r="L96" i="30"/>
  <c r="K96" i="30"/>
  <c r="J96" i="30"/>
  <c r="I96" i="30"/>
  <c r="G96" i="30" s="1"/>
  <c r="H96" i="30" s="1"/>
  <c r="N95" i="30"/>
  <c r="M95" i="30"/>
  <c r="L95" i="30"/>
  <c r="K95" i="30"/>
  <c r="J95" i="30"/>
  <c r="I95" i="30"/>
  <c r="G95" i="30" s="1"/>
  <c r="H95" i="30" s="1"/>
  <c r="N94" i="30"/>
  <c r="M94" i="30"/>
  <c r="L94" i="30"/>
  <c r="K94" i="30"/>
  <c r="J94" i="30"/>
  <c r="I94" i="30"/>
  <c r="N93" i="30"/>
  <c r="M93" i="30"/>
  <c r="L93" i="30"/>
  <c r="K93" i="30"/>
  <c r="J93" i="30"/>
  <c r="I93" i="30"/>
  <c r="N92" i="30"/>
  <c r="M92" i="30"/>
  <c r="L92" i="30"/>
  <c r="K92" i="30"/>
  <c r="J92" i="30"/>
  <c r="I92" i="30"/>
  <c r="N91" i="30"/>
  <c r="M91" i="30"/>
  <c r="L91" i="30"/>
  <c r="K91" i="30"/>
  <c r="J91" i="30"/>
  <c r="I91" i="30"/>
  <c r="G91" i="30" s="1"/>
  <c r="H91" i="30" s="1"/>
  <c r="N90" i="30"/>
  <c r="M90" i="30"/>
  <c r="L90" i="30"/>
  <c r="K90" i="30"/>
  <c r="J90" i="30"/>
  <c r="I90" i="30"/>
  <c r="N89" i="30"/>
  <c r="M89" i="30"/>
  <c r="L89" i="30"/>
  <c r="K89" i="30"/>
  <c r="J89" i="30"/>
  <c r="I89" i="30"/>
  <c r="N88" i="30"/>
  <c r="M88" i="30"/>
  <c r="L88" i="30"/>
  <c r="K88" i="30"/>
  <c r="J88" i="30"/>
  <c r="I88" i="30"/>
  <c r="G88" i="30" s="1"/>
  <c r="H88" i="30" s="1"/>
  <c r="N87" i="30"/>
  <c r="M87" i="30"/>
  <c r="L87" i="30"/>
  <c r="K87" i="30"/>
  <c r="J87" i="30"/>
  <c r="I87" i="30"/>
  <c r="N86" i="30"/>
  <c r="M86" i="30"/>
  <c r="L86" i="30"/>
  <c r="K86" i="30"/>
  <c r="J86" i="30"/>
  <c r="I86" i="30"/>
  <c r="G86" i="30" s="1"/>
  <c r="H86" i="30" s="1"/>
  <c r="N85" i="30"/>
  <c r="M85" i="30"/>
  <c r="L85" i="30"/>
  <c r="K85" i="30"/>
  <c r="J85" i="30"/>
  <c r="I85" i="30"/>
  <c r="G85" i="30" s="1"/>
  <c r="H85" i="30" s="1"/>
  <c r="N84" i="30"/>
  <c r="M84" i="30"/>
  <c r="L84" i="30"/>
  <c r="K84" i="30"/>
  <c r="J84" i="30"/>
  <c r="I84" i="30"/>
  <c r="G84" i="30" s="1"/>
  <c r="H84" i="30" s="1"/>
  <c r="N83" i="30"/>
  <c r="M83" i="30"/>
  <c r="L83" i="30"/>
  <c r="K83" i="30"/>
  <c r="J83" i="30"/>
  <c r="I83" i="30"/>
  <c r="N82" i="30"/>
  <c r="M82" i="30"/>
  <c r="L82" i="30"/>
  <c r="K82" i="30"/>
  <c r="J82" i="30"/>
  <c r="I82" i="30"/>
  <c r="G82" i="30" s="1"/>
  <c r="H82" i="30" s="1"/>
  <c r="N81" i="30"/>
  <c r="M81" i="30"/>
  <c r="L81" i="30"/>
  <c r="K81" i="30"/>
  <c r="J81" i="30"/>
  <c r="I81" i="30"/>
  <c r="N80" i="30"/>
  <c r="M80" i="30"/>
  <c r="L80" i="30"/>
  <c r="K80" i="30"/>
  <c r="J80" i="30"/>
  <c r="I80" i="30"/>
  <c r="G80" i="30" s="1"/>
  <c r="H80" i="30" s="1"/>
  <c r="N79" i="30"/>
  <c r="M79" i="30"/>
  <c r="L79" i="30"/>
  <c r="K79" i="30"/>
  <c r="J79" i="30"/>
  <c r="I79" i="30"/>
  <c r="N78" i="30"/>
  <c r="M78" i="30"/>
  <c r="L78" i="30"/>
  <c r="K78" i="30"/>
  <c r="J78" i="30"/>
  <c r="I78" i="30"/>
  <c r="N77" i="30"/>
  <c r="M77" i="30"/>
  <c r="L77" i="30"/>
  <c r="K77" i="30"/>
  <c r="J77" i="30"/>
  <c r="I77" i="30"/>
  <c r="G77" i="30" s="1"/>
  <c r="H77" i="30" s="1"/>
  <c r="N76" i="30"/>
  <c r="M76" i="30"/>
  <c r="L76" i="30"/>
  <c r="K76" i="30"/>
  <c r="J76" i="30"/>
  <c r="I76" i="30"/>
  <c r="N75" i="30"/>
  <c r="M75" i="30"/>
  <c r="L75" i="30"/>
  <c r="K75" i="30"/>
  <c r="J75" i="30"/>
  <c r="I75" i="30"/>
  <c r="G75" i="30" s="1"/>
  <c r="H75" i="30" s="1"/>
  <c r="N74" i="30"/>
  <c r="M74" i="30"/>
  <c r="L74" i="30"/>
  <c r="K74" i="30"/>
  <c r="J74" i="30"/>
  <c r="I74" i="30"/>
  <c r="N73" i="30"/>
  <c r="M73" i="30"/>
  <c r="L73" i="30"/>
  <c r="K73" i="30"/>
  <c r="J73" i="30"/>
  <c r="I73" i="30"/>
  <c r="N72" i="30"/>
  <c r="M72" i="30"/>
  <c r="L72" i="30"/>
  <c r="K72" i="30"/>
  <c r="J72" i="30"/>
  <c r="I72" i="30"/>
  <c r="G72" i="30" s="1"/>
  <c r="H72" i="30" s="1"/>
  <c r="N71" i="30"/>
  <c r="M71" i="30"/>
  <c r="L71" i="30"/>
  <c r="K71" i="30"/>
  <c r="J71" i="30"/>
  <c r="I71" i="30"/>
  <c r="G71" i="30" s="1"/>
  <c r="H71" i="30" s="1"/>
  <c r="N70" i="30"/>
  <c r="M70" i="30"/>
  <c r="L70" i="30"/>
  <c r="K70" i="30"/>
  <c r="J70" i="30"/>
  <c r="I70" i="30"/>
  <c r="G70" i="30" s="1"/>
  <c r="H70" i="30" s="1"/>
  <c r="N69" i="30"/>
  <c r="M69" i="30"/>
  <c r="L69" i="30"/>
  <c r="K69" i="30"/>
  <c r="J69" i="30"/>
  <c r="I69" i="30"/>
  <c r="N68" i="30"/>
  <c r="M68" i="30"/>
  <c r="L68" i="30"/>
  <c r="K68" i="30"/>
  <c r="J68" i="30"/>
  <c r="I68" i="30"/>
  <c r="G68" i="30" s="1"/>
  <c r="H68" i="30" s="1"/>
  <c r="N67" i="30"/>
  <c r="M67" i="30"/>
  <c r="L67" i="30"/>
  <c r="K67" i="30"/>
  <c r="J67" i="30"/>
  <c r="I67" i="30"/>
  <c r="N66" i="30"/>
  <c r="M66" i="30"/>
  <c r="L66" i="30"/>
  <c r="K66" i="30"/>
  <c r="J66" i="30"/>
  <c r="I66" i="30"/>
  <c r="N65" i="30"/>
  <c r="M65" i="30"/>
  <c r="L65" i="30"/>
  <c r="K65" i="30"/>
  <c r="J65" i="30"/>
  <c r="I65" i="30"/>
  <c r="N64" i="30"/>
  <c r="M64" i="30"/>
  <c r="L64" i="30"/>
  <c r="K64" i="30"/>
  <c r="J64" i="30"/>
  <c r="I64" i="30"/>
  <c r="N63" i="30"/>
  <c r="M63" i="30"/>
  <c r="L63" i="30"/>
  <c r="K63" i="30"/>
  <c r="J63" i="30"/>
  <c r="I63" i="30"/>
  <c r="G63" i="30" s="1"/>
  <c r="H63" i="30" s="1"/>
  <c r="N62" i="30"/>
  <c r="M62" i="30"/>
  <c r="L62" i="30"/>
  <c r="K62" i="30"/>
  <c r="J62" i="30"/>
  <c r="I62" i="30"/>
  <c r="G62" i="30" s="1"/>
  <c r="H62" i="30" s="1"/>
  <c r="N61" i="30"/>
  <c r="M61" i="30"/>
  <c r="L61" i="30"/>
  <c r="K61" i="30"/>
  <c r="J61" i="30"/>
  <c r="I61" i="30"/>
  <c r="G61" i="30" s="1"/>
  <c r="H61" i="30" s="1"/>
  <c r="N60" i="30"/>
  <c r="M60" i="30"/>
  <c r="L60" i="30"/>
  <c r="K60" i="30"/>
  <c r="J60" i="30"/>
  <c r="I60" i="30"/>
  <c r="N59" i="30"/>
  <c r="M59" i="30"/>
  <c r="L59" i="30"/>
  <c r="K59" i="30"/>
  <c r="J59" i="30"/>
  <c r="I59" i="30"/>
  <c r="G59" i="30" s="1"/>
  <c r="H59" i="30" s="1"/>
  <c r="N58" i="30"/>
  <c r="M58" i="30"/>
  <c r="L58" i="30"/>
  <c r="K58" i="30"/>
  <c r="J58" i="30"/>
  <c r="I58" i="30"/>
  <c r="N57" i="30"/>
  <c r="M57" i="30"/>
  <c r="L57" i="30"/>
  <c r="K57" i="30"/>
  <c r="J57" i="30"/>
  <c r="I57" i="30"/>
  <c r="N56" i="30"/>
  <c r="M56" i="30"/>
  <c r="L56" i="30"/>
  <c r="K56" i="30"/>
  <c r="J56" i="30"/>
  <c r="I56" i="30"/>
  <c r="G56" i="30" s="1"/>
  <c r="H56" i="30" s="1"/>
  <c r="N55" i="30"/>
  <c r="M55" i="30"/>
  <c r="L55" i="30"/>
  <c r="K55" i="30"/>
  <c r="J55" i="30"/>
  <c r="I55" i="30"/>
  <c r="G55" i="30" s="1"/>
  <c r="H55" i="30" s="1"/>
  <c r="N54" i="30"/>
  <c r="M54" i="30"/>
  <c r="L54" i="30"/>
  <c r="K54" i="30"/>
  <c r="J54" i="30"/>
  <c r="I54" i="30"/>
  <c r="G54" i="30" s="1"/>
  <c r="H54" i="30" s="1"/>
  <c r="N53" i="30"/>
  <c r="M53" i="30"/>
  <c r="L53" i="30"/>
  <c r="K53" i="30"/>
  <c r="J53" i="30"/>
  <c r="I53" i="30"/>
  <c r="N52" i="30"/>
  <c r="M52" i="30"/>
  <c r="L52" i="30"/>
  <c r="K52" i="30"/>
  <c r="J52" i="30"/>
  <c r="I52" i="30"/>
  <c r="G52" i="30" s="1"/>
  <c r="H52" i="30" s="1"/>
  <c r="N51" i="30"/>
  <c r="M51" i="30"/>
  <c r="L51" i="30"/>
  <c r="K51" i="30"/>
  <c r="J51" i="30"/>
  <c r="I51" i="30"/>
  <c r="N50" i="30"/>
  <c r="M50" i="30"/>
  <c r="L50" i="30"/>
  <c r="K50" i="30"/>
  <c r="J50" i="30"/>
  <c r="I50" i="30"/>
  <c r="N49" i="30"/>
  <c r="M49" i="30"/>
  <c r="L49" i="30"/>
  <c r="K49" i="30"/>
  <c r="J49" i="30"/>
  <c r="I49" i="30"/>
  <c r="N48" i="30"/>
  <c r="M48" i="30"/>
  <c r="L48" i="30"/>
  <c r="K48" i="30"/>
  <c r="J48" i="30"/>
  <c r="I48" i="30"/>
  <c r="G48" i="30" s="1"/>
  <c r="H48" i="30" s="1"/>
  <c r="N47" i="30"/>
  <c r="M47" i="30"/>
  <c r="L47" i="30"/>
  <c r="K47" i="30"/>
  <c r="J47" i="30"/>
  <c r="I47" i="30"/>
  <c r="G47" i="30" s="1"/>
  <c r="H47" i="30" s="1"/>
  <c r="N46" i="30"/>
  <c r="M46" i="30"/>
  <c r="L46" i="30"/>
  <c r="K46" i="30"/>
  <c r="J46" i="30"/>
  <c r="I46" i="30"/>
  <c r="N45" i="30"/>
  <c r="M45" i="30"/>
  <c r="L45" i="30"/>
  <c r="K45" i="30"/>
  <c r="J45" i="30"/>
  <c r="I45" i="30"/>
  <c r="N44" i="30"/>
  <c r="M44" i="30"/>
  <c r="L44" i="30"/>
  <c r="K44" i="30"/>
  <c r="J44" i="30"/>
  <c r="I44" i="30"/>
  <c r="N43" i="30"/>
  <c r="M43" i="30"/>
  <c r="L43" i="30"/>
  <c r="K43" i="30"/>
  <c r="J43" i="30"/>
  <c r="I43" i="30"/>
  <c r="G43" i="30" s="1"/>
  <c r="H43" i="30" s="1"/>
  <c r="N42" i="30"/>
  <c r="M42" i="30"/>
  <c r="L42" i="30"/>
  <c r="K42" i="30"/>
  <c r="J42" i="30"/>
  <c r="I42" i="30"/>
  <c r="N41" i="30"/>
  <c r="M41" i="30"/>
  <c r="L41" i="30"/>
  <c r="K41" i="30"/>
  <c r="J41" i="30"/>
  <c r="I41" i="30"/>
  <c r="N40" i="30"/>
  <c r="M40" i="30"/>
  <c r="L40" i="30"/>
  <c r="K40" i="30"/>
  <c r="J40" i="30"/>
  <c r="I40" i="30"/>
  <c r="N39" i="30"/>
  <c r="M39" i="30"/>
  <c r="L39" i="30"/>
  <c r="K39" i="30"/>
  <c r="J39" i="30"/>
  <c r="I39" i="30"/>
  <c r="G39" i="30" s="1"/>
  <c r="H39" i="30" s="1"/>
  <c r="N38" i="30"/>
  <c r="M38" i="30"/>
  <c r="L38" i="30"/>
  <c r="K38" i="30"/>
  <c r="J38" i="30"/>
  <c r="I38" i="30"/>
  <c r="G38" i="30" s="1"/>
  <c r="H38" i="30" s="1"/>
  <c r="N37" i="30"/>
  <c r="M37" i="30"/>
  <c r="L37" i="30"/>
  <c r="K37" i="30"/>
  <c r="J37" i="30"/>
  <c r="I37" i="30"/>
  <c r="G37" i="30" s="1"/>
  <c r="H37" i="30" s="1"/>
  <c r="N36" i="30"/>
  <c r="M36" i="30"/>
  <c r="L36" i="30"/>
  <c r="K36" i="30"/>
  <c r="J36" i="30"/>
  <c r="I36" i="30"/>
  <c r="G36" i="30" s="1"/>
  <c r="H36" i="30" s="1"/>
  <c r="N35" i="30"/>
  <c r="M35" i="30"/>
  <c r="L35" i="30"/>
  <c r="K35" i="30"/>
  <c r="J35" i="30"/>
  <c r="I35" i="30"/>
  <c r="N34" i="30"/>
  <c r="M34" i="30"/>
  <c r="L34" i="30"/>
  <c r="K34" i="30"/>
  <c r="J34" i="30"/>
  <c r="I34" i="30"/>
  <c r="G34" i="30" s="1"/>
  <c r="H34" i="30" s="1"/>
  <c r="N33" i="30"/>
  <c r="M33" i="30"/>
  <c r="L33" i="30"/>
  <c r="K33" i="30"/>
  <c r="J33" i="30"/>
  <c r="I33" i="30"/>
  <c r="N32" i="30"/>
  <c r="M32" i="30"/>
  <c r="L32" i="30"/>
  <c r="K32" i="30"/>
  <c r="J32" i="30"/>
  <c r="I32" i="30"/>
  <c r="N31" i="30"/>
  <c r="M31" i="30"/>
  <c r="L31" i="30"/>
  <c r="K31" i="30"/>
  <c r="J31" i="30"/>
  <c r="I31" i="30"/>
  <c r="G31" i="30" s="1"/>
  <c r="H31" i="30" s="1"/>
  <c r="N30" i="30"/>
  <c r="M30" i="30"/>
  <c r="L30" i="30"/>
  <c r="K30" i="30"/>
  <c r="J30" i="30"/>
  <c r="I30" i="30"/>
  <c r="G30" i="30" s="1"/>
  <c r="H30" i="30" s="1"/>
  <c r="N29" i="30"/>
  <c r="M29" i="30"/>
  <c r="L29" i="30"/>
  <c r="K29" i="30"/>
  <c r="J29" i="30"/>
  <c r="I29" i="30"/>
  <c r="G29" i="30" s="1"/>
  <c r="H29" i="30" s="1"/>
  <c r="N28" i="30"/>
  <c r="M28" i="30"/>
  <c r="L28" i="30"/>
  <c r="K28" i="30"/>
  <c r="J28" i="30"/>
  <c r="I28" i="30"/>
  <c r="G28" i="30" s="1"/>
  <c r="H28" i="30" s="1"/>
  <c r="N27" i="30"/>
  <c r="M27" i="30"/>
  <c r="L27" i="30"/>
  <c r="K27" i="30"/>
  <c r="J27" i="30"/>
  <c r="I27" i="30"/>
  <c r="G27" i="30" s="1"/>
  <c r="H27" i="30" s="1"/>
  <c r="N26" i="30"/>
  <c r="M26" i="30"/>
  <c r="L26" i="30"/>
  <c r="K26" i="30"/>
  <c r="J26" i="30"/>
  <c r="I26" i="30"/>
  <c r="G26" i="30" s="1"/>
  <c r="H26" i="30" s="1"/>
  <c r="N25" i="30"/>
  <c r="M25" i="30"/>
  <c r="L25" i="30"/>
  <c r="K25" i="30"/>
  <c r="J25" i="30"/>
  <c r="I25" i="30"/>
  <c r="N24" i="30"/>
  <c r="M24" i="30"/>
  <c r="L24" i="30"/>
  <c r="K24" i="30"/>
  <c r="J24" i="30"/>
  <c r="I24" i="30"/>
  <c r="G24" i="30" s="1"/>
  <c r="H24" i="30" s="1"/>
  <c r="N23" i="30"/>
  <c r="M23" i="30"/>
  <c r="L23" i="30"/>
  <c r="K23" i="30"/>
  <c r="J23" i="30"/>
  <c r="I23" i="30"/>
  <c r="G23" i="30" s="1"/>
  <c r="H23" i="30" s="1"/>
  <c r="N22" i="30"/>
  <c r="M22" i="30"/>
  <c r="L22" i="30"/>
  <c r="K22" i="30"/>
  <c r="J22" i="30"/>
  <c r="I22" i="30"/>
  <c r="N21" i="30"/>
  <c r="M21" i="30"/>
  <c r="L21" i="30"/>
  <c r="K21" i="30"/>
  <c r="J21" i="30"/>
  <c r="I21" i="30"/>
  <c r="G21" i="30" s="1"/>
  <c r="H21" i="30" s="1"/>
  <c r="N20" i="30"/>
  <c r="M20" i="30"/>
  <c r="L20" i="30"/>
  <c r="K20" i="30"/>
  <c r="J20" i="30"/>
  <c r="I20" i="30"/>
  <c r="G20" i="30" s="1"/>
  <c r="H20" i="30" s="1"/>
  <c r="N19" i="30"/>
  <c r="M19" i="30"/>
  <c r="L19" i="30"/>
  <c r="K19" i="30"/>
  <c r="J19" i="30"/>
  <c r="I19" i="30"/>
  <c r="N18" i="30"/>
  <c r="M18" i="30"/>
  <c r="L18" i="30"/>
  <c r="K18" i="30"/>
  <c r="J18" i="30"/>
  <c r="I18" i="30"/>
  <c r="G18" i="30" s="1"/>
  <c r="H18" i="30" s="1"/>
  <c r="N17" i="30"/>
  <c r="M17" i="30"/>
  <c r="L17" i="30"/>
  <c r="K17" i="30"/>
  <c r="J17" i="30"/>
  <c r="I17" i="30"/>
  <c r="N16" i="30"/>
  <c r="M16" i="30"/>
  <c r="L16" i="30"/>
  <c r="K16" i="30"/>
  <c r="J16" i="30"/>
  <c r="I16" i="30"/>
  <c r="G16" i="30" s="1"/>
  <c r="H16" i="30" s="1"/>
  <c r="N15" i="30"/>
  <c r="M15" i="30"/>
  <c r="L15" i="30"/>
  <c r="K15" i="30"/>
  <c r="J15" i="30"/>
  <c r="I15" i="30"/>
  <c r="G15" i="30" s="1"/>
  <c r="H15" i="30" s="1"/>
  <c r="N14" i="30"/>
  <c r="M14" i="30"/>
  <c r="L14" i="30"/>
  <c r="K14" i="30"/>
  <c r="J14" i="30"/>
  <c r="I14" i="30"/>
  <c r="N13" i="30"/>
  <c r="M13" i="30"/>
  <c r="L13" i="30"/>
  <c r="K13" i="30"/>
  <c r="J13" i="30"/>
  <c r="I13" i="30"/>
  <c r="N12" i="30"/>
  <c r="M12" i="30"/>
  <c r="L12" i="30"/>
  <c r="K12" i="30"/>
  <c r="J12" i="30"/>
  <c r="I12" i="30"/>
  <c r="N11" i="30"/>
  <c r="M11" i="30"/>
  <c r="L11" i="30"/>
  <c r="K11" i="30"/>
  <c r="J11" i="30"/>
  <c r="I11" i="30"/>
  <c r="G11" i="30" s="1"/>
  <c r="H11" i="30" s="1"/>
  <c r="N10" i="30"/>
  <c r="M10" i="30"/>
  <c r="L10" i="30"/>
  <c r="K10" i="30"/>
  <c r="J10" i="30"/>
  <c r="I10" i="30"/>
  <c r="G10" i="30" s="1"/>
  <c r="H10" i="30" s="1"/>
  <c r="N6" i="30"/>
  <c r="M6" i="30"/>
  <c r="L6" i="30"/>
  <c r="K6" i="30"/>
  <c r="J6" i="30"/>
  <c r="I6" i="30"/>
  <c r="G6" i="30" s="1"/>
  <c r="H6" i="30" s="1"/>
  <c r="N4" i="30"/>
  <c r="M4" i="30"/>
  <c r="L4" i="30"/>
  <c r="K4" i="30"/>
  <c r="J4" i="30"/>
  <c r="I4" i="30"/>
  <c r="G4" i="30" s="1"/>
  <c r="H4" i="30" s="1"/>
  <c r="N9" i="30"/>
  <c r="M9" i="30"/>
  <c r="L9" i="30"/>
  <c r="K9" i="30"/>
  <c r="J9" i="30"/>
  <c r="I9" i="30"/>
  <c r="G9" i="30" s="1"/>
  <c r="H9" i="30" s="1"/>
  <c r="N5" i="30"/>
  <c r="M5" i="30"/>
  <c r="L5" i="30"/>
  <c r="K5" i="30"/>
  <c r="J5" i="30"/>
  <c r="I5" i="30"/>
  <c r="N7" i="30"/>
  <c r="M7" i="30"/>
  <c r="L7" i="30"/>
  <c r="K7" i="30"/>
  <c r="J7" i="30"/>
  <c r="I7" i="30"/>
  <c r="G7" i="30" s="1"/>
  <c r="H7" i="30" s="1"/>
  <c r="N8" i="30"/>
  <c r="M8" i="30"/>
  <c r="L8" i="30"/>
  <c r="K8" i="30"/>
  <c r="J8" i="30"/>
  <c r="I8" i="30"/>
  <c r="G8" i="30" s="1"/>
  <c r="H8" i="30" s="1"/>
  <c r="K3" i="30"/>
  <c r="G277" i="30"/>
  <c r="H277" i="30" s="1"/>
  <c r="G274" i="30"/>
  <c r="H274" i="30" s="1"/>
  <c r="G272" i="30"/>
  <c r="H272" i="30" s="1"/>
  <c r="G269" i="30"/>
  <c r="H269" i="30" s="1"/>
  <c r="G266" i="30"/>
  <c r="H266" i="30" s="1"/>
  <c r="G264" i="30"/>
  <c r="H264" i="30" s="1"/>
  <c r="G260" i="30"/>
  <c r="H260" i="30" s="1"/>
  <c r="G256" i="30"/>
  <c r="H256" i="30" s="1"/>
  <c r="G251" i="30"/>
  <c r="H251" i="30" s="1"/>
  <c r="G248" i="30"/>
  <c r="H248" i="30" s="1"/>
  <c r="G245" i="30"/>
  <c r="H245" i="30" s="1"/>
  <c r="G240" i="30"/>
  <c r="H240" i="30" s="1"/>
  <c r="G165" i="30" l="1"/>
  <c r="H165" i="30" s="1"/>
  <c r="G78" i="30"/>
  <c r="H78" i="30" s="1"/>
  <c r="G233" i="30"/>
  <c r="H233" i="30" s="1"/>
  <c r="G25" i="30"/>
  <c r="H25" i="30" s="1"/>
  <c r="G136" i="30"/>
  <c r="H136" i="30" s="1"/>
  <c r="G41" i="30"/>
  <c r="H41" i="30" s="1"/>
  <c r="G57" i="30"/>
  <c r="H57" i="30" s="1"/>
  <c r="G94" i="30"/>
  <c r="H94" i="30" s="1"/>
  <c r="G224" i="30"/>
  <c r="H224" i="30" s="1"/>
  <c r="G227" i="30"/>
  <c r="H227" i="30" s="1"/>
  <c r="G35" i="30"/>
  <c r="H35" i="30" s="1"/>
  <c r="G192" i="30"/>
  <c r="H192" i="30" s="1"/>
  <c r="G110" i="30"/>
  <c r="H110" i="30" s="1"/>
  <c r="G22" i="30"/>
  <c r="H22" i="30" s="1"/>
  <c r="G109" i="30"/>
  <c r="H109" i="30" s="1"/>
  <c r="G141" i="30"/>
  <c r="H141" i="30" s="1"/>
  <c r="G45" i="30"/>
  <c r="H45" i="30" s="1"/>
  <c r="G149" i="30"/>
  <c r="H149" i="30" s="1"/>
  <c r="G53" i="30"/>
  <c r="H53" i="30" s="1"/>
  <c r="G93" i="30"/>
  <c r="H93" i="30" s="1"/>
  <c r="G125" i="30"/>
  <c r="H125" i="30" s="1"/>
  <c r="G156" i="30"/>
  <c r="H156" i="30" s="1"/>
  <c r="G205" i="30"/>
  <c r="H205" i="30" s="1"/>
  <c r="G172" i="30"/>
  <c r="H172" i="30" s="1"/>
  <c r="G69" i="30"/>
  <c r="H69" i="30" s="1"/>
  <c r="G32" i="30"/>
  <c r="H32" i="30" s="1"/>
  <c r="G5" i="30"/>
  <c r="H5" i="30" s="1"/>
  <c r="G135" i="30"/>
  <c r="H135" i="30" s="1"/>
  <c r="G208" i="30"/>
  <c r="H208" i="30" s="1"/>
  <c r="G231" i="30"/>
  <c r="H231" i="30" s="1"/>
  <c r="G46" i="30"/>
  <c r="H46" i="30" s="1"/>
  <c r="G14" i="30"/>
  <c r="H14" i="30" s="1"/>
  <c r="G191" i="30"/>
  <c r="H191" i="30" s="1"/>
  <c r="G13" i="30"/>
  <c r="H13" i="30" s="1"/>
  <c r="G79" i="30"/>
  <c r="H79" i="30" s="1"/>
  <c r="G40" i="30"/>
  <c r="H40" i="30" s="1"/>
  <c r="G140" i="30"/>
  <c r="H140" i="30" s="1"/>
  <c r="G64" i="30"/>
  <c r="H64" i="30" s="1"/>
  <c r="G176" i="30"/>
  <c r="H176" i="30" s="1"/>
  <c r="G90" i="30"/>
  <c r="H90" i="30" s="1"/>
  <c r="G50" i="30"/>
  <c r="H50" i="30" s="1"/>
  <c r="G184" i="30"/>
  <c r="H184" i="30" s="1"/>
  <c r="G92" i="30"/>
  <c r="H92" i="30" s="1"/>
  <c r="G111" i="30"/>
  <c r="H111" i="30" s="1"/>
  <c r="G204" i="30"/>
  <c r="H204" i="30" s="1"/>
  <c r="G127" i="30"/>
  <c r="H127" i="30" s="1"/>
  <c r="G183" i="30"/>
  <c r="H183" i="30" s="1"/>
  <c r="G195" i="30"/>
  <c r="H195" i="30" s="1"/>
  <c r="G223" i="30"/>
  <c r="H223" i="30" s="1"/>
  <c r="G74" i="30"/>
  <c r="H74" i="30" s="1"/>
  <c r="G106" i="30"/>
  <c r="H106" i="30" s="1"/>
  <c r="G66" i="30"/>
  <c r="H66" i="30" s="1"/>
  <c r="G87" i="30"/>
  <c r="H87" i="30" s="1"/>
  <c r="G188" i="30"/>
  <c r="H188" i="30" s="1"/>
  <c r="G220" i="30"/>
  <c r="H220" i="30" s="1"/>
  <c r="G12" i="30"/>
  <c r="H12" i="30" s="1"/>
  <c r="G209" i="30"/>
  <c r="H209" i="30" s="1"/>
  <c r="G33" i="30"/>
  <c r="H33" i="30" s="1"/>
  <c r="G67" i="30"/>
  <c r="H67" i="30" s="1"/>
  <c r="G65" i="30"/>
  <c r="H65" i="30" s="1"/>
  <c r="G170" i="30"/>
  <c r="H170" i="30" s="1"/>
  <c r="G177" i="30"/>
  <c r="H177" i="30" s="1"/>
  <c r="G105" i="30"/>
  <c r="H105" i="30" s="1"/>
  <c r="G17" i="30"/>
  <c r="H17" i="30" s="1"/>
  <c r="G19" i="30"/>
  <c r="H19" i="30" s="1"/>
  <c r="G76" i="30"/>
  <c r="H76" i="30" s="1"/>
  <c r="G202" i="30"/>
  <c r="H202" i="30" s="1"/>
  <c r="G81" i="30"/>
  <c r="H81" i="30" s="1"/>
  <c r="G100" i="30"/>
  <c r="H100" i="30" s="1"/>
  <c r="G161" i="30"/>
  <c r="H161" i="30" s="1"/>
  <c r="G42" i="30"/>
  <c r="H42" i="30" s="1"/>
  <c r="G121" i="30"/>
  <c r="H121" i="30" s="1"/>
  <c r="G83" i="30"/>
  <c r="H83" i="30" s="1"/>
  <c r="G193" i="30"/>
  <c r="H193" i="30" s="1"/>
  <c r="G44" i="30"/>
  <c r="H44" i="30" s="1"/>
  <c r="G73" i="30"/>
  <c r="H73" i="30" s="1"/>
  <c r="G116" i="30"/>
  <c r="H116" i="30" s="1"/>
  <c r="G132" i="30"/>
  <c r="H132" i="30" s="1"/>
  <c r="G154" i="30"/>
  <c r="H154" i="30" s="1"/>
  <c r="G234" i="30"/>
  <c r="H234" i="30" s="1"/>
  <c r="G49" i="30"/>
  <c r="H49" i="30" s="1"/>
  <c r="G225" i="30"/>
  <c r="H225" i="30" s="1"/>
  <c r="G51" i="30"/>
  <c r="H51" i="30" s="1"/>
  <c r="G97" i="30"/>
  <c r="H97" i="30" s="1"/>
  <c r="G145" i="30"/>
  <c r="H145" i="30" s="1"/>
  <c r="G186" i="30"/>
  <c r="H186" i="30" s="1"/>
  <c r="G58" i="30"/>
  <c r="H58" i="30" s="1"/>
  <c r="G99" i="30"/>
  <c r="H99" i="30" s="1"/>
  <c r="G60" i="30"/>
  <c r="H60" i="30" s="1"/>
  <c r="G89" i="30"/>
  <c r="H89" i="30" s="1"/>
  <c r="G108" i="30"/>
  <c r="H108" i="30" s="1"/>
  <c r="G113" i="30"/>
  <c r="H113" i="30" s="1"/>
  <c r="G122" i="30"/>
  <c r="H122" i="30" s="1"/>
  <c r="G124" i="30"/>
  <c r="H124" i="30" s="1"/>
  <c r="G129" i="30"/>
  <c r="H129" i="30" s="1"/>
  <c r="G138" i="30"/>
  <c r="H138" i="30" s="1"/>
  <c r="G218" i="30"/>
  <c r="H218" i="30" s="1"/>
  <c r="G253" i="30"/>
  <c r="H253" i="30" s="1"/>
  <c r="H3" i="22" l="1"/>
  <c r="I3" i="22" s="1"/>
  <c r="O4" i="22"/>
  <c r="O3" i="22"/>
  <c r="N3" i="30" l="1"/>
  <c r="J3" i="30"/>
  <c r="L3" i="30" l="1"/>
  <c r="M3" i="30" l="1"/>
  <c r="F3" i="30"/>
  <c r="I3" i="30" l="1"/>
  <c r="G3" i="30" s="1"/>
  <c r="H3" i="30" s="1"/>
</calcChain>
</file>

<file path=xl/sharedStrings.xml><?xml version="1.0" encoding="utf-8"?>
<sst xmlns="http://schemas.openxmlformats.org/spreadsheetml/2006/main" count="53944" uniqueCount="13628">
  <si>
    <t>08</t>
  </si>
  <si>
    <t>10</t>
  </si>
  <si>
    <t>104</t>
  </si>
  <si>
    <t>Hardware</t>
  </si>
  <si>
    <t>105</t>
  </si>
  <si>
    <t>Fluid power equipment</t>
  </si>
  <si>
    <t>Industrial material handling equipment</t>
  </si>
  <si>
    <t>116</t>
  </si>
  <si>
    <t>12</t>
  </si>
  <si>
    <t>157</t>
  </si>
  <si>
    <t>155</t>
  </si>
  <si>
    <t>Mobile homes</t>
  </si>
  <si>
    <t>152</t>
  </si>
  <si>
    <t>Tobacco products, incl. stemmed &amp; redried</t>
  </si>
  <si>
    <t>132</t>
  </si>
  <si>
    <t>133</t>
  </si>
  <si>
    <t>Concrete products</t>
  </si>
  <si>
    <t>112</t>
  </si>
  <si>
    <t>13</t>
  </si>
  <si>
    <t>092</t>
  </si>
  <si>
    <t>134</t>
  </si>
  <si>
    <t>Clay construction products ex. refractories</t>
  </si>
  <si>
    <t>136</t>
  </si>
  <si>
    <t>138</t>
  </si>
  <si>
    <t>Glass containers</t>
  </si>
  <si>
    <t>Mechanical power transmission equipment</t>
  </si>
  <si>
    <t>156</t>
  </si>
  <si>
    <t>Medical, surgical &amp; personal aid devices</t>
  </si>
  <si>
    <t>063</t>
  </si>
  <si>
    <t>02</t>
  </si>
  <si>
    <t>06</t>
  </si>
  <si>
    <t>07</t>
  </si>
  <si>
    <t>03</t>
  </si>
  <si>
    <t>021</t>
  </si>
  <si>
    <t>023</t>
  </si>
  <si>
    <t>Dairy products</t>
  </si>
  <si>
    <t>024</t>
  </si>
  <si>
    <t>028</t>
  </si>
  <si>
    <t>Miscellaneous processed foods</t>
  </si>
  <si>
    <t>029</t>
  </si>
  <si>
    <t>Prepared animal feeds</t>
  </si>
  <si>
    <t>032</t>
  </si>
  <si>
    <t>033</t>
  </si>
  <si>
    <t>Greige fabrics</t>
  </si>
  <si>
    <t>034</t>
  </si>
  <si>
    <t>Finished fabrics</t>
  </si>
  <si>
    <t>038</t>
  </si>
  <si>
    <t>Apparel &amp; other fabricated textile prods</t>
  </si>
  <si>
    <t>043</t>
  </si>
  <si>
    <t>Footwear</t>
  </si>
  <si>
    <t>044</t>
  </si>
  <si>
    <t>057</t>
  </si>
  <si>
    <t>Petroleum products, refined</t>
  </si>
  <si>
    <t>061</t>
  </si>
  <si>
    <t>062</t>
  </si>
  <si>
    <t>065</t>
  </si>
  <si>
    <t>066</t>
  </si>
  <si>
    <t>071</t>
  </si>
  <si>
    <t>072</t>
  </si>
  <si>
    <t>Plastic products</t>
  </si>
  <si>
    <t>082</t>
  </si>
  <si>
    <t>Millwork</t>
  </si>
  <si>
    <t>085</t>
  </si>
  <si>
    <t>086</t>
  </si>
  <si>
    <t>Prefabricated wood buildings &amp; components</t>
  </si>
  <si>
    <t>094</t>
  </si>
  <si>
    <t>103</t>
  </si>
  <si>
    <t>Metal containers</t>
  </si>
  <si>
    <t>106</t>
  </si>
  <si>
    <t>Heating equipment</t>
  </si>
  <si>
    <t>107</t>
  </si>
  <si>
    <t>Fabricated structural metal products</t>
  </si>
  <si>
    <t>108</t>
  </si>
  <si>
    <t>Miscellaneous metal products</t>
  </si>
  <si>
    <t>113</t>
  </si>
  <si>
    <t>114</t>
  </si>
  <si>
    <t>121</t>
  </si>
  <si>
    <t>Household furniture</t>
  </si>
  <si>
    <t>122</t>
  </si>
  <si>
    <t>Commercial furniture</t>
  </si>
  <si>
    <t>123</t>
  </si>
  <si>
    <t>124</t>
  </si>
  <si>
    <t>Household appliances</t>
  </si>
  <si>
    <t>126</t>
  </si>
  <si>
    <t>Other household durable goods</t>
  </si>
  <si>
    <t>131</t>
  </si>
  <si>
    <t>Glass</t>
  </si>
  <si>
    <t>135</t>
  </si>
  <si>
    <t>Refractories</t>
  </si>
  <si>
    <t>137</t>
  </si>
  <si>
    <t>Gypsum products</t>
  </si>
  <si>
    <t>141</t>
  </si>
  <si>
    <t>149</t>
  </si>
  <si>
    <t>Transportation equipment, n.e.c.</t>
  </si>
  <si>
    <t>151</t>
  </si>
  <si>
    <t>Toys, sporting goods, small arms, etc.</t>
  </si>
  <si>
    <t>154</t>
  </si>
  <si>
    <t>Other industrial safety equipment</t>
  </si>
  <si>
    <t>Plastics plumbing fixtures</t>
  </si>
  <si>
    <t>Parts for transportation equipment</t>
  </si>
  <si>
    <t>Foam components for furniture</t>
  </si>
  <si>
    <t>Wood window &amp; door frames, incl. door frames in door units, excl. window frames in window units</t>
  </si>
  <si>
    <t>Pressure-sensitive products</t>
  </si>
  <si>
    <t>Fabricated steel plate</t>
  </si>
  <si>
    <t>Metal porch, lawn, outdoor &amp; casual furniture</t>
  </si>
  <si>
    <t>Prestressed concrete products</t>
  </si>
  <si>
    <t>Playground equipment</t>
  </si>
  <si>
    <t>Manufactured homes (mobile homes), all sizes (incl. multisection)</t>
  </si>
  <si>
    <t>11</t>
  </si>
  <si>
    <t>111</t>
  </si>
  <si>
    <t>Hot rolled steel sheet and strip, including tin mill products</t>
  </si>
  <si>
    <t>Hot rolled steel bars, plates, and structural shapes</t>
  </si>
  <si>
    <t>Cold rolled steel sheet and strip</t>
  </si>
  <si>
    <t>Cold finished steel bars and bar shapes</t>
  </si>
  <si>
    <t>022</t>
  </si>
  <si>
    <t>025</t>
  </si>
  <si>
    <t>026</t>
  </si>
  <si>
    <t>027</t>
  </si>
  <si>
    <t>039</t>
  </si>
  <si>
    <t>Miscellaneous textile products/services</t>
  </si>
  <si>
    <t>05</t>
  </si>
  <si>
    <t>053</t>
  </si>
  <si>
    <t>Gas fuels</t>
  </si>
  <si>
    <t>055</t>
  </si>
  <si>
    <t>Utility natural gas</t>
  </si>
  <si>
    <t>056</t>
  </si>
  <si>
    <t>Crude petroleum (domestic production)</t>
  </si>
  <si>
    <t>058</t>
  </si>
  <si>
    <t>064</t>
  </si>
  <si>
    <t>067</t>
  </si>
  <si>
    <t>084</t>
  </si>
  <si>
    <t>Other wood products</t>
  </si>
  <si>
    <t>09</t>
  </si>
  <si>
    <t>091</t>
  </si>
  <si>
    <t>118</t>
  </si>
  <si>
    <t>Miscellaneous instruments</t>
  </si>
  <si>
    <t>119</t>
  </si>
  <si>
    <t>Miscellaneous machinery</t>
  </si>
  <si>
    <t>Nonmetallic mineral products</t>
  </si>
  <si>
    <t>139</t>
  </si>
  <si>
    <t>Other nonmetallic minerals</t>
  </si>
  <si>
    <t>14</t>
  </si>
  <si>
    <t>Transportation equipment</t>
  </si>
  <si>
    <t>143</t>
  </si>
  <si>
    <t>15</t>
  </si>
  <si>
    <t>Miscellaneous products</t>
  </si>
  <si>
    <t>153</t>
  </si>
  <si>
    <t>Notions</t>
  </si>
  <si>
    <t>159</t>
  </si>
  <si>
    <t>Other miscellaneous products</t>
  </si>
  <si>
    <t>087</t>
  </si>
  <si>
    <t>142</t>
  </si>
  <si>
    <t>16 of 20</t>
  </si>
  <si>
    <t>15 of 20</t>
  </si>
  <si>
    <t>11 of 20</t>
  </si>
  <si>
    <t>14 of 20</t>
  </si>
  <si>
    <t>17 of 20</t>
  </si>
  <si>
    <t>20 of 20</t>
  </si>
  <si>
    <t>18 of 20</t>
  </si>
  <si>
    <t>19 of 20</t>
  </si>
  <si>
    <t>12 of 20</t>
  </si>
  <si>
    <t>3 Year Annual Avg.</t>
  </si>
  <si>
    <t>5 Year Annual Avg.</t>
  </si>
  <si>
    <t>10 Year Annual Avg.</t>
  </si>
  <si>
    <t>20 Year Annual Avg.</t>
  </si>
  <si>
    <t>12M Ended Dec. '21</t>
  </si>
  <si>
    <t>12M Ended Dec. '20</t>
  </si>
  <si>
    <t>13 of 20</t>
  </si>
  <si>
    <t>1141</t>
  </si>
  <si>
    <t>1142</t>
  </si>
  <si>
    <t>1143</t>
  </si>
  <si>
    <t>1144</t>
  </si>
  <si>
    <t>1145</t>
  </si>
  <si>
    <t>1146</t>
  </si>
  <si>
    <t>1147</t>
  </si>
  <si>
    <t>1148</t>
  </si>
  <si>
    <t>114902</t>
  </si>
  <si>
    <t>114903</t>
  </si>
  <si>
    <t>Pumps, compressors, and equipment</t>
  </si>
  <si>
    <t>Elevators, escalators, and other lifts</t>
  </si>
  <si>
    <t>Scales and balances</t>
  </si>
  <si>
    <t>Air conditioning and refrigeration equip</t>
  </si>
  <si>
    <t>Metal pipe fittings, flanges, and unions</t>
  </si>
  <si>
    <t>Annual/Year-to-date Inflation Rates</t>
  </si>
  <si>
    <t>Client Name</t>
  </si>
  <si>
    <t>Client Industry Type</t>
  </si>
  <si>
    <t>Client Prior Year Inventory Balance</t>
  </si>
  <si>
    <t>Current</t>
  </si>
  <si>
    <t>08/2018</t>
  </si>
  <si>
    <t>01/1969</t>
  </si>
  <si>
    <t>Magnetic and optical recording media</t>
  </si>
  <si>
    <t>159D0103</t>
  </si>
  <si>
    <t>05/2021</t>
  </si>
  <si>
    <t>12/2003</t>
  </si>
  <si>
    <t>Audio and video media reproduction</t>
  </si>
  <si>
    <t>159D0102</t>
  </si>
  <si>
    <t>Current Indexes not yet published</t>
  </si>
  <si>
    <t>NP</t>
  </si>
  <si>
    <t>Software reproduction</t>
  </si>
  <si>
    <t>159D0101</t>
  </si>
  <si>
    <t>10/2021</t>
  </si>
  <si>
    <t>Reproduction of audio and video media and software</t>
  </si>
  <si>
    <t>159D01</t>
  </si>
  <si>
    <t>159D</t>
  </si>
  <si>
    <t>Discontinued</t>
  </si>
  <si>
    <t>04/2017</t>
  </si>
  <si>
    <t>&lt;&lt;Discon. after 02/2019&gt;&gt;All other reproduction of audio recording media, including cassettes; Use 159D0103</t>
  </si>
  <si>
    <t>159C0106</t>
  </si>
  <si>
    <t>01/2019</t>
  </si>
  <si>
    <t>12/2010</t>
  </si>
  <si>
    <t>&lt;&lt;Discon. after 02/2019&gt;&gt;Reproduction of video recording media; Use 159D0102</t>
  </si>
  <si>
    <t>159C01012</t>
  </si>
  <si>
    <t>&lt;&lt;Discon. after 02/2019&gt;&gt;Audio discs, full-length (including CDs and vinyl records); Use 159D0102</t>
  </si>
  <si>
    <t>159C01011</t>
  </si>
  <si>
    <t>Recoded</t>
  </si>
  <si>
    <t>&lt;&lt;Recoded after 02/2019&gt;&gt;Reproduction of audio discs and video media; Use 159D0102</t>
  </si>
  <si>
    <t>159C0101</t>
  </si>
  <si>
    <t>&lt;&lt;Recoded after 02/2019&gt;&gt;Prerecorded audio and video media reproduction; Use 159D01</t>
  </si>
  <si>
    <t>159C01</t>
  </si>
  <si>
    <t>&lt;&lt;Recoded after 02/2019&gt;&gt;Prerecorded audio and video media reproduction; Use 159D</t>
  </si>
  <si>
    <t>159C</t>
  </si>
  <si>
    <t>Feathers, plumes, and artificial trees and flowers</t>
  </si>
  <si>
    <t>159A0905</t>
  </si>
  <si>
    <t>05/2018</t>
  </si>
  <si>
    <t>12/2011</t>
  </si>
  <si>
    <t>Other recyclable materials</t>
  </si>
  <si>
    <t>159A0904</t>
  </si>
  <si>
    <t>13/1998</t>
  </si>
  <si>
    <t>12/1990</t>
  </si>
  <si>
    <t>&lt;&lt;Discon. after 12/1998&gt;&gt;Lampshades; Use 159A0901</t>
  </si>
  <si>
    <t>159A0903</t>
  </si>
  <si>
    <t>13/2012</t>
  </si>
  <si>
    <t>&lt;&lt;Recoded after 12/2012&gt;&gt;Other recyclable materials; Use 159A0904</t>
  </si>
  <si>
    <t>159A09024</t>
  </si>
  <si>
    <t>&lt;&lt;Recoded after 12/2012&gt;&gt;Recyclable plastics; Use 072C</t>
  </si>
  <si>
    <t>159A09022</t>
  </si>
  <si>
    <t>12/1986</t>
  </si>
  <si>
    <t>&lt;&lt;Discon. after 12/2012&gt;&gt;Recyclable materials, n.e.c.; Use 072C</t>
  </si>
  <si>
    <t>159A0902</t>
  </si>
  <si>
    <t>All other miscellaneous fabricated products</t>
  </si>
  <si>
    <t>159A09019</t>
  </si>
  <si>
    <t>Umbrellas and parasols</t>
  </si>
  <si>
    <t>159A09012</t>
  </si>
  <si>
    <t>13/2011</t>
  </si>
  <si>
    <t>07/1991</t>
  </si>
  <si>
    <t>&lt;&lt;No indexes for 5+ years&gt;&gt;Fire extinguishers</t>
  </si>
  <si>
    <t>159A09011</t>
  </si>
  <si>
    <t>~~Other miscellaneous fabricated products</t>
  </si>
  <si>
    <t>159A0901</t>
  </si>
  <si>
    <t>12/1985</t>
  </si>
  <si>
    <t>All other miscellaneous fabricated products and recyclable materials</t>
  </si>
  <si>
    <t>159A09</t>
  </si>
  <si>
    <t>12/2008</t>
  </si>
  <si>
    <t>&lt;&lt;Discon. after 12/2011&gt;&gt;Incandescent bulb electric signs; Use 159A0404</t>
  </si>
  <si>
    <t>159A0413</t>
  </si>
  <si>
    <t>&lt;&lt;Discon. after 12/2011&gt;&gt;Fluorescent lamp electric signs; Use 159A0404</t>
  </si>
  <si>
    <t>159A0412</t>
  </si>
  <si>
    <t>&lt;&lt;Discon. after 12/2011&gt;&gt;Luminous tubing electric signs; Use 159A0404</t>
  </si>
  <si>
    <t>159A0411</t>
  </si>
  <si>
    <t>&lt;&lt;Recoded after 12/2011&gt;&gt;Electric signs; Use 159A0404</t>
  </si>
  <si>
    <t>159A041</t>
  </si>
  <si>
    <t>Electric signs and displays</t>
  </si>
  <si>
    <t>159A0404</t>
  </si>
  <si>
    <t>&lt;&lt;Discon. after 12/2011&gt;&gt;Advertising specialties; Use 159A04</t>
  </si>
  <si>
    <t>159A0403</t>
  </si>
  <si>
    <t>Non-electric signs and displays</t>
  </si>
  <si>
    <t>159A0402</t>
  </si>
  <si>
    <t>13/2008</t>
  </si>
  <si>
    <t>&lt;&lt;Recoded after 12/2008&gt;&gt;Electric signs; Use 159A0404</t>
  </si>
  <si>
    <t>159A0401</t>
  </si>
  <si>
    <t>~~Signs and advertising displays</t>
  </si>
  <si>
    <t>159A04</t>
  </si>
  <si>
    <t>13/2009</t>
  </si>
  <si>
    <t>12/1998</t>
  </si>
  <si>
    <t>&lt;&lt;Discon. after 01/2018&gt;&gt;Feathers, plumes, and artificial trees and flowers; Use 159A</t>
  </si>
  <si>
    <t>159A0303</t>
  </si>
  <si>
    <t>&lt;&lt;Discon. after 12/1998&gt;&gt;Artifical flowers, feathers and plumes; Use 159A</t>
  </si>
  <si>
    <t>159A0302</t>
  </si>
  <si>
    <t>13/1996</t>
  </si>
  <si>
    <t>01/1991</t>
  </si>
  <si>
    <t>&lt;&lt;Discon. after 8/2019&gt;&gt;Artifical Christmas trees; Use 159A0905</t>
  </si>
  <si>
    <t>159A0301</t>
  </si>
  <si>
    <t>159A03</t>
  </si>
  <si>
    <t>&lt;&lt;SAME AS less detailed code&gt;&gt;Candles-159A01</t>
  </si>
  <si>
    <t>159A0101</t>
  </si>
  <si>
    <t>Candles</t>
  </si>
  <si>
    <t>159A01</t>
  </si>
  <si>
    <t>~~Miscellaneous products, n.e.c.</t>
  </si>
  <si>
    <t>159A</t>
  </si>
  <si>
    <t>02/2009</t>
  </si>
  <si>
    <t>02/1986</t>
  </si>
  <si>
    <t>&lt;&lt;Discon. after 12/2009&gt;&gt;Fire extinguishers; Use 159A09011</t>
  </si>
  <si>
    <t>15990175</t>
  </si>
  <si>
    <t>&lt;&lt;Recoded after 12/2009&gt;&gt;Fire extinguishers; Use 159A09011</t>
  </si>
  <si>
    <t>159901</t>
  </si>
  <si>
    <t>01/1947</t>
  </si>
  <si>
    <t>1599</t>
  </si>
  <si>
    <t>13/2003</t>
  </si>
  <si>
    <t>&lt;&lt;Discon. after 12/2003&gt;&gt;Prerecorded tapes, cartridge, and cassette; Use 159D0103</t>
  </si>
  <si>
    <t>15980292</t>
  </si>
  <si>
    <t>09/1984</t>
  </si>
  <si>
    <t>&lt;&lt;Discon. after 12/2003&gt;&gt;Audio tapes; Use 159D0102</t>
  </si>
  <si>
    <t>159802</t>
  </si>
  <si>
    <t>&lt;&lt;Discon. after 12/2003&gt;&gt;Disc records; Use 159D0101</t>
  </si>
  <si>
    <t>15980191</t>
  </si>
  <si>
    <t>06/1992</t>
  </si>
  <si>
    <t>&lt;&lt;Discon. after 12/2003&gt;&gt;Compact discs; Use 159D0101</t>
  </si>
  <si>
    <t>15980104</t>
  </si>
  <si>
    <t>01/1971</t>
  </si>
  <si>
    <t>&lt;&lt;Discon. after 12/2003&gt;&gt;Phono records, compact and other discs; Use 159D01</t>
  </si>
  <si>
    <t>159801</t>
  </si>
  <si>
    <t>&lt;&lt;Discon. after 12/2003&gt;&gt;Phono records, compact discs, &amp; audio tapes; Use 159D</t>
  </si>
  <si>
    <t>1598</t>
  </si>
  <si>
    <t>Brushes, other than personal</t>
  </si>
  <si>
    <t>159705032</t>
  </si>
  <si>
    <t>Personal brushes</t>
  </si>
  <si>
    <t>159705031</t>
  </si>
  <si>
    <t>~~Other brushes, excl. paint and varnish brushes</t>
  </si>
  <si>
    <t>15970503</t>
  </si>
  <si>
    <t>Paint holders, pads, roller frames, and rollers</t>
  </si>
  <si>
    <t>159705022</t>
  </si>
  <si>
    <t>Paint and varnish brushes</t>
  </si>
  <si>
    <t>159705021</t>
  </si>
  <si>
    <t>Paint and varnish brushes and rollers</t>
  </si>
  <si>
    <t>15970502</t>
  </si>
  <si>
    <t>Mops and dusters, including refills</t>
  </si>
  <si>
    <t>159705012</t>
  </si>
  <si>
    <t>Brooms</t>
  </si>
  <si>
    <t>159705011</t>
  </si>
  <si>
    <t>~~Brooms, mops, and dusters</t>
  </si>
  <si>
    <t>15970501</t>
  </si>
  <si>
    <t>~~Brooms, brushes and mops</t>
  </si>
  <si>
    <t>159705</t>
  </si>
  <si>
    <t>~~Brooms and brushes</t>
  </si>
  <si>
    <t>1597</t>
  </si>
  <si>
    <t>09/2021</t>
  </si>
  <si>
    <t>06/2004</t>
  </si>
  <si>
    <t>&lt;&lt;SAME AS less detailed code&gt;&gt;Watches, clocks, watchcases, and parts-1596</t>
  </si>
  <si>
    <t>15960313</t>
  </si>
  <si>
    <t>06/2001</t>
  </si>
  <si>
    <t>&lt;&lt;Discon. after 12/2003&gt;&gt;Watches, clocks, watchcases, and parts; Use 1596</t>
  </si>
  <si>
    <t>15960301</t>
  </si>
  <si>
    <t>159603</t>
  </si>
  <si>
    <t>06/1983</t>
  </si>
  <si>
    <t>&lt;&lt;Discon. after 6/2001&gt;&gt;Parts; Use 1596</t>
  </si>
  <si>
    <t>15960227</t>
  </si>
  <si>
    <t>159602</t>
  </si>
  <si>
    <t>&lt;&lt;Discon. after 6/2001&gt;&gt;Timing mechanisms; Use 1596</t>
  </si>
  <si>
    <t>15960125</t>
  </si>
  <si>
    <t>&lt;&lt;Discon. after 6/2001&gt;&gt;Clocks; Use 1596</t>
  </si>
  <si>
    <t>15960123</t>
  </si>
  <si>
    <t>&lt;&lt;Discon. after 6/2001&gt;&gt;Watches; Use 1596</t>
  </si>
  <si>
    <t>15960121</t>
  </si>
  <si>
    <t>03/1983</t>
  </si>
  <si>
    <t>&lt;&lt;Discon. after 6/2001&gt;&gt;Watches, clocks &amp; timing mech., ex. parts; Use 1596</t>
  </si>
  <si>
    <t>159601</t>
  </si>
  <si>
    <t>Watches, clocks, watchcases, and parts</t>
  </si>
  <si>
    <t>1596</t>
  </si>
  <si>
    <t>12/2005</t>
  </si>
  <si>
    <t>&lt;&lt;SAME AS less detailed code&gt;&gt;Marking devices-159504</t>
  </si>
  <si>
    <t>15950406</t>
  </si>
  <si>
    <t>08/2005</t>
  </si>
  <si>
    <t>&lt;&lt;Discon. after 12/2005&gt;&gt;Other marking devices; Use 15950406</t>
  </si>
  <si>
    <t>15950405</t>
  </si>
  <si>
    <t>13/1997</t>
  </si>
  <si>
    <t>&lt;&lt;Discon. after 12/2005&gt;&gt;Metal hand stamps; Use 15950406</t>
  </si>
  <si>
    <t>15950404</t>
  </si>
  <si>
    <t>01/1995</t>
  </si>
  <si>
    <t>&lt;&lt;Discon. after 12/2005&gt;&gt;Embossing seals; Use 15950406</t>
  </si>
  <si>
    <t>15950403</t>
  </si>
  <si>
    <t>13/2005</t>
  </si>
  <si>
    <t>&lt;&lt;Discon. after 12/2005&gt;&gt;Mechanical hand stamps; Use 15950406</t>
  </si>
  <si>
    <t>15950402</t>
  </si>
  <si>
    <t>&lt;&lt;Discon. after 12/2005&gt;&gt;Rubber and vinyl stamps; Use 15950406</t>
  </si>
  <si>
    <t>15950401</t>
  </si>
  <si>
    <t>Marking devices</t>
  </si>
  <si>
    <t>159504</t>
  </si>
  <si>
    <t>&lt;&lt;SAME AS less detailed code&gt;&gt;Lead pencils, art goods, office supplies and small office equipment, excluding paper-159503</t>
  </si>
  <si>
    <t>15950307</t>
  </si>
  <si>
    <t>&lt;&lt;Discon. after 12/2011&gt;&gt;Blackboards; Use 15950307</t>
  </si>
  <si>
    <t>15950306</t>
  </si>
  <si>
    <t>&lt;&lt;Discon. after 12/2011&gt;&gt;Lead pencil and art goods manufacturing; Use 15950307</t>
  </si>
  <si>
    <t>15950305</t>
  </si>
  <si>
    <t>12/2001</t>
  </si>
  <si>
    <t>&lt;&lt;Discon. after 6/2004&gt;&gt;Nonmechanical pencils, crayons, and chalk; Use 15950307</t>
  </si>
  <si>
    <t>15950304</t>
  </si>
  <si>
    <t>&lt;&lt;Discon. after 12/2011&gt;&gt;Artists' equipment and supplies; Use 15950307</t>
  </si>
  <si>
    <t>15950303</t>
  </si>
  <si>
    <t>13/2001</t>
  </si>
  <si>
    <t>&lt;&lt;Discon. after 12/2001&gt;&gt;Other wood cased pencils, crayons, and chalk; Use 15950307</t>
  </si>
  <si>
    <t>15950302</t>
  </si>
  <si>
    <t>&lt;&lt;Discon. after 12/2001&gt;&gt;Black graphite pencils; Use 15950307</t>
  </si>
  <si>
    <t>15950301</t>
  </si>
  <si>
    <t>Lead pencils, art goods, office supplies and small office equipment, excluding paper</t>
  </si>
  <si>
    <t>159503</t>
  </si>
  <si>
    <t>&lt;&lt;SAME AS less detailed code&gt;&gt;Pens, markers, mechanical pencils, and associated parts-159502</t>
  </si>
  <si>
    <t>15950210</t>
  </si>
  <si>
    <t>06/1993</t>
  </si>
  <si>
    <t>&lt;&lt;Discon. after 12/2011&gt;&gt;Other pens, mechanical pencils, and parts; Use 15950210</t>
  </si>
  <si>
    <t>15950209</t>
  </si>
  <si>
    <t>&lt;&lt;Discon. after 12/2011&gt;&gt;Markers, fine point and broad tipped; Use 15950210</t>
  </si>
  <si>
    <t>15950208</t>
  </si>
  <si>
    <t>&lt;&lt;Discon. after 12/2003&gt;&gt;Pen and mechanical pencil parts &amp; refill cartridge; Use 15950210</t>
  </si>
  <si>
    <t>15950207</t>
  </si>
  <si>
    <t>&lt;&lt;Discon. after 12/2011&gt;&gt;Ball point pens, including roller pens; Use 15950210</t>
  </si>
  <si>
    <t>15950201</t>
  </si>
  <si>
    <t>Pens, markers, mechanical pencils, and associated parts</t>
  </si>
  <si>
    <t>159502</t>
  </si>
  <si>
    <t>~~Pens, pencils, and marking devices</t>
  </si>
  <si>
    <t>1595</t>
  </si>
  <si>
    <t>Other jewelers' findings and materials</t>
  </si>
  <si>
    <t>15940816</t>
  </si>
  <si>
    <t>Lapidary work, except for watch jewels</t>
  </si>
  <si>
    <t>15940813</t>
  </si>
  <si>
    <t>07/2021</t>
  </si>
  <si>
    <t>Jewelers' findings and materials, precious metal</t>
  </si>
  <si>
    <t>15940811</t>
  </si>
  <si>
    <t>~~Jewelers' material and lapidary work</t>
  </si>
  <si>
    <t>159408</t>
  </si>
  <si>
    <t>06/2007</t>
  </si>
  <si>
    <t>&lt;&lt;SAME AS less detailed code&gt;&gt;Other jewelry and personal goods (excluding costume)-159407</t>
  </si>
  <si>
    <t>15940714</t>
  </si>
  <si>
    <t>06/2009</t>
  </si>
  <si>
    <t>&lt;&lt;Discon. after 12/2011&gt;&gt;Jewelry made of silver (incl. gold &amp; plat. clad or plated silver) excl. silver clad; Use 15940714</t>
  </si>
  <si>
    <t>15940702</t>
  </si>
  <si>
    <t>&lt;&lt;Discon. after 6/2009&gt;&gt;Other precious metal jewelry; Use 159407</t>
  </si>
  <si>
    <t>15940701</t>
  </si>
  <si>
    <t>All other jewelry and personal goods (excluding costume)</t>
  </si>
  <si>
    <t>159407</t>
  </si>
  <si>
    <t>02/2003</t>
  </si>
  <si>
    <t>03/1986</t>
  </si>
  <si>
    <t>&lt;&lt;Discon. after 12/2008&gt;&gt;Lapidary work, diamond cutting, and polishing; Use 159408</t>
  </si>
  <si>
    <t>15940602</t>
  </si>
  <si>
    <t>12/1978</t>
  </si>
  <si>
    <t>&lt;&lt;Discon. after 12/2008&gt;&gt;Lapidary work, diamond cutting, &amp; polishing; Use 159408</t>
  </si>
  <si>
    <t>159406</t>
  </si>
  <si>
    <t>&lt;&lt;Discon. after 12/2008&gt;&gt;Jewelers' findings and materials; Use 159408</t>
  </si>
  <si>
    <t>15940502</t>
  </si>
  <si>
    <t>159405</t>
  </si>
  <si>
    <t>&lt;&lt;SAME AS less detailed code&gt;&gt;Costume jewelry and novelties-159404</t>
  </si>
  <si>
    <t>15940415</t>
  </si>
  <si>
    <t>06/1985</t>
  </si>
  <si>
    <t>&lt;&lt;Discon. after 12/2003&gt;&gt;Other costume jewelry, novelties, compacts and cases; Use 15940415</t>
  </si>
  <si>
    <t>15940412</t>
  </si>
  <si>
    <t>&lt;&lt;Discon. after 12/2003&gt;&gt;Costume jewelry &amp; novelties made of base metal; Use 15940415</t>
  </si>
  <si>
    <t>15940411</t>
  </si>
  <si>
    <t>Costume jewelry and novelties</t>
  </si>
  <si>
    <t>159404</t>
  </si>
  <si>
    <t>04/2007</t>
  </si>
  <si>
    <t>&lt;&lt;Discon. after 6/2007&gt;&gt;Other precious metal jewelry; Use 159407</t>
  </si>
  <si>
    <t>15940306</t>
  </si>
  <si>
    <t>159403</t>
  </si>
  <si>
    <t>&lt;&lt;Discon. after 12/2011&gt;&gt;Other jewelry made of gold &amp; plat., ex. gold &amp; plat. clad or plated silver; Use 15940222</t>
  </si>
  <si>
    <t>15940251</t>
  </si>
  <si>
    <t>&lt;&lt;Discon. after 12/2011&gt;&gt;Women's &amp; children's jewelry made of gold &amp; plat., ex. gold &amp; plat. clad; Use 15940222</t>
  </si>
  <si>
    <t>15940241</t>
  </si>
  <si>
    <t>11/2020</t>
  </si>
  <si>
    <t>12/2017</t>
  </si>
  <si>
    <t>Silverware and hollowware, precious solid or clad metal</t>
  </si>
  <si>
    <t>15940231</t>
  </si>
  <si>
    <t>&lt;&lt;SAME AS less detailed code&gt;&gt;Jewelry, gold and platinum-159402</t>
  </si>
  <si>
    <t>15940222</t>
  </si>
  <si>
    <t>&lt;&lt;Discon. after 12/2011&gt;&gt;Other complete rings made of gold &amp; plat., ex. gold &amp; plat. clad or plated silver; Use 15940222</t>
  </si>
  <si>
    <t>15940213</t>
  </si>
  <si>
    <t>&lt;&lt;Discon. after 12/2011&gt;&gt;Complete wedding rings made of gold &amp; plat., ex. gold &amp; plat. clad or silver plated; Use 15940222</t>
  </si>
  <si>
    <t>15940212</t>
  </si>
  <si>
    <t>&lt;&lt;Discon. after 12/2011&gt;&gt;Rings, complete; Use 15940222</t>
  </si>
  <si>
    <t>1594021</t>
  </si>
  <si>
    <t>&lt;&lt;Discon. after 6/2009&gt;&gt;Jewelry, platinum and karat gold; Use 15940222</t>
  </si>
  <si>
    <t>15940208</t>
  </si>
  <si>
    <t>Jewelry (gold and platinum) and silverware</t>
  </si>
  <si>
    <t>159402</t>
  </si>
  <si>
    <t>01/1979</t>
  </si>
  <si>
    <t>~~Jewelry and jewelry products</t>
  </si>
  <si>
    <t>1594</t>
  </si>
  <si>
    <t>12/2009</t>
  </si>
  <si>
    <t>Other musical instrument parts &amp; accessories, sold separately, excl. benches &amp; instrument cases</t>
  </si>
  <si>
    <t>159301173</t>
  </si>
  <si>
    <t>Other nonelectronic musical instruments</t>
  </si>
  <si>
    <t>159301172</t>
  </si>
  <si>
    <t>06/2017</t>
  </si>
  <si>
    <t>Other electronic musical instruments, excluding electronic organs</t>
  </si>
  <si>
    <t>159301171</t>
  </si>
  <si>
    <t>~~Other musical instruments and parts</t>
  </si>
  <si>
    <t>15930117</t>
  </si>
  <si>
    <t>11/2009</t>
  </si>
  <si>
    <t>&lt;&lt;Recoded after 12/2009&gt;&gt;Piano and organ parts; Use 159301133</t>
  </si>
  <si>
    <t>15930116</t>
  </si>
  <si>
    <t>&lt;&lt;Discon. after 8/2019&gt;&gt;Organs; Use 15930113,159301171</t>
  </si>
  <si>
    <t>15930115</t>
  </si>
  <si>
    <t>&lt;&lt;Recoded after 12/2009&gt;&gt;Pianos; Use 159301131</t>
  </si>
  <si>
    <t>15930114</t>
  </si>
  <si>
    <t>Current No Indexes for 5+ years</t>
  </si>
  <si>
    <t>&lt;&lt;No indexes for 5+ years&gt;&gt;Nonelectronic piano and organ parts</t>
  </si>
  <si>
    <t>159301133</t>
  </si>
  <si>
    <t>&lt;&lt;No indexes for 5+ years&gt;&gt;Organs</t>
  </si>
  <si>
    <t>159301132</t>
  </si>
  <si>
    <t>&lt;&lt;No indexes for 5+ years&gt;&gt;Nonelectronic pianos</t>
  </si>
  <si>
    <t>159301131</t>
  </si>
  <si>
    <t>Nonelectronic pianos, organs, and nonelectronic piano and organ parts, excluding benches</t>
  </si>
  <si>
    <t>15930113</t>
  </si>
  <si>
    <t>~~Musical instruments</t>
  </si>
  <si>
    <t>159301</t>
  </si>
  <si>
    <t>1593</t>
  </si>
  <si>
    <t>03/1997</t>
  </si>
  <si>
    <t>&lt;&lt;Discon. after 12/2004&gt;&gt;Matches; Use 159A0901</t>
  </si>
  <si>
    <t>15920108</t>
  </si>
  <si>
    <t>159201</t>
  </si>
  <si>
    <t>1592</t>
  </si>
  <si>
    <t>Other burial caskets &amp; coffins, including burial boxes and vaults (except concrete and stone)</t>
  </si>
  <si>
    <t>159101095</t>
  </si>
  <si>
    <t>10/2020</t>
  </si>
  <si>
    <t>Wood burial caskets &amp; coffins, completely lined &amp; trimmed, adult sizes</t>
  </si>
  <si>
    <t>159101093</t>
  </si>
  <si>
    <t>Metal burial caskets &amp; coffins, completely lined &amp; trimmed, adult sizes</t>
  </si>
  <si>
    <t>159101091</t>
  </si>
  <si>
    <t>12/2004</t>
  </si>
  <si>
    <t>~~Burial caskets</t>
  </si>
  <si>
    <t>15910109</t>
  </si>
  <si>
    <t>13/2004</t>
  </si>
  <si>
    <t>12/1984</t>
  </si>
  <si>
    <t>&lt;&lt;Discon. after 12/2004&gt;&gt;Other caskets and coffins &amp; metal vaults; Use 159101095</t>
  </si>
  <si>
    <t>15910108</t>
  </si>
  <si>
    <t>&lt;&lt;Discon. after 12/2004&gt;&gt;Other metal caskets and coffins, adult sizes; Use 159101091</t>
  </si>
  <si>
    <t>15910105</t>
  </si>
  <si>
    <t>&lt;&lt;Discon. after 12/2004&gt;&gt;Steel, excluding stainless, adult sizes; Use 159101091</t>
  </si>
  <si>
    <t>15910104</t>
  </si>
  <si>
    <t>&lt;&lt;Discon. after 12/2004&gt;&gt;Hardwood, adult size; Use 159101093</t>
  </si>
  <si>
    <t>15910103</t>
  </si>
  <si>
    <t>09/1998</t>
  </si>
  <si>
    <t>&lt;&lt;Discon. after 12/2004&gt;&gt;Cloth covered, softwood, adult sizes; Use 159101093</t>
  </si>
  <si>
    <t>15910102</t>
  </si>
  <si>
    <t>159101</t>
  </si>
  <si>
    <t>1591</t>
  </si>
  <si>
    <t>~~Other miscellaneous products</t>
  </si>
  <si>
    <t>&lt;&lt;Discon. after 8/2019&gt;&gt;Nonmetallic minerals mining services; Use 15</t>
  </si>
  <si>
    <t>15810701</t>
  </si>
  <si>
    <t>158107</t>
  </si>
  <si>
    <t>&lt;&lt;Discon. after 8/2019&gt;&gt;Support activities for oil and gas operation; Use 15</t>
  </si>
  <si>
    <t>15810601</t>
  </si>
  <si>
    <t>&lt;&lt;Discon. after 8/2019&gt;&gt;Support activities for oil &amp; gas operation; Use 15</t>
  </si>
  <si>
    <t>158106</t>
  </si>
  <si>
    <t>06/2006</t>
  </si>
  <si>
    <t>&lt;&lt;Discon. after 6/2006&gt;&gt;Oil and gas field exploration services; Use 15</t>
  </si>
  <si>
    <t>15810501</t>
  </si>
  <si>
    <t>158105</t>
  </si>
  <si>
    <t>&lt;&lt;Discon. after 8/2019&gt;&gt;Drilling oil and gas wells; Use 15</t>
  </si>
  <si>
    <t>15810401</t>
  </si>
  <si>
    <t>&lt;&lt;Discon. after 8/2019&gt;&gt;Drilling oil and gas wells services; Use 15</t>
  </si>
  <si>
    <t>158104</t>
  </si>
  <si>
    <t>&lt;&lt;Discon. after 8/2019&gt;&gt;Support activities for coal mining; Use 15</t>
  </si>
  <si>
    <t>15810301</t>
  </si>
  <si>
    <t>158103</t>
  </si>
  <si>
    <t>&lt;&lt;Discon. after 8/2019&gt;&gt;Metal mining services; Use 15</t>
  </si>
  <si>
    <t>15810101</t>
  </si>
  <si>
    <t>158101</t>
  </si>
  <si>
    <t>&lt;&lt;Discon. after 8/2019&gt;&gt;Mining services; Use 15</t>
  </si>
  <si>
    <t>1581</t>
  </si>
  <si>
    <t>158</t>
  </si>
  <si>
    <t>06/1989</t>
  </si>
  <si>
    <t>&lt;&lt;Discon. after 12/2003&gt;&gt;Other industrial safety devices; Use 15710802</t>
  </si>
  <si>
    <t>15710901</t>
  </si>
  <si>
    <t>&lt;&lt;Discon. after 12/2003&gt;&gt;Other industrial safety devices; Use 157108</t>
  </si>
  <si>
    <t>157109</t>
  </si>
  <si>
    <t>&lt;&lt;SAME AS less detailed code&gt;&gt;Personal safety equipment and clothing-157</t>
  </si>
  <si>
    <t>15710802</t>
  </si>
  <si>
    <t>157108</t>
  </si>
  <si>
    <t>&lt;&lt;Discon. after 6/2004&gt;&gt;Protective clothing; Use 15710802</t>
  </si>
  <si>
    <t>15710502</t>
  </si>
  <si>
    <t>06/1978</t>
  </si>
  <si>
    <t>&lt;&lt;Discon. after 6/2004&gt;&gt;Protective clothing except shoes; Use 157108</t>
  </si>
  <si>
    <t>157105</t>
  </si>
  <si>
    <t>06/1997</t>
  </si>
  <si>
    <t>12/1983</t>
  </si>
  <si>
    <t>&lt;&lt;Discon. after 6/1997&gt;&gt;Industrial safety glasses and goggles; Use 15710802</t>
  </si>
  <si>
    <t>15710206</t>
  </si>
  <si>
    <t>&lt;&lt;Discon. after 6/1997&gt;&gt;Eye and face protective equipment; Use 157108</t>
  </si>
  <si>
    <t>157102</t>
  </si>
  <si>
    <t>11/1983</t>
  </si>
  <si>
    <t>&lt;&lt;Discon. after 12/2003&gt;&gt;Respiratory protection equipment; Use 15710802</t>
  </si>
  <si>
    <t>15710107</t>
  </si>
  <si>
    <t>&lt;&lt;Discon. after 6/2004&gt;&gt;Personal industrial safety equipment; Use 15710802</t>
  </si>
  <si>
    <t>15710102</t>
  </si>
  <si>
    <t>&lt;&lt;Discon. after 6/2004&gt;&gt;Respiratory protection equipment; Use 157108</t>
  </si>
  <si>
    <t>157101</t>
  </si>
  <si>
    <t>Personal safety equipment and clothing</t>
  </si>
  <si>
    <t>1571</t>
  </si>
  <si>
    <t>02/2019</t>
  </si>
  <si>
    <t>12/2007</t>
  </si>
  <si>
    <t>Dental laboratory equipment and supplies</t>
  </si>
  <si>
    <t>156501072</t>
  </si>
  <si>
    <t>Professional dental supplies</t>
  </si>
  <si>
    <t>1565010712</t>
  </si>
  <si>
    <t>Professional dental equipment</t>
  </si>
  <si>
    <t>1565010711</t>
  </si>
  <si>
    <t>~~Professional dental equipment and supplies</t>
  </si>
  <si>
    <t>156501071</t>
  </si>
  <si>
    <t>~~Dental equipment and supplies</t>
  </si>
  <si>
    <t>15650107</t>
  </si>
  <si>
    <t>&lt;&lt;Discon. after 12/2005&gt;&gt;Dental professional equip., inc. dental chairs; Use 1565010711</t>
  </si>
  <si>
    <t>15650106</t>
  </si>
  <si>
    <t>&lt;&lt;Discon. after 12/2005&gt;&gt;Dental laboratory equipment and supplies; Use 156501072</t>
  </si>
  <si>
    <t>15650105</t>
  </si>
  <si>
    <t>&lt;&lt;Discon. after 12/2005&gt;&gt;Dental supplies; Use 1565010712</t>
  </si>
  <si>
    <t>15650104</t>
  </si>
  <si>
    <t>&lt;&lt;Discon. after 6/1997&gt;&gt;Dental professional and laboratory equipment; Use 1565010711,1565010712,156501072</t>
  </si>
  <si>
    <t>15650103</t>
  </si>
  <si>
    <t>&lt;&lt;Discon. after 6/1997&gt;&gt;Denture materials; Use 1565010712</t>
  </si>
  <si>
    <t>15650102</t>
  </si>
  <si>
    <t>&lt;&lt;Discon. after 6/1997&gt;&gt;Dental casting metals; Use 1565010712</t>
  </si>
  <si>
    <t>15650101</t>
  </si>
  <si>
    <t>156501</t>
  </si>
  <si>
    <t>1565</t>
  </si>
  <si>
    <t>Other ophthalmic goods and prescription ground eyeglass lenses</t>
  </si>
  <si>
    <t>15640108</t>
  </si>
  <si>
    <t>Ophthalmic fronts, temples, and focal and contact lenses</t>
  </si>
  <si>
    <t>15640107</t>
  </si>
  <si>
    <t>&lt;&lt;Discon. after 12/2011&gt;&gt;Other ophthalmic goods; Use 15640108</t>
  </si>
  <si>
    <t>15640106</t>
  </si>
  <si>
    <t>02/1985</t>
  </si>
  <si>
    <t>&lt;&lt;Discon. after 6/2007&gt;&gt;Other ophthalmic goods; Use 15640108</t>
  </si>
  <si>
    <t>15640105</t>
  </si>
  <si>
    <t>&lt;&lt;Discon. after 12/2011&gt;&gt;Contact lenses; Use 15640107</t>
  </si>
  <si>
    <t>15640104</t>
  </si>
  <si>
    <t>&lt;&lt;Discon. after 12/2011&gt;&gt;Plastic ophthalmic focus lenses; Use 15640107</t>
  </si>
  <si>
    <t>15640103</t>
  </si>
  <si>
    <t>&lt;&lt;Discon. after 6/1997&gt;&gt;Glass ophthalmic focus lenses; Use 15640107</t>
  </si>
  <si>
    <t>15640102</t>
  </si>
  <si>
    <t>&lt;&lt;Discon. after 6/1997&gt;&gt;Ophthalmic fronts and temples; Use 15640107</t>
  </si>
  <si>
    <t>15640101</t>
  </si>
  <si>
    <t>~~Ophthalmic goods</t>
  </si>
  <si>
    <t>156401</t>
  </si>
  <si>
    <t>1564</t>
  </si>
  <si>
    <t>All other surgical and medical items</t>
  </si>
  <si>
    <t>156301044</t>
  </si>
  <si>
    <t>Other orthopedic and prosthetic appliances</t>
  </si>
  <si>
    <t>156301042</t>
  </si>
  <si>
    <t>10/2017</t>
  </si>
  <si>
    <t>Artificial joints and limbs</t>
  </si>
  <si>
    <t>156301041</t>
  </si>
  <si>
    <t>~~Medical and surgical appliances and supplies</t>
  </si>
  <si>
    <t>15630104</t>
  </si>
  <si>
    <t>&lt;&lt;Discon. after 12/2003&gt;&gt;Surgical, orthopedic, and prosthetic appliances; Use 156301042</t>
  </si>
  <si>
    <t>15630103</t>
  </si>
  <si>
    <t>&lt;&lt;Discon. after 12/2003&gt;&gt;Surgical dressings; Use 156301044</t>
  </si>
  <si>
    <t>15630101</t>
  </si>
  <si>
    <t>156301</t>
  </si>
  <si>
    <t>1563</t>
  </si>
  <si>
    <t>06/2012</t>
  </si>
  <si>
    <t>Parts for surgical and medical apparatus and instruments</t>
  </si>
  <si>
    <t>156201038</t>
  </si>
  <si>
    <t>Other surgical and medical apparatus and instruments, excluding parts</t>
  </si>
  <si>
    <t>156201037</t>
  </si>
  <si>
    <t>03/2016</t>
  </si>
  <si>
    <t>Surgical and medical blood transfusion and IV equipment, including blood donor kits</t>
  </si>
  <si>
    <t>156201036</t>
  </si>
  <si>
    <t>08/2021</t>
  </si>
  <si>
    <t>Surgical and medical syringes and hypodermic needles</t>
  </si>
  <si>
    <t>156201035</t>
  </si>
  <si>
    <t>03/2015</t>
  </si>
  <si>
    <t>&lt;&lt;No indexes for 5+ years&gt;&gt;Surgical and medical diagnostic apparatus, excluding electromedical</t>
  </si>
  <si>
    <t>156201034</t>
  </si>
  <si>
    <t>Orthopedic and surgical instruments</t>
  </si>
  <si>
    <t>156201033</t>
  </si>
  <si>
    <t>&lt;&lt;Discon. after 6/2012&gt;&gt;All other surgical and medical instruments and apparatus, incl. parts; Use 156201033,156201034,156201035,156201036,156201037,156201038</t>
  </si>
  <si>
    <t>156201032</t>
  </si>
  <si>
    <t>Surgical and medical catheters</t>
  </si>
  <si>
    <t>156201031</t>
  </si>
  <si>
    <t>06/2005</t>
  </si>
  <si>
    <t>~~Surgical and medical instruments</t>
  </si>
  <si>
    <t>15620103</t>
  </si>
  <si>
    <t>06/1982</t>
  </si>
  <si>
    <t>&lt;&lt;Discon. after 6/2005&gt;&gt;Medical instruments and apparatus; Use 15620103</t>
  </si>
  <si>
    <t>15620101</t>
  </si>
  <si>
    <t>156201</t>
  </si>
  <si>
    <t>1562</t>
  </si>
  <si>
    <t>&lt;&lt;Discon. after 6/2009&gt;&gt;Electronic hearing aids; Use 156201037</t>
  </si>
  <si>
    <t>15610107</t>
  </si>
  <si>
    <t>&lt;&lt;Discon. after 6/2009&gt;&gt;Electronic hearing aids; Use 156201</t>
  </si>
  <si>
    <t>156101</t>
  </si>
  <si>
    <t>&lt;&lt;Discon. after 6/2009&gt;&gt;Personal aid equipment; Use 1562</t>
  </si>
  <si>
    <t>1561</t>
  </si>
  <si>
    <t>~~Medical, surgical &amp; personal aid devices</t>
  </si>
  <si>
    <t>04/2005</t>
  </si>
  <si>
    <t>&lt;&lt;Discon. after 01/2018&gt;&gt;Nonresidential mobile buildings; Use 155303</t>
  </si>
  <si>
    <t>15560301</t>
  </si>
  <si>
    <t>155603</t>
  </si>
  <si>
    <t>1556</t>
  </si>
  <si>
    <t>03/1999</t>
  </si>
  <si>
    <t>07/1994</t>
  </si>
  <si>
    <t>&lt;&lt;Discon. after 12/2003&gt;&gt;Mobile buildings, nonresidential; Use 155</t>
  </si>
  <si>
    <t>1555</t>
  </si>
  <si>
    <t>Nonresidential mobile buildings</t>
  </si>
  <si>
    <t>15530302</t>
  </si>
  <si>
    <t>&lt;&lt;SAME AS less detailed code&gt;&gt;Manufactured homes (mobile homes), all sizes (incl. multisection)-1553</t>
  </si>
  <si>
    <t>15530301</t>
  </si>
  <si>
    <t>155303</t>
  </si>
  <si>
    <t>07/1976</t>
  </si>
  <si>
    <t>1553</t>
  </si>
  <si>
    <t>06/2011</t>
  </si>
  <si>
    <t>&lt;&lt;Discon. after 12/2011&gt;&gt;Manufactured homes, residential, 14 feet or more in width; Use 15530301</t>
  </si>
  <si>
    <t>15520303</t>
  </si>
  <si>
    <t>&lt;&lt;Discon. after 12/2011&gt;&gt;Manufactured homes, residential, 13 feet 11 inches or less in width; Use 15530301</t>
  </si>
  <si>
    <t>15520302</t>
  </si>
  <si>
    <t>&lt;&lt;Discon. after 6/2011&gt;&gt;Mobile homes, residential, single wide; Use 15530301</t>
  </si>
  <si>
    <t>15520301</t>
  </si>
  <si>
    <t>&lt;&lt;Discon. after 12/2011&gt;&gt;Mobile homes, residential, single wide; Use 155303</t>
  </si>
  <si>
    <t>155203</t>
  </si>
  <si>
    <t>&lt;&lt;Discon. after 12/2011&gt;&gt;Mobile homes, residential, single wide; Use 1553</t>
  </si>
  <si>
    <t>1552</t>
  </si>
  <si>
    <t>01/1981</t>
  </si>
  <si>
    <t>~~Mobile homes</t>
  </si>
  <si>
    <t>Photographic sensitized film etc., less silver halide type (inc. X-ray)</t>
  </si>
  <si>
    <t>1542060122</t>
  </si>
  <si>
    <t>Photographic sensitized film, plates, paper, &amp; cloth, silver-halide-type (excluding X-ray)</t>
  </si>
  <si>
    <t>1542060121</t>
  </si>
  <si>
    <t>Photographic sensitized film, plates, paper, and cloth</t>
  </si>
  <si>
    <t>154206012</t>
  </si>
  <si>
    <t>Prepared photographic chemicals</t>
  </si>
  <si>
    <t>154206011</t>
  </si>
  <si>
    <t>Photographic supplies</t>
  </si>
  <si>
    <t>15420601</t>
  </si>
  <si>
    <t>154206</t>
  </si>
  <si>
    <t>1542</t>
  </si>
  <si>
    <t>05/2017</t>
  </si>
  <si>
    <t>Still picture and photocopying equipment</t>
  </si>
  <si>
    <t>15410701A</t>
  </si>
  <si>
    <t>Motion picture &amp; other photographic equipment, n.e.c.</t>
  </si>
  <si>
    <t>154107019</t>
  </si>
  <si>
    <t>09/2013</t>
  </si>
  <si>
    <t>&lt;&lt;Recoded after 1/2015&gt;&gt;Motion picture equipment; Use 154107019</t>
  </si>
  <si>
    <t>154107017</t>
  </si>
  <si>
    <t>~~Photographic and photocopying equipment</t>
  </si>
  <si>
    <t>15410701</t>
  </si>
  <si>
    <t>154107</t>
  </si>
  <si>
    <t>1541</t>
  </si>
  <si>
    <t>~~Photographic equipment and supplies</t>
  </si>
  <si>
    <t>04/2018</t>
  </si>
  <si>
    <t>&lt;&lt;Discon. after 10/2018&gt;&gt;Buttons, button blanks, and parts; Use 15320100</t>
  </si>
  <si>
    <t>15330121</t>
  </si>
  <si>
    <t>&lt;&lt;Discon. after 10/2018&gt;&gt;Buttons, button blanks, and parts; Use 153201</t>
  </si>
  <si>
    <t>153301</t>
  </si>
  <si>
    <t>&lt;&lt;Discon. after 10/2018&gt;&gt;Buttons, button blanks, and parts; Use 1532</t>
  </si>
  <si>
    <t>1533</t>
  </si>
  <si>
    <t>09/2018</t>
  </si>
  <si>
    <t>&lt;&lt;Discon. after 10/2018&gt;&gt;Buckles, non-slide fasteners, needles, and pins; Use 15320100</t>
  </si>
  <si>
    <t>15320103</t>
  </si>
  <si>
    <t>&lt;&lt;Discon. after 10/2018&gt;&gt;Zippers and slide fasteners; Use 15320100</t>
  </si>
  <si>
    <t>15320102</t>
  </si>
  <si>
    <t>01/1986</t>
  </si>
  <si>
    <t>Fasteners, zippers, buttons, needles, pins, and buckles (except precious metal)</t>
  </si>
  <si>
    <t>15320100</t>
  </si>
  <si>
    <t>Fasteners, zippers, buttons, needles, pins, and buckles</t>
  </si>
  <si>
    <t>153201</t>
  </si>
  <si>
    <t>1532</t>
  </si>
  <si>
    <t>03/2011</t>
  </si>
  <si>
    <t>&lt;&lt;Discon. after 12/2011&gt;&gt;Buttons, button blanks and parts; Use 153</t>
  </si>
  <si>
    <t>15310121</t>
  </si>
  <si>
    <t>&lt;&lt;Discon. after 12/2011&gt;&gt;Buttons, button blanks, and parts; Use 153</t>
  </si>
  <si>
    <t>153101</t>
  </si>
  <si>
    <t>1531</t>
  </si>
  <si>
    <t>~~Notions</t>
  </si>
  <si>
    <t>Reconstituted tobacco, processed sheet and homogenized</t>
  </si>
  <si>
    <t>152501017</t>
  </si>
  <si>
    <t>Chewing and smoking tobacco</t>
  </si>
  <si>
    <t>152501014</t>
  </si>
  <si>
    <t>Cigars</t>
  </si>
  <si>
    <t>152501011</t>
  </si>
  <si>
    <t>~~Other tobacco products</t>
  </si>
  <si>
    <t>15250101</t>
  </si>
  <si>
    <t>152501</t>
  </si>
  <si>
    <t>1525</t>
  </si>
  <si>
    <t>10/1997</t>
  </si>
  <si>
    <t>&lt;&lt;Discon. after 12/2005&gt;&gt;Reconstituted tobacco, processed sheet &amp; homogeniz; Use 1525</t>
  </si>
  <si>
    <t>15240301</t>
  </si>
  <si>
    <t>&lt;&lt;Discon. after 12/2005&gt;&gt;Reconstituted tobacco, proc. sheet &amp; homog.; Use 1525</t>
  </si>
  <si>
    <t>152403</t>
  </si>
  <si>
    <t>Tobacco, stemmed</t>
  </si>
  <si>
    <t>152402084</t>
  </si>
  <si>
    <t>Tobacco, unstemmed leaf, redried before packing</t>
  </si>
  <si>
    <t>152402081</t>
  </si>
  <si>
    <t>06/1999</t>
  </si>
  <si>
    <t>~~Stemmed and redried tobacco</t>
  </si>
  <si>
    <t>15240208</t>
  </si>
  <si>
    <t>06/1984</t>
  </si>
  <si>
    <t>152402</t>
  </si>
  <si>
    <t>&lt;&lt;Discon. after 6/1999&gt;&gt;Packed for sale; Use 152402081</t>
  </si>
  <si>
    <t>15240105</t>
  </si>
  <si>
    <t>&lt;&lt;Discon. after 6/1999&gt;&gt;Unstemmed leaf tobacco redried before pack.; Use 152402081</t>
  </si>
  <si>
    <t>152401</t>
  </si>
  <si>
    <t>1524</t>
  </si>
  <si>
    <t>&lt;&lt;Discon. after 12/2005&gt;&gt;Snuff, dry and moist; Use 152501014</t>
  </si>
  <si>
    <t>15230121</t>
  </si>
  <si>
    <t>&lt;&lt;Discon. after 12/2005&gt;&gt;All other chewing and smoking tobacco and snuff; Use 152501014</t>
  </si>
  <si>
    <t>15230104</t>
  </si>
  <si>
    <t>04/1983</t>
  </si>
  <si>
    <t>&lt;&lt;Discon. after 6/1999&gt;&gt;Chewing tobacco other than loose leaf; Use 152501014</t>
  </si>
  <si>
    <t>15230103</t>
  </si>
  <si>
    <t>&lt;&lt;Discon. after 12/2005&gt;&gt;Loose leaf chewing tobacco; Use 152501014</t>
  </si>
  <si>
    <t>15230102</t>
  </si>
  <si>
    <t>&lt;&lt;Discon. after 6/1999&gt;&gt;Smoking tobacco; Use 152501014</t>
  </si>
  <si>
    <t>15230101</t>
  </si>
  <si>
    <t>01/1975</t>
  </si>
  <si>
    <t>&lt;&lt;Discon. after 12/2005&gt;&gt;Other tobacco products; Use 152501014</t>
  </si>
  <si>
    <t>152301</t>
  </si>
  <si>
    <t>01/1926</t>
  </si>
  <si>
    <t>1523</t>
  </si>
  <si>
    <t>&lt;&lt;Discon. after 12/2005&gt;&gt;Cigars; Use 152501011</t>
  </si>
  <si>
    <t>15220108</t>
  </si>
  <si>
    <t>&lt;&lt;Discon. after 6/1999&gt;&gt;Cigars (weighing more than 10 pounds per 1,000); Use 152501011</t>
  </si>
  <si>
    <t>15220105</t>
  </si>
  <si>
    <t>&lt;&lt;Discon. after 6/1999&gt;&gt;Cigarillos (weighing 3 to 10 pounds per 1,000); Use 152501011</t>
  </si>
  <si>
    <t>15220101</t>
  </si>
  <si>
    <t>152201</t>
  </si>
  <si>
    <t>1522</t>
  </si>
  <si>
    <t>&lt;&lt;SAME AS less detailed code&gt;&gt;Cigarettes, including nontobacco-1521</t>
  </si>
  <si>
    <t>15210105</t>
  </si>
  <si>
    <t>05/1996</t>
  </si>
  <si>
    <t>03/1995</t>
  </si>
  <si>
    <t>&lt;&lt;Discon. after 12/2004&gt;&gt;Filter tip, 80mm long or less; Use 15210105</t>
  </si>
  <si>
    <t>15210104</t>
  </si>
  <si>
    <t>12/1982</t>
  </si>
  <si>
    <t>&lt;&lt;Discon. after 12/2004&gt;&gt;Filter tip, super king and long size; Use 15210105</t>
  </si>
  <si>
    <t>15210103</t>
  </si>
  <si>
    <t>01/1959</t>
  </si>
  <si>
    <t>&lt;&lt;Discon. after 12/2004&gt;&gt;Filter tip, king size; Use 15210105</t>
  </si>
  <si>
    <t>15210102</t>
  </si>
  <si>
    <t>152101</t>
  </si>
  <si>
    <t>Cigarettes, excluding electronic</t>
  </si>
  <si>
    <t>1521</t>
  </si>
  <si>
    <t>~~Tobacco products, incl. stemmed &amp; redried</t>
  </si>
  <si>
    <t>Small arms ammunition primers</t>
  </si>
  <si>
    <t>15130309</t>
  </si>
  <si>
    <t>06/2002</t>
  </si>
  <si>
    <t>All other small arms ammunition products</t>
  </si>
  <si>
    <t>15130308</t>
  </si>
  <si>
    <t>&lt;&lt;Discon. after 01/2018&gt;&gt;Small arms ammunition primers; Use 15130309</t>
  </si>
  <si>
    <t>15130301</t>
  </si>
  <si>
    <t>~~Other small arms ammunition products</t>
  </si>
  <si>
    <t>151303</t>
  </si>
  <si>
    <t>&lt;&lt;SAME AS less detailed code&gt;&gt;Small arms ammunition-151302</t>
  </si>
  <si>
    <t>15130281</t>
  </si>
  <si>
    <t>05/2002</t>
  </si>
  <si>
    <t>&lt;&lt;Discon. after 6/2002&gt;&gt;Shot gun shells; Use 15130281</t>
  </si>
  <si>
    <t>15130241</t>
  </si>
  <si>
    <t>08/1996</t>
  </si>
  <si>
    <t>&lt;&lt;Discon. after 6/2002&gt;&gt;Rifle cartridges, rimfire; Use 15130281</t>
  </si>
  <si>
    <t>15130232</t>
  </si>
  <si>
    <t>&lt;&lt;Discon. after 6/2002&gt;&gt;Rifle cartridges, centerfire; Use 15130281</t>
  </si>
  <si>
    <t>15130231</t>
  </si>
  <si>
    <t>08/1985</t>
  </si>
  <si>
    <t>&lt;&lt;Discon. after 6/2002&gt;&gt;Pistol and revolver cartridges; Use 15130281</t>
  </si>
  <si>
    <t>15130223</t>
  </si>
  <si>
    <t>Small arms ammunition</t>
  </si>
  <si>
    <t>151302</t>
  </si>
  <si>
    <t>06/2013</t>
  </si>
  <si>
    <t>Pistols and revolvers</t>
  </si>
  <si>
    <t>15130129</t>
  </si>
  <si>
    <t>Single barrel shotguns, other small firearms n.e.c., and parts &amp; attachments for small arms</t>
  </si>
  <si>
    <t>15130128</t>
  </si>
  <si>
    <t>04/2021</t>
  </si>
  <si>
    <t>Rifles</t>
  </si>
  <si>
    <t>15130127</t>
  </si>
  <si>
    <t>&lt;&lt;Discon. after 6/2013&gt;&gt;Other small arms, 30mm &amp; under or 1.18 in &amp; under; Use 15130127,15130128, 15130129</t>
  </si>
  <si>
    <t>15130126</t>
  </si>
  <si>
    <t>&lt;&lt;Discon. after 12/2011&gt;&gt;Small arms; Use 15130127,15130128, 15130129</t>
  </si>
  <si>
    <t>15130125</t>
  </si>
  <si>
    <t>Machine guns, 30mm or less, or 1.18 in. or less</t>
  </si>
  <si>
    <t>15130122</t>
  </si>
  <si>
    <t>&lt;&lt;Discon. after 12/2004&gt;&gt;Small arms shipped to U.S. military; Use 15130127,15130128,15130129</t>
  </si>
  <si>
    <t>15130121</t>
  </si>
  <si>
    <t>&lt;&lt;Discon. after 12/2004&gt;&gt;Parts and attachments for small arms; Use 15130128</t>
  </si>
  <si>
    <t>15130119</t>
  </si>
  <si>
    <t>&lt;&lt;Discon. after 12/2004&gt;&gt;Other small arms; Use 15130128</t>
  </si>
  <si>
    <t>15130115</t>
  </si>
  <si>
    <t>&lt;&lt;Discon. after 12/2004&gt;&gt;Rifles, centerfire; Use 15130127</t>
  </si>
  <si>
    <t>15130113</t>
  </si>
  <si>
    <t>&lt;&lt;Discon. after 12/2004&gt;&gt;Shot guns; Use 15130128</t>
  </si>
  <si>
    <t>15130111</t>
  </si>
  <si>
    <t>&lt;&lt;Discon. after 12/2004&gt;&gt;Pistols and revolvers; Use 15130129</t>
  </si>
  <si>
    <t>15130102</t>
  </si>
  <si>
    <t>~~Small arms</t>
  </si>
  <si>
    <t>151301</t>
  </si>
  <si>
    <t>~~Small arms and ammunition</t>
  </si>
  <si>
    <t>1513</t>
  </si>
  <si>
    <t>Other sporting and athletic goods</t>
  </si>
  <si>
    <t>15120193</t>
  </si>
  <si>
    <t>Gymnasium and exercise equipment</t>
  </si>
  <si>
    <t>15120192</t>
  </si>
  <si>
    <t>&lt;&lt;Discon. after 12/1998&gt;&gt;Playground, gymnasium, and gymnastic equipment; Use 15120185,15120192</t>
  </si>
  <si>
    <t>15120191</t>
  </si>
  <si>
    <t>15120185</t>
  </si>
  <si>
    <t>01/2017</t>
  </si>
  <si>
    <t>Parts for bicycles, adult tricycles, and unicycles</t>
  </si>
  <si>
    <t>151201825</t>
  </si>
  <si>
    <t>Bicycles, adult tricycles, and unicycles</t>
  </si>
  <si>
    <t>151201822</t>
  </si>
  <si>
    <t>~~Bicycles, adult tricycles, unicycles and parts</t>
  </si>
  <si>
    <t>15120182</t>
  </si>
  <si>
    <t>Golf equipment, excluding apparel and shoes</t>
  </si>
  <si>
    <t>15120127</t>
  </si>
  <si>
    <t>Fishing tackle and equipment</t>
  </si>
  <si>
    <t>15120103</t>
  </si>
  <si>
    <t>~~Sporting and athletic goods</t>
  </si>
  <si>
    <t>151201</t>
  </si>
  <si>
    <t>1512</t>
  </si>
  <si>
    <t>04/2019</t>
  </si>
  <si>
    <t>Dolls, toy animals, action figures and stuffed toys, incl parts</t>
  </si>
  <si>
    <t>15110156</t>
  </si>
  <si>
    <t>Models, science &amp; craft kits/supply, &amp; collectors' miniatures</t>
  </si>
  <si>
    <t>15110155</t>
  </si>
  <si>
    <t>Other nonelectronic toys, including parts</t>
  </si>
  <si>
    <t>15110154</t>
  </si>
  <si>
    <t>05/2015</t>
  </si>
  <si>
    <t>08/1987</t>
  </si>
  <si>
    <t>&lt;&lt;No indexes for 5+ years&gt;&gt;Baby carriages and children's vehicles, excl. bicycles w/pneumatic tires</t>
  </si>
  <si>
    <t>15110153</t>
  </si>
  <si>
    <t>Electronic toys and games, incl. home video games (excl disks)</t>
  </si>
  <si>
    <t>151101523</t>
  </si>
  <si>
    <t>01/2016</t>
  </si>
  <si>
    <t>&lt;&lt;Discon. after 01/2018&gt;&gt;Electronic toys and games, incl. home video games (excl disks); Use 151101523</t>
  </si>
  <si>
    <t>151101522</t>
  </si>
  <si>
    <t>Nonelectronic games and puzzles, including parts</t>
  </si>
  <si>
    <t>151101521</t>
  </si>
  <si>
    <t>~~Nonelectronic games and puzzles (excl. toys), and electronic toys (incl. parts)</t>
  </si>
  <si>
    <t>15110152</t>
  </si>
  <si>
    <t>~~Toys, games, and children's vehicles</t>
  </si>
  <si>
    <t>151101</t>
  </si>
  <si>
    <t>1511</t>
  </si>
  <si>
    <t>~~Toys, sporting goods, small arms, etc.</t>
  </si>
  <si>
    <t>~~MISCELLANEOUS PRODUCTS</t>
  </si>
  <si>
    <t>Transportation Equipment</t>
  </si>
  <si>
    <t>06/2008</t>
  </si>
  <si>
    <t>All other miscellaneous transportation equipment and parts</t>
  </si>
  <si>
    <t>149111052</t>
  </si>
  <si>
    <t>All-terrain vehicles and parts</t>
  </si>
  <si>
    <t>149111051</t>
  </si>
  <si>
    <t>~~All other miscellaneous transportation equipment, including all-terrain vehicles</t>
  </si>
  <si>
    <t>14911105</t>
  </si>
  <si>
    <t>12/1992</t>
  </si>
  <si>
    <t>Automobile and light truck trailers</t>
  </si>
  <si>
    <t>14911104</t>
  </si>
  <si>
    <t>Self-propelled golf carts and industrial in-plant personnel carriers and parts</t>
  </si>
  <si>
    <t>14911101</t>
  </si>
  <si>
    <t>~~Other transportation equipment, incl. golf carts, vehicle trailers, and all-terrain vehicles</t>
  </si>
  <si>
    <t>149111</t>
  </si>
  <si>
    <t>~~Transportation equipment, n.e.c.</t>
  </si>
  <si>
    <t>1491</t>
  </si>
  <si>
    <t>05/2016</t>
  </si>
  <si>
    <t>Street, subway, trolley, &amp; rapid transit cars (new &amp; rebuilt) &amp; rebuilt passenger/freight cars</t>
  </si>
  <si>
    <t>1442040202</t>
  </si>
  <si>
    <t>03/2017</t>
  </si>
  <si>
    <t>Passenger and freight train cars, new (excluding parts)</t>
  </si>
  <si>
    <t>1442040201</t>
  </si>
  <si>
    <t>~~Railroad cars</t>
  </si>
  <si>
    <t>14420402</t>
  </si>
  <si>
    <t>144204</t>
  </si>
  <si>
    <t>Railway maintenance of way &amp; all other railroad and streetcar equipment, parts and accessories</t>
  </si>
  <si>
    <t>14420304</t>
  </si>
  <si>
    <t>Air brake and other brake equipment</t>
  </si>
  <si>
    <t>14420303</t>
  </si>
  <si>
    <t>&lt;&lt;Discon. after 12/2003&gt;&gt;Car parts and accessories; Use 14420303,14420304</t>
  </si>
  <si>
    <t>14420302</t>
  </si>
  <si>
    <t>07/1984</t>
  </si>
  <si>
    <t>~~Railway maintenance of way equipment &amp; parts, railcar parts, &amp; other railway vehicles</t>
  </si>
  <si>
    <t>144203</t>
  </si>
  <si>
    <t>07/1989</t>
  </si>
  <si>
    <t>&lt;&lt;Discon. after 12/2001&gt;&gt;All other railroad cars; Use 14420402</t>
  </si>
  <si>
    <t>14420202</t>
  </si>
  <si>
    <t>&lt;&lt;Discon. after 12/2001&gt;&gt;All other railroad cars; Use 144204</t>
  </si>
  <si>
    <t>144202</t>
  </si>
  <si>
    <t>&lt;&lt;Discon. after 12/2001&gt;&gt;Freight cars, new; Use 14420402</t>
  </si>
  <si>
    <t>14420102</t>
  </si>
  <si>
    <t>&lt;&lt;Discon. after 12/2001&gt;&gt;Freight cars; Use 144204</t>
  </si>
  <si>
    <t>144201</t>
  </si>
  <si>
    <t>~~Railroad cars and car parts</t>
  </si>
  <si>
    <t>1442</t>
  </si>
  <si>
    <t>07/2019</t>
  </si>
  <si>
    <t>&lt;&lt;SAME AS less detailed code&gt;&gt;Locomotives, new and rebuilt, including parts-1441</t>
  </si>
  <si>
    <t>14410402</t>
  </si>
  <si>
    <t>144104</t>
  </si>
  <si>
    <t>&lt;&lt;Discon. after 12/2001&gt;&gt;Locomotive parts; Use 14410402</t>
  </si>
  <si>
    <t>14410202</t>
  </si>
  <si>
    <t>&lt;&lt;Discon. after 12/2001&gt;&gt;Locomotive parts; Use 144104</t>
  </si>
  <si>
    <t>144102</t>
  </si>
  <si>
    <t>Locomotives, new and rebuilt, including parts</t>
  </si>
  <si>
    <t>1441</t>
  </si>
  <si>
    <t>01/1961</t>
  </si>
  <si>
    <t>~~Railroad equipment</t>
  </si>
  <si>
    <t>144</t>
  </si>
  <si>
    <t>&lt;&lt;SAME AS less detailed code&gt;&gt;All other boats (excluding military and commercial)-143204</t>
  </si>
  <si>
    <t>14320406</t>
  </si>
  <si>
    <t>12/1981</t>
  </si>
  <si>
    <t>&lt;&lt;Discon. after 12/2003&gt;&gt;Other boats: rowboats, canoes, skiffs, etc.; Use 14320406</t>
  </si>
  <si>
    <t>14320405</t>
  </si>
  <si>
    <t>06/1996</t>
  </si>
  <si>
    <t>&lt;&lt;Discon. after 12/2003&gt;&gt;Sail boats, with or without auxiliary power; Use 14320406</t>
  </si>
  <si>
    <t>14320404</t>
  </si>
  <si>
    <t>&lt;&lt;Discon. after 8/2019&gt;&gt;Other boats: rowboats, canoes, skiffs, etc.; Use 143204</t>
  </si>
  <si>
    <t>14320403</t>
  </si>
  <si>
    <t>&lt;&lt;Discon. after 8/2019&gt;&gt;Sailboats, without auxiliary power; Use 143204</t>
  </si>
  <si>
    <t>14320402</t>
  </si>
  <si>
    <t>&lt;&lt;Discon. after 8/2019&gt;&gt;Sailboats, with auxiliary power; Use 143204</t>
  </si>
  <si>
    <t>14320401</t>
  </si>
  <si>
    <t>All other boats (excluding military and commercial)</t>
  </si>
  <si>
    <t>143204</t>
  </si>
  <si>
    <t>All other inboard-outdrive boats, incl. comm. and military (except sailboats and lifeboats)</t>
  </si>
  <si>
    <t>14320310</t>
  </si>
  <si>
    <t>Inboard-outdrive boats, cabin cruisers, incl. comm. and military (exc. sailboats and lifeboats)</t>
  </si>
  <si>
    <t>14320309</t>
  </si>
  <si>
    <t>&lt;&lt;Recoded after 6/2011&gt;&gt;Inboard-outdrive boats; Use 14320310</t>
  </si>
  <si>
    <t>14320308</t>
  </si>
  <si>
    <t>&lt;&lt;Discon. after 12/2003&gt;&gt;Other inboard-outdrove motorboats; Use 14320310</t>
  </si>
  <si>
    <t>14320307</t>
  </si>
  <si>
    <t>&lt;&lt;Discon. after 12/2003&gt;&gt;Cabin cruisers; Use 14320310</t>
  </si>
  <si>
    <t>14320306</t>
  </si>
  <si>
    <t>&lt;&lt;Discon. after 12/2003&gt;&gt;Runabouts; Use 14320310</t>
  </si>
  <si>
    <t>14320305</t>
  </si>
  <si>
    <t>12/1988</t>
  </si>
  <si>
    <t>&lt;&lt;Discon. after 8/2019&gt;&gt;26 ft. or more LOA; Use 143203</t>
  </si>
  <si>
    <t>14320304</t>
  </si>
  <si>
    <t>&lt;&lt;Discon. after 8/2019&gt;&gt;Less than 26 ft. LOA; Use 143203</t>
  </si>
  <si>
    <t>14320303</t>
  </si>
  <si>
    <t>~~Inboard-outdrive boats, including commercial and military (except sailboats and lifeboats)</t>
  </si>
  <si>
    <t>143203</t>
  </si>
  <si>
    <t>Other inboard motorboats, including commercial and military (except sailboats and lifeboats)</t>
  </si>
  <si>
    <t>14320207</t>
  </si>
  <si>
    <t>Inboard cabin cruisers, including commercial and military (except sailboats and lifeboats)</t>
  </si>
  <si>
    <t>14320206</t>
  </si>
  <si>
    <t>&lt;&lt;Recoded after 6/2011&gt;&gt;Inboard motorboats; Use 14320206</t>
  </si>
  <si>
    <t>14320205</t>
  </si>
  <si>
    <t>&lt;&lt;Discon. after 12/2003&gt;&gt;Other inboard motor boats; Use 14320206</t>
  </si>
  <si>
    <t>14320204</t>
  </si>
  <si>
    <t>&lt;&lt;Discon. after 12/2003&gt;&gt;Houseboats; Use 14320206</t>
  </si>
  <si>
    <t>14320203</t>
  </si>
  <si>
    <t>&lt;&lt;Discon. after 12/2003&gt;&gt;Cabin cruisers, non-military; Use 14320206</t>
  </si>
  <si>
    <t>14320202</t>
  </si>
  <si>
    <t>&lt;&lt;Discon. after 12/2003&gt;&gt;Runabouts; Use 14320206</t>
  </si>
  <si>
    <t>14320201</t>
  </si>
  <si>
    <t>~~Inboard motorboats, including commercial and military (except sailboats and lifeboats)</t>
  </si>
  <si>
    <t>143202</t>
  </si>
  <si>
    <t>Outboard motorboats, plastics/fiberglass, incl. comm. and mil. (exc. sailboats and lifeboats)</t>
  </si>
  <si>
    <t>14320108</t>
  </si>
  <si>
    <t>Outboard motorboats, wood or metal, incl. comm. and military (exc. sailboats and lifeboats)</t>
  </si>
  <si>
    <t>14320107</t>
  </si>
  <si>
    <t>&lt;&lt;Discon. after 6/2011&gt;&gt;Outboard motorboats; Use 14320107,14320108</t>
  </si>
  <si>
    <t>14320106</t>
  </si>
  <si>
    <t>&lt;&lt;Discon. after 12/2003&gt;&gt;Other outboard boats; Use 14320107,14320108</t>
  </si>
  <si>
    <t>14320103</t>
  </si>
  <si>
    <t>&lt;&lt;Discon. after 12/2003&gt;&gt;Runabouts; Use 14320107,14320108</t>
  </si>
  <si>
    <t>14320101</t>
  </si>
  <si>
    <t>~~Outboard motorboats, including commercial and military (except sailboats and lifeboats)</t>
  </si>
  <si>
    <t>143201</t>
  </si>
  <si>
    <t>~~Boats</t>
  </si>
  <si>
    <t>1432</t>
  </si>
  <si>
    <t>05/2020</t>
  </si>
  <si>
    <t>&lt;&lt;SAME AS less detailed code&gt;&gt;Nonpropelled ships, new construction-143104</t>
  </si>
  <si>
    <t>14310401</t>
  </si>
  <si>
    <t>Nonpropelled ships, new construction</t>
  </si>
  <si>
    <t>143104</t>
  </si>
  <si>
    <t>&lt;&lt;SAME AS less detailed code&gt;&gt;Nonmilitary self-propelled ships, new construction-143103</t>
  </si>
  <si>
    <t>14310301</t>
  </si>
  <si>
    <t>Nonmilitary self-propelled ships, new construction</t>
  </si>
  <si>
    <t>143103</t>
  </si>
  <si>
    <t>&lt;&lt;SAME AS less detailed code&gt;&gt;Military self-propelled ships, new construction-143102</t>
  </si>
  <si>
    <t>14310201</t>
  </si>
  <si>
    <t>Military self-propelled ships, new construction</t>
  </si>
  <si>
    <t>143102</t>
  </si>
  <si>
    <t>05/1995</t>
  </si>
  <si>
    <t>&lt;&lt;Discon. after 8/2019&gt;&gt;Nonpropelled ships, nonmilitary; Use 143104</t>
  </si>
  <si>
    <t>14310104</t>
  </si>
  <si>
    <t>&lt;&lt;Discon. after 8/2019&gt;&gt;Self-propelled ships, nonmilitary; Use 143103</t>
  </si>
  <si>
    <t>14310102</t>
  </si>
  <si>
    <t>&lt;&lt;Discon. after 8/2019&gt;&gt;Nonmilitary ships; Use 1431</t>
  </si>
  <si>
    <t>143101</t>
  </si>
  <si>
    <t>~~Ships</t>
  </si>
  <si>
    <t>1431</t>
  </si>
  <si>
    <t>~~Ships and boats</t>
  </si>
  <si>
    <t>Developing and making prototypes of aircraft parts (except engines)</t>
  </si>
  <si>
    <t>14250105</t>
  </si>
  <si>
    <t>Other aircraft subassemblies and parts for civilian aircraft</t>
  </si>
  <si>
    <t>142501034</t>
  </si>
  <si>
    <t>Other aircraft subassemblies and parts for military aircraft</t>
  </si>
  <si>
    <t>142501033</t>
  </si>
  <si>
    <t>Aircraft landing gear for civilian and military aircraft</t>
  </si>
  <si>
    <t>142501032</t>
  </si>
  <si>
    <t>&lt;&lt;No indexes for 5+ years&gt;&gt;Aircraft mechanical power transmission equipment for civilian and military aircraft</t>
  </si>
  <si>
    <t>142501031</t>
  </si>
  <si>
    <t>~~Aircraft parts and auxiliary equipment</t>
  </si>
  <si>
    <t>14250103</t>
  </si>
  <si>
    <t>Aircraft propellers and helicopter rotors</t>
  </si>
  <si>
    <t>14250102</t>
  </si>
  <si>
    <t>&lt;&lt;Discon. after 12/2011&gt;&gt;Other aircraft parts and equipment; Use 142501</t>
  </si>
  <si>
    <t>14250101</t>
  </si>
  <si>
    <t>~~Other aircraft parts and equipment</t>
  </si>
  <si>
    <t>142501</t>
  </si>
  <si>
    <t>1425</t>
  </si>
  <si>
    <t>Parts and accessories for civilian aircraft engines</t>
  </si>
  <si>
    <t>1423010177</t>
  </si>
  <si>
    <t>Parts and accessories for military aircraft engines</t>
  </si>
  <si>
    <t>1423010175</t>
  </si>
  <si>
    <t>~~Aircraft engine parts and accessories</t>
  </si>
  <si>
    <t>142301017</t>
  </si>
  <si>
    <t>Aeronautical services on aircraft engines</t>
  </si>
  <si>
    <t>142301015</t>
  </si>
  <si>
    <t>Civilian aircraft engines</t>
  </si>
  <si>
    <t>142301013</t>
  </si>
  <si>
    <t>09/2017</t>
  </si>
  <si>
    <t>Military aircraft engines</t>
  </si>
  <si>
    <t>142301011</t>
  </si>
  <si>
    <t>~~Aircraft engine and engine parts</t>
  </si>
  <si>
    <t>14230101</t>
  </si>
  <si>
    <t>142301</t>
  </si>
  <si>
    <t>1423</t>
  </si>
  <si>
    <t>&lt;&lt;SAME AS less detailed code&gt;&gt;Military aircraft-142104</t>
  </si>
  <si>
    <t>14210401</t>
  </si>
  <si>
    <t>Military aircraft</t>
  </si>
  <si>
    <t>142104</t>
  </si>
  <si>
    <t>&lt;&lt;SAME AS less detailed code&gt;&gt;Civilian aircraft-1421</t>
  </si>
  <si>
    <t>14210206</t>
  </si>
  <si>
    <t>&lt;&lt;Discon. after 12/2003&gt;&gt;Fixed wing; Use 14210206</t>
  </si>
  <si>
    <t>14210205</t>
  </si>
  <si>
    <t>&lt;&lt;Discon. after 12/2003&gt;&gt;Rotary wing; Use 14210206</t>
  </si>
  <si>
    <t>14210203</t>
  </si>
  <si>
    <t>142102</t>
  </si>
  <si>
    <t>Aircraft</t>
  </si>
  <si>
    <t>1421</t>
  </si>
  <si>
    <t>~~Aircraft and aircraft equipment</t>
  </si>
  <si>
    <t>06/2014</t>
  </si>
  <si>
    <t>&lt;&lt;No indexes for 5+ years&gt;&gt;Truck campers, caps, and box covers</t>
  </si>
  <si>
    <t>1416020142</t>
  </si>
  <si>
    <t>Truck campers, caps, box covers, and folddown camping trailers</t>
  </si>
  <si>
    <t>141602014</t>
  </si>
  <si>
    <t>Other parts and components, excluding appliances and furnishings</t>
  </si>
  <si>
    <t>141602013</t>
  </si>
  <si>
    <t>&lt;&lt;Recoded after 6/2014&gt;&gt;Truck campers, caps, and box covers; Use 1416020142</t>
  </si>
  <si>
    <t>141602012</t>
  </si>
  <si>
    <t>~~Camping trailers, campers, pick-up covers, and parts</t>
  </si>
  <si>
    <t>14160201</t>
  </si>
  <si>
    <t>141602</t>
  </si>
  <si>
    <t>06/2019</t>
  </si>
  <si>
    <t>Fifth wheel travel trailers</t>
  </si>
  <si>
    <t>141601017</t>
  </si>
  <si>
    <t>Conventional travel trailers</t>
  </si>
  <si>
    <t>141601016</t>
  </si>
  <si>
    <t>~~Travel trailers</t>
  </si>
  <si>
    <t>14160101</t>
  </si>
  <si>
    <t>141601</t>
  </si>
  <si>
    <t>~~Travel trailers and campers</t>
  </si>
  <si>
    <t>1416</t>
  </si>
  <si>
    <t>&lt;&lt;SAME AS less detailed code&gt;&gt;Motor homes, built on purchased chassis-1415</t>
  </si>
  <si>
    <t>14150101</t>
  </si>
  <si>
    <t>141501</t>
  </si>
  <si>
    <t>Motor homes, built on purchased chassis</t>
  </si>
  <si>
    <t>1415</t>
  </si>
  <si>
    <t>Truck trailers and chassis, axle rating less than 10,000 lb</t>
  </si>
  <si>
    <t>14140603</t>
  </si>
  <si>
    <t>Truck trailers and chassis, axle rating 10,000 lb or more</t>
  </si>
  <si>
    <t>14140602</t>
  </si>
  <si>
    <t>&lt;&lt;Recoded after 12/2011&gt;&gt;Truck trailers; Use 14140602</t>
  </si>
  <si>
    <t>14140601</t>
  </si>
  <si>
    <t>~~Truck trailers</t>
  </si>
  <si>
    <t>141406</t>
  </si>
  <si>
    <t>06/1980</t>
  </si>
  <si>
    <t>&lt;&lt;Discon. after 12/2003&gt;&gt;Other trailer and chassis; Use 14140602</t>
  </si>
  <si>
    <t>14140309</t>
  </si>
  <si>
    <t>&lt;&lt;Discon. after 12/2003&gt;&gt;Dump trailers and chasssis; Use 14140602</t>
  </si>
  <si>
    <t>14140305</t>
  </si>
  <si>
    <t>&lt;&lt;Discon. after 12/2003&gt;&gt;Low-bed heavy haulers; Use 14140602</t>
  </si>
  <si>
    <t>14140304</t>
  </si>
  <si>
    <t>&lt;&lt;Discon. after 12/2003&gt;&gt;Platform trailers; Use 14140602</t>
  </si>
  <si>
    <t>14140303</t>
  </si>
  <si>
    <t>&lt;&lt;Discon. after 12/2003&gt;&gt;Bulk commodity trailers; Use 14140602</t>
  </si>
  <si>
    <t>14140301</t>
  </si>
  <si>
    <t>&lt;&lt;Discon. after 12/2003&gt;&gt;Other trailers and chassis, over 10,000 lbs.; Use 14140602</t>
  </si>
  <si>
    <t>141403</t>
  </si>
  <si>
    <t>&lt;&lt;Discon. after 12/2003&gt;&gt;Other tanks; Use 14140602</t>
  </si>
  <si>
    <t>14140206</t>
  </si>
  <si>
    <t>&lt;&lt;Discon. after 12/2003&gt;&gt;Tanks for flammable liquids; Use 14140602</t>
  </si>
  <si>
    <t>14140201</t>
  </si>
  <si>
    <t>&lt;&lt;Discon. after 12/2003&gt;&gt;Tanks, over 10,000 lbs.; Use 14140602</t>
  </si>
  <si>
    <t>141402</t>
  </si>
  <si>
    <t>&lt;&lt;Discon. after 12/2003&gt;&gt;Closed top vans; Use 14140602</t>
  </si>
  <si>
    <t>14140106</t>
  </si>
  <si>
    <t>&lt;&lt;Discon. after 12/2003&gt;&gt;Vans, over 10,000 lbs.; Use 14140602</t>
  </si>
  <si>
    <t>141401</t>
  </si>
  <si>
    <t>1414</t>
  </si>
  <si>
    <t>09/2015</t>
  </si>
  <si>
    <t>Upfitting trucks, complete, produced on purchased chassis</t>
  </si>
  <si>
    <t>14130299</t>
  </si>
  <si>
    <t>Other trucks and vehicles, complete, produced on purchased chassis, except upfitting trucks</t>
  </si>
  <si>
    <t>14130294</t>
  </si>
  <si>
    <t>&lt;&lt;Discon. after 10/2015&gt;&gt;Other trucks and vehicles, complete, produced on purchased chassis, including upfitting; Use 14130294,14130299</t>
  </si>
  <si>
    <t>14130293</t>
  </si>
  <si>
    <t>Other trucks and vehicles, complete, produced on purchased chassis</t>
  </si>
  <si>
    <t>1413029</t>
  </si>
  <si>
    <t>12/2000</t>
  </si>
  <si>
    <t>&lt;&lt;Discon. after 12/2003&gt;&gt;Complete vehicles produced on purchased chassis; Use 141302</t>
  </si>
  <si>
    <t>14130278</t>
  </si>
  <si>
    <t>Buses and firefighting vehicles, complete, produced on purchased chassis</t>
  </si>
  <si>
    <t>14130275</t>
  </si>
  <si>
    <t>&lt;&lt;No indexes for 5+ years&gt;&gt;Other trucks and vehicles, complete, produced on pu</t>
  </si>
  <si>
    <t>14130272</t>
  </si>
  <si>
    <t>&lt;&lt;Discon. after 2/2016&gt;&gt;Buses, complete, produced on purchased chassis; Use 124102</t>
  </si>
  <si>
    <t>14130271</t>
  </si>
  <si>
    <t>~~Buses and firefighting vehicles, complete, produced on purchased chassis</t>
  </si>
  <si>
    <t>1413027</t>
  </si>
  <si>
    <t>&lt;&lt;Discon. after 12/2003&gt;&gt;Emergency vehicles/hearses sold on purchased chass; Use 141302</t>
  </si>
  <si>
    <t>14130206</t>
  </si>
  <si>
    <t>13/2000</t>
  </si>
  <si>
    <t>&lt;&lt;Discon. after 12/2000&gt;&gt;Trucks &amp; other h'way vehicles sold on purc. chassi; Use 141302</t>
  </si>
  <si>
    <t>14130202</t>
  </si>
  <si>
    <t>~~Complete vehicles on purchased chassis</t>
  </si>
  <si>
    <t>141302</t>
  </si>
  <si>
    <t>&lt;&lt;Discon. after 12/2008&gt;&gt;Truck and bus bodies sold separately; Use 14130121</t>
  </si>
  <si>
    <t>14130191</t>
  </si>
  <si>
    <t>Service truck bodies, sold separately</t>
  </si>
  <si>
    <t>14130153</t>
  </si>
  <si>
    <t>All other truck and vehicle bodies, sold separately</t>
  </si>
  <si>
    <t>14130152</t>
  </si>
  <si>
    <t>Dump truck bodies, sold separately</t>
  </si>
  <si>
    <t>14130151</t>
  </si>
  <si>
    <t>~~Other truck and vehicle bodies, sold separately</t>
  </si>
  <si>
    <t>1413015</t>
  </si>
  <si>
    <t>Van bodies, separate cab, sold separately</t>
  </si>
  <si>
    <t>141301412</t>
  </si>
  <si>
    <t>08/2020</t>
  </si>
  <si>
    <t>Van bodies, walk-in, sold separately</t>
  </si>
  <si>
    <t>141301411</t>
  </si>
  <si>
    <t>Van bodies, sold separately</t>
  </si>
  <si>
    <t>14130141</t>
  </si>
  <si>
    <t>03/2010</t>
  </si>
  <si>
    <t>&lt;&lt;No indexes for 5+ years&gt;&gt;Bus bodies and truck cabs, sold separately</t>
  </si>
  <si>
    <t>14130121</t>
  </si>
  <si>
    <t>12/1987</t>
  </si>
  <si>
    <t>&lt;&lt;Discon. after 12/2000&gt;&gt;Other vehicle bodies, incl truck cabs, beds and ki; Use 14130121</t>
  </si>
  <si>
    <t>14130106</t>
  </si>
  <si>
    <t>&lt;&lt;Discon. after 12/2000&gt;&gt;Bus bodies sold separately; Use 14130121</t>
  </si>
  <si>
    <t>14130104</t>
  </si>
  <si>
    <t>&lt;&lt;Discon. after 12/2000&gt;&gt;Truck bodies sold separately; Use 14130121</t>
  </si>
  <si>
    <t>14130102</t>
  </si>
  <si>
    <t>~~Truck and bus bodies sold separately</t>
  </si>
  <si>
    <t>141301</t>
  </si>
  <si>
    <t>~~Truck and bus bodies</t>
  </si>
  <si>
    <t>1413</t>
  </si>
  <si>
    <t>06/2000</t>
  </si>
  <si>
    <t>All other miscellaneous complete engine electrical equipment, including spark plugs</t>
  </si>
  <si>
    <t>1412051426</t>
  </si>
  <si>
    <t>All other miscellaneous non-engine electrical and electronic equipment</t>
  </si>
  <si>
    <t>1412051425</t>
  </si>
  <si>
    <t>Parts for electrical and electronic engine equipment</t>
  </si>
  <si>
    <t>1412051424</t>
  </si>
  <si>
    <t>01/2015</t>
  </si>
  <si>
    <t>&lt;&lt;No indexes for 5+ years&gt;&gt;Cranking motors (starters)</t>
  </si>
  <si>
    <t>1412051423</t>
  </si>
  <si>
    <t>Battery charging alternators, generators, and regulators</t>
  </si>
  <si>
    <t>1412051422</t>
  </si>
  <si>
    <t>Ignition wiring harness and cable sets</t>
  </si>
  <si>
    <t>1412051421</t>
  </si>
  <si>
    <t>12/1960</t>
  </si>
  <si>
    <t>Other motor vehicle electrical and electronic equipment</t>
  </si>
  <si>
    <t>141205142</t>
  </si>
  <si>
    <t>06/1981</t>
  </si>
  <si>
    <t>Vehicular lighting equipment</t>
  </si>
  <si>
    <t>141205141</t>
  </si>
  <si>
    <t>Motor vehicle electrical and electronic equipment</t>
  </si>
  <si>
    <t>14120514</t>
  </si>
  <si>
    <t>09/1982</t>
  </si>
  <si>
    <t>Carburetors, pistons, piston rings, and valves</t>
  </si>
  <si>
    <t>14120513</t>
  </si>
  <si>
    <t>07/2006</t>
  </si>
  <si>
    <t>&lt;&lt;Discon. after 06/2018&gt;&gt;Automotive air conditioning compressors (open type, with or without motor); Use 14120512</t>
  </si>
  <si>
    <t>14120512B</t>
  </si>
  <si>
    <t>&lt;&lt;Discon. after 06/2018&gt;&gt;Motor vehicle mechanical air conditioning systems; Use 14120512</t>
  </si>
  <si>
    <t>141205127</t>
  </si>
  <si>
    <t>Motor vehicle air conditioning systems and compressors</t>
  </si>
  <si>
    <t>14120512</t>
  </si>
  <si>
    <t>02/2020</t>
  </si>
  <si>
    <t>Metal motor vehicle seat frames</t>
  </si>
  <si>
    <t>141205115</t>
  </si>
  <si>
    <t>Fabricated automobile seat covers and tire covers</t>
  </si>
  <si>
    <t>141205114</t>
  </si>
  <si>
    <t>Seats for public conveyance and aircraft</t>
  </si>
  <si>
    <t>141205113</t>
  </si>
  <si>
    <t>Fabricated seat or safety belts, incl. shoulder harnesses (except leather)</t>
  </si>
  <si>
    <t>141205112</t>
  </si>
  <si>
    <t>Automobile trimmings</t>
  </si>
  <si>
    <t>141205111</t>
  </si>
  <si>
    <t>~~Vehicle seating and interior trim</t>
  </si>
  <si>
    <t>14120511</t>
  </si>
  <si>
    <t>&lt;&lt;Discon. after 6/2014&gt;&gt;Motorcycle parts; Use 141205</t>
  </si>
  <si>
    <t>14120509</t>
  </si>
  <si>
    <t>Other motor vehicle parts</t>
  </si>
  <si>
    <t>14120508</t>
  </si>
  <si>
    <t>03/2020</t>
  </si>
  <si>
    <t>Motor vehicle wheels</t>
  </si>
  <si>
    <t>14120507</t>
  </si>
  <si>
    <t>Exhaust systems</t>
  </si>
  <si>
    <t>14120506</t>
  </si>
  <si>
    <t>Filters for internal combustion engines and motor vehicles</t>
  </si>
  <si>
    <t>14120505</t>
  </si>
  <si>
    <t>Motor vehicle brake parts and assemblies, rebuilt</t>
  </si>
  <si>
    <t>1412050431</t>
  </si>
  <si>
    <t>&lt;&lt;Discon. after 01/2018&gt;&gt;Motor vehicle brake parts and assemblies, rebuilt; Use 14120504</t>
  </si>
  <si>
    <t>141205043</t>
  </si>
  <si>
    <t>&lt;&lt;SAME AS less detailed code&gt;&gt;Motor vehicle disc brake assemblies and parts, new-141205041</t>
  </si>
  <si>
    <t>141205041C</t>
  </si>
  <si>
    <t>&lt;&lt;SAME AS less detailed code&gt;&gt;Other motor vehicle brake parts and assemblies, new-141205041</t>
  </si>
  <si>
    <t>141205041B</t>
  </si>
  <si>
    <t>&lt;&lt;SAME AS less detailed code&gt;&gt;Motor vehicle drum brake assemblies and parts, new-141205041</t>
  </si>
  <si>
    <t>141205041A</t>
  </si>
  <si>
    <t>Motor vehicle brake parts and assemblies, new</t>
  </si>
  <si>
    <t>141205041</t>
  </si>
  <si>
    <t>~~Motor vehicle brake systems</t>
  </si>
  <si>
    <t>14120504</t>
  </si>
  <si>
    <t>Motor vehicle drive train components, rebuilt</t>
  </si>
  <si>
    <t>141205033</t>
  </si>
  <si>
    <t>Other motor vehicle drive train components, except wheels and brakes, new</t>
  </si>
  <si>
    <t>1412050315</t>
  </si>
  <si>
    <t>07/2016</t>
  </si>
  <si>
    <t>Motor vehicle axles and axle parts, new</t>
  </si>
  <si>
    <t>1412050314</t>
  </si>
  <si>
    <t>Parts for manual and automatic transmissions, new</t>
  </si>
  <si>
    <t>1412050313</t>
  </si>
  <si>
    <t>Motor vehicle transmissions except auxiliary and parts, new</t>
  </si>
  <si>
    <t>1412050310</t>
  </si>
  <si>
    <t>Motor vehicle drive train components, except wheels and brakes, new</t>
  </si>
  <si>
    <t>141205031</t>
  </si>
  <si>
    <t>~~Motor vehicle transmission and power train</t>
  </si>
  <si>
    <t>14120503</t>
  </si>
  <si>
    <t>Motor vehicle steering and suspension parts</t>
  </si>
  <si>
    <t>14120502</t>
  </si>
  <si>
    <t>11/2013</t>
  </si>
  <si>
    <t>&lt;&lt;No indexes for 5+ years&gt;&gt;Gasoline engines and engine parts, rebuilt</t>
  </si>
  <si>
    <t>141205013</t>
  </si>
  <si>
    <t>Gasoline engines and engine parts, new</t>
  </si>
  <si>
    <t>141205011</t>
  </si>
  <si>
    <t>~~Gasoline engines and engine parts, excl. carburetors, pistons, and valves</t>
  </si>
  <si>
    <t>14120501</t>
  </si>
  <si>
    <t>~~Motor vehicles parts</t>
  </si>
  <si>
    <t>141205</t>
  </si>
  <si>
    <t>&lt;&lt;Discon. after 12/2003&gt;&gt;Motor vehicle parts, rebuilt; Use 14120501,14120502,14120503,14120504,14120505,14120506,14120507,14120508</t>
  </si>
  <si>
    <t>14120431</t>
  </si>
  <si>
    <t>&lt;&lt;Discon. after 12/2003&gt;&gt;Motor vehicle parts, rebuilt; Use 141205</t>
  </si>
  <si>
    <t>141204</t>
  </si>
  <si>
    <t>&lt;&lt;Discon. after 12/2003&gt;&gt;Motorcycle parts, new; Use 141205</t>
  </si>
  <si>
    <t>14120335</t>
  </si>
  <si>
    <t>&lt;&lt;Discon. after 12/2003&gt;&gt;Motor vehicle parts, new, excl. motorcycle parts; Use 14120501,14120502,14120503,14120504,14120505,14120506,14120507,14120508</t>
  </si>
  <si>
    <t>14120331</t>
  </si>
  <si>
    <t>&lt;&lt;Discon. after 12/2003&gt;&gt;Motor vehicle parts, new; Use 141205</t>
  </si>
  <si>
    <t>141203</t>
  </si>
  <si>
    <t>01/1967</t>
  </si>
  <si>
    <t>1412</t>
  </si>
  <si>
    <t>09/2004</t>
  </si>
  <si>
    <t>&lt;&lt;Discon. after 12/2005&gt;&gt;Fire department vehicles; Use 141106843</t>
  </si>
  <si>
    <t>14110801</t>
  </si>
  <si>
    <t>141108</t>
  </si>
  <si>
    <t>Buses, including military and firefighting vehicles (chassis of own manufacture)</t>
  </si>
  <si>
    <t>141106843</t>
  </si>
  <si>
    <t>Truck, truck tractors, and buses chassis (chassis of own manufacturer) 33,001 lbs or more</t>
  </si>
  <si>
    <t>141106842</t>
  </si>
  <si>
    <t>Truck, truck tractors, and bus chassis (chassis of own manufacture) 14,001 to 33,000 lbs</t>
  </si>
  <si>
    <t>141106841</t>
  </si>
  <si>
    <t>Trucks, over 14,000 lbs GVW</t>
  </si>
  <si>
    <t>14110684</t>
  </si>
  <si>
    <t>&lt;&lt;Discon. after 12/2005&gt;&gt;Trucks,truck tractors&amp;bus chassis 33,001 lb &amp; more; Use 141106841,141106842,141106843</t>
  </si>
  <si>
    <t>14110683</t>
  </si>
  <si>
    <t>&lt;&lt;Discon. after 12/2005&gt;&gt;Trucks,truck tractors&amp;bus chassis 14001 to 33000 lb; Use 141106841,141106842,141106843</t>
  </si>
  <si>
    <t>14110682</t>
  </si>
  <si>
    <t>&lt;&lt;Discon. after 12/2003&gt;&gt;Trucks, over 10,000 lbs. gvw; Use 141106841,141106842</t>
  </si>
  <si>
    <t>14110681</t>
  </si>
  <si>
    <t>01/1964</t>
  </si>
  <si>
    <t>141106</t>
  </si>
  <si>
    <t>&lt;&lt;SAME AS less detailed code&gt;&gt;Trucks, truck tractors, &amp; bus chassis 14,000 lb or less, incl. minivans &amp; suvs-141105</t>
  </si>
  <si>
    <t>14110571</t>
  </si>
  <si>
    <t>Trucks, truck tractors, &amp; bus chassis 14,000 lb or less, incl. minivans &amp; suvs</t>
  </si>
  <si>
    <t>141105</t>
  </si>
  <si>
    <t>01/1999</t>
  </si>
  <si>
    <t>&lt;&lt;SAME AS less detailed code&gt;&gt;Motorcycles, including three-wheel motorbikes, motorscooters, mopeds, and parts-141104</t>
  </si>
  <si>
    <t>14110401</t>
  </si>
  <si>
    <t>12/1972</t>
  </si>
  <si>
    <t>Motorcycles, including three-wheel motorbikes, motorscooters, mopeds, and parts</t>
  </si>
  <si>
    <t>141104</t>
  </si>
  <si>
    <t>&lt;&lt;Discon. after 12/2005&gt;&gt;Buses and military vehicles; Use 141106843</t>
  </si>
  <si>
    <t>14110307</t>
  </si>
  <si>
    <t>03/2004</t>
  </si>
  <si>
    <t>&lt;&lt;Discon. after 6/2004&gt;&gt;Buses and military vehicles; Use 141106843</t>
  </si>
  <si>
    <t>14110305</t>
  </si>
  <si>
    <t>141103</t>
  </si>
  <si>
    <t>&lt;&lt;SAME AS less detailed code&gt;&gt;Passenger cars-141101</t>
  </si>
  <si>
    <t>14110131</t>
  </si>
  <si>
    <t>Passenger cars and chassis</t>
  </si>
  <si>
    <t>141101</t>
  </si>
  <si>
    <t>~~Motor vehicles</t>
  </si>
  <si>
    <t>1411</t>
  </si>
  <si>
    <t>~~Motor vehicles and equipment</t>
  </si>
  <si>
    <t>~~TRANSPORTATION EQUIPMENT</t>
  </si>
  <si>
    <t>Nonmetallic Mineral products</t>
  </si>
  <si>
    <t>&lt;&lt;Discon. after 12/2011&gt;&gt;Other nonmetallic mineral products; Use 139903</t>
  </si>
  <si>
    <t>13990399</t>
  </si>
  <si>
    <t>Mica products</t>
  </si>
  <si>
    <t>13990314</t>
  </si>
  <si>
    <t>Other nonmetallic mineral products</t>
  </si>
  <si>
    <t>13990313</t>
  </si>
  <si>
    <t>Dry-mixed concrete materials (prepackaged sand, gravel, mortar, and cement premixes)</t>
  </si>
  <si>
    <t>13990312</t>
  </si>
  <si>
    <t>&lt;&lt;Discon. after 12/2003&gt;&gt;Mica products and stationary art goods; Use 139903</t>
  </si>
  <si>
    <t>13990303</t>
  </si>
  <si>
    <t>&lt;&lt;Discon. after 12/2000&gt;&gt;Statuary and art goods (factory made); Use 139903</t>
  </si>
  <si>
    <t>13990302</t>
  </si>
  <si>
    <t>All other miscellaneous nonmetallic mineral products</t>
  </si>
  <si>
    <t>139903</t>
  </si>
  <si>
    <t>All other nonmetallic minerals, including talc and gypsum</t>
  </si>
  <si>
    <t>13990299</t>
  </si>
  <si>
    <t>Feldspar, fire clay, and fuller's earth</t>
  </si>
  <si>
    <t>13990214V</t>
  </si>
  <si>
    <t>Bentonite</t>
  </si>
  <si>
    <t>13990214C</t>
  </si>
  <si>
    <t>01/2018</t>
  </si>
  <si>
    <t>Common (miscellaneous) clay and shale</t>
  </si>
  <si>
    <t>13990214B</t>
  </si>
  <si>
    <t>Other clay, ceramic, and refractory materials including magnesite and brucite</t>
  </si>
  <si>
    <t>139902149</t>
  </si>
  <si>
    <t>06/1990</t>
  </si>
  <si>
    <t>Clay, excluding kaolin and ball clay</t>
  </si>
  <si>
    <t>13990214</t>
  </si>
  <si>
    <t>Dimension stone mining and quarrying</t>
  </si>
  <si>
    <t>13990211</t>
  </si>
  <si>
    <t>12/2014</t>
  </si>
  <si>
    <t>Other minerals and earths, treated</t>
  </si>
  <si>
    <t>139902096</t>
  </si>
  <si>
    <t>Treated clays, artificially activated with acid or other materials</t>
  </si>
  <si>
    <t>139902095</t>
  </si>
  <si>
    <t>Treated lightweight aggregate and crushed slag, minerals and earths</t>
  </si>
  <si>
    <t>139902094</t>
  </si>
  <si>
    <t>Ground or treated minerals and earths</t>
  </si>
  <si>
    <t>13990209</t>
  </si>
  <si>
    <t>~~Clay and stone mining and quarrying</t>
  </si>
  <si>
    <t>139902</t>
  </si>
  <si>
    <t>12/2012</t>
  </si>
  <si>
    <t>All other industrial sand</t>
  </si>
  <si>
    <t>139901212</t>
  </si>
  <si>
    <t>09/2020</t>
  </si>
  <si>
    <t>Hydraulic fracturing sand</t>
  </si>
  <si>
    <t>139901211</t>
  </si>
  <si>
    <t>~~Hydraulic fracturing sand and all other industrial sand</t>
  </si>
  <si>
    <t>13990121</t>
  </si>
  <si>
    <t>06/2016</t>
  </si>
  <si>
    <t>Industrial molding sand</t>
  </si>
  <si>
    <t>13990111</t>
  </si>
  <si>
    <t>Industrial glass sand</t>
  </si>
  <si>
    <t>13990101</t>
  </si>
  <si>
    <t>~~Industrial sand</t>
  </si>
  <si>
    <t>139901</t>
  </si>
  <si>
    <t>~~Nonmetallic minerals and products, n.e.c.</t>
  </si>
  <si>
    <t>1399</t>
  </si>
  <si>
    <t>13/2020</t>
  </si>
  <si>
    <t>Axial mechanical face seals and parts</t>
  </si>
  <si>
    <t>13980215</t>
  </si>
  <si>
    <t>Rotary oil seals</t>
  </si>
  <si>
    <t>13980214</t>
  </si>
  <si>
    <t>10/2012</t>
  </si>
  <si>
    <t>&lt;&lt;Discon. after 6/2016&gt;&gt;Axial mechanical face seals; Use 139802</t>
  </si>
  <si>
    <t>13980213</t>
  </si>
  <si>
    <t>Molded packing and sealing devices</t>
  </si>
  <si>
    <t>13980212</t>
  </si>
  <si>
    <t>Compression packing</t>
  </si>
  <si>
    <t>13980211</t>
  </si>
  <si>
    <t>~~Packing and sealing</t>
  </si>
  <si>
    <t>139802</t>
  </si>
  <si>
    <t>Metallic gaskets and machined seals</t>
  </si>
  <si>
    <t>13980112</t>
  </si>
  <si>
    <t>Nonmetallic gaskets and gasketing</t>
  </si>
  <si>
    <t>13980111</t>
  </si>
  <si>
    <t>~~Gaskets and gasketing material</t>
  </si>
  <si>
    <t>139801</t>
  </si>
  <si>
    <t>~~Gaskets, packing, and sealing devices</t>
  </si>
  <si>
    <t>1398</t>
  </si>
  <si>
    <t>Dressed dimension marble and other stone</t>
  </si>
  <si>
    <t>13950151</t>
  </si>
  <si>
    <t>08/1986</t>
  </si>
  <si>
    <t>&lt;&lt;Discon. after 12/2004&gt;&gt;Other cut stone products, incl. slate, sandstone; Use 13950151</t>
  </si>
  <si>
    <t>13950141</t>
  </si>
  <si>
    <t>03/1985</t>
  </si>
  <si>
    <t>&lt;&lt;Discon. after 12/2004&gt;&gt;Dressed dimension and cut marble; Use 13950151</t>
  </si>
  <si>
    <t>13950131</t>
  </si>
  <si>
    <t>Dressed dimension limestone (including dolomite, travertine, calcareous, tufa, &amp; cut limestone)</t>
  </si>
  <si>
    <t>13950121</t>
  </si>
  <si>
    <t>Dressed dimension granite (including gneiss, syenite, diorite, and cut granite)</t>
  </si>
  <si>
    <t>13950111</t>
  </si>
  <si>
    <t>~~Cut stone and stone products</t>
  </si>
  <si>
    <t>139501</t>
  </si>
  <si>
    <t>1395</t>
  </si>
  <si>
    <t>Other asphaltic paving mixtures, excluding brick, concrete, granite, or stone</t>
  </si>
  <si>
    <t>13940113D</t>
  </si>
  <si>
    <t>Asphalt and tar paving mixtures (excluding liquid)</t>
  </si>
  <si>
    <t>13940113C</t>
  </si>
  <si>
    <t>Other liquid asphalt and tar paving materials, including cut-backs</t>
  </si>
  <si>
    <t>13940113B</t>
  </si>
  <si>
    <t>Emulsified asphalt, including liquid additives</t>
  </si>
  <si>
    <t>13940113A</t>
  </si>
  <si>
    <t>&lt;&lt;SAME AS less detailed code&gt;&gt;Paving mixtures and blocks-1394</t>
  </si>
  <si>
    <t>13940113</t>
  </si>
  <si>
    <t>03/1989</t>
  </si>
  <si>
    <t>&lt;&lt;Discon. after 12/2003&gt;&gt;Other paving mixtures and blocks; Use 13940113</t>
  </si>
  <si>
    <t>13940112</t>
  </si>
  <si>
    <t>12/1964</t>
  </si>
  <si>
    <t>&lt;&lt;Discon. after 12/2003&gt;&gt;Bituminous/asphaltic concrete mixtures and blocks; Use 13940113</t>
  </si>
  <si>
    <t>13940111</t>
  </si>
  <si>
    <t>01/1958</t>
  </si>
  <si>
    <t>&lt;&lt;Discon. after 12/2003&gt;&gt;Paving asphalt; Use 13940113</t>
  </si>
  <si>
    <t>13940101</t>
  </si>
  <si>
    <t>139401</t>
  </si>
  <si>
    <t>Paving mixtures and blocks</t>
  </si>
  <si>
    <t>1394</t>
  </si>
  <si>
    <t>&lt;&lt;Discon. after 12/1999&gt;&gt;Asbestos friction material; Use 139</t>
  </si>
  <si>
    <t>13930111</t>
  </si>
  <si>
    <t>&lt;&lt;Discon. after 12/1999&gt;&gt;Asbestos products; Use 139</t>
  </si>
  <si>
    <t>139301</t>
  </si>
  <si>
    <t>1393</t>
  </si>
  <si>
    <t>&lt;&lt;SAME AS less detailed code&gt;&gt;Mineral wool for industrial, equipment, and appliance insulation-139202</t>
  </si>
  <si>
    <t>13920201</t>
  </si>
  <si>
    <t>Mineral wool for industrial, equipment, and appliance insulation</t>
  </si>
  <si>
    <t>139202</t>
  </si>
  <si>
    <t>&lt;&lt;SAME AS less detailed code&gt;&gt;Mineral wool for thermal and acoustical envelope insulation-139201</t>
  </si>
  <si>
    <t>13920105</t>
  </si>
  <si>
    <t>&lt;&lt;Discon. after 6/2007&gt;&gt;Other mineral wool for thermal insulation; Use 13920105</t>
  </si>
  <si>
    <t>13920104</t>
  </si>
  <si>
    <t>09/1985</t>
  </si>
  <si>
    <t>&lt;&lt;Discon. after 6/2007&gt;&gt;Acoustical mineral wool; Use 13920105</t>
  </si>
  <si>
    <t>13920103</t>
  </si>
  <si>
    <t>&lt;&lt;Discon. after 6/2007&gt;&gt;Loose fiber and granulated fiber; Use 13920105</t>
  </si>
  <si>
    <t>13920102</t>
  </si>
  <si>
    <t>&lt;&lt;Discon. after 6/2007&gt;&gt;Building batt, blankets, and rolls; Use 13920105</t>
  </si>
  <si>
    <t>13920101</t>
  </si>
  <si>
    <t>Mineral wool for thermal and acoustical envelope insulation</t>
  </si>
  <si>
    <t>139201</t>
  </si>
  <si>
    <t>~~Insulation materials</t>
  </si>
  <si>
    <t>1392</t>
  </si>
  <si>
    <t>~~Other nonmetallic minerals</t>
  </si>
  <si>
    <t>06/1995</t>
  </si>
  <si>
    <t>&lt;&lt;SAME AS less detailed code&gt;&gt;Glass containers-138</t>
  </si>
  <si>
    <t>13810104</t>
  </si>
  <si>
    <t>138101</t>
  </si>
  <si>
    <t>1381</t>
  </si>
  <si>
    <t>01/2004</t>
  </si>
  <si>
    <t>Other gypsum products</t>
  </si>
  <si>
    <t>13710116</t>
  </si>
  <si>
    <t>02/1994</t>
  </si>
  <si>
    <t>Gypsum building materials</t>
  </si>
  <si>
    <t>13710102</t>
  </si>
  <si>
    <t>~~Gypsum products</t>
  </si>
  <si>
    <t>137101</t>
  </si>
  <si>
    <t>1371</t>
  </si>
  <si>
    <t>&lt;&lt;SAME AS less detailed code&gt;&gt;Roofing asphalts, pitches, coatings, and cement-1362</t>
  </si>
  <si>
    <t>13620121</t>
  </si>
  <si>
    <t>136201</t>
  </si>
  <si>
    <t>Roofing asphalts, pitches, coatings, and cement</t>
  </si>
  <si>
    <t>1362</t>
  </si>
  <si>
    <t>Other prepared asphalt and tar products for roofing and siding</t>
  </si>
  <si>
    <t>136101317</t>
  </si>
  <si>
    <t>Asphalt mineral-surfaced roll roofing and cap sheets, organic and fiberglass base</t>
  </si>
  <si>
    <t>136101312</t>
  </si>
  <si>
    <t>Asphalt smooth-surfaced roll roofing and cap sheets, organic and fiberglass base</t>
  </si>
  <si>
    <t>136101311</t>
  </si>
  <si>
    <t>&lt;&lt;SAME AS less detailed code&gt;&gt;Prepared asphalt and tar roofing and siding products-1361</t>
  </si>
  <si>
    <t>13610131</t>
  </si>
  <si>
    <t>&lt;&lt;Discon. after 12/2003&gt;&gt;Other prepared asphalt &amp; tar roofing &amp; siding prod; Use 13610131</t>
  </si>
  <si>
    <t>13610121</t>
  </si>
  <si>
    <t>&lt;&lt;Discon. after 12/2003&gt;&gt;Mineral surface roll roofing; Use 13610131</t>
  </si>
  <si>
    <t>13610112</t>
  </si>
  <si>
    <t>&lt;&lt;Discon. after 12/2003&gt;&gt;Smooth surface roll roofing; Use 13610131</t>
  </si>
  <si>
    <t>13610111</t>
  </si>
  <si>
    <t>&lt;&lt;Discon. after 12/2003&gt;&gt;Strip shingles; Use 13610131</t>
  </si>
  <si>
    <t>13610102</t>
  </si>
  <si>
    <t>136101</t>
  </si>
  <si>
    <t>Prepared asphalt and tar roofing and siding products</t>
  </si>
  <si>
    <t>1361</t>
  </si>
  <si>
    <t>~~Asphalt felts and coatings</t>
  </si>
  <si>
    <t>&lt;&lt;Discon. after 12/2004&gt;&gt;Other nonclay refractory materials in lump; Use 13530112</t>
  </si>
  <si>
    <t>13530143</t>
  </si>
  <si>
    <t>11/2004</t>
  </si>
  <si>
    <t>12/1974</t>
  </si>
  <si>
    <t>&lt;&lt;Discon. after 12/2004&gt;&gt;Nonclay gunning mixes, basic and other; Use 13530112</t>
  </si>
  <si>
    <t>13530141</t>
  </si>
  <si>
    <t>&lt;&lt;Discon. after 12/2004&gt;&gt;Plastic refractories &amp; ramming mixes &amp; non; Use 13530112</t>
  </si>
  <si>
    <t>13530132</t>
  </si>
  <si>
    <t>&lt;&lt;Discon. after 12/2004&gt;&gt;Nonclay refractory mortars/castables, hydr; Use 13530112</t>
  </si>
  <si>
    <t>13530119</t>
  </si>
  <si>
    <t>&lt;&lt;Discon. after 12/2004&gt;&gt;All other nonclay refractory bricks and sh; Use 13530112</t>
  </si>
  <si>
    <t>13530117</t>
  </si>
  <si>
    <t>08/1992</t>
  </si>
  <si>
    <t>&lt;&lt;Discon. after 12/2004&gt;&gt;Silica bricks and shapes; Use 13530112</t>
  </si>
  <si>
    <t>13530115</t>
  </si>
  <si>
    <t>13/2002</t>
  </si>
  <si>
    <t>&lt;&lt;Discon. after 12/2004&gt;&gt;Magnesite and magnesite chrome bricks &amp; sh; Use 13530112</t>
  </si>
  <si>
    <t>13530113</t>
  </si>
  <si>
    <t>&lt;&lt;SAME AS less detailed code&gt;&gt;Nonclay refractories-1353</t>
  </si>
  <si>
    <t>13530112</t>
  </si>
  <si>
    <t>135301</t>
  </si>
  <si>
    <t>Nonclay refractories</t>
  </si>
  <si>
    <t>1353</t>
  </si>
  <si>
    <t>&lt;&lt;SAME AS less detailed code&gt;&gt;Clay refractories-1352</t>
  </si>
  <si>
    <t>13520181</t>
  </si>
  <si>
    <t>04/1992</t>
  </si>
  <si>
    <t>&lt;&lt;Discon. after 12/2004&gt;&gt;Other clay refractory mat'ls sold in lump or groun; Use 13520181</t>
  </si>
  <si>
    <t>13520171</t>
  </si>
  <si>
    <t>&lt;&lt;Discon. after 12/2004&gt;&gt;Unshaped clay refractories; Use 13520181</t>
  </si>
  <si>
    <t>13520161</t>
  </si>
  <si>
    <t>&lt;&lt;Discon. after 12/2004&gt;&gt;Castable refractories; Use 13520181</t>
  </si>
  <si>
    <t>13520151</t>
  </si>
  <si>
    <t>06/1991</t>
  </si>
  <si>
    <t>&lt;&lt;Discon. after 12/2004&gt;&gt;Bricks and shapes; Use 13520181</t>
  </si>
  <si>
    <t>13520145</t>
  </si>
  <si>
    <t>135201</t>
  </si>
  <si>
    <t>Clay refractories</t>
  </si>
  <si>
    <t>1352</t>
  </si>
  <si>
    <t>~~Refractories</t>
  </si>
  <si>
    <t>All other structural clay products, excluding clay refractories</t>
  </si>
  <si>
    <t>13450199</t>
  </si>
  <si>
    <t>&lt;&lt;No indexes for 5+ years&gt;&gt;Vitrified clay sewer pipe and fittings</t>
  </si>
  <si>
    <t>13450101</t>
  </si>
  <si>
    <t>~~Structural clay products, n.e.c.</t>
  </si>
  <si>
    <t>134501</t>
  </si>
  <si>
    <t>1345</t>
  </si>
  <si>
    <t>&lt;&lt;SAME AS less detailed code&gt;&gt;Clay floor and wall tile, glazed and unglazed-1344</t>
  </si>
  <si>
    <t>13440131</t>
  </si>
  <si>
    <t>134401</t>
  </si>
  <si>
    <t>Clay floor and wall tile, glazed and unglazed</t>
  </si>
  <si>
    <t>1344</t>
  </si>
  <si>
    <t>01/2005</t>
  </si>
  <si>
    <t>&lt;&lt;SAME AS less detailed code&gt;&gt;Glazed brick and other brick (paving, floor and sewer)-134202</t>
  </si>
  <si>
    <t>13420201</t>
  </si>
  <si>
    <t>Glazed brick and other brick (paving, floor, and sewer)</t>
  </si>
  <si>
    <t>134202</t>
  </si>
  <si>
    <t>&lt;&lt;SAME AS less detailed code&gt;&gt;Face brick and building brick-134201</t>
  </si>
  <si>
    <t>13420101</t>
  </si>
  <si>
    <t>Building or common brick</t>
  </si>
  <si>
    <t>134201</t>
  </si>
  <si>
    <t>~~Brick and structural clay tile</t>
  </si>
  <si>
    <t>1342</t>
  </si>
  <si>
    <t>~~Clay construction products ex. refractories</t>
  </si>
  <si>
    <t>13/1999</t>
  </si>
  <si>
    <t>03/1988</t>
  </si>
  <si>
    <t>&lt;&lt;Discon. after 12/1999&gt;&gt;Dry mixed concrete materials; Use 133</t>
  </si>
  <si>
    <t>1336</t>
  </si>
  <si>
    <t>Prestressed concrete products (excl bridge beams and solid and hollow cored slabs and panels)</t>
  </si>
  <si>
    <t>133501072</t>
  </si>
  <si>
    <t>Prestressed concrete solid and hollow cored slabs and panels</t>
  </si>
  <si>
    <t>1335010712</t>
  </si>
  <si>
    <t>Prestressed concrete bridge beams</t>
  </si>
  <si>
    <t>1335010711</t>
  </si>
  <si>
    <t>Prestressed concrete bridge beams and solid and hollow cored slabs and panels</t>
  </si>
  <si>
    <t>133501071</t>
  </si>
  <si>
    <t>&lt;&lt;SAME AS less detailed code&gt;&gt;Prestressed concrete products-1335</t>
  </si>
  <si>
    <t>13350107</t>
  </si>
  <si>
    <t>133501</t>
  </si>
  <si>
    <t>1335</t>
  </si>
  <si>
    <t>Precast concrete products (excl burial vaults and boxes, slabs and tile, and arch. wall panels)</t>
  </si>
  <si>
    <t>133401064</t>
  </si>
  <si>
    <t>Burial vaults and boxes, precast concrete</t>
  </si>
  <si>
    <t>133401063</t>
  </si>
  <si>
    <t>Precast concrete architectural wall panels</t>
  </si>
  <si>
    <t>133401062</t>
  </si>
  <si>
    <t>Precast concrete slabs and tile, roof and floor units</t>
  </si>
  <si>
    <t>133401061</t>
  </si>
  <si>
    <t>~~Precast concrete products</t>
  </si>
  <si>
    <t>13340106</t>
  </si>
  <si>
    <t>07/1980</t>
  </si>
  <si>
    <t>133401</t>
  </si>
  <si>
    <t>1334</t>
  </si>
  <si>
    <t>West region ready-mix concrete</t>
  </si>
  <si>
    <t>13330101D</t>
  </si>
  <si>
    <t>South region ready-mix concrete</t>
  </si>
  <si>
    <t>13330101C</t>
  </si>
  <si>
    <t>Midwest region ready-mix concrete</t>
  </si>
  <si>
    <t>13330101B</t>
  </si>
  <si>
    <t>Northeast region ready-mix concrete</t>
  </si>
  <si>
    <t>13330101A</t>
  </si>
  <si>
    <t>~~Ready-mix concrete</t>
  </si>
  <si>
    <t>13330101</t>
  </si>
  <si>
    <t>133301</t>
  </si>
  <si>
    <t>1333</t>
  </si>
  <si>
    <t>Concrete pipe, except concrete culvert and storm sewer pipe</t>
  </si>
  <si>
    <t>133201083</t>
  </si>
  <si>
    <t>Concrete storm sewer pipe</t>
  </si>
  <si>
    <t>133201082</t>
  </si>
  <si>
    <t>01/2020</t>
  </si>
  <si>
    <t>Concrete culvert pipe</t>
  </si>
  <si>
    <t>133201081</t>
  </si>
  <si>
    <t>~~Concrete pipe</t>
  </si>
  <si>
    <t>13320108</t>
  </si>
  <si>
    <t>133201</t>
  </si>
  <si>
    <t>1332</t>
  </si>
  <si>
    <t>05/1982</t>
  </si>
  <si>
    <t>&lt;&lt;SAME AS less detailed code&gt;&gt;Concrete pavers (incl. grid, interlocking, etc.)-133141</t>
  </si>
  <si>
    <t>13314101</t>
  </si>
  <si>
    <t>10/1983</t>
  </si>
  <si>
    <t>Concrete pavers</t>
  </si>
  <si>
    <t>133141</t>
  </si>
  <si>
    <t>&lt;&lt;SAME AS less detailed code&gt;&gt;Concrete brick-133131</t>
  </si>
  <si>
    <t>13313101</t>
  </si>
  <si>
    <t>Concrete brick</t>
  </si>
  <si>
    <t>133131</t>
  </si>
  <si>
    <t>&lt;&lt;SAME AS less detailed code&gt;&gt;Decorative concrete block (such as screen, split, slump block, etc.)-133121</t>
  </si>
  <si>
    <t>13312101</t>
  </si>
  <si>
    <t>Decorative concrete block</t>
  </si>
  <si>
    <t>133121</t>
  </si>
  <si>
    <t>Structural concrete block, normalweight units (weighing 125 lb or more/cubic ft.) (dry weight)</t>
  </si>
  <si>
    <t>133111353</t>
  </si>
  <si>
    <t>Structural concrete block, mediumweight units (weighing 105 - 124 lb/cubic ft.) (dry weight)</t>
  </si>
  <si>
    <t>133111352</t>
  </si>
  <si>
    <t>Structural concrete block, lightweight units (weighing less than 105 lb/cubic ft.) (dry weight)</t>
  </si>
  <si>
    <t>133111351</t>
  </si>
  <si>
    <t>~~Structural concrete block</t>
  </si>
  <si>
    <t>13311135</t>
  </si>
  <si>
    <t>133111</t>
  </si>
  <si>
    <t>~~Concrete block and brick</t>
  </si>
  <si>
    <t>1331</t>
  </si>
  <si>
    <t>~~Concrete products</t>
  </si>
  <si>
    <t>&lt;&lt;SAME AS less detailed code&gt;&gt;Cement, hydraulic-1322</t>
  </si>
  <si>
    <t>13220161</t>
  </si>
  <si>
    <t>132201</t>
  </si>
  <si>
    <t>Cement, hydraulic</t>
  </si>
  <si>
    <t>1322</t>
  </si>
  <si>
    <t>Bituminous limestone, sandstone, &amp; other crushed &amp; broken stone</t>
  </si>
  <si>
    <t>132101219</t>
  </si>
  <si>
    <t>Crushed and broken granite</t>
  </si>
  <si>
    <t>132101213</t>
  </si>
  <si>
    <t>Crushed and broken limestone</t>
  </si>
  <si>
    <t>132101212</t>
  </si>
  <si>
    <t>~~Crushed and broken stone</t>
  </si>
  <si>
    <t>13210121</t>
  </si>
  <si>
    <t>Construction sand and gravel, west</t>
  </si>
  <si>
    <t>132101204</t>
  </si>
  <si>
    <t>Construction sand and gravel, south</t>
  </si>
  <si>
    <t>132101203</t>
  </si>
  <si>
    <t>Construction sand and gravel, midwest</t>
  </si>
  <si>
    <t>132101202</t>
  </si>
  <si>
    <t>Construction sand and gravel, Northeast</t>
  </si>
  <si>
    <t>132101201</t>
  </si>
  <si>
    <t>~~Construction sand and gravel (run of pit/bank, washed, screened, etc)</t>
  </si>
  <si>
    <t>13210120</t>
  </si>
  <si>
    <t>&lt;&lt;Discon. after 12/2011&gt;&gt;Construction gravel (washed, screened, or otherwise treated)...; Use 13210120</t>
  </si>
  <si>
    <t>13210119</t>
  </si>
  <si>
    <t>&lt;&lt;Discon. after 12/2011&gt;&gt;Construction sand (washed, screened, or otherwise treated).; Use 13210120</t>
  </si>
  <si>
    <t>13210117</t>
  </si>
  <si>
    <t>&lt;&lt;Discon. after 12/2011&gt;&gt;Construction sand and gravel (run of pit or bank); Use 13210120</t>
  </si>
  <si>
    <t>13210113</t>
  </si>
  <si>
    <t>&lt;&lt;Discon. after 6/2006&gt;&gt;Gravel, construction; Use 13210120</t>
  </si>
  <si>
    <t>13210111</t>
  </si>
  <si>
    <t>&lt;&lt;Discon. after 6/2006&gt;&gt;Sand, construction; Use 13210120</t>
  </si>
  <si>
    <t>13210101</t>
  </si>
  <si>
    <t>Construction sand, gravel and crushed stone</t>
  </si>
  <si>
    <t>132101</t>
  </si>
  <si>
    <t>~~Construction sand, gravel, and crushed stone</t>
  </si>
  <si>
    <t>1321</t>
  </si>
  <si>
    <t>~~Concrete ingredients and related products</t>
  </si>
  <si>
    <t>Recyclable glass</t>
  </si>
  <si>
    <t>13170101</t>
  </si>
  <si>
    <t>131701</t>
  </si>
  <si>
    <t>1317</t>
  </si>
  <si>
    <t>05/2013</t>
  </si>
  <si>
    <t>&lt;&lt;Discon. after 01/2018&gt;&gt;Recyclable glass; Use 1317</t>
  </si>
  <si>
    <t>13160101</t>
  </si>
  <si>
    <t>131601</t>
  </si>
  <si>
    <t>1316</t>
  </si>
  <si>
    <t>&lt;&lt;Discon. after 12/2004&gt;&gt;Automotive rearview mirrors; Use 1313</t>
  </si>
  <si>
    <t>13130211</t>
  </si>
  <si>
    <t>131302</t>
  </si>
  <si>
    <t>&lt;&lt;No indexes for 5+ years&gt;&gt;Handmade pressed and blown glassware, made from purchased glass</t>
  </si>
  <si>
    <t>131301182</t>
  </si>
  <si>
    <t>~~Handmade pressed and blown glassware</t>
  </si>
  <si>
    <t>13130118</t>
  </si>
  <si>
    <t>&lt;&lt;No indexes for 5+ years&gt;&gt;Other machine-made pressed and blown glassware, made from purchased glass</t>
  </si>
  <si>
    <t>131301172</t>
  </si>
  <si>
    <t>&lt;&lt;No indexes for 5+ years&gt;&gt;Other machine-made pressed and blown glassware, made by glass producers</t>
  </si>
  <si>
    <t>131301171</t>
  </si>
  <si>
    <t>All other machine-made pressed and blown glassware</t>
  </si>
  <si>
    <t>13130117</t>
  </si>
  <si>
    <t>&lt;&lt;No indexes for 5+ years&gt;&gt;Machine-made table, kitchen, &amp; novelty glassware, made from purchased glass</t>
  </si>
  <si>
    <t>131301162</t>
  </si>
  <si>
    <t>&lt;&lt;No indexes for 5+ years&gt;&gt;Machine-made table, kitchen, &amp; novelty glassware, made by glass producers</t>
  </si>
  <si>
    <t>131301161</t>
  </si>
  <si>
    <t>Machine-made pressed &amp; blown table, kitchen, art, &amp; novelty glassware</t>
  </si>
  <si>
    <t>13130116</t>
  </si>
  <si>
    <t>&lt;&lt;Recoded after 12/2011&gt;&gt;Handmade pressed and blown glassware, made of purcha; Use 131301182</t>
  </si>
  <si>
    <t>13130115</t>
  </si>
  <si>
    <t>&lt;&lt;Recoded after 12/2011&gt;&gt;All other machine-made pressed and blown glassware; Use 13130117</t>
  </si>
  <si>
    <t>13130114</t>
  </si>
  <si>
    <t>&lt;&lt;Recoded after 12/2011&gt;&gt;Machine-made pressed &amp; blown table, kitchen &amp; art glassware; Use 13130116</t>
  </si>
  <si>
    <t>13130113</t>
  </si>
  <si>
    <t>&lt;&lt;Recoded after 12/2011&gt;&gt;Other pressed and blown glassware; Use 13130117</t>
  </si>
  <si>
    <t>13130112</t>
  </si>
  <si>
    <t>02/2012</t>
  </si>
  <si>
    <t>&lt;&lt;No indexes for 5+ years&gt;&gt;Machine-made pressed and blown lighting, automotive, and electronic glassware</t>
  </si>
  <si>
    <t>13130111</t>
  </si>
  <si>
    <t>Pressed and blown glassware</t>
  </si>
  <si>
    <t>131301</t>
  </si>
  <si>
    <t>~~Other finished glassware</t>
  </si>
  <si>
    <t>1313</t>
  </si>
  <si>
    <t>&lt;&lt;Recoded after 6/2011&gt;&gt;Specialty glass; Use 131107</t>
  </si>
  <si>
    <t>13110721</t>
  </si>
  <si>
    <t>&lt;&lt;Discon. after 12/2004&gt;&gt;Other flat glass; Use 131107</t>
  </si>
  <si>
    <t>13110719</t>
  </si>
  <si>
    <t>&lt;&lt;Discon. after 12/2004&gt;&gt;Tempered glass for construction &amp; architec; Use 131107</t>
  </si>
  <si>
    <t>13110718</t>
  </si>
  <si>
    <t>&lt;&lt;Discon. after 12/2004&gt;&gt;Tempered glass for automotive use; Use 131107</t>
  </si>
  <si>
    <t>13110717</t>
  </si>
  <si>
    <t>&lt;&lt;Discon. after 12/2004&gt;&gt;Multiple-glazed, sealed insulating glass; Use 131107</t>
  </si>
  <si>
    <t>13110716</t>
  </si>
  <si>
    <t>&lt;&lt;Discon. after 12/2004&gt;&gt;Other flat glass, made from glass producer; Use 131107</t>
  </si>
  <si>
    <t>13110715</t>
  </si>
  <si>
    <t>&lt;&lt;Discon. after 12/2003&gt;&gt;Other flat glass products, n.e.c.; Use 131107</t>
  </si>
  <si>
    <t>13110714</t>
  </si>
  <si>
    <t>&lt;&lt;Discon. after 12/2004&gt;&gt;Tempered glass for other uses; Use 131107</t>
  </si>
  <si>
    <t>13110713</t>
  </si>
  <si>
    <t>&lt;&lt;Discon. after 12/2003&gt;&gt;Tempered glass for construction/architectural uses; Use 131107</t>
  </si>
  <si>
    <t>13110712</t>
  </si>
  <si>
    <t>&lt;&lt;Discon. after 12/2003&gt;&gt;Tempered glass for automotive use; Use 131107</t>
  </si>
  <si>
    <t>13110711</t>
  </si>
  <si>
    <t>&lt;&lt;Discon. after 6/2013&gt;&gt;Other glass products, made of purchased glass; Use 131107</t>
  </si>
  <si>
    <t>1311070321</t>
  </si>
  <si>
    <t>&lt;&lt;SAME AS less detailed code&gt;&gt;Specialty glass-131107</t>
  </si>
  <si>
    <t>13110703</t>
  </si>
  <si>
    <t>12/1980</t>
  </si>
  <si>
    <t>Specialty glass</t>
  </si>
  <si>
    <t>131107</t>
  </si>
  <si>
    <t>&lt;&lt;SAME AS less detailed code&gt;&gt;Float, sheet, and plate glass-131105</t>
  </si>
  <si>
    <t>13110511</t>
  </si>
  <si>
    <t>Flat glass (float, sheet, and plate process)</t>
  </si>
  <si>
    <t>131105</t>
  </si>
  <si>
    <t>&lt;&lt;Discon. after 12/2004&gt;&gt;Laminated glass for automotive uses; Use 131107</t>
  </si>
  <si>
    <t>13110416</t>
  </si>
  <si>
    <t>&lt;&lt;Discon. after 12/2004&gt;&gt;For other uses, n.e.c.; Use 131107</t>
  </si>
  <si>
    <t>13110415</t>
  </si>
  <si>
    <t>&lt;&lt;Discon. after 12/2003&gt;&gt;For automotive uses; Use 131107</t>
  </si>
  <si>
    <t>13110414</t>
  </si>
  <si>
    <t>&lt;&lt;Discon. after 12/2004&gt;&gt;For construction/architectural uses; Use 1311</t>
  </si>
  <si>
    <t>13110413</t>
  </si>
  <si>
    <t>13/2006</t>
  </si>
  <si>
    <t>&lt;&lt;Discon. after 12/2006&gt;&gt;Laminated glass, made of purchased glass; Use 1311</t>
  </si>
  <si>
    <t>13110412</t>
  </si>
  <si>
    <t>&lt;&lt;Discon. after 12/2006&gt;&gt;Laminated glass; Use 1311</t>
  </si>
  <si>
    <t>131104</t>
  </si>
  <si>
    <t>~~Flat glass</t>
  </si>
  <si>
    <t>1311</t>
  </si>
  <si>
    <t>~~Glass</t>
  </si>
  <si>
    <t>Furniture and Household Durables</t>
  </si>
  <si>
    <t>&lt;&lt;Discon. after 01/2018&gt;&gt;Silverware and hollowware, precious solid or clad metal; Use 15940231</t>
  </si>
  <si>
    <t>126A0122</t>
  </si>
  <si>
    <t>126A01</t>
  </si>
  <si>
    <t>13/2017</t>
  </si>
  <si>
    <t>&lt;&lt;Discon. after 01/2018&gt;&gt;Silverware and hollowware; Use 15940231</t>
  </si>
  <si>
    <t>126A</t>
  </si>
  <si>
    <t>06/1988</t>
  </si>
  <si>
    <t>&lt;&lt;Discon. after 12/2003&gt;&gt;Vacuum and insulated bottles, jugs and chests; Use 126901</t>
  </si>
  <si>
    <t>12690111</t>
  </si>
  <si>
    <t>Other shades and blinds, including curtain and drapery fixtures, poles, &amp; rods</t>
  </si>
  <si>
    <t>12690103</t>
  </si>
  <si>
    <t>&lt;&lt;Discon. after 12/2011&gt;&gt;Other complete Venetian blinds, incl. horizontal, vertical, and plastic, steel and wood; Use 12690103</t>
  </si>
  <si>
    <t>126901022</t>
  </si>
  <si>
    <t>&lt;&lt;Discon. after 12/2011&gt;&gt;Complete aluminum-slat Venetian blinds, including horizontal and vertical; Use 12690102</t>
  </si>
  <si>
    <t>126901021</t>
  </si>
  <si>
    <t>Venetian blinds</t>
  </si>
  <si>
    <t>12690102</t>
  </si>
  <si>
    <t>Window shades and window shade accessories and rollers</t>
  </si>
  <si>
    <t>12690101</t>
  </si>
  <si>
    <t>~~Window shades, blinds, and accessories</t>
  </si>
  <si>
    <t>126901</t>
  </si>
  <si>
    <t>1269</t>
  </si>
  <si>
    <t>Stamped and spun kitchen utensils, except aluminum</t>
  </si>
  <si>
    <t>12680102</t>
  </si>
  <si>
    <t>Stamped and spun kitchen utensils, aluminum</t>
  </si>
  <si>
    <t>12680101</t>
  </si>
  <si>
    <t>~~Metal kitchen utensil, pots, and pans</t>
  </si>
  <si>
    <t>126801</t>
  </si>
  <si>
    <t>1268</t>
  </si>
  <si>
    <t>Cutlery, scissors, shears, trimmers, and snips</t>
  </si>
  <si>
    <t>12670141</t>
  </si>
  <si>
    <t>08/2016</t>
  </si>
  <si>
    <t>Razor blades and razors, except electric</t>
  </si>
  <si>
    <t>12670102</t>
  </si>
  <si>
    <t>~~Cutlery, flatware (except precious), razors and razor blades</t>
  </si>
  <si>
    <t>126701</t>
  </si>
  <si>
    <t>1267</t>
  </si>
  <si>
    <t>06/2003</t>
  </si>
  <si>
    <t>Consumer nonriding lawn, garden, and snow equipment</t>
  </si>
  <si>
    <t>126607012</t>
  </si>
  <si>
    <t>Consumer riding lawn, garden, and snow equipment</t>
  </si>
  <si>
    <t>126607011</t>
  </si>
  <si>
    <t>Consumer lawn, garden, and snow equipment</t>
  </si>
  <si>
    <t>12660701</t>
  </si>
  <si>
    <t>126607</t>
  </si>
  <si>
    <t>&lt;&lt;Recoded after 06/2018&gt;&gt;Consumer nonriding lawn, garden, and snow equipment; Use 126607012</t>
  </si>
  <si>
    <t>12660601</t>
  </si>
  <si>
    <t>&lt;&lt;Discon. after 06/2018&gt;&gt;Consumer nonriding lawn, garden, and snow equipment; Use 126607012</t>
  </si>
  <si>
    <t>126606</t>
  </si>
  <si>
    <t>&lt;&lt;SAME AS less detailed code&gt;&gt;Parts and attachments for consumer lawn, garden, and snow equipment-126605</t>
  </si>
  <si>
    <t>12660503</t>
  </si>
  <si>
    <t>02/1999</t>
  </si>
  <si>
    <t>&lt;&lt;Discon. after 6/2003&gt;&gt;Attachments; Use 12660503</t>
  </si>
  <si>
    <t>12660502</t>
  </si>
  <si>
    <t>&lt;&lt;Discon. after 6/2003&gt;&gt;Parts; Use 12660503</t>
  </si>
  <si>
    <t>12660501</t>
  </si>
  <si>
    <t>Parts and attachments for consumer lawn, garden, and snow equipment</t>
  </si>
  <si>
    <t>126605</t>
  </si>
  <si>
    <t>&lt;&lt;Recoded after 06/2018&gt;&gt;Consumer riding lawn, garden, and snow equipment; Use 126607011</t>
  </si>
  <si>
    <t>12660404</t>
  </si>
  <si>
    <t>&lt;&lt;Discon. after 6/2003&gt;&gt;Other consumer riding lawn, garden &amp; snow; Use 126607011</t>
  </si>
  <si>
    <t>12660403</t>
  </si>
  <si>
    <t>&lt;&lt;Discon. after 6/2003&gt;&gt;Rear engine tractors and mowers; Use 126607011</t>
  </si>
  <si>
    <t>12660402</t>
  </si>
  <si>
    <t>13/1994</t>
  </si>
  <si>
    <t>&lt;&lt;Discon. after 6/2003&gt;&gt;Front engine tractors and mowers; Use 126607011</t>
  </si>
  <si>
    <t>12660401</t>
  </si>
  <si>
    <t>&lt;&lt;Discon. after 06/2018&gt;&gt;Consumer riding lawn, garden, and snow equipment; Use 126607011</t>
  </si>
  <si>
    <t>126604</t>
  </si>
  <si>
    <t>&lt;&lt;Discon. after 6/2003&gt;&gt;Other consumer nonriding lawn, garden &amp; snow equip; Use 126607012</t>
  </si>
  <si>
    <t>12660319</t>
  </si>
  <si>
    <t>08/2000</t>
  </si>
  <si>
    <t>&lt;&lt;Discon. after 6/2003&gt;&gt;Powered lawn edgers/trimmers; Use 126607012</t>
  </si>
  <si>
    <t>12660309</t>
  </si>
  <si>
    <t>&lt;&lt;Discon. after 6/2003&gt;&gt;Snow throwers, excluding attachment type; Use 126607012</t>
  </si>
  <si>
    <t>12660302</t>
  </si>
  <si>
    <t>&lt;&lt;Discon. after 6/2003&gt;&gt;Other nonriding lawn and garden equipment; Use 126607012</t>
  </si>
  <si>
    <t>126603</t>
  </si>
  <si>
    <t>01/1962</t>
  </si>
  <si>
    <t>&lt;&lt;Discon. after 6/2003&gt;&gt;Rotary, self-propelled, gasoline engine powered; Use 126607012</t>
  </si>
  <si>
    <t>12660202</t>
  </si>
  <si>
    <t>01/1950</t>
  </si>
  <si>
    <t>&lt;&lt;Discon. after 6/2003&gt;&gt;Rotary, push type, gasoline engine powered; Use 126607012</t>
  </si>
  <si>
    <t>12660201</t>
  </si>
  <si>
    <t>&lt;&lt;Discon. after 6/2003&gt;&gt;Lawn mowers, walk-behind; Use 126607012</t>
  </si>
  <si>
    <t>126602</t>
  </si>
  <si>
    <t>~~Lawn/garden equipment</t>
  </si>
  <si>
    <t>1266</t>
  </si>
  <si>
    <t>&lt;&lt;SAME AS less detailed code&gt;&gt;Mirrors (decorated and undecorated)-1265</t>
  </si>
  <si>
    <t>12650104</t>
  </si>
  <si>
    <t>&lt;&lt;Discon. after 12/2004&gt;&gt;Unframed mirrors; Use 12650104</t>
  </si>
  <si>
    <t>12650103</t>
  </si>
  <si>
    <t>&lt;&lt;Discon. after 12/2004&gt;&gt;Framed mirrors; Use 12650104</t>
  </si>
  <si>
    <t>12650102</t>
  </si>
  <si>
    <t>126501</t>
  </si>
  <si>
    <t>10/1971</t>
  </si>
  <si>
    <t>Mirrors (decorated and undecorated)</t>
  </si>
  <si>
    <t>1265</t>
  </si>
  <si>
    <t>&lt;&lt;Discon. after 12/2011&gt;&gt;Household flatware; Use 15940231</t>
  </si>
  <si>
    <t>12640121</t>
  </si>
  <si>
    <t>&lt;&lt;Discon. after 12/2000&gt;&gt;Stainless steel; Use 15940231</t>
  </si>
  <si>
    <t>12640113</t>
  </si>
  <si>
    <t>&lt;&lt;Discon. after 12/2000&gt;&gt;Sterling silver; Use 15940231</t>
  </si>
  <si>
    <t>12640111</t>
  </si>
  <si>
    <t>126401</t>
  </si>
  <si>
    <t>1264</t>
  </si>
  <si>
    <t>09/2011</t>
  </si>
  <si>
    <t>&lt;&lt;Discon. after 12/2011&gt;&gt;Hollowware; Use 15940231</t>
  </si>
  <si>
    <t>12630121</t>
  </si>
  <si>
    <t>&lt;&lt;Discon. after 12/2000&gt;&gt;All other holloware; Use 15940231</t>
  </si>
  <si>
    <t>12630113</t>
  </si>
  <si>
    <t>&lt;&lt;Discon. after 12/2000&gt;&gt;Pewter; Use 15940231</t>
  </si>
  <si>
    <t>12630109</t>
  </si>
  <si>
    <t>126301</t>
  </si>
  <si>
    <t>1263</t>
  </si>
  <si>
    <t>&lt;&lt;Recoded after 12/2011&gt;&gt;Pressed and blown consumer glassware; Use 13130116</t>
  </si>
  <si>
    <t>12620102</t>
  </si>
  <si>
    <t>&lt;&lt;Discon. after 12/2011&gt;&gt;Pressed and blown consumer glassware; Use 13130116</t>
  </si>
  <si>
    <t>126201</t>
  </si>
  <si>
    <t>1262</t>
  </si>
  <si>
    <t>&lt;&lt;Discon. after 6/2008&gt;&gt;Other pottery products; Use 12610105</t>
  </si>
  <si>
    <t>12610202</t>
  </si>
  <si>
    <t>&lt;&lt;Discon. after 6/2008&gt;&gt;Art, decorative and novelty pottery; Use 12610105</t>
  </si>
  <si>
    <t>12610201</t>
  </si>
  <si>
    <t>&lt;&lt;Discon. after 6/2008&gt;&gt;Pottery, except tableware and kitchenwar; Use 12610105</t>
  </si>
  <si>
    <t>126102</t>
  </si>
  <si>
    <t>All other pottery products (including china decorated for the trade)</t>
  </si>
  <si>
    <t>12610105</t>
  </si>
  <si>
    <t>Vitreous china, porcelain, and earthenware (semivitreous) table and kitchenware</t>
  </si>
  <si>
    <t>12610104</t>
  </si>
  <si>
    <t>&lt;&lt;Discon. after 6/2008&gt;&gt;Vitreous china, fine earthenware and other pottery; Use 12610104,12610105</t>
  </si>
  <si>
    <t>12610103</t>
  </si>
  <si>
    <t>12/1999</t>
  </si>
  <si>
    <t>&lt;&lt;Discon. after 6/2008&gt;&gt;Semivitreous table and kitchenware; Use 12610105</t>
  </si>
  <si>
    <t>12610102</t>
  </si>
  <si>
    <t>&lt;&lt;Discon. after 12/2003&gt;&gt;Vitreous china tableware and kitchenwa; Use 12610104,12610105</t>
  </si>
  <si>
    <t>12610101</t>
  </si>
  <si>
    <t>Vitreous china, porcelain, and earthenware table and kitchenware and other pottery products</t>
  </si>
  <si>
    <t>126101</t>
  </si>
  <si>
    <t>~~Vitreous china, fine earthenware, and other pottery products</t>
  </si>
  <si>
    <t>1261</t>
  </si>
  <si>
    <t>~~Other household durable goods</t>
  </si>
  <si>
    <t>Television receivers</t>
  </si>
  <si>
    <t>12580302</t>
  </si>
  <si>
    <t>Other consumer audio and video equipment, excluding television receivers</t>
  </si>
  <si>
    <t>12580301</t>
  </si>
  <si>
    <t>Other consumer audio and video equipment, including television receivers</t>
  </si>
  <si>
    <t>125803</t>
  </si>
  <si>
    <t>13/2016</t>
  </si>
  <si>
    <t>&lt;&lt;Recoded after 2/2017&gt;&gt;Other consumer audio and video equipment, incl. audio &amp; video recorders &amp; players (camcorders); Use 12580301</t>
  </si>
  <si>
    <t>12580299</t>
  </si>
  <si>
    <t>&lt;&lt;Discon. after 2/2017&gt;&gt;Other consumer audio and video equipment, incl. audio &amp; video recorders &amp; players (camcorders); Use 125803</t>
  </si>
  <si>
    <t>125802</t>
  </si>
  <si>
    <t>08/2006</t>
  </si>
  <si>
    <t>&lt;&lt;No indexes for 5+ years&gt;&gt;Home, portable &amp; automobile radios and radio-phonograph-tape recorder-compact disc combinations</t>
  </si>
  <si>
    <t>12580199</t>
  </si>
  <si>
    <t>125801</t>
  </si>
  <si>
    <t>~~Other home electronic equipment</t>
  </si>
  <si>
    <t>1258</t>
  </si>
  <si>
    <t>&lt;&lt;SAME AS less detailed code&gt;&gt;Speakers and commercial sound equipment-1257</t>
  </si>
  <si>
    <t>12570708</t>
  </si>
  <si>
    <t>125707</t>
  </si>
  <si>
    <t>Speakers and commercial sound equipment</t>
  </si>
  <si>
    <t>1257</t>
  </si>
  <si>
    <t>&lt;&lt;Discon. after 12/2003&gt;&gt;Speakers and commercial sound equipment; Use 12570708</t>
  </si>
  <si>
    <t>12530707</t>
  </si>
  <si>
    <t>&lt;&lt;Discon. after 12/2003&gt;&gt;Other loudspeaker systems; Use 12570708</t>
  </si>
  <si>
    <t>12530705</t>
  </si>
  <si>
    <t>&lt;&lt;Discon. after 12/2003&gt;&gt;Loudspeakers, floor standing; Use 12570708</t>
  </si>
  <si>
    <t>12530704</t>
  </si>
  <si>
    <t>&lt;&lt;Discon. after 12/2003&gt;&gt;Loudspeakers, bookshelf; Use 12570708</t>
  </si>
  <si>
    <t>12530703</t>
  </si>
  <si>
    <t>09/2003</t>
  </si>
  <si>
    <t>&lt;&lt;Discon. after 12/2003&gt;&gt;Microphones; Use 12570708</t>
  </si>
  <si>
    <t>12530702</t>
  </si>
  <si>
    <t>&lt;&lt;Discon. after 12/2003&gt;&gt;Loudspeakers, sold separately; Use 12570708</t>
  </si>
  <si>
    <t>12530701</t>
  </si>
  <si>
    <t>&lt;&lt;Discon. after 12/2003&gt;&gt;Speakers, including loudspeaker systems; Use 125707</t>
  </si>
  <si>
    <t>125307</t>
  </si>
  <si>
    <t>&lt;&lt;Discon. after 6/2004&gt;&gt;Home, portable, and automotive audio equipment, excep; Use 12580199</t>
  </si>
  <si>
    <t>12530601</t>
  </si>
  <si>
    <t>&lt;&lt;Discon. after 6/2004&gt;&gt;High fidelity equipment and components; Use 125801</t>
  </si>
  <si>
    <t>125306</t>
  </si>
  <si>
    <t>&lt;&lt;Discon. after 6/2004&gt;&gt;Other home electronic equipment; Use 1258</t>
  </si>
  <si>
    <t>1253</t>
  </si>
  <si>
    <t>&lt;&lt;Discon. after 6/2010&gt;&gt;Television receivers, including combinatio; Use 12580301</t>
  </si>
  <si>
    <t>12520207</t>
  </si>
  <si>
    <t>&lt;&lt;Discon. after 12/2003&gt;&gt;Projection televisions; Use 12580301</t>
  </si>
  <si>
    <t>12520206</t>
  </si>
  <si>
    <t>&lt;&lt;Discon. after 12/2003&gt;&gt;Color TV, table &amp; port, over 17; Use 12580301</t>
  </si>
  <si>
    <t>12520203</t>
  </si>
  <si>
    <t>&lt;&lt;Discon. after 12/2003&gt;&gt;Color TV, table &amp; port, over 10-17; Use 12580301</t>
  </si>
  <si>
    <t>12520202</t>
  </si>
  <si>
    <t>&lt;&lt;Discon. after 12/2003&gt;&gt;Color console TV receiver; Use 12580301</t>
  </si>
  <si>
    <t>12520201</t>
  </si>
  <si>
    <t>&lt;&lt;Discon. after 6/2010&gt;&gt;Color TV receivers; Use 125803</t>
  </si>
  <si>
    <t>125202</t>
  </si>
  <si>
    <t>12/1952</t>
  </si>
  <si>
    <t>&lt;&lt;Discon. after 6/2010&gt;&gt;Television receivers; Use 1258</t>
  </si>
  <si>
    <t>1252</t>
  </si>
  <si>
    <t>~~Home electronic equipment</t>
  </si>
  <si>
    <t>125</t>
  </si>
  <si>
    <t>06/1998</t>
  </si>
  <si>
    <t>&lt;&lt;SAME AS less detailed code&gt;&gt;Portable residential lighting fixtures, including parts and accessories-1245</t>
  </si>
  <si>
    <t>12450135</t>
  </si>
  <si>
    <t>&lt;&lt;Discon. after 6/1998&gt;&gt;Lamps sold without shades, incl. floor; Use 12450135</t>
  </si>
  <si>
    <t>12450131</t>
  </si>
  <si>
    <t>&lt;&lt;Discon. after 6/1998&gt;&gt;Other portable lamps; Use 12450135</t>
  </si>
  <si>
    <t>12450129</t>
  </si>
  <si>
    <t>03/1996</t>
  </si>
  <si>
    <t>01/1992</t>
  </si>
  <si>
    <t>&lt;&lt;Discon. after 6/1998&gt;&gt;Wall lamps, including adjustable types; Use 12450135</t>
  </si>
  <si>
    <t>12450123</t>
  </si>
  <si>
    <t>&lt;&lt;Discon. after 6/1998&gt;&gt;Floor, bridge and torch lamps; Use 12450135</t>
  </si>
  <si>
    <t>12450111</t>
  </si>
  <si>
    <t>&lt;&lt;Discon. after 6/1998&gt;&gt;Table lamps; Use 12450135</t>
  </si>
  <si>
    <t>12450101</t>
  </si>
  <si>
    <t>124501</t>
  </si>
  <si>
    <t>Portable residential lighting fixtures, including parts and accessories</t>
  </si>
  <si>
    <t>1245</t>
  </si>
  <si>
    <t>Small electric household appliances, including fans</t>
  </si>
  <si>
    <t>12440401</t>
  </si>
  <si>
    <t>124404</t>
  </si>
  <si>
    <t>&lt;&lt;SAME AS less detailed code&gt;&gt;Parts and attachments for small household electric appliances-124403</t>
  </si>
  <si>
    <t>12440311</t>
  </si>
  <si>
    <t>Parts and attachments for small household electric appliances</t>
  </si>
  <si>
    <t>124403</t>
  </si>
  <si>
    <t>02/2018</t>
  </si>
  <si>
    <t>&lt;&lt;Discon. after 6/2021&gt;&gt;Electric fans, except industrial-type; Use 12440401</t>
  </si>
  <si>
    <t>12440228</t>
  </si>
  <si>
    <t>12/1994</t>
  </si>
  <si>
    <t>&lt;&lt;Discon. after 6/1999&gt;&gt;All other household elec. fans, ex. roof v; Use 124402</t>
  </si>
  <si>
    <t>12440225</t>
  </si>
  <si>
    <t>&lt;&lt;Discon. after 6/1999&gt;&gt;Kitchen ventilating &amp; exhaust fans, inc.; Use 124402</t>
  </si>
  <si>
    <t>12440223</t>
  </si>
  <si>
    <t>&lt;&lt;Discon after 6/2021&gt;&gt;Electric fans, except industrial-type; Use 124404</t>
  </si>
  <si>
    <t>124402</t>
  </si>
  <si>
    <t>&lt;&lt;Discon after 6/2021&gt;&gt;Small electric household appliances, except fans; Use 12440401</t>
  </si>
  <si>
    <t>12440178</t>
  </si>
  <si>
    <t>&lt;&lt;Discon. after 6/1999&gt;&gt;Other electromechanical small household ap; Use 124401</t>
  </si>
  <si>
    <t>12440176</t>
  </si>
  <si>
    <t>&lt;&lt;Discon. after 6/1999&gt;&gt;Other electrothermal small household appli; Use 124401</t>
  </si>
  <si>
    <t>12440175</t>
  </si>
  <si>
    <t>&lt;&lt;Discon. after 6/1999&gt;&gt;Electric casseroles, skillets, and crockpo; Use 124401</t>
  </si>
  <si>
    <t>12440174</t>
  </si>
  <si>
    <t>&lt;&lt;Discon. after 6/1999&gt;&gt;Space heaters for fixed installation; Use 124401</t>
  </si>
  <si>
    <t>12440142</t>
  </si>
  <si>
    <t>&lt;&lt;Discon. after 6/1999&gt;&gt;Portable room heaters; Use 124401</t>
  </si>
  <si>
    <t>12440141</t>
  </si>
  <si>
    <t>&lt;&lt;Discon. after 6/1999&gt;&gt;All other household food preparation appliances; Use 124401</t>
  </si>
  <si>
    <t>12440134</t>
  </si>
  <si>
    <t>&lt;&lt;Discon. after 6/1999&gt;&gt;Food blenders and mixers; Use 124401</t>
  </si>
  <si>
    <t>12440117</t>
  </si>
  <si>
    <t>&lt;&lt;Discon after 6/2021&gt;&gt;Small electric household appliances, except fans and wall and baseboard heating units; Use 124404</t>
  </si>
  <si>
    <t>124401</t>
  </si>
  <si>
    <t>~~Electric housewares and fans</t>
  </si>
  <si>
    <t>1244</t>
  </si>
  <si>
    <t>&lt;&lt;Discon. after 12/2000&gt;&gt;Attachments and cleaning tools; Use 12430114</t>
  </si>
  <si>
    <t>12430222</t>
  </si>
  <si>
    <t>&lt;&lt;Discon. after 12/2000&gt;&gt;Parts and attachments; Use 12430114</t>
  </si>
  <si>
    <t>124302</t>
  </si>
  <si>
    <t>12/1973</t>
  </si>
  <si>
    <t>&lt;&lt;Discon. after 6/2007&gt;&gt;Upright; Use 12430114</t>
  </si>
  <si>
    <t>12430121</t>
  </si>
  <si>
    <t>&lt;&lt;Discon. after 12/2000&gt;&gt;Complete power unit, central system type; Use 12430114</t>
  </si>
  <si>
    <t>12430116</t>
  </si>
  <si>
    <t>&lt;&lt;SAME AS less detailed code&gt;&gt;Household vacuum cleaners, including parts and attachments-1243</t>
  </si>
  <si>
    <t>12430114</t>
  </si>
  <si>
    <t>05/2007</t>
  </si>
  <si>
    <t>&lt;&lt;Discon. after 6/2007&gt;&gt;All other vacuum cleaner types &amp; parts &amp; attachmen; Use 12430114</t>
  </si>
  <si>
    <t>12430113</t>
  </si>
  <si>
    <t>&lt;&lt;Discon. after 6/2007&gt;&gt;Canister, tank, and all other general purpose; Use 12430114</t>
  </si>
  <si>
    <t>12430111</t>
  </si>
  <si>
    <t>124301</t>
  </si>
  <si>
    <t>Household vacuum cleaners, including parts and attachments</t>
  </si>
  <si>
    <t>1243</t>
  </si>
  <si>
    <t>&lt;&lt;No indexes for 5+ years&gt;&gt;All other miscellaneous household appliances, including parts</t>
  </si>
  <si>
    <t>12410452</t>
  </si>
  <si>
    <t>08/1994</t>
  </si>
  <si>
    <t>&lt;&lt;Discon. after 12/2000&gt;&gt;Dishwashers; Use 12410452</t>
  </si>
  <si>
    <t>12410447</t>
  </si>
  <si>
    <t>01/1955</t>
  </si>
  <si>
    <t>&lt;&lt;No indexes for 5+ years&gt;&gt;Room air-conditioners</t>
  </si>
  <si>
    <t>12410445</t>
  </si>
  <si>
    <t>~~Other major household appliances including room air-conditioners</t>
  </si>
  <si>
    <t>124104</t>
  </si>
  <si>
    <t>12/2002</t>
  </si>
  <si>
    <t>Parts and attachments for household refrigerators and freezers</t>
  </si>
  <si>
    <t>12410339</t>
  </si>
  <si>
    <t>Food freezers, complete units, household</t>
  </si>
  <si>
    <t>12410337</t>
  </si>
  <si>
    <t>11/2002</t>
  </si>
  <si>
    <t>&lt;&lt;Discon. after 12/2002&gt;&gt;Refrigerator-freezer-sink combo., 19.5 cu. ft. and over; Use 12410329</t>
  </si>
  <si>
    <t>12410333</t>
  </si>
  <si>
    <t>01/1984</t>
  </si>
  <si>
    <t>&lt;&lt;Discon. after 12/2002&gt;&gt;Refrigerator-freezer-sink combo., 13.5-19.4 cu ft; Use 12410329</t>
  </si>
  <si>
    <t>12410332</t>
  </si>
  <si>
    <t>02/1982</t>
  </si>
  <si>
    <t>&lt;&lt;Discon. after 12/2002&gt;&gt;Refrigerator-freezer-sink combo 13.4 cu ft or less; Use 12410329</t>
  </si>
  <si>
    <t>12410331</t>
  </si>
  <si>
    <t>Household refrigerators, including refrigerator-freezer combinations</t>
  </si>
  <si>
    <t>12410329</t>
  </si>
  <si>
    <t>~~Household refrigeration equipment</t>
  </si>
  <si>
    <t>124103</t>
  </si>
  <si>
    <t>&lt;&lt;Discon. after 12/2002&gt;&gt;Electric dryers; Use 124102</t>
  </si>
  <si>
    <t>12410232</t>
  </si>
  <si>
    <t>&lt;&lt;Discon. after 12/2008&gt;&gt;Household laundry equipment and parts; Use 124102</t>
  </si>
  <si>
    <t>12410221</t>
  </si>
  <si>
    <t>&lt;&lt;Discon. after 6/2016&gt;&gt;Household laundry equipment; Use 124102</t>
  </si>
  <si>
    <t>124102202</t>
  </si>
  <si>
    <t>&lt;&lt;SAME AS less detailed code&gt;&gt;Household laundry equipment and parts-124102</t>
  </si>
  <si>
    <t>12410220</t>
  </si>
  <si>
    <t>&lt;&lt;Discon. after 12/2002&gt;&gt;Washing machine, automatic; Use 124102</t>
  </si>
  <si>
    <t>12410211</t>
  </si>
  <si>
    <t>Household laundry equipment and parts</t>
  </si>
  <si>
    <t>124102</t>
  </si>
  <si>
    <t>Other household ranges and cooking equipment, including outdoor equipment</t>
  </si>
  <si>
    <t>12410169</t>
  </si>
  <si>
    <t>&lt;&lt;Discon. after 12/2002&gt;&gt;Parts and accessories for outdoor cooking equipmen; Use 12410169</t>
  </si>
  <si>
    <t>12410155</t>
  </si>
  <si>
    <t>&lt;&lt;Discon. after 12/2002&gt;&gt;Portable outdoor cooking units; Use 12410169</t>
  </si>
  <si>
    <t>12410153</t>
  </si>
  <si>
    <t>04/2002</t>
  </si>
  <si>
    <t>06/1994</t>
  </si>
  <si>
    <t>&lt;&lt;Discon. after 8/2019&gt;&gt;Parts and accessories for gas ranges and o; Use 124101</t>
  </si>
  <si>
    <t>12410141</t>
  </si>
  <si>
    <t>Gas household ranges, ovens, surface cooking units and equipment</t>
  </si>
  <si>
    <t>12410139</t>
  </si>
  <si>
    <t>11/1999</t>
  </si>
  <si>
    <t>&lt;&lt;Discon. after 12/2002&gt;&gt;Nonstandard type gas ranges; Use 12410139</t>
  </si>
  <si>
    <t>12410137</t>
  </si>
  <si>
    <t>&lt;&lt;Discon. after 12/2002&gt;&gt;Surface cooking tops, gas; Use 12410139</t>
  </si>
  <si>
    <t>12410136</t>
  </si>
  <si>
    <t>&lt;&lt;Discon. after 12/2002&gt;&gt;Free-standing gas ranges; Use 12410139</t>
  </si>
  <si>
    <t>12410134</t>
  </si>
  <si>
    <t>&lt;&lt;Discon. after 12/2002&gt;&gt;Built-in surface cooking tops, electric; Use 12410105</t>
  </si>
  <si>
    <t>12410115</t>
  </si>
  <si>
    <t>07/2000</t>
  </si>
  <si>
    <t>&lt;&lt;Discon. after 12/2002&gt;&gt;Built-in electric ovens; Use 12410105</t>
  </si>
  <si>
    <t>12410113</t>
  </si>
  <si>
    <t>&lt;&lt;Discon. after 12/2002&gt;&gt;Free-standing electric ranges; Use 12410105</t>
  </si>
  <si>
    <t>12410111</t>
  </si>
  <si>
    <t>Electric household ranges, ovens (including microwave), surface cooking units, and equipment</t>
  </si>
  <si>
    <t>12410105</t>
  </si>
  <si>
    <t>~~Household cooking appliances</t>
  </si>
  <si>
    <t>124101</t>
  </si>
  <si>
    <t>~~Major appliances</t>
  </si>
  <si>
    <t>1241</t>
  </si>
  <si>
    <t>~~Household appliances</t>
  </si>
  <si>
    <t>&lt;&lt;Discon. after 6/2005&gt;&gt;Commission finishing/dyeing of floor coverings; Use 123</t>
  </si>
  <si>
    <t>12330101</t>
  </si>
  <si>
    <t>&lt;&lt;Discon. after 6/2005&gt;&gt;Commission finishing/dyeing, floor covering; Use 123</t>
  </si>
  <si>
    <t>123301</t>
  </si>
  <si>
    <t>1233</t>
  </si>
  <si>
    <t>&lt;&lt;Discon. after 12/2011&gt;&gt;Hard surface floor covering, tile incl vinyl &amp; rubber; Use 12320170</t>
  </si>
  <si>
    <t>12320173</t>
  </si>
  <si>
    <t>&lt;&lt;Discon. after 12/2011&gt;&gt;Hard surface floor covering, sheet incl vinyl &amp; rubber; Use 12320170</t>
  </si>
  <si>
    <t>12320172</t>
  </si>
  <si>
    <t>&lt;&lt;Discon. after 6/2006&gt;&gt;Hard surface floor coverings; Use 1232</t>
  </si>
  <si>
    <t>12320171</t>
  </si>
  <si>
    <t>Hard surface floor coverings-1232</t>
  </si>
  <si>
    <t>12320170</t>
  </si>
  <si>
    <t>123201</t>
  </si>
  <si>
    <t>Resilient floor coverings</t>
  </si>
  <si>
    <t>1232</t>
  </si>
  <si>
    <t>&lt;&lt;Discon. after 6/2005&gt;&gt;Carpets &amp; rugs, not made from textile yarn; Use 123101</t>
  </si>
  <si>
    <t>12310401</t>
  </si>
  <si>
    <t>&lt;&lt;Discon. after 6/2005&gt;&gt;Carpets and rugs not made from textile yarn; Use 123101</t>
  </si>
  <si>
    <t>123104</t>
  </si>
  <si>
    <t>&lt;&lt;Discon. after 6/2005&gt;&gt;Woven carpets and rugs, made from textile yarns; Use 123101</t>
  </si>
  <si>
    <t>12310301</t>
  </si>
  <si>
    <t>&lt;&lt;Discon. after 6/2005&gt;&gt;Woven carpets &amp; rugs made from textile yarn; Use 123101</t>
  </si>
  <si>
    <t>123103</t>
  </si>
  <si>
    <t>01/1987</t>
  </si>
  <si>
    <t>&lt;&lt;Discon. after 12/1998&gt;&gt;Artificial grass; Use 123101013</t>
  </si>
  <si>
    <t>12310269</t>
  </si>
  <si>
    <t>&lt;&lt;Discon. after 12/1998&gt;&gt;Automobile &amp; aircraft carpeting; Use 123101013</t>
  </si>
  <si>
    <t>12310267</t>
  </si>
  <si>
    <t>&lt;&lt;Discon. after 12/1998&gt;&gt;Bathmats and rugs 6x9 or less; Use 123101013</t>
  </si>
  <si>
    <t>12310265</t>
  </si>
  <si>
    <t>&lt;&lt;Discon. after 12/1998&gt;&gt;Other tufted carpeting, from tuffed yarn; Use 123101013</t>
  </si>
  <si>
    <t>123102</t>
  </si>
  <si>
    <t>&lt;&lt;Discon. after 12/2011&gt;&gt;Carpets &amp; rugs; Use 12310101013</t>
  </si>
  <si>
    <t>12310166</t>
  </si>
  <si>
    <t>&lt;&lt;Discon. after 6/2005&gt;&gt;Other tuffed carpets and rugs; Use 123101013</t>
  </si>
  <si>
    <t>12310165</t>
  </si>
  <si>
    <t>&lt;&lt;Discon. after 12/1998&gt;&gt;Tuffed broadloom, other fibers; Use 123101013</t>
  </si>
  <si>
    <t>12310163</t>
  </si>
  <si>
    <t>&lt;&lt;Discon. after 6/2005&gt;&gt;Tuffed broadloom, nylon; Use 123101013</t>
  </si>
  <si>
    <t>12310161</t>
  </si>
  <si>
    <t>13/2013</t>
  </si>
  <si>
    <t>&lt;&lt;Recoded after 12/2013&gt;&gt;Tufted carpets and rugs; Use 123101013</t>
  </si>
  <si>
    <t>12310113</t>
  </si>
  <si>
    <t>&lt;&lt;No indexes for 5+ years&gt;&gt;Carpet and rugs, tufted</t>
  </si>
  <si>
    <t>123101013</t>
  </si>
  <si>
    <t>Carpet and rugs</t>
  </si>
  <si>
    <t>12310101</t>
  </si>
  <si>
    <t>123101</t>
  </si>
  <si>
    <t>~~Carpets and rugs</t>
  </si>
  <si>
    <t>1231</t>
  </si>
  <si>
    <t>~~Floor coverings</t>
  </si>
  <si>
    <t>Other commercial and institutional furniture and fixtures, n.e.c.</t>
  </si>
  <si>
    <t>12240108</t>
  </si>
  <si>
    <t>Bar, bowling center, cafeteria, and restaurant furniture</t>
  </si>
  <si>
    <t>12240104</t>
  </si>
  <si>
    <t>13/2010</t>
  </si>
  <si>
    <t>&lt;&lt;Discon. after 12/2010&gt;&gt;Commercial furniture and fixtures, n.e.c.; Use 12240108</t>
  </si>
  <si>
    <t>12240103</t>
  </si>
  <si>
    <t>&lt;&lt;Discon. after 12/2003&gt;&gt;Restaurant, cafeteria &amp; bar furniture; Use 12240104</t>
  </si>
  <si>
    <t>12240102</t>
  </si>
  <si>
    <t>&lt;&lt;Discon. after 12/2006&gt;&gt;Hospital beds; Use 1224</t>
  </si>
  <si>
    <t>12240101</t>
  </si>
  <si>
    <t>~~Commercial furniture and fixtures, n.e.c.</t>
  </si>
  <si>
    <t>122401</t>
  </si>
  <si>
    <t>1224</t>
  </si>
  <si>
    <t>Public building and related furniture, excluding school &amp; restaurant furniture</t>
  </si>
  <si>
    <t>12230102</t>
  </si>
  <si>
    <t>&lt;&lt;Discon. after 12/2011&gt;&gt;Other school furniture (except stone, concrete &amp; library) designed specifically for school use; Use 12230101</t>
  </si>
  <si>
    <t>122301012</t>
  </si>
  <si>
    <t>&lt;&lt;Discon. after 12/2011&gt;&gt;School single-pupil units and nonfolding chairs (except stone and concrete), excluding library; Use 12230101</t>
  </si>
  <si>
    <t>122301011</t>
  </si>
  <si>
    <t>School furniture (except stone and concrete), excluding library furniture</t>
  </si>
  <si>
    <t>12230101</t>
  </si>
  <si>
    <t>~~Public building furniture</t>
  </si>
  <si>
    <t>122301</t>
  </si>
  <si>
    <t>1223</t>
  </si>
  <si>
    <t>&lt;&lt;No indexes for 5+ years&gt;&gt;Other partitions, prefabricated, assembled and knockdown, except wood</t>
  </si>
  <si>
    <t>12220411</t>
  </si>
  <si>
    <t>Fixtures (bank, office, and store) except wood</t>
  </si>
  <si>
    <t>12220409</t>
  </si>
  <si>
    <t>Storage racks and accessories, except wood</t>
  </si>
  <si>
    <t>12220407</t>
  </si>
  <si>
    <t>&lt;&lt;No indexes for 5+ years&gt;&gt;Bookstacks and other shelving, except wood</t>
  </si>
  <si>
    <t>12220405A2</t>
  </si>
  <si>
    <t>Commercial shelving, except wood</t>
  </si>
  <si>
    <t>12220405A1</t>
  </si>
  <si>
    <t>~~Shelving and lockers, except wood</t>
  </si>
  <si>
    <t>12220405</t>
  </si>
  <si>
    <t>&lt;&lt;Discon. after 6/2006&gt;&gt;Partitions prefabricated, assembled, o; Use 12220411</t>
  </si>
  <si>
    <t>12220403</t>
  </si>
  <si>
    <t>~~Nonwood partitions and fixtures</t>
  </si>
  <si>
    <t>122204</t>
  </si>
  <si>
    <t>Nonwood office furniture panel systems, and other nonwood office furniture</t>
  </si>
  <si>
    <t>12220326</t>
  </si>
  <si>
    <t>Nonwood office seating</t>
  </si>
  <si>
    <t>12220325</t>
  </si>
  <si>
    <t>&lt;&lt;No indexes for 5+ years&gt;&gt;Nonwood commercial desks and extensions</t>
  </si>
  <si>
    <t>12220321</t>
  </si>
  <si>
    <t>~~Nonwood commercial furniture</t>
  </si>
  <si>
    <t>122203</t>
  </si>
  <si>
    <t>&lt;&lt;SAME AS less detailed code&gt;&gt;Nonwood commercial storage units, files, and tables-122202</t>
  </si>
  <si>
    <t>12220202</t>
  </si>
  <si>
    <t>Nonwood commercial storage units, files, and tables</t>
  </si>
  <si>
    <t>122202</t>
  </si>
  <si>
    <t>~~Nonwood furniture and store fixtures</t>
  </si>
  <si>
    <t>1222</t>
  </si>
  <si>
    <t>Wood furniture frames</t>
  </si>
  <si>
    <t>122101616</t>
  </si>
  <si>
    <t>Wood furniture dimensions and nonwood furniture parts and frames</t>
  </si>
  <si>
    <t>122101615</t>
  </si>
  <si>
    <t>Wood bank, office, store, and related fixtures (except custom)</t>
  </si>
  <si>
    <t>122101613</t>
  </si>
  <si>
    <t>Wood lockers, partitions, and shelving (except custom)</t>
  </si>
  <si>
    <t>122101612</t>
  </si>
  <si>
    <t>Custom architectural woodwork, millwork, and fixtures</t>
  </si>
  <si>
    <t>122101611</t>
  </si>
  <si>
    <t>~~Fixtures for stores, banks and offices</t>
  </si>
  <si>
    <t>12210161</t>
  </si>
  <si>
    <t>&lt;&lt;Discon. after 12/2006&gt;&gt;Plastic laminated fixture tops; Use 12210116</t>
  </si>
  <si>
    <t>12210151</t>
  </si>
  <si>
    <t>&lt;&lt;Discon. after 12/2004&gt;&gt;Partitions, shelving, and lockers; Use 12210116</t>
  </si>
  <si>
    <t>12210141</t>
  </si>
  <si>
    <t>Wood office furniture, other types (incl. panel/desking systems)</t>
  </si>
  <si>
    <t>12210116</t>
  </si>
  <si>
    <t>&lt;&lt;Discon. after 6/1998&gt;&gt;Panel and modular systems furniture; Use 122101</t>
  </si>
  <si>
    <t>12210115</t>
  </si>
  <si>
    <t>Wood office files, storage units, and tables</t>
  </si>
  <si>
    <t>12210114</t>
  </si>
  <si>
    <t>Wood office desks and extensions</t>
  </si>
  <si>
    <t>12210113</t>
  </si>
  <si>
    <t>Wood office seating, including upholstered</t>
  </si>
  <si>
    <t>12210112</t>
  </si>
  <si>
    <t>~~Wood office furniture and store fixtures</t>
  </si>
  <si>
    <t>122101</t>
  </si>
  <si>
    <t>1221</t>
  </si>
  <si>
    <t>~~Commercial furniture</t>
  </si>
  <si>
    <t>&lt;&lt;SAME AS less detailed code&gt;&gt;Nonupholstered household furniture, except wood and metal-1216</t>
  </si>
  <si>
    <t>12160101</t>
  </si>
  <si>
    <t>121601</t>
  </si>
  <si>
    <t>Nonupholstered household furniture, except wood and metal</t>
  </si>
  <si>
    <t>1216</t>
  </si>
  <si>
    <t>&lt;&lt;SAME AS less detailed code&gt;&gt;Metal porch, lawn, outdoor &amp; casual furniture-1215</t>
  </si>
  <si>
    <t>12150112</t>
  </si>
  <si>
    <t>121501</t>
  </si>
  <si>
    <t>1215</t>
  </si>
  <si>
    <t>Mattress and foundation sets</t>
  </si>
  <si>
    <t>12140134</t>
  </si>
  <si>
    <t>Sleep system ensembles and mattresses, except conventional waterbeds</t>
  </si>
  <si>
    <t>12140122</t>
  </si>
  <si>
    <t>Mattresses, other types, including crib, foam, waterbed mattresses and mattress inserts</t>
  </si>
  <si>
    <t>12140114</t>
  </si>
  <si>
    <t>13/1995</t>
  </si>
  <si>
    <t>&lt;&lt;Discon. after 8/2019&gt;&gt;Innerspring mattresses, other than crib size; Use 12140104</t>
  </si>
  <si>
    <t>12140111</t>
  </si>
  <si>
    <t>Mattress foundations</t>
  </si>
  <si>
    <t>12140107</t>
  </si>
  <si>
    <t>12/1995</t>
  </si>
  <si>
    <t>Innerspring mattresses, excl. crib size</t>
  </si>
  <si>
    <t>12140104</t>
  </si>
  <si>
    <t>&lt;&lt;Discon. after 8/2019&gt;&gt;Foundations; Use 12140107</t>
  </si>
  <si>
    <t>12140103</t>
  </si>
  <si>
    <t>~~Bedding</t>
  </si>
  <si>
    <t>121401</t>
  </si>
  <si>
    <t>1214</t>
  </si>
  <si>
    <t>Other upholstered household furniture, including custom</t>
  </si>
  <si>
    <t>121301415</t>
  </si>
  <si>
    <t>Upholstered household reclining chairs, except custom</t>
  </si>
  <si>
    <t>121301414</t>
  </si>
  <si>
    <t>Upholstered household rocking chairs, including swivel rockers</t>
  </si>
  <si>
    <t>121301413</t>
  </si>
  <si>
    <t>Upholstered household sectional sofa pieces</t>
  </si>
  <si>
    <t>121301412</t>
  </si>
  <si>
    <t>Upholstered  household davenports, sofas, loveseats, and settees</t>
  </si>
  <si>
    <t>121301411</t>
  </si>
  <si>
    <t>~~Upholstered household furniture</t>
  </si>
  <si>
    <t>12130141</t>
  </si>
  <si>
    <t>&lt;&lt;Discon. after 6/2005&gt;&gt;Other upholstered household furniture; Use 121301415</t>
  </si>
  <si>
    <t>12130131</t>
  </si>
  <si>
    <t>&lt;&lt;Discon. after 6/2004&gt;&gt;Dual purpose sleep furniture, sofa beds and conver; Use 12130123</t>
  </si>
  <si>
    <t>12130129</t>
  </si>
  <si>
    <t>Dual purpose sleep furniture, incl. convertible sofa</t>
  </si>
  <si>
    <t>12130123</t>
  </si>
  <si>
    <t>&lt;&lt;Discon. after 6/2005&gt;&gt;Chairs, including rockers and recliners; Use 121301413,121301414</t>
  </si>
  <si>
    <t>12130111</t>
  </si>
  <si>
    <t>&lt;&lt;Discon. after 6/2005&gt;&gt;Sofas, including sectional sofa pieces; Use 121301411,121301412</t>
  </si>
  <si>
    <t>12130101</t>
  </si>
  <si>
    <t>121301</t>
  </si>
  <si>
    <t>1213</t>
  </si>
  <si>
    <t>&lt;&lt;SAME AS less detailed code&gt;&gt;Custom nonupholstered wood household furniture sold direct, excl. kitchen cabinets and vanities-121205</t>
  </si>
  <si>
    <t>12120581</t>
  </si>
  <si>
    <t>Custom nonupholstered wood household furniture sold direct, excl. kitchen cabinets and vanities</t>
  </si>
  <si>
    <t>121205</t>
  </si>
  <si>
    <t>&lt;&lt;No indexes for 5+ years&gt;&gt;Nonupholstered wood furniture, outdoor and other types</t>
  </si>
  <si>
    <t>121204812</t>
  </si>
  <si>
    <t>Nonupholstered wood infants' &amp; children's furniture</t>
  </si>
  <si>
    <t>121204811</t>
  </si>
  <si>
    <t>~~Other wood household furniture</t>
  </si>
  <si>
    <t>12120481</t>
  </si>
  <si>
    <t>&lt;&lt;Discon. after 12/2011&gt;&gt;TV, radio, stereo &amp; sewing machine cabinets; Use 12120481</t>
  </si>
  <si>
    <t>12120467</t>
  </si>
  <si>
    <t>&lt;&lt;Discon. after 12/2004&gt;&gt;Unassemled or knockdown wood furniture; Use 12120481</t>
  </si>
  <si>
    <t>12120465</t>
  </si>
  <si>
    <t>&lt;&lt;Discon. after 12/2004&gt;&gt;Unpainted wood furniture; Use 12120481</t>
  </si>
  <si>
    <t>12120463</t>
  </si>
  <si>
    <t>09/1999</t>
  </si>
  <si>
    <t>&lt;&lt;Discon. after 12/2004&gt;&gt;Infants' and childrens' wood furniture; Use 12120481</t>
  </si>
  <si>
    <t>12120462</t>
  </si>
  <si>
    <t>121204</t>
  </si>
  <si>
    <t>&lt;&lt;SAME AS less detailed code&gt;&gt;Bedroom furniture (nonupholstered), wood-121203</t>
  </si>
  <si>
    <t>12120381</t>
  </si>
  <si>
    <t>&lt;&lt;Discon. after 12/2004&gt;&gt;Chests of drawers, including cedar chests; Use 12120381</t>
  </si>
  <si>
    <t>12120359</t>
  </si>
  <si>
    <t>&lt;&lt;Discon. after 12/2004&gt;&gt;Other nonupholstered bedroom furniture; Use 12120381</t>
  </si>
  <si>
    <t>12120355</t>
  </si>
  <si>
    <t>&lt;&lt;Discon. after 12/2004&gt;&gt;Wardrobes and wardrobe-type cabinets; Use 12120381</t>
  </si>
  <si>
    <t>12120353</t>
  </si>
  <si>
    <t>&lt;&lt;Discon. after 12/2003&gt;&gt;Chests; Use 12120381</t>
  </si>
  <si>
    <t>12120351</t>
  </si>
  <si>
    <t>&lt;&lt;Discon. after 12/2004&gt;&gt;Night tables &amp; stands; Use 12120381</t>
  </si>
  <si>
    <t>12120344</t>
  </si>
  <si>
    <t>05/1953</t>
  </si>
  <si>
    <t>&lt;&lt;Discon. after 12/2004&gt;&gt;Dresser, vanities and dressing tables; Use 12120381</t>
  </si>
  <si>
    <t>12120342</t>
  </si>
  <si>
    <t>&lt;&lt;Discon. after 12/2003&gt;&gt;Headboard &amp; headboard sets; Use 12120381</t>
  </si>
  <si>
    <t>12120341</t>
  </si>
  <si>
    <t>&lt;&lt;Discon. after 12/2004&gt;&gt;Beds, incl bunk and water beds, excl crib &amp; headboard; Use 12120381</t>
  </si>
  <si>
    <t>12120339</t>
  </si>
  <si>
    <t>&lt;&lt;Discon. after 12/2003&gt;&gt;Beds, including bunk and water beds; Use 12120381</t>
  </si>
  <si>
    <t>12120336</t>
  </si>
  <si>
    <t>Bedroom furniture (nonupholstered), wood</t>
  </si>
  <si>
    <t>121203</t>
  </si>
  <si>
    <t>&lt;&lt;SAME AS less detailed code&gt;&gt;Dining room furniture (nonupholstered), wood-121202</t>
  </si>
  <si>
    <t>12120281</t>
  </si>
  <si>
    <t>08/2003</t>
  </si>
  <si>
    <t>&lt;&lt;Discon. after 12/2004&gt;&gt;Other dining rm &amp; kitchen furniture; Use 12120281</t>
  </si>
  <si>
    <t>12120233</t>
  </si>
  <si>
    <t>&lt;&lt;Discon. after 12/2004&gt;&gt;China and corner cabinets; Use 12120281</t>
  </si>
  <si>
    <t>12120231</t>
  </si>
  <si>
    <t>&lt;&lt;Discon. after 12/2004&gt;&gt;Buffets and servers; Use 12120281</t>
  </si>
  <si>
    <t>12120221</t>
  </si>
  <si>
    <t>&lt;&lt;Discon. after 12/2004&gt;&gt;Chairs; Use 12120281</t>
  </si>
  <si>
    <t>12120216</t>
  </si>
  <si>
    <t>&lt;&lt;Discon. after 12/2004&gt;&gt;Table; Use 12120281</t>
  </si>
  <si>
    <t>12120211</t>
  </si>
  <si>
    <t>Dining room furniture (nonupholstered), wood</t>
  </si>
  <si>
    <t>121202</t>
  </si>
  <si>
    <t>&lt;&lt;SAME AS less detailed code&gt;&gt;Living room furniture (nonupholstered), wood-121201</t>
  </si>
  <si>
    <t>12120181</t>
  </si>
  <si>
    <t>&lt;&lt;Discon. after 12/2004&gt;&gt;Other nonupholstered living rm furniture; Use 12120181</t>
  </si>
  <si>
    <t>12120109</t>
  </si>
  <si>
    <t>10/2004</t>
  </si>
  <si>
    <t>&lt;&lt;Discon. after 12/2004&gt;&gt;Cabinets, except sewing machines; Use 12120181</t>
  </si>
  <si>
    <t>12120107</t>
  </si>
  <si>
    <t>&lt;&lt;Discon. after 12/2004&gt;&gt;Credenzas and bookcases; Use 12120181</t>
  </si>
  <si>
    <t>12120106</t>
  </si>
  <si>
    <t>03/2003</t>
  </si>
  <si>
    <t>&lt;&lt;Discon. after 12/2004&gt;&gt;Chairs; Use 12120181</t>
  </si>
  <si>
    <t>12120105</t>
  </si>
  <si>
    <t>&lt;&lt;Discon. after 12/2004&gt;&gt;Desks; Use 12120181</t>
  </si>
  <si>
    <t>12120103</t>
  </si>
  <si>
    <t>&lt;&lt;Discon. after 12/2004&gt;&gt;Table; Use 12120181</t>
  </si>
  <si>
    <t>12120101</t>
  </si>
  <si>
    <t>Living room furniture (nonupholstered), wood</t>
  </si>
  <si>
    <t>121201</t>
  </si>
  <si>
    <t>~~Wood household furniture</t>
  </si>
  <si>
    <t>1212</t>
  </si>
  <si>
    <t>02/2016</t>
  </si>
  <si>
    <t>Metal household furniture, other types, nonupholstered</t>
  </si>
  <si>
    <t>121101042</t>
  </si>
  <si>
    <t>Metal household furniture, beds, nonupholstered</t>
  </si>
  <si>
    <t>121101041</t>
  </si>
  <si>
    <t>~~Other metal household furniture</t>
  </si>
  <si>
    <t>12110104</t>
  </si>
  <si>
    <t>02/1990</t>
  </si>
  <si>
    <t>&lt;&lt;Discon. after 6/1997&gt;&gt;Metal kitchen furniture, except dining; Use 121101042</t>
  </si>
  <si>
    <t>12110103</t>
  </si>
  <si>
    <t>Metal household dining room and kitchen furniture</t>
  </si>
  <si>
    <t>12110102</t>
  </si>
  <si>
    <t>~~Metal household furniture</t>
  </si>
  <si>
    <t>121101</t>
  </si>
  <si>
    <t>1211</t>
  </si>
  <si>
    <t>~~Household furniture</t>
  </si>
  <si>
    <t>~~FURNITURE AND HOUSEHOLD DURABLES</t>
  </si>
  <si>
    <t>Machinery and Equipment</t>
  </si>
  <si>
    <t>&lt;&lt;Discon. after 12/2004&gt;&gt;Other miscellaneous machinery products; Use 119</t>
  </si>
  <si>
    <t>11990191</t>
  </si>
  <si>
    <t>&lt;&lt;Discon. after 12/2004&gt;&gt;Other miscellaneous machinery; Use 119</t>
  </si>
  <si>
    <t>119901</t>
  </si>
  <si>
    <t>1199</t>
  </si>
  <si>
    <t>Parts &amp; accesories for turbines, turbine generators, and turbine generator sets</t>
  </si>
  <si>
    <t>11980101</t>
  </si>
  <si>
    <t>119801</t>
  </si>
  <si>
    <t>1198</t>
  </si>
  <si>
    <t>Steam, gas, and other turbines and turbine generators</t>
  </si>
  <si>
    <t>11970103</t>
  </si>
  <si>
    <t>&lt;&lt;No indexes for 5+ years&gt;&gt;Turbine generator sets</t>
  </si>
  <si>
    <t>11970102</t>
  </si>
  <si>
    <t>&lt;&lt;Discon. after 6/2011&gt;&gt;Turbine and turbine generator sets; Use 11970102,11970103</t>
  </si>
  <si>
    <t>11970101</t>
  </si>
  <si>
    <t>~~Turbines and turbine generator sets (excluding parts)</t>
  </si>
  <si>
    <t>119701</t>
  </si>
  <si>
    <t>06/1987</t>
  </si>
  <si>
    <t>~~Turbines and turbine generator sets</t>
  </si>
  <si>
    <t>1197</t>
  </si>
  <si>
    <t>&lt;&lt;Discon. after 10/2015&gt;&gt;Parts &amp; accesories for turbines, turbine generators, and turbine generator sets; Use 11980101</t>
  </si>
  <si>
    <t>11960203</t>
  </si>
  <si>
    <t>&lt;&lt;Discon. after 12/2003&gt;&gt;Parts &amp; accessories for gas turbines; Use 11980101</t>
  </si>
  <si>
    <t>11960202</t>
  </si>
  <si>
    <t>&lt;&lt;Discon. after 12/2003&gt;&gt;Parts &amp; accessories for steam engines &amp; turbines; Use 11980101</t>
  </si>
  <si>
    <t>11960201</t>
  </si>
  <si>
    <t>&lt;&lt;Discon. after 10/2015&gt;&gt;Parts &amp; accesories for turbines, turbine generators, and turbine generator sets; Use 119801</t>
  </si>
  <si>
    <t>119602</t>
  </si>
  <si>
    <t>&lt;&lt;Discon. after 12/2003&gt;&gt;Hydraulic and other turbines; Use 1198</t>
  </si>
  <si>
    <t>11960104</t>
  </si>
  <si>
    <t>&lt;&lt;Discon. after 12/2003&gt;&gt;Mechanical drive steam turbines; Use 1198</t>
  </si>
  <si>
    <t>11960101</t>
  </si>
  <si>
    <t>&lt;&lt;Discon. after 12/2003&gt;&gt;Steam, gas, and hydraulic turbines; Use 1198</t>
  </si>
  <si>
    <t>119601</t>
  </si>
  <si>
    <t>&lt;&lt;Discon. after 10/2015&gt;&gt;Parts &amp; accesories for turbines, turbine generators, and turbine generator sets; Use 1198</t>
  </si>
  <si>
    <t>1196</t>
  </si>
  <si>
    <t>&lt;&lt;SAME AS less detailed code&gt;&gt;Other machine shop products-119505</t>
  </si>
  <si>
    <t>11950501</t>
  </si>
  <si>
    <t>Machine shop products</t>
  </si>
  <si>
    <t>119505</t>
  </si>
  <si>
    <t>&lt;&lt;Discon. after 6/1997&gt;&gt;Flexible metal hose and tubing; Use 119505</t>
  </si>
  <si>
    <t>11950221</t>
  </si>
  <si>
    <t>119502</t>
  </si>
  <si>
    <t>&lt;&lt;Discon. after 6/2012&gt;&gt;Carburetors, pistons, piston rings, and valves; Use 14120513</t>
  </si>
  <si>
    <t>11950129</t>
  </si>
  <si>
    <t>&lt;&lt;Discon. after 12/2004&gt;&gt;Valves (engine intake and exhaust); Use 14120513</t>
  </si>
  <si>
    <t>11950128</t>
  </si>
  <si>
    <t>&lt;&lt;Discon. after 6/2005&gt;&gt;Pistons, piston rings, and piston pins (engine); Use 14120513</t>
  </si>
  <si>
    <t>11950127</t>
  </si>
  <si>
    <t>&lt;&lt;Discon. after 6/2005&gt;&gt;Carburetors, new and rebuilt; Use 14120513</t>
  </si>
  <si>
    <t>11950124</t>
  </si>
  <si>
    <t>&lt;&lt;Discon. after 12/2003&gt;&gt;Valves (intake &amp; exhaust) for motor vehicles; Use 14120513</t>
  </si>
  <si>
    <t>11950122</t>
  </si>
  <si>
    <t>&lt;&lt;Discon. after 12/2003&gt;&gt;Valves(eng. intake/exhaust) ex. for motor veh. use; Use 14120513</t>
  </si>
  <si>
    <t>11950116</t>
  </si>
  <si>
    <t>04/1999</t>
  </si>
  <si>
    <t>&lt;&lt;Discon. after 12/2003&gt;&gt;Piston rings, compression type, ex. motor vehicles; Use 14120513</t>
  </si>
  <si>
    <t>11950115</t>
  </si>
  <si>
    <t>&lt;&lt;Discon. after 12/2003&gt;&gt;Piston rings, compress type, for motor vehicles; Use 14120513</t>
  </si>
  <si>
    <t>11950112</t>
  </si>
  <si>
    <t>01/2002</t>
  </si>
  <si>
    <t>&lt;&lt;Discon. after 12/2003&gt;&gt;Pistons, excluding for motor vehicles; Use 14120513</t>
  </si>
  <si>
    <t>11950109</t>
  </si>
  <si>
    <t>&lt;&lt;Discon. after 12/2003&gt;&gt;Pistons for motor vehicles; Use 14120513</t>
  </si>
  <si>
    <t>11950108</t>
  </si>
  <si>
    <t>&lt;&lt;Discon. after 12/2003&gt;&gt;Carburetors, rebuilt, all types; Use 14120513</t>
  </si>
  <si>
    <t>11950102</t>
  </si>
  <si>
    <t>&lt;&lt;Recoded after 6/2012&gt;&gt;Carburetors, pistons, piston rings, and valves; Use 14120513</t>
  </si>
  <si>
    <t>119501</t>
  </si>
  <si>
    <t>~~Other machine shop products</t>
  </si>
  <si>
    <t>1195</t>
  </si>
  <si>
    <t>All other miscellaneous engine equipment</t>
  </si>
  <si>
    <t>11942002</t>
  </si>
  <si>
    <t>Piston-type natural gas engines, including LPG engines (excluding gas turbines)</t>
  </si>
  <si>
    <t>11942001</t>
  </si>
  <si>
    <t>Miscellaneous engine equipment</t>
  </si>
  <si>
    <t>119420</t>
  </si>
  <si>
    <t>&lt;&lt;SAME AS less detailed code&gt;&gt;Parts and accessories for internal combustion engines-119413</t>
  </si>
  <si>
    <t>11941301</t>
  </si>
  <si>
    <t>Parts &amp; accessories for internal combustion engines, ex. aircraft &amp; gasoline automotive engines</t>
  </si>
  <si>
    <t>119413</t>
  </si>
  <si>
    <t>01/2001</t>
  </si>
  <si>
    <t>&lt;&lt;Discon. after 6/2008&gt;&gt;Piston-type natural gas engines, incl LPG engines; Use 1194</t>
  </si>
  <si>
    <t>11941101</t>
  </si>
  <si>
    <t>&lt;&lt;Discon. after 6/2008&gt;&gt;Gas engines, except turbines; Use 1194</t>
  </si>
  <si>
    <t>119411</t>
  </si>
  <si>
    <t>&lt;&lt;SAME AS less detailed code&gt;&gt;Diesel, semidiesel, and dual-fuel engines, automotive-119408</t>
  </si>
  <si>
    <t>11940811</t>
  </si>
  <si>
    <t>Diesel, semidiesel, and dual-fuel engines for automobiles, trucks, and buses</t>
  </si>
  <si>
    <t>119408</t>
  </si>
  <si>
    <t>&lt;&lt;SAME AS less detailed code&gt;&gt;Diesel, semidiesel, &amp; dual-fuel engines, non-automotive-119407</t>
  </si>
  <si>
    <t>11940725</t>
  </si>
  <si>
    <t>&lt;&lt;Discon. after 12/2000&gt;&gt;Diesel, semidiesel, and dual fuel, 251 h.p. and ov; Use 11940725</t>
  </si>
  <si>
    <t>11940722</t>
  </si>
  <si>
    <t>&lt;&lt;Discon. after 12/2000&gt;&gt;Diesel, semidiesel, and dual fuel, under 251 h.p.; Use 11940725</t>
  </si>
  <si>
    <t>11940721</t>
  </si>
  <si>
    <t>&lt;&lt;Discon. after 8/2019&gt;&gt;Diesel, semidiesel, &amp; dual fuel, 151 h.p. and over; Use 119407</t>
  </si>
  <si>
    <t>11940712</t>
  </si>
  <si>
    <t>&lt;&lt;Discon. after 8/2019&gt;&gt;Diesel, semidiesel, &amp; dual fuel, under 151 h.p.; Use 119407</t>
  </si>
  <si>
    <t>11940711</t>
  </si>
  <si>
    <t>Diesel, semidiesel, and dual-fuel engines (except automotive)</t>
  </si>
  <si>
    <t>119407</t>
  </si>
  <si>
    <t>&lt;&lt;Discon. after 12/1995&gt;&gt;Outboard motors (excluding electric); Use 119401</t>
  </si>
  <si>
    <t>11940201</t>
  </si>
  <si>
    <t>12/1959</t>
  </si>
  <si>
    <t>&lt;&lt;Discon. after 6/2008&gt;&gt;Outboard engines; Use 119401</t>
  </si>
  <si>
    <t>119402</t>
  </si>
  <si>
    <t>11/2010</t>
  </si>
  <si>
    <t>&lt;&lt;No indexes for 5+ years&gt;&gt;Gasoline engines, non-automotive-119401</t>
  </si>
  <si>
    <t>11940116</t>
  </si>
  <si>
    <t>&lt;&lt;Discon. after 12/2000&gt;&gt;Gasoline engines, over 11 h.p.; Use 11940116</t>
  </si>
  <si>
    <t>11940112</t>
  </si>
  <si>
    <t>05/1983</t>
  </si>
  <si>
    <t>&lt;&lt;Discon. after 12/2000&gt;&gt;Gasoline engines, under 11 h.p., ex. autos; Use 11940116</t>
  </si>
  <si>
    <t>11940111</t>
  </si>
  <si>
    <t>&lt;&lt;No indexes for 5+ years&gt;&gt;Gasoline engines, non-automotive</t>
  </si>
  <si>
    <t>119401</t>
  </si>
  <si>
    <t>~~Internal combustion engines</t>
  </si>
  <si>
    <t>1194</t>
  </si>
  <si>
    <t>Automatic merchandising machines, coin-operated, excluding parts</t>
  </si>
  <si>
    <t>119309102</t>
  </si>
  <si>
    <t>09/1994</t>
  </si>
  <si>
    <t>Coin-operated mechanisms and other parts for automatic merchandising machines</t>
  </si>
  <si>
    <t>119309101</t>
  </si>
  <si>
    <t>Coin-operated machines and mechanisms</t>
  </si>
  <si>
    <t>11930910</t>
  </si>
  <si>
    <t>119309</t>
  </si>
  <si>
    <t>&lt;&lt;Discon. after 06/2018&gt;&gt;Coin-operated amusement machines; Use 11930910</t>
  </si>
  <si>
    <t>11930801</t>
  </si>
  <si>
    <t>119308</t>
  </si>
  <si>
    <t>09/2016</t>
  </si>
  <si>
    <t>&lt;&lt;Discon. after 10/2016&gt;&gt;Parts and attachments for office machines; Use 119307</t>
  </si>
  <si>
    <t>11930757</t>
  </si>
  <si>
    <t>&lt;&lt;Discon. after 10/2016&gt;&gt;Other office machines; Use 119307</t>
  </si>
  <si>
    <t>11930756</t>
  </si>
  <si>
    <t>&lt;&lt;Discon. after 6/2007&gt;&gt;Standard typewriters, and all other office; Use 119307</t>
  </si>
  <si>
    <t>11930755</t>
  </si>
  <si>
    <t>&lt;&lt;Discon. after 10/2016&gt;&gt;Mailing, letter handling, and addressing machines; Use 119307</t>
  </si>
  <si>
    <t>11930753</t>
  </si>
  <si>
    <t>Office machinery, including mailing, letter handling, and addressing machines and parts</t>
  </si>
  <si>
    <t>11930700</t>
  </si>
  <si>
    <t>119307</t>
  </si>
  <si>
    <t>Currency handling machines, including money changing &amp; dispensing machines</t>
  </si>
  <si>
    <t>11930658</t>
  </si>
  <si>
    <t>&lt;&lt;Recoded after 06/2018&gt;&gt;Automatic merchandising machines, coin-operated, excluding parts; Use 119309102</t>
  </si>
  <si>
    <t>11930657</t>
  </si>
  <si>
    <t>&lt;&lt;Recoded after 06/2018&gt;&gt;Coin-operated mechanisms and other parts for automatic merchandising machines; Use 119309101</t>
  </si>
  <si>
    <t>11930656</t>
  </si>
  <si>
    <t>&lt;&lt;Discon. after 12/2009&gt;&gt;Coin-operated auto. merchandising mach., ex. parts; Use 119309102</t>
  </si>
  <si>
    <t>11930654</t>
  </si>
  <si>
    <t>&lt;&lt;Discon. after 06/2018&gt;&gt;Coin-operated automatic merchandising machines; Use 119309102</t>
  </si>
  <si>
    <t>119306</t>
  </si>
  <si>
    <t>&lt;&lt;Discon. after 12/2003&gt;&gt;Safes and vaults; Use 1193</t>
  </si>
  <si>
    <t>11930516</t>
  </si>
  <si>
    <t>119305</t>
  </si>
  <si>
    <t>&lt;&lt;Discon. after 6/2007&gt;&gt;Parts and attach. for calc. &amp; acctng mach, cash re; Use 1193</t>
  </si>
  <si>
    <t>11930115</t>
  </si>
  <si>
    <t>&lt;&lt;Discon. after 12/1996&gt;&gt;Accounting machines and cash registers; Use 1193</t>
  </si>
  <si>
    <t>11930114</t>
  </si>
  <si>
    <t>12/1996</t>
  </si>
  <si>
    <t>&lt;&lt;Discon. after 12/2004&gt;&gt;Calculating and accounting machines; Use 1193</t>
  </si>
  <si>
    <t>11930112</t>
  </si>
  <si>
    <t>&lt;&lt;Discon. after 6/2007&gt;&gt;Calculating and accounting machines; Use 1193</t>
  </si>
  <si>
    <t>119301</t>
  </si>
  <si>
    <t>~~Office and store machines and equipment</t>
  </si>
  <si>
    <t>1193</t>
  </si>
  <si>
    <t>12/1963</t>
  </si>
  <si>
    <t>&lt;&lt;Discon. after 12/2003&gt;&gt;Percussion rock drill bits; Use 11925303</t>
  </si>
  <si>
    <t>11925346</t>
  </si>
  <si>
    <t>&lt;&lt;SAME AS less detailed code&gt;&gt;Parts and attachments for mining machinery and equipment (sold separately)-119253</t>
  </si>
  <si>
    <t>11925303</t>
  </si>
  <si>
    <t>06/2010</t>
  </si>
  <si>
    <t>&lt;&lt;Discon. after 12/2011&gt;&gt;Parts and attachments for all other mining machinery and equipment; Use 11925303</t>
  </si>
  <si>
    <t>119253027</t>
  </si>
  <si>
    <t>&lt;&lt;Discon. after 12/2011&gt;&gt;Parts and attachments for boring &amp; sinking machinery (excl coal or rock cutters and tunneling); Use 11925303</t>
  </si>
  <si>
    <t>119253026</t>
  </si>
  <si>
    <t>&lt;&lt;Discon. after 12/2011&gt;&gt;Parts and attachments for minerals crushing, grinding, sorting, separating, or washing machines; Use 11925303</t>
  </si>
  <si>
    <t>119253024</t>
  </si>
  <si>
    <t>&lt;&lt;Discon. after 12/2011&gt;&gt;Parts and attachments for underground mining vehicles; Use 11925303</t>
  </si>
  <si>
    <t>119253023</t>
  </si>
  <si>
    <t>&lt;&lt;Discon. after 12/2011&gt;&gt;Mining and rock drill bits; Use 11925303</t>
  </si>
  <si>
    <t>119253021</t>
  </si>
  <si>
    <t>&lt;&lt;Recoded after 12/2011&gt;&gt;Parts and attachments for mining machinery and equipment (sold separately); Use 11925303</t>
  </si>
  <si>
    <t>11925302</t>
  </si>
  <si>
    <t>&lt;&lt;Discon. after 12/2003&gt;&gt;Mining machinery parts, excluding drills; Use 11925303</t>
  </si>
  <si>
    <t>11925301</t>
  </si>
  <si>
    <t>Parts and attachments for mining machinery and equipment (sold separately)</t>
  </si>
  <si>
    <t>119253</t>
  </si>
  <si>
    <t>Mineral processing &amp; beneficiation machinery (except parts sold separately)</t>
  </si>
  <si>
    <t>11920704</t>
  </si>
  <si>
    <t>Drills and other mining machinery (except parts sold separately)</t>
  </si>
  <si>
    <t>11920703</t>
  </si>
  <si>
    <t>Crushing, pulverizing, &amp; screening machinery (except parts sold separately)</t>
  </si>
  <si>
    <t>11920702</t>
  </si>
  <si>
    <t>Underground mining machinery (except parts sold separately)</t>
  </si>
  <si>
    <t>11920701</t>
  </si>
  <si>
    <t>09/2019</t>
  </si>
  <si>
    <t>Mining machinery and equipment (except parts sold separately)</t>
  </si>
  <si>
    <t>119207</t>
  </si>
  <si>
    <t>&lt;&lt;Recoded after 10/2019&gt;&gt;Mineral processing &amp; beneficiation machinery (except parts sold separately); Use 11920704</t>
  </si>
  <si>
    <t>11920601</t>
  </si>
  <si>
    <t>&lt;&lt;Discon. after 10/2019&gt;&gt;Mineral processing &amp; beneficiation machinery (except parts sold separately); Use 11920704</t>
  </si>
  <si>
    <t>119206</t>
  </si>
  <si>
    <t>&lt;&lt;Discon. after 12/2003&gt;&gt;Rock and coal drills, all types; Use 11920703</t>
  </si>
  <si>
    <t>11920344</t>
  </si>
  <si>
    <t>&lt;&lt;Discon. after 2/2020&gt;&gt;Drills and other mining machinery (except parts sold separately); Use 11920703</t>
  </si>
  <si>
    <t>11920302</t>
  </si>
  <si>
    <t>119203</t>
  </si>
  <si>
    <t>&lt;&lt;Discon. after 12/2003&gt;&gt;Screens (vibrating, stationary), incl. tro; Use 11920702</t>
  </si>
  <si>
    <t>11920234</t>
  </si>
  <si>
    <t>&lt;&lt;Discon. after 12/2003&gt;&gt;Stationary type crushers; Use 11920702</t>
  </si>
  <si>
    <t>11920202</t>
  </si>
  <si>
    <t>&lt;&lt;Recoded after 10/2019&gt;&gt;Crushing, pulverizing, &amp; screening machinery (except parts sold separately); Use 11920702</t>
  </si>
  <si>
    <t>11920201</t>
  </si>
  <si>
    <t>&lt;&lt;Discon. after 10/2019&gt;&gt;Crushing, pulverizing, &amp; screening machinery (except parts sold separately); Use 11920702</t>
  </si>
  <si>
    <t>119202</t>
  </si>
  <si>
    <t>&lt;&lt;Discon. after 12/2003&gt;&gt;Other underground mining; Use 11920701</t>
  </si>
  <si>
    <t>11920133</t>
  </si>
  <si>
    <t>07/1974</t>
  </si>
  <si>
    <t>&lt;&lt;Recoded after 10/2019&gt;&gt;Underground mining machinery (except parts sold separately); Use 11920701</t>
  </si>
  <si>
    <t>11920111</t>
  </si>
  <si>
    <t>&lt;&lt;Discon. after 12/2003&gt;&gt;Continuous mining machines; Use 11920701</t>
  </si>
  <si>
    <t>11920104</t>
  </si>
  <si>
    <t>&lt;&lt;Discon. after 12/2003&gt;&gt;Loading machines, underground mine; Use 11920701</t>
  </si>
  <si>
    <t>11920102</t>
  </si>
  <si>
    <t>&lt;&lt;Discon. After 10/2019&gt;&gt;Underground mining machinery (except parts sold separately); Use 11920701</t>
  </si>
  <si>
    <t>119201</t>
  </si>
  <si>
    <t>~~Mining machinery and equipment</t>
  </si>
  <si>
    <t>1192</t>
  </si>
  <si>
    <t>Parts and attachments for oil and gas field production machinery</t>
  </si>
  <si>
    <t>11910604</t>
  </si>
  <si>
    <t>Parts and attachments for oil and gas field drilling machinery</t>
  </si>
  <si>
    <t>11910602</t>
  </si>
  <si>
    <t>~~Parts and attachments for oil and gas field machinery and equipment</t>
  </si>
  <si>
    <t>119106</t>
  </si>
  <si>
    <t>&lt;&lt;SAME AS less detailed code&gt;&gt;Oil field and gas field production machinery (except pumps and parts sold separately)-119104</t>
  </si>
  <si>
    <t>11910456</t>
  </si>
  <si>
    <t>&lt;&lt;Discon. after 12/2003&gt;&gt;Parts for oil and gas field production machinery; Use 11910456</t>
  </si>
  <si>
    <t>11910455</t>
  </si>
  <si>
    <t>&lt;&lt;Discon. after 12/2003&gt;&gt;Oil and gas field production machinery and equipment; Use 11910456</t>
  </si>
  <si>
    <t>11910449</t>
  </si>
  <si>
    <t>&lt;&lt;Discon. after 12/2003&gt;&gt;Chokes, manifolds, and accessories; Use 11910456</t>
  </si>
  <si>
    <t>11910429</t>
  </si>
  <si>
    <t>&lt;&lt;Discon. after 12/2003&gt;&gt;Separating, metering, and treating equipment; Use 11910456</t>
  </si>
  <si>
    <t>11910427</t>
  </si>
  <si>
    <t>&lt;&lt;Discon. after 12/2003&gt;&gt;Permanent packers and accessories; Use 11910456</t>
  </si>
  <si>
    <t>11910422</t>
  </si>
  <si>
    <t>12/1971</t>
  </si>
  <si>
    <t>&lt;&lt;Discon. after 12/2003&gt;&gt;Retrievable packers and accessories; Use 11910456</t>
  </si>
  <si>
    <t>11910421</t>
  </si>
  <si>
    <t>&lt;&lt;Discon. after 12/2003&gt;&gt;Pumping units and other surface lifting eq; Use 11910456</t>
  </si>
  <si>
    <t>11910414</t>
  </si>
  <si>
    <t>&lt;&lt;Discon. after 12/2003&gt;&gt;Christmas tree assemblies, casing and tubing heads; Use 11910456</t>
  </si>
  <si>
    <t>11910403</t>
  </si>
  <si>
    <t>01/1972</t>
  </si>
  <si>
    <t>Oil field and gas field production machinery (except pumps and parts sold separately)</t>
  </si>
  <si>
    <t>119104</t>
  </si>
  <si>
    <t>Cementing and other oil and gas field drilling machinery (except parts sold separately)</t>
  </si>
  <si>
    <t>11910201D</t>
  </si>
  <si>
    <t>Oil and gas field derricks and well surveying machinery</t>
  </si>
  <si>
    <t>11910201C</t>
  </si>
  <si>
    <t>Rotary oil and gas field drilling machinery and equipment (except parts sold separately)</t>
  </si>
  <si>
    <t>11910201A</t>
  </si>
  <si>
    <t>07/2020</t>
  </si>
  <si>
    <t>&lt;&lt;Recded after 10/2020&gt;&gt;Cementing and other oil and gas field drilling machinery (except parts sold separately);Use 11910201D</t>
  </si>
  <si>
    <t>11910263</t>
  </si>
  <si>
    <t>&lt;&lt;Discon. after 12/2004&gt;&gt;Oil &amp; gas field derricks &amp; well surveying; Use 11910263,11910602</t>
  </si>
  <si>
    <t>11910261</t>
  </si>
  <si>
    <t>&lt;&lt;Recoded after 10/2020&gt;&gt;Oil and gas field derricks and well surveying machinery; Use 11910201C</t>
  </si>
  <si>
    <t>119102599</t>
  </si>
  <si>
    <t>&lt;&lt;Discon. after 10/2020&gt;&gt;Portable oil and gas field drilling rigs; Use 11910201</t>
  </si>
  <si>
    <t>119102597</t>
  </si>
  <si>
    <t>&lt;&lt;Discon. after 10/2020&gt;&gt;Portable drilling rigs (above ground), derricks, and well surveying machinery (excl parts); Use 11910201</t>
  </si>
  <si>
    <t>11910259</t>
  </si>
  <si>
    <t>&lt;&lt;Discon. after 12/2010&gt;&gt;Other oil &amp; gas field drilling mach, equi, parts; Use 11910263,11910602</t>
  </si>
  <si>
    <t>11910258</t>
  </si>
  <si>
    <t>&lt;&lt;Recoded after 10/2020&gt;&gt;Rotary oil and gas field drilling machinery and equipment (except parts sold separately);Use 1190201A</t>
  </si>
  <si>
    <t>11910257</t>
  </si>
  <si>
    <t>&lt;&lt;Discon. after 12/2003&gt;&gt;Drilling rigs; Use 11910259</t>
  </si>
  <si>
    <t>11910256</t>
  </si>
  <si>
    <t>&lt;&lt;Discon. after 12/2003&gt;&gt;Other rotary subsurface drilling equipment; Use 11910257</t>
  </si>
  <si>
    <t>11910252</t>
  </si>
  <si>
    <t>&lt;&lt;Discon. after 12/2003&gt;&gt;Other rotary drilling surface equipment; Use 11910257</t>
  </si>
  <si>
    <t>11910251</t>
  </si>
  <si>
    <t>&lt;&lt;Discon. after 12/2003&gt;&gt;Cementing, floating, guiding, and shoe equipment; Use 11910263,11910602</t>
  </si>
  <si>
    <t>11910234</t>
  </si>
  <si>
    <t>01/2000</t>
  </si>
  <si>
    <t>&lt;&lt;Discon. after 12/2003&gt;&gt;Other bits, including diamond bits; Use 11910257</t>
  </si>
  <si>
    <t>11910229</t>
  </si>
  <si>
    <t>&lt;&lt;Discon. after 12/2003&gt;&gt;Steel-toothed bits; Use 11910257</t>
  </si>
  <si>
    <t>11910228</t>
  </si>
  <si>
    <t>&lt;&lt;Discon. after 12/2003&gt;&gt;Tungsten-carbide insert bits; Use 11910257</t>
  </si>
  <si>
    <t>11910227</t>
  </si>
  <si>
    <t>Oil and gas field drilling,surveying, and cementing machinery (except parts sold separately)</t>
  </si>
  <si>
    <t>11910201</t>
  </si>
  <si>
    <t>~~Oil field and gas field drilling machinery (except parts sold separately)</t>
  </si>
  <si>
    <t>119102</t>
  </si>
  <si>
    <t>~~Oil field and gas field machinery</t>
  </si>
  <si>
    <t>1191</t>
  </si>
  <si>
    <t>~~Miscellaneous machinery</t>
  </si>
  <si>
    <t>&lt;&lt;SAME AS less detailed code&gt;&gt;Commercial, geophysical, meteorological &amp; general-purpose instruments-118906</t>
  </si>
  <si>
    <t>11890699</t>
  </si>
  <si>
    <t>Commercial, geophysical, meteorological &amp; general-purpose instruments</t>
  </si>
  <si>
    <t>118906</t>
  </si>
  <si>
    <t>&lt;&lt;SAME AS less detailed code&gt;&gt;Physical properties and kinematic testing equipment-118905</t>
  </si>
  <si>
    <t>11890599</t>
  </si>
  <si>
    <t>Physical properties and kinematic testing equipment</t>
  </si>
  <si>
    <t>118905</t>
  </si>
  <si>
    <t>&lt;&lt;SAME AS less detailed code&gt;&gt;Nuclear radiation detection &amp; monitoring instruments-118904</t>
  </si>
  <si>
    <t>11890499</t>
  </si>
  <si>
    <t>Nuclear radiation detection &amp; monitoring instruments</t>
  </si>
  <si>
    <t>118904</t>
  </si>
  <si>
    <t>&lt;&lt;Discon. after 12/2003&gt;&gt;Thermometers, barometers, hygrometers &amp; related in; Use 1189</t>
  </si>
  <si>
    <t>11890399</t>
  </si>
  <si>
    <t>&lt;&lt;Discon. after 12/2003&gt;&gt;Comm. meteorological &amp; general purpose inst; Use 1189</t>
  </si>
  <si>
    <t>118903</t>
  </si>
  <si>
    <t>&lt;&lt;Discon. after 12/2003&gt;&gt;Physical properties &amp; kinematic test,insp.&amp; meas e; Use 1189</t>
  </si>
  <si>
    <t>11890299</t>
  </si>
  <si>
    <t>&lt;&lt;Discon. after 12/2003&gt;&gt;Phys. prop. &amp; kinematic test,insp.&amp; meas eq; Use 1189</t>
  </si>
  <si>
    <t>118902</t>
  </si>
  <si>
    <t>&lt;&lt;SAME AS less detailed code&gt;&gt;Aircraft engine instruments-118901</t>
  </si>
  <si>
    <t>11890199</t>
  </si>
  <si>
    <t>Aircraft engine instruments</t>
  </si>
  <si>
    <t>118901</t>
  </si>
  <si>
    <t>~~Measuring &amp; controlling devices, n.e.c.</t>
  </si>
  <si>
    <t>1189</t>
  </si>
  <si>
    <t>&lt;&lt;SAME AS less detailed code&gt;&gt;Laboratory analytical instruments-118603</t>
  </si>
  <si>
    <t>11860311</t>
  </si>
  <si>
    <t>Laboratory analytical instruments</t>
  </si>
  <si>
    <t>118603</t>
  </si>
  <si>
    <t>&lt;&lt;SAME AS less detailed code&gt;&gt;All other miscellaneous optical instruments and lenses-118602</t>
  </si>
  <si>
    <t>11860211</t>
  </si>
  <si>
    <t>All other miscellaneous optical instruments and lenses</t>
  </si>
  <si>
    <t>118602</t>
  </si>
  <si>
    <t>&lt;&lt;SAME AS less detailed code&gt;&gt;Sighting, tracking, and fire-control equipment, optical type-118601</t>
  </si>
  <si>
    <t>11860111</t>
  </si>
  <si>
    <t>Sighting, tracking, and fire-control equipment, optical type</t>
  </si>
  <si>
    <t>118601</t>
  </si>
  <si>
    <t>~~Measuring instruments and lenses</t>
  </si>
  <si>
    <t>1186</t>
  </si>
  <si>
    <t>Surveying and drafting instruments</t>
  </si>
  <si>
    <t>11850629</t>
  </si>
  <si>
    <t>118506</t>
  </si>
  <si>
    <t>12/1991</t>
  </si>
  <si>
    <t>&lt;&lt;Discon. after 6/2014&gt;&gt;Surveying and drafting instruments; Use-1185</t>
  </si>
  <si>
    <t>11850529</t>
  </si>
  <si>
    <t>&lt;&lt;Discon. after 6/2014&gt;&gt;Surveying and drafting instruments; Use 1185</t>
  </si>
  <si>
    <t>118505</t>
  </si>
  <si>
    <t>&lt;&lt;SAME AS less detailed code&gt;&gt;Hospital beds and specialized hospital furniture-118504</t>
  </si>
  <si>
    <t>11850404</t>
  </si>
  <si>
    <t>&lt;&lt;Discon. after 12/2011&gt;&gt;Laboratory furniture and parts; Use 1185</t>
  </si>
  <si>
    <t>11850403</t>
  </si>
  <si>
    <t>Hospital beds and specialized hospital furniture</t>
  </si>
  <si>
    <t>118504</t>
  </si>
  <si>
    <t>&lt;&lt;Recoded after 6/2009&gt;&gt;Surveying/drafting instruments; Use 1185</t>
  </si>
  <si>
    <t>11850329</t>
  </si>
  <si>
    <t>&lt;&lt;Recoded after 6/2009&gt;&gt;Laboratory furniture; Use 1185</t>
  </si>
  <si>
    <t>11850322</t>
  </si>
  <si>
    <t>&lt;&lt;Discon. after 8/2019&gt;&gt;Surveying/drafting instruments &amp; lab furn; Use 1185</t>
  </si>
  <si>
    <t>118503</t>
  </si>
  <si>
    <t>&lt;&lt;Discon. after 12/2011&gt;&gt;Laboratory and scientific apparatus; Use 1185</t>
  </si>
  <si>
    <t>11850211</t>
  </si>
  <si>
    <t>118502</t>
  </si>
  <si>
    <t>&lt;&lt;SAME AS less detailed code&gt;&gt;Aeronautical, nautical, and navigational instruments-118501</t>
  </si>
  <si>
    <t>11850111</t>
  </si>
  <si>
    <t>Aeronautical, nautical, and navigational instruments</t>
  </si>
  <si>
    <t>118501</t>
  </si>
  <si>
    <t>~~Engineering and scientific instruments</t>
  </si>
  <si>
    <t>1185</t>
  </si>
  <si>
    <t>Motor vehicle indicating instruments</t>
  </si>
  <si>
    <t>11840104</t>
  </si>
  <si>
    <t>Counting devices</t>
  </si>
  <si>
    <t>11840103</t>
  </si>
  <si>
    <t>Integrating and totalizing meters for gases or liquids</t>
  </si>
  <si>
    <t>11840102</t>
  </si>
  <si>
    <t>~~Fluid meters and counting devices</t>
  </si>
  <si>
    <t>118401</t>
  </si>
  <si>
    <t>1184</t>
  </si>
  <si>
    <t>&lt;&lt;Discon. after 12/2003&gt;&gt;Other process control products and parts; Use 11820171</t>
  </si>
  <si>
    <t>11820191</t>
  </si>
  <si>
    <t>&lt;&lt;SAME AS less detailed code&gt;&gt;Industrial process control instruments-1182</t>
  </si>
  <si>
    <t>11820171</t>
  </si>
  <si>
    <t>&lt;&lt;Discon. after 12/2003&gt;&gt;Continuous process gas &amp; liquid analysis instrumen; Use 11820171</t>
  </si>
  <si>
    <t>11820151</t>
  </si>
  <si>
    <t>&lt;&lt;Discon. after 12/2003&gt;&gt;Flow and liquid level instruments; Use 11820171</t>
  </si>
  <si>
    <t>11820141</t>
  </si>
  <si>
    <t>&lt;&lt;Discon. after 12/2003&gt;&gt;Pressure and draft instruments, excl. receiver typ; Use 11820171</t>
  </si>
  <si>
    <t>11820131</t>
  </si>
  <si>
    <t>&lt;&lt;Discon. after 12/2003&gt;&gt;Temperature instruments, excl. receiver type; Use 11820171</t>
  </si>
  <si>
    <t>11820121</t>
  </si>
  <si>
    <t>&lt;&lt;Discon. after 12/2003&gt;&gt;Display and control receiver type instruments; Use 11820171</t>
  </si>
  <si>
    <t>11820111</t>
  </si>
  <si>
    <t>118201</t>
  </si>
  <si>
    <t>Industrial process control instruments</t>
  </si>
  <si>
    <t>1182</t>
  </si>
  <si>
    <t>&lt;&lt;SAME AS less detailed code&gt;&gt;Automatic environmental controls for monitoring residential, commercial, and appliance use-1181</t>
  </si>
  <si>
    <t>11810501</t>
  </si>
  <si>
    <t>118105</t>
  </si>
  <si>
    <t>&lt;&lt;Discon. after 12/2003&gt;&gt;Appliance regulation controls; Use 11810501</t>
  </si>
  <si>
    <t>11810201</t>
  </si>
  <si>
    <t>&lt;&lt;Discon. after 12/2003&gt;&gt;Appliance regulation controls; Use 118105</t>
  </si>
  <si>
    <t>118102</t>
  </si>
  <si>
    <t>&lt;&lt;Discon. after 12/2003&gt;&gt;Building comfort controls; Use 11810501</t>
  </si>
  <si>
    <t>11810101</t>
  </si>
  <si>
    <t>&lt;&lt;Discon. after 12/2003&gt;&gt;Building comfort controls; Use 118105</t>
  </si>
  <si>
    <t>118101</t>
  </si>
  <si>
    <t>Automatic environmental controls for monitoring residential, commercial, and appliance use</t>
  </si>
  <si>
    <t>1181</t>
  </si>
  <si>
    <t>~~Miscellaneous instruments</t>
  </si>
  <si>
    <t>12/2006</t>
  </si>
  <si>
    <t>&lt;&lt;SAME AS less detailed code&gt;&gt;All other electrical equipment and components, except industrial-117939</t>
  </si>
  <si>
    <t>11793901</t>
  </si>
  <si>
    <t>All other electrical equipment and components, except industrial</t>
  </si>
  <si>
    <t>117939</t>
  </si>
  <si>
    <t>Industrial capacitors</t>
  </si>
  <si>
    <t>11792905</t>
  </si>
  <si>
    <t>Other electrical equipment for industrial use, except for electronic circuitry</t>
  </si>
  <si>
    <t>11792904</t>
  </si>
  <si>
    <t>&lt;&lt;Discon. after 12/2003&gt;&gt;Industrial coil windings &amp; other misc. equipment; Use 11792904</t>
  </si>
  <si>
    <t>11792903</t>
  </si>
  <si>
    <t>Rectifying apparatus</t>
  </si>
  <si>
    <t>11792902</t>
  </si>
  <si>
    <t>04/2008</t>
  </si>
  <si>
    <t>&lt;&lt;Discon. after 6/2015&gt;&gt;Industrial capacitors; Use 11792904</t>
  </si>
  <si>
    <t>11792901</t>
  </si>
  <si>
    <t>~~Miscellaneous electrical industrial apparatus</t>
  </si>
  <si>
    <t>117929</t>
  </si>
  <si>
    <t>&lt;&lt;Discon. after 12/2003&gt;&gt;Porcelain electrical supplies, except classified; Use 11792904</t>
  </si>
  <si>
    <t>11790801</t>
  </si>
  <si>
    <t>&lt;&lt;Discon. after 12/2003&gt;&gt;Porcelain electrical supplies, ex insulators; Use 11792904</t>
  </si>
  <si>
    <t>117908</t>
  </si>
  <si>
    <t>&lt;&lt;Discon. after 12/2000&gt;&gt;Electrical equipment, n.e.c.; Use 11792904,117939</t>
  </si>
  <si>
    <t>11790701</t>
  </si>
  <si>
    <t>117907</t>
  </si>
  <si>
    <t>&lt;&lt;Recoded after 6/2015&gt;&gt;Motor vehicle electrical and electronic equipment; Use 1412051425</t>
  </si>
  <si>
    <t>11790611</t>
  </si>
  <si>
    <t>&lt;&lt;Recoded after 6/2015&gt;&gt;Parts for engine electrical and electronic equipment; Use 1412051424</t>
  </si>
  <si>
    <t>11790609</t>
  </si>
  <si>
    <t>&lt;&lt;Recoded after 6/2015&gt;&gt;All other miscellaneous complete engine electrical equipment, including spark plugs; Use 1412051426</t>
  </si>
  <si>
    <t>11790608</t>
  </si>
  <si>
    <t>&lt;&lt;Recoded after 6/2015&gt;&gt;Battery charging alternators, generators, and regulators; Use 1412051422</t>
  </si>
  <si>
    <t>11790607</t>
  </si>
  <si>
    <t>&lt;&lt;Discon. after 6/2000&gt;&gt;Other engine electrical equipment; Use 1412051424</t>
  </si>
  <si>
    <t>11790606</t>
  </si>
  <si>
    <t>&lt;&lt;Discon. after 6/2007&gt;&gt;Spark plugs (all types); Use 1412051426</t>
  </si>
  <si>
    <t>11790605</t>
  </si>
  <si>
    <t>&lt;&lt;Recoded after 6/2015&gt;&gt;Cranking motors (starters); Use 1412051423</t>
  </si>
  <si>
    <t>11790604</t>
  </si>
  <si>
    <t>&lt;&lt;Discon. after 6/2000&gt;&gt;Battery charging alternators and generators; Use 1412051422</t>
  </si>
  <si>
    <t>11790603</t>
  </si>
  <si>
    <t>&lt;&lt;Discon. after 6/2000&gt;&gt;Regulators for battery charging generators; Use 1412051422</t>
  </si>
  <si>
    <t>11790602</t>
  </si>
  <si>
    <t>&lt;&lt;Recoded after 6/2015&gt;&gt;Ignition wiring harnesses and cable sets; Use 1412051421</t>
  </si>
  <si>
    <t>11790601</t>
  </si>
  <si>
    <t>&lt;&lt;Recoded after 6/2015&gt;&gt;Other motor vehicle electrical and electronic equipment; Use 141205142</t>
  </si>
  <si>
    <t>117906</t>
  </si>
  <si>
    <t>&lt;&lt;No indexes for 5+ years&gt;&gt;Electronic hearing aids</t>
  </si>
  <si>
    <t>11790551</t>
  </si>
  <si>
    <t>Electromedical equipment, including diagnostic, therapeutic and patient monitoring equipment</t>
  </si>
  <si>
    <t>11790541</t>
  </si>
  <si>
    <t>&lt;&lt;Discon. after 6/2009&gt;&gt;Parts and accessories for electromedical equipment; Use 11790541</t>
  </si>
  <si>
    <t>11790524</t>
  </si>
  <si>
    <t>07/1996</t>
  </si>
  <si>
    <t>&lt;&lt;Discon. after 12/2002&gt;&gt;Surgical support systems; Use 11790541</t>
  </si>
  <si>
    <t>11790519</t>
  </si>
  <si>
    <t>&lt;&lt;Discon. after 12/2002&gt;&gt;Patient monitoring equipment; Use 11790541</t>
  </si>
  <si>
    <t>11790518</t>
  </si>
  <si>
    <t>05/2009</t>
  </si>
  <si>
    <t>&lt;&lt;Discon. after 6/2009&gt;&gt;Other electromedical equipment, excluding diagnostic and therapeutic; Use 11790541</t>
  </si>
  <si>
    <t>11790517</t>
  </si>
  <si>
    <t>&lt;&lt;Discon. after 6/2009&gt;&gt;Electrotherapeutic equipment; Use 11790541</t>
  </si>
  <si>
    <t>11790516</t>
  </si>
  <si>
    <t>&lt;&lt;Discon. after 6/2009&gt;&gt;Diagnostic electromedical equipment; Use 11790541</t>
  </si>
  <si>
    <t>11790514</t>
  </si>
  <si>
    <t>Irradiation equipment</t>
  </si>
  <si>
    <t>11790512</t>
  </si>
  <si>
    <t>~~X-ray and electromedical equipment</t>
  </si>
  <si>
    <t>117905</t>
  </si>
  <si>
    <t>&lt;&lt;Discon. after 12/2003&gt;&gt;Other carbon and graphite products, non-mechanical; Use 11790335</t>
  </si>
  <si>
    <t>11790343</t>
  </si>
  <si>
    <t>&lt;&lt;Discon. after 12/2003&gt;&gt;Other carbon and graphite products, mechanical; Use 11790335</t>
  </si>
  <si>
    <t>11790341</t>
  </si>
  <si>
    <t>All other carbon and graphite products</t>
  </si>
  <si>
    <t>11790335</t>
  </si>
  <si>
    <t>&lt;&lt;Discon. after 12/2003&gt;&gt;Contacts, brushplates and brushes, except automoti; Use 11790335</t>
  </si>
  <si>
    <t>11790333</t>
  </si>
  <si>
    <t>05/1999</t>
  </si>
  <si>
    <t>&lt;&lt;Discon. after 12/2003&gt;&gt;Automotive generator brushes; Use 11790335</t>
  </si>
  <si>
    <t>11790331</t>
  </si>
  <si>
    <t>Carbon and graphite electrodes for electric furnaces and electrolytic cell use</t>
  </si>
  <si>
    <t>11790326</t>
  </si>
  <si>
    <t>01/1968</t>
  </si>
  <si>
    <t>&lt;&lt;Discon. after 12/2003&gt;&gt;Graphite electrodes; Use 11790326</t>
  </si>
  <si>
    <t>11790324</t>
  </si>
  <si>
    <t>~~Carbon and graphite products</t>
  </si>
  <si>
    <t>117903</t>
  </si>
  <si>
    <t>&lt;&lt;SAME AS less detailed code&gt;&gt;Primary batteries-117902</t>
  </si>
  <si>
    <t>11790229</t>
  </si>
  <si>
    <t>&lt;&lt;Discon. after 12/2003&gt;&gt;All primary batteries, dry and wet; Use 11790229</t>
  </si>
  <si>
    <t>11790226</t>
  </si>
  <si>
    <t>&lt;&lt;Discon. after 6/2003&gt;&gt;Primary cells/batteries, vol. more than 18.3 cu. i; Use 11790229</t>
  </si>
  <si>
    <t>11790225</t>
  </si>
  <si>
    <t>&lt;&lt;Discon. after 6/2003&gt;&gt;Primary cells/batteries, vol. 18.3 cu. inchs or le; Use 11790229</t>
  </si>
  <si>
    <t>11790224</t>
  </si>
  <si>
    <t>Primary batteries</t>
  </si>
  <si>
    <t>117902</t>
  </si>
  <si>
    <t>Parts for all storage batteries, excluding cases and containers</t>
  </si>
  <si>
    <t>117901053</t>
  </si>
  <si>
    <t>Storage batteries (excluding lead acid)</t>
  </si>
  <si>
    <t>117901051</t>
  </si>
  <si>
    <t>Storage batteries (excluding lead acid), including parts for all storage batteries</t>
  </si>
  <si>
    <t>11790105</t>
  </si>
  <si>
    <t>Storage batteries, lead acid type, larger than BCI dimensional group 8D</t>
  </si>
  <si>
    <t>11790104</t>
  </si>
  <si>
    <t>Storage batteries, lead acid type, BCI dimensional group 8D or smaller</t>
  </si>
  <si>
    <t>11790103</t>
  </si>
  <si>
    <t>~~Storage batteries</t>
  </si>
  <si>
    <t>117901</t>
  </si>
  <si>
    <t>~~Miscellaneous electrical machinery and equipment</t>
  </si>
  <si>
    <t>1179</t>
  </si>
  <si>
    <t>&lt;&lt;Discon. after 6/2000&gt;&gt;All other electronic components; Use 11785603</t>
  </si>
  <si>
    <t>11786209</t>
  </si>
  <si>
    <t>&lt;&lt;Discon. after 6/2000&gt;&gt;Electrronic components, n.e.c.; Use 117856</t>
  </si>
  <si>
    <t>117862</t>
  </si>
  <si>
    <t>10/1985</t>
  </si>
  <si>
    <t>&lt;&lt;SAME AS less detailed code&gt;&gt;Printed circuit assemblies, loaded boards, modules and consumer external modems-117861</t>
  </si>
  <si>
    <t>11786199</t>
  </si>
  <si>
    <t>Printed circuit assemblies, loaded boards, modules and consumer external modems</t>
  </si>
  <si>
    <t>117861</t>
  </si>
  <si>
    <t>11/2003</t>
  </si>
  <si>
    <t>&lt;&lt;Discon. after 12/2004&gt;&gt;MW components, ex. tubes, semicon., antenna; Use 117856</t>
  </si>
  <si>
    <t>11785799</t>
  </si>
  <si>
    <t>&lt;&lt;Discon. after 12/2004&gt;&gt;MW components, ex tubes, semicon., antenna; Use 117856</t>
  </si>
  <si>
    <t>117857</t>
  </si>
  <si>
    <t>All other miscellaneous electronic components</t>
  </si>
  <si>
    <t>11785603</t>
  </si>
  <si>
    <t>Microwave components and devices, excl. antennae, tubes and semiconductors</t>
  </si>
  <si>
    <t>11785602</t>
  </si>
  <si>
    <t>&lt;&lt;Recoded after 12/2012&gt;&gt;Other electronic components, n.e.c.; Use 11785603</t>
  </si>
  <si>
    <t>11785601</t>
  </si>
  <si>
    <t>~~Other electronic components, n.e.c.</t>
  </si>
  <si>
    <t>117856</t>
  </si>
  <si>
    <t>&lt;&lt;SAME AS less detailed code&gt;&gt;Electronic coils, transformers, and other inductors-117853</t>
  </si>
  <si>
    <t>11785399</t>
  </si>
  <si>
    <t>&lt;&lt;Discon. after 6/2000&gt;&gt;Other inductors for electronic applications; Use 11785399</t>
  </si>
  <si>
    <t>11785319</t>
  </si>
  <si>
    <t>&lt;&lt;Discon. after 6/2000&gt;&gt;Toroidal windings, all types; Use 11785399</t>
  </si>
  <si>
    <t>11785317</t>
  </si>
  <si>
    <t>04/1997</t>
  </si>
  <si>
    <t>&lt;&lt;Discon. after 6/2000&gt;&gt;Television transformers and reactors; Use 11785399</t>
  </si>
  <si>
    <t>11785315</t>
  </si>
  <si>
    <t>&lt;&lt;Discon. after 6/2000&gt;&gt;Power transformers; Use 11785399</t>
  </si>
  <si>
    <t>11785309</t>
  </si>
  <si>
    <t>&lt;&lt;Discon. after 6/2000&gt;&gt;Audio transformers; Use 11785399</t>
  </si>
  <si>
    <t>11785305</t>
  </si>
  <si>
    <t>Electronic coils, transformers, and other inductors</t>
  </si>
  <si>
    <t>117853</t>
  </si>
  <si>
    <t>&lt;&lt;Discon. after 6/2000&gt;&gt;Static power, pulse &amp; frequency converters; Use 11785603</t>
  </si>
  <si>
    <t>11785299</t>
  </si>
  <si>
    <t>&lt;&lt;Discon. after 6/2000&gt;&gt;Static power, pulse &amp; frequency converters; Use 117856</t>
  </si>
  <si>
    <t>117852</t>
  </si>
  <si>
    <t>08/1982</t>
  </si>
  <si>
    <t>&lt;&lt;Discon. after 6/2000&gt;&gt;Cable assemblies, electronic; Use 11785603</t>
  </si>
  <si>
    <t>11785192</t>
  </si>
  <si>
    <t>&lt;&lt;Discon. after 8/2019&gt;&gt;Printed circuit boards; Use 117849</t>
  </si>
  <si>
    <t>11785191</t>
  </si>
  <si>
    <t>&lt;&lt;Discon. after 6/2000&gt;&gt;Printed circuits and cable assemblies; Use 117849</t>
  </si>
  <si>
    <t>117851</t>
  </si>
  <si>
    <t>&lt;&lt;SAME AS less detailed code&gt;&gt;Bare printed circuit boards-117849</t>
  </si>
  <si>
    <t>11784901</t>
  </si>
  <si>
    <t>Bare printed circuit boards</t>
  </si>
  <si>
    <t>117849</t>
  </si>
  <si>
    <t>10/1982</t>
  </si>
  <si>
    <t>&lt;&lt;Discon. after 6/2005&gt;&gt;Semiconductor parts(packages, other accessories); Use 11784711</t>
  </si>
  <si>
    <t>11784817</t>
  </si>
  <si>
    <t>07/1982</t>
  </si>
  <si>
    <t>&lt;&lt;Discon. after 6/2005&gt;&gt;Semiconductor dice and wafers; Use 11784711</t>
  </si>
  <si>
    <t>11784815</t>
  </si>
  <si>
    <t>&lt;&lt;Discon. after 6/2005&gt;&gt;Other semiconductor devices and parts; Use 11784711</t>
  </si>
  <si>
    <t>117848</t>
  </si>
  <si>
    <t>Diodes and rectifiers</t>
  </si>
  <si>
    <t>11784713</t>
  </si>
  <si>
    <t>Transistors</t>
  </si>
  <si>
    <t>11784712</t>
  </si>
  <si>
    <t>Other semiconductor devices, including parts (such as chips, wafers and heat sinks)</t>
  </si>
  <si>
    <t>11784711</t>
  </si>
  <si>
    <t>~~Other semiconductor and related devices</t>
  </si>
  <si>
    <t>117847</t>
  </si>
  <si>
    <t>&lt;&lt;Discon. after 6/2005&gt;&gt;Hybrid integrated circuits; Use 11783911</t>
  </si>
  <si>
    <t>11784619</t>
  </si>
  <si>
    <t>&lt;&lt;Discon. after 12/1996&gt;&gt;Multichip type; Use 11783911</t>
  </si>
  <si>
    <t>11784613</t>
  </si>
  <si>
    <t>04/1996</t>
  </si>
  <si>
    <t>01/1982</t>
  </si>
  <si>
    <t>&lt;&lt;Discon. after 12/1996&gt;&gt;Thin film; Use 11783911</t>
  </si>
  <si>
    <t>11784611</t>
  </si>
  <si>
    <t>07/1986</t>
  </si>
  <si>
    <t>&lt;&lt;Discon. after 12/1996&gt;&gt;Thick film; Use 11783911</t>
  </si>
  <si>
    <t>11784609</t>
  </si>
  <si>
    <t>117846</t>
  </si>
  <si>
    <t>&lt;&lt;Discon. after 6/2005&gt;&gt;Non-digital monolitic integrated circuits; Use 11783911</t>
  </si>
  <si>
    <t>11784559</t>
  </si>
  <si>
    <t>&lt;&lt;Discon. after 12/1996&gt;&gt;Other linear Ics; Use 11783911</t>
  </si>
  <si>
    <t>11784558</t>
  </si>
  <si>
    <t>&lt;&lt;Discon. after 12/1996&gt;&gt;Interface; Use 11783911</t>
  </si>
  <si>
    <t>11784556</t>
  </si>
  <si>
    <t>&lt;&lt;Discon. after 12/1996&gt;&gt;Amplifier; Use 11783911</t>
  </si>
  <si>
    <t>11784552</t>
  </si>
  <si>
    <t>&lt;&lt;Discon. after 6/2005&gt;&gt;Linear integrated circuits; Use 11783911</t>
  </si>
  <si>
    <t>117845</t>
  </si>
  <si>
    <t>&lt;&lt;Discon. after 6/2005&gt;&gt;MOS, microprocessors; Use 11783911</t>
  </si>
  <si>
    <t>11784226</t>
  </si>
  <si>
    <t>&lt;&lt;Discon. after 12/2004&gt;&gt;MOS, microprocessor; Use 11783911</t>
  </si>
  <si>
    <t>11784225</t>
  </si>
  <si>
    <t>&lt;&lt;Discon. after 6/2005&gt;&gt;Other MOS incl. logic, MCU, and MPR; Use 11783911</t>
  </si>
  <si>
    <t>11784223</t>
  </si>
  <si>
    <t>&lt;&lt;Discon. after 6/2005&gt;&gt;MOS, memory; Use 11783911</t>
  </si>
  <si>
    <t>11784221</t>
  </si>
  <si>
    <t>&lt;&lt;Discon. after 6/2005&gt;&gt;Digital MOS integrated circuits; Use 11783911</t>
  </si>
  <si>
    <t>117842</t>
  </si>
  <si>
    <t>&lt;&lt;Discon. after 12/1996&gt;&gt;Bipolar logic, TTL; Use 1178</t>
  </si>
  <si>
    <t>11784103</t>
  </si>
  <si>
    <t>08/2001</t>
  </si>
  <si>
    <t>&lt;&lt;Discon. after 12/2001&gt;&gt;Digital bi-polar integrated circuits; Use 11783911</t>
  </si>
  <si>
    <t>117841</t>
  </si>
  <si>
    <t>&lt;&lt;Discon. after 6/2015&gt;&gt;All other integrated microcircuits; Use 11783911</t>
  </si>
  <si>
    <t>117839112</t>
  </si>
  <si>
    <t>&lt;&lt;No indexes for 5+ years&gt;&gt;Microprocessors (including microcontrollers)</t>
  </si>
  <si>
    <t>117839111</t>
  </si>
  <si>
    <t>~~Integrated microcircuits</t>
  </si>
  <si>
    <t>11783911</t>
  </si>
  <si>
    <t>117839</t>
  </si>
  <si>
    <t>&lt;&lt;Discon. after 12/1996&gt;&gt;Light emitting diodes (LEDs); Use 11783911</t>
  </si>
  <si>
    <t>11783703</t>
  </si>
  <si>
    <t>&lt;&lt;Discon. after 12/2004&gt;&gt;Optoelectronic devices; Use 11783911</t>
  </si>
  <si>
    <t>117837</t>
  </si>
  <si>
    <t>10/2009</t>
  </si>
  <si>
    <t>&lt;&lt;Discon. after 12/2009&gt;&gt;Transistors; Use 11784712</t>
  </si>
  <si>
    <t>11783509</t>
  </si>
  <si>
    <t>&lt;&lt;Discon. after 12/1996&gt;&gt;Power transistors; Use 11784712</t>
  </si>
  <si>
    <t>11783508</t>
  </si>
  <si>
    <t>&lt;&lt;Discon. after 12/1996&gt;&gt;Signal transistor; Use 11784712</t>
  </si>
  <si>
    <t>11783507</t>
  </si>
  <si>
    <t>117835</t>
  </si>
  <si>
    <t>07/2009</t>
  </si>
  <si>
    <t>&lt;&lt;Discon. after 12/2009&gt;&gt;Diodes and rectifiers, other than LEDs; Use 117847</t>
  </si>
  <si>
    <t>11783109</t>
  </si>
  <si>
    <t>&lt;&lt;Discon. after 12/1996&gt;&gt;Zener diode; Use 117847</t>
  </si>
  <si>
    <t>11783106</t>
  </si>
  <si>
    <t>&lt;&lt;Discon. after 12/1996&gt;&gt;Rectifier or other power diodes and assemblies; Use 117847</t>
  </si>
  <si>
    <t>11783104</t>
  </si>
  <si>
    <t>&lt;&lt;Discon. after 12/2009&gt;&gt;Diodes and rectifiers; Use 117847</t>
  </si>
  <si>
    <t>117831</t>
  </si>
  <si>
    <t>&lt;&lt;Recoded after 12/2012&gt;&gt;Transducers, electrical-electronic, input/output; Use 117828901</t>
  </si>
  <si>
    <t>11782893</t>
  </si>
  <si>
    <t>03/2000</t>
  </si>
  <si>
    <t>&lt;&lt;Discon. after 12/2004&gt;&gt;Electronic transducers; Use 117828</t>
  </si>
  <si>
    <t>11782892</t>
  </si>
  <si>
    <t>11/2012</t>
  </si>
  <si>
    <t>&lt;&lt;Recoded after 12/2012&gt;&gt;Filters and piezoelectric devices; Use 117828901</t>
  </si>
  <si>
    <t>11782891</t>
  </si>
  <si>
    <t>&lt;&lt;No indexes for 5+ years&gt;&gt;All other miscellaneous transducers, including electrical-electronic input/output</t>
  </si>
  <si>
    <t>117828903</t>
  </si>
  <si>
    <t>Crystal, filter, piezoelectric and related electronic devices, except microwave filters</t>
  </si>
  <si>
    <t>117828901</t>
  </si>
  <si>
    <t>~~Filters, crystals, and transducers</t>
  </si>
  <si>
    <t>11782890</t>
  </si>
  <si>
    <t>117828</t>
  </si>
  <si>
    <t>&lt;&lt;Discon. after 02/2019&gt;&gt;Magnetic and optical recording media; Use 159D0103</t>
  </si>
  <si>
    <t>11782599</t>
  </si>
  <si>
    <t>&lt;&lt;Recoded after 02/2019&gt;&gt;Magnetic and optical recording media; Use 159D0103</t>
  </si>
  <si>
    <t>117825</t>
  </si>
  <si>
    <t>&lt;&lt;SAME AS less detailed code&gt;&gt;Connectors for electronic circuitry-117824</t>
  </si>
  <si>
    <t>11782481</t>
  </si>
  <si>
    <t>&lt;&lt;Discon. after 12/2011&gt;&gt;Other connectors for electronic circuitry, including parts; Use 11782481</t>
  </si>
  <si>
    <t>11782472</t>
  </si>
  <si>
    <t>&lt;&lt;Discon. after 6/2003&gt;&gt;Parts for connectors; Use 11782481</t>
  </si>
  <si>
    <t>11782471</t>
  </si>
  <si>
    <t>&lt;&lt;Discon. after 6/2003&gt;&gt;Miscellaneous special types; Use 11782481</t>
  </si>
  <si>
    <t>11782467</t>
  </si>
  <si>
    <t>&lt;&lt;Discon. after 12/2011&gt;&gt;Printed circuit connectors for electronic circuitry; Use 11782481</t>
  </si>
  <si>
    <t>11782443</t>
  </si>
  <si>
    <t>&lt;&lt;Discon. after 6/2003&gt;&gt;Printed circuit, two-piece type; Use 11782481</t>
  </si>
  <si>
    <t>11782442</t>
  </si>
  <si>
    <t>05/2003</t>
  </si>
  <si>
    <t>&lt;&lt;Discon. after 6/2003&gt;&gt;Printed circuit, card insertion; Use 11782481</t>
  </si>
  <si>
    <t>11782441</t>
  </si>
  <si>
    <t>&lt;&lt;Discon. after 12/2011&gt;&gt;Rack and panel (rectangular) connectors for electronic circuitry; Use 11782481</t>
  </si>
  <si>
    <t>11782434</t>
  </si>
  <si>
    <t>&lt;&lt;Discon. after 6/2003&gt;&gt;Rack and panel, other; Use 11782481</t>
  </si>
  <si>
    <t>11782432</t>
  </si>
  <si>
    <t>&lt;&lt;Discon. after 6/2003&gt;&gt;Rack and panel, integral shell; Use 11782481</t>
  </si>
  <si>
    <t>11782431</t>
  </si>
  <si>
    <t>&lt;&lt;Discon. after 12/2011&gt;&gt;Cylindrical connectors; Use 11782481</t>
  </si>
  <si>
    <t>11782426</t>
  </si>
  <si>
    <t>&lt;&lt;Discon. after 6/2003&gt;&gt;Cylindrical connectors, h.d. and std.; Use 11782481</t>
  </si>
  <si>
    <t>11782421</t>
  </si>
  <si>
    <t>&lt;&lt;Discon. after 12/2011&gt;&gt;Coaxial (RF) connectors for electronic circuitry; Use 11782481</t>
  </si>
  <si>
    <t>11782411</t>
  </si>
  <si>
    <t>Connectors for electronic circuitry</t>
  </si>
  <si>
    <t>117824</t>
  </si>
  <si>
    <t>&lt;&lt;SAME AS less detailed code&gt;&gt;Switches, mechanical (electronic applications)-117822</t>
  </si>
  <si>
    <t>11782299</t>
  </si>
  <si>
    <t>Switches, mechanical (electronic applications)</t>
  </si>
  <si>
    <t>117822</t>
  </si>
  <si>
    <t>&lt;&lt;SAME AS less detailed code&gt;&gt;Relays for electronic circuitry, industrial control overload, and switchgear type-117821</t>
  </si>
  <si>
    <t>11782116</t>
  </si>
  <si>
    <t>Relays for electronic circuitry, industrial control overload, and switchgear type</t>
  </si>
  <si>
    <t>117821</t>
  </si>
  <si>
    <t>&lt;&lt;Discon. after 12/1996&gt;&gt;Other fixed resistors; Use 117812</t>
  </si>
  <si>
    <t>11781289</t>
  </si>
  <si>
    <t>01/1993</t>
  </si>
  <si>
    <t>&lt;&lt;Discon. after 12/1996&gt;&gt;Thermistors; Use 117812</t>
  </si>
  <si>
    <t>11781261</t>
  </si>
  <si>
    <t>&lt;&lt;Discon. after 12/2005&gt;&gt;Resistor parts and other resistors; Use 117812</t>
  </si>
  <si>
    <t>11781209</t>
  </si>
  <si>
    <t>&lt;&lt;SAME AS less detailed code&gt;&gt;Resistors for electronic circuitry-117812</t>
  </si>
  <si>
    <t>11781207</t>
  </si>
  <si>
    <t>&lt;&lt;Discon. after 12/2005&gt;&gt;Resistor networks, having more than two leads; Use 117812</t>
  </si>
  <si>
    <t>11781206</t>
  </si>
  <si>
    <t>&lt;&lt;Discon. after 12/2005&gt;&gt;Nonlinear resistors, inc. thermistors and varistors; Use 117812</t>
  </si>
  <si>
    <t>11781205</t>
  </si>
  <si>
    <t>02/1997</t>
  </si>
  <si>
    <t>&lt;&lt;Discon. after 12/2005&gt;&gt;Variable, non-wired; Use 117812</t>
  </si>
  <si>
    <t>11781204</t>
  </si>
  <si>
    <t>11781203</t>
  </si>
  <si>
    <t>&lt;&lt;Discon. after 12/2005&gt;&gt;Fixed, having two leads, excluding carbon types; Use 117812</t>
  </si>
  <si>
    <t>11781202</t>
  </si>
  <si>
    <t>&lt;&lt;Discon. after 12/2005&gt;&gt;Fixed, surface mounted, excluding carbon types; Use 117812</t>
  </si>
  <si>
    <t>11781201</t>
  </si>
  <si>
    <t>Resistors for electronic circuitry</t>
  </si>
  <si>
    <t>117812</t>
  </si>
  <si>
    <t>&lt;&lt;SAME AS less detailed code&gt;&gt;Capacitors for electronic circuitry-117811</t>
  </si>
  <si>
    <t>11781148</t>
  </si>
  <si>
    <t>&lt;&lt;Discon. after 12/2002&gt;&gt;Multi-layer, ceramic dielectric, fixed; Use 11781148</t>
  </si>
  <si>
    <t>11781145</t>
  </si>
  <si>
    <t>&lt;&lt;Discon. after 12/2002&gt;&gt;Single-layer, ceramic dielectric, fixed; Use 11781148</t>
  </si>
  <si>
    <t>11781144</t>
  </si>
  <si>
    <t>&lt;&lt;Discon. after 12/2002&gt;&gt;Aluminum electrolytic, fixed; Use 11781148</t>
  </si>
  <si>
    <t>11781143</t>
  </si>
  <si>
    <t>&lt;&lt;Discon. after 12/2002&gt;&gt;Tantalum electrolytic, fixed; Use 11781148</t>
  </si>
  <si>
    <t>11781142</t>
  </si>
  <si>
    <t>02/1993</t>
  </si>
  <si>
    <t>&lt;&lt;Discon. after 12/2002&gt;&gt;Paper, plastic, metalized and dual, fixed; Use 11781148</t>
  </si>
  <si>
    <t>11781141</t>
  </si>
  <si>
    <t>Capacitors for electronic circuitry</t>
  </si>
  <si>
    <t>117811</t>
  </si>
  <si>
    <t>Electron tubes and parts, excluding glass blanks</t>
  </si>
  <si>
    <t>11780625</t>
  </si>
  <si>
    <t>117806</t>
  </si>
  <si>
    <t>&lt;&lt;Discon. after 12/2011&gt;&gt;Power, transmitter, and special purpose electron tubes, including parts; Use 1178</t>
  </si>
  <si>
    <t>11780355</t>
  </si>
  <si>
    <t>12/1965</t>
  </si>
  <si>
    <t>117803</t>
  </si>
  <si>
    <t>&lt;&lt;Discon. after 12/2011&gt;&gt;Cathode ray television picture tubes; Use 1178</t>
  </si>
  <si>
    <t>11780225</t>
  </si>
  <si>
    <t>117802</t>
  </si>
  <si>
    <t>~~Electronic components and accessories</t>
  </si>
  <si>
    <t>1178</t>
  </si>
  <si>
    <t>&lt;&lt;Discon. after 10/2019&gt;&gt;Parts for electric lamps and bulbs; Use 1177</t>
  </si>
  <si>
    <t>11770601</t>
  </si>
  <si>
    <t>117706</t>
  </si>
  <si>
    <t>&lt;&lt;SAME AS less detailed code&gt;&gt;Electric lamp bulbs and tubes-1177</t>
  </si>
  <si>
    <t>11770401</t>
  </si>
  <si>
    <t>117704</t>
  </si>
  <si>
    <t>&lt;&lt;Discon. after 6/2016&gt;&gt;Parts for electric lamps and bulbs; Use 1177</t>
  </si>
  <si>
    <t>11770301</t>
  </si>
  <si>
    <t>117703</t>
  </si>
  <si>
    <t>&lt;&lt;Discon. after 12/2004&gt;&gt;Other electric discharge; Use 11770401</t>
  </si>
  <si>
    <t>11770222</t>
  </si>
  <si>
    <t>&lt;&lt;Discon. after 12/2004&gt;&gt;Flourescent, hot cathode; Use 11770401</t>
  </si>
  <si>
    <t>11770221</t>
  </si>
  <si>
    <t>&lt;&lt;Discon. after 12/2004&gt;&gt;Other than incandescent; Use 117704</t>
  </si>
  <si>
    <t>117702</t>
  </si>
  <si>
    <t>&lt;&lt;Discon. after 12/2004&gt;&gt;Incandescent; Use 11770401</t>
  </si>
  <si>
    <t>11770115</t>
  </si>
  <si>
    <t>&lt;&lt;Discon. after 12/2004&gt;&gt;Incandescent; Use 117704</t>
  </si>
  <si>
    <t>117701</t>
  </si>
  <si>
    <t>~~Electric lamp bulbs and tubes</t>
  </si>
  <si>
    <t>1177</t>
  </si>
  <si>
    <t>&lt;&lt;SAME AS less detailed code&gt;&gt;Search, detection, navigation &amp; guidance systems and equipment-117606</t>
  </si>
  <si>
    <t>11760613</t>
  </si>
  <si>
    <t>Search, detection, navigation &amp; guidance systems and equipment</t>
  </si>
  <si>
    <t>117606</t>
  </si>
  <si>
    <t>&lt;&lt;SAME AS less detailed code&gt;&gt;Electronic systems and equipment, n.e.c.-117605</t>
  </si>
  <si>
    <t>11760512</t>
  </si>
  <si>
    <t>Electronic systems and equipment, n.e.c.</t>
  </si>
  <si>
    <t>117605</t>
  </si>
  <si>
    <t>&lt;&lt;Recoded after 6/2015&gt;&gt;Search, detection, navigation &amp; guidance systems and equipment; Use 11760613</t>
  </si>
  <si>
    <t>11760413</t>
  </si>
  <si>
    <t>&lt;&lt;Discon. after 6/2015&gt;&gt;Search, detection, navigation &amp; guidance systems and equipment; Use 117606</t>
  </si>
  <si>
    <t>117604</t>
  </si>
  <si>
    <t>Intercommunications systems, including inductive paging systems</t>
  </si>
  <si>
    <t>117603033</t>
  </si>
  <si>
    <t>&lt;&lt;No indexes for 5+ years&gt;&gt;Vehicular and pedestrian traffic control equipment</t>
  </si>
  <si>
    <t>117603032</t>
  </si>
  <si>
    <t>Alarm systems, including electric sirens and horns</t>
  </si>
  <si>
    <t>117603031</t>
  </si>
  <si>
    <t>~~Intercommunications, alarm and traffic control systems</t>
  </si>
  <si>
    <t>11760303</t>
  </si>
  <si>
    <t>Other broadcast and wireless communications systems and equipment</t>
  </si>
  <si>
    <t>117603023</t>
  </si>
  <si>
    <t>Radio station equipment</t>
  </si>
  <si>
    <t>117603022</t>
  </si>
  <si>
    <t>Wireless networking equipment</t>
  </si>
  <si>
    <t>117603021</t>
  </si>
  <si>
    <t>~~Radio station and wireless communication equipment</t>
  </si>
  <si>
    <t>11760302</t>
  </si>
  <si>
    <t>Broadcast, studio, and related electronic equipment</t>
  </si>
  <si>
    <t>11760301</t>
  </si>
  <si>
    <t>~~Other communications and related equipment, including broadcast and wireless</t>
  </si>
  <si>
    <t>117603</t>
  </si>
  <si>
    <t>&lt;&lt;Recoded after 6/2013&gt;&gt;Search, detection, navigation &amp; guidance systems and equipment; Use 11760613</t>
  </si>
  <si>
    <t>11760213</t>
  </si>
  <si>
    <t>&lt;&lt;Recoded after 6/2013&gt;&gt;Electronic systems and equipment; Use 117605</t>
  </si>
  <si>
    <t>11760212</t>
  </si>
  <si>
    <t>&lt;&lt;Discon. after 6/2004&gt;&gt;Electronic  systems and equipment, n.e.c.; Use 117605</t>
  </si>
  <si>
    <t>11760211</t>
  </si>
  <si>
    <t>&lt;&lt;Discon. after 12/2000&gt;&gt;Other electronic equipment &amp; devices, n.e.c.; Use 117605</t>
  </si>
  <si>
    <t>11760209</t>
  </si>
  <si>
    <t>&lt;&lt;Discon. after 12/2003&gt;&gt;Radar, sonar, &amp; other searchsys., ex. light recon; Use 117605</t>
  </si>
  <si>
    <t>11760208</t>
  </si>
  <si>
    <t>&lt;&lt;Discon. after 12/2003&gt;&gt;Navigation, recon. &amp; surveillance systems &amp; equipmen; Use 117605</t>
  </si>
  <si>
    <t>11760207</t>
  </si>
  <si>
    <t>&lt;&lt;Discon. after 6/1999&gt;&gt;Navigation systems for aircraft, ships &amp; ground; Use 117605</t>
  </si>
  <si>
    <t>11760206</t>
  </si>
  <si>
    <t>&lt;&lt;Discon. after 12/2003&gt;&gt;Electronic warfare &amp; missile systems &amp; equipment; Use 117605</t>
  </si>
  <si>
    <t>11760205</t>
  </si>
  <si>
    <t>&lt;&lt;Discon. after 6/1999&gt;&gt;Radar, sonar &amp; other search/detection/tracking equ; Use 117605</t>
  </si>
  <si>
    <t>11760204</t>
  </si>
  <si>
    <t>&lt;&lt;Recoded after 6/2013&gt;&gt;Intercommunications systems, except telephone and telegraph; Use 117603033</t>
  </si>
  <si>
    <t>117602033</t>
  </si>
  <si>
    <t>&lt;&lt;Recoded after 6/2013&gt;&gt;Vehicular and pedestrian traffic control equipment; Use 117603032</t>
  </si>
  <si>
    <t>117602032</t>
  </si>
  <si>
    <t>&lt;&lt;Recoded after 6/2013&gt;&gt;Alarm systems, including electric sirens and horns; Use 117603031</t>
  </si>
  <si>
    <t>117602031</t>
  </si>
  <si>
    <t>&lt;&lt;Recoded after 6/2013&gt;&gt;Intercommunications, alarm and traffic control systems; Use 11760303</t>
  </si>
  <si>
    <t>11760203</t>
  </si>
  <si>
    <t>&lt;&lt;Recoded after 6/2013&gt;&gt;Radio communication, fiber optics and related equipment; Use 11760303</t>
  </si>
  <si>
    <t>11760202</t>
  </si>
  <si>
    <t>&lt;&lt;Recoded after 6/2013&gt;&gt;Broadcast, studio and related equipment; Use 11760301</t>
  </si>
  <si>
    <t>11760201</t>
  </si>
  <si>
    <t>&lt;&lt;Discon. after 6/2013&gt;&gt;Radio and television communication equipment; Use 11760301,117603021,117603022,117603023</t>
  </si>
  <si>
    <t>117602</t>
  </si>
  <si>
    <t>Wireline voice and data network equipment</t>
  </si>
  <si>
    <t>11760141</t>
  </si>
  <si>
    <t>&lt;&lt;Discon. after 12/2000&gt;&gt;Modems; Use 11760112</t>
  </si>
  <si>
    <t>11760133</t>
  </si>
  <si>
    <t>&lt;&lt;Discon. after 12/2000&gt;&gt;Telephone sets; Use 11760141</t>
  </si>
  <si>
    <t>11760131</t>
  </si>
  <si>
    <t>Telephone switching and switchboard equipment</t>
  </si>
  <si>
    <t>11760121</t>
  </si>
  <si>
    <t>Carrier line equipment and external modems</t>
  </si>
  <si>
    <t>11760112</t>
  </si>
  <si>
    <t>10/1987</t>
  </si>
  <si>
    <t>&lt;&lt;Discon. after 12/2000&gt;&gt;Line transmission equipment; Use 11760112</t>
  </si>
  <si>
    <t>11760111</t>
  </si>
  <si>
    <t>~~Telephone and wireline data networking equipment</t>
  </si>
  <si>
    <t>117601</t>
  </si>
  <si>
    <t>~~Communications and related equipment and miscellaneous electronic systems &amp; equipment</t>
  </si>
  <si>
    <t>1176</t>
  </si>
  <si>
    <t>Fuses and fuse equipment less than 2300 volts (excluding power distribution cut-outs)</t>
  </si>
  <si>
    <t>11752201D</t>
  </si>
  <si>
    <t>Molded case circuit breakers, 1000 volts or less</t>
  </si>
  <si>
    <t>11752201C</t>
  </si>
  <si>
    <t>Power circuit breakers, all voltages</t>
  </si>
  <si>
    <t>11752201B</t>
  </si>
  <si>
    <t>Switchgear, except relays and ducts</t>
  </si>
  <si>
    <t>11752201A</t>
  </si>
  <si>
    <t>05/2012</t>
  </si>
  <si>
    <t>&lt;&lt;No indexes for 5+ years&gt;&gt;Ducts, including plug-in units and accessories, 1000 volts or less</t>
  </si>
  <si>
    <t>117522019</t>
  </si>
  <si>
    <t>Low voltage panelboards and distribution boards, 1000 volts or less</t>
  </si>
  <si>
    <t>117522013</t>
  </si>
  <si>
    <t>~~Switchgear and switchboard apparatus</t>
  </si>
  <si>
    <t>11752201</t>
  </si>
  <si>
    <t>117522</t>
  </si>
  <si>
    <t>&lt;&lt;Discon. after 6/2005&gt;&gt;Ducts including plug-in ducts and accessories; Use 11752201</t>
  </si>
  <si>
    <t>11751901</t>
  </si>
  <si>
    <t>117519</t>
  </si>
  <si>
    <t>&lt;&lt;Discon. after 12/2003&gt;&gt;Relays for switchgear &amp; industrial controls; Use 1175</t>
  </si>
  <si>
    <t>11751801</t>
  </si>
  <si>
    <t>117518</t>
  </si>
  <si>
    <t>&lt;&lt;Discon. after 6/2005&gt;&gt;Molded case circuit breakers; Use 11752201</t>
  </si>
  <si>
    <t>11751501</t>
  </si>
  <si>
    <t>117515</t>
  </si>
  <si>
    <t>&lt;&lt;Discon. after 12/1996&gt;&gt;Fuses/equip. volts, ex. power dist. cutout; Use 11752201</t>
  </si>
  <si>
    <t>11751401</t>
  </si>
  <si>
    <t>&lt;&lt;Discon. after 12/1996&gt;&gt;Fuses/equip. &lt; 2300 volts ex. power dist cutout; Use 11752201</t>
  </si>
  <si>
    <t>117514</t>
  </si>
  <si>
    <t>&lt;&lt;Discon. after 6/2005&gt;&gt;Panelboards and switching and interrupting devices; Use 117522013</t>
  </si>
  <si>
    <t>11751301</t>
  </si>
  <si>
    <t>&lt;&lt;Discon. after 6/2005&gt;&gt;Panelboards&amp; switching &amp; interrupting devs.; Use 117522013</t>
  </si>
  <si>
    <t>117513</t>
  </si>
  <si>
    <t>&lt;&lt;Discon. after 6/2005&gt;&gt;Power circuit breakers, all types; Use 11752201</t>
  </si>
  <si>
    <t>11751201</t>
  </si>
  <si>
    <t>07/1985</t>
  </si>
  <si>
    <t>117512</t>
  </si>
  <si>
    <t>&lt;&lt;Discon. after 6/2005&gt;&gt;Switchgear, except ducts and control circuit relay; Use 11752201A</t>
  </si>
  <si>
    <t>11751101</t>
  </si>
  <si>
    <t>&lt;&lt;Discon. after 6/2005&gt;&gt;Switchgear,exc.ducts &amp; contr.circuit relays; Use 11752201A</t>
  </si>
  <si>
    <t>117511</t>
  </si>
  <si>
    <t>Specific-purpose industrial controls</t>
  </si>
  <si>
    <t>117507993</t>
  </si>
  <si>
    <t>Parts for industrial controls and motor-control accessories</t>
  </si>
  <si>
    <t>117507992</t>
  </si>
  <si>
    <t>General-purpose industrial controls</t>
  </si>
  <si>
    <t>117507991</t>
  </si>
  <si>
    <t>07/1990</t>
  </si>
  <si>
    <t>~~Industrial controls and related parts and accessories</t>
  </si>
  <si>
    <t>11750799</t>
  </si>
  <si>
    <t>117507</t>
  </si>
  <si>
    <t>~~Switchgear, switchboard, industrial controls equipment</t>
  </si>
  <si>
    <t>1175</t>
  </si>
  <si>
    <t>04/2015</t>
  </si>
  <si>
    <t>&lt;&lt;No indexes for 5+ years&gt;&gt;Power regulators, boosters, and other transformers and parts for all transformers</t>
  </si>
  <si>
    <t>11741109</t>
  </si>
  <si>
    <t>Fluorescent lamp ballasts</t>
  </si>
  <si>
    <t>11741104</t>
  </si>
  <si>
    <t>&lt;&lt;Discon. after 01/2018&gt;&gt;Fluorescent lamp ballasts; Use 117411</t>
  </si>
  <si>
    <t>11741103</t>
  </si>
  <si>
    <t>01/1989</t>
  </si>
  <si>
    <t>Specialty transformers, except fluorescent lamp ballasts</t>
  </si>
  <si>
    <t>11741102</t>
  </si>
  <si>
    <t>&lt;&lt;No indexes for 5+ years&gt;&gt;Commercial, institutional and industrial general-purpose transformers, all voltages</t>
  </si>
  <si>
    <t>11741101</t>
  </si>
  <si>
    <t>~~Other transformers and parts for transformers</t>
  </si>
  <si>
    <t>117411</t>
  </si>
  <si>
    <t>&lt;&lt;SAME AS less detailed code&gt;&gt;Power and distribution transformers, except parts-117409</t>
  </si>
  <si>
    <t>11740999</t>
  </si>
  <si>
    <t>Power and distribution transformers, except parts</t>
  </si>
  <si>
    <t>117409</t>
  </si>
  <si>
    <t>&lt;&lt;Discon. after 12/1999&gt;&gt;Other transformers; Use 1174</t>
  </si>
  <si>
    <t>11740731</t>
  </si>
  <si>
    <t>&lt;&lt;Discon. after 8/2019&gt;&gt;General purpose transformers; Use 1174</t>
  </si>
  <si>
    <t>11740711</t>
  </si>
  <si>
    <t>&lt;&lt;Discon. after 12/1999&gt;&gt;Open core/coil and units end-bell enclosed; Use 1174</t>
  </si>
  <si>
    <t>11740701</t>
  </si>
  <si>
    <t>&lt;&lt;Discon. after 12/1999&gt;&gt;Specialty and all other transformers; Use 1174</t>
  </si>
  <si>
    <t>117407</t>
  </si>
  <si>
    <t>&lt;&lt;Discon. after 12/1999&gt;&gt;Large power transformers; Use 1174</t>
  </si>
  <si>
    <t>117406</t>
  </si>
  <si>
    <t>&lt;&lt;Discon. after 12/1999&gt;&gt;Secondary unit substation; Use 1174</t>
  </si>
  <si>
    <t>11740511</t>
  </si>
  <si>
    <t>&lt;&lt;Discon. after 12/1999&gt;&gt;501-2500 KVA, liquid immersed; Use 1174</t>
  </si>
  <si>
    <t>11740501</t>
  </si>
  <si>
    <t>&lt;&lt;Discon. after 12/1999&gt;&gt;Small power transformers; Use 1174</t>
  </si>
  <si>
    <t>117405</t>
  </si>
  <si>
    <t>&lt;&lt;Discon. after 12/1999&gt;&gt;Network transformers, all ratings, ex netw; Use 1174</t>
  </si>
  <si>
    <t>11740317</t>
  </si>
  <si>
    <t>11/1995</t>
  </si>
  <si>
    <t>&lt;&lt;Discon. after 12/1999&gt;&gt;Dry type, single or three phase; Use 1174</t>
  </si>
  <si>
    <t>11740315</t>
  </si>
  <si>
    <t>&lt;&lt;Discon. after 12/1999&gt;&gt;Liquid immersed, three phase; Use 1174</t>
  </si>
  <si>
    <t>11740307</t>
  </si>
  <si>
    <t>&lt;&lt;Discon. after 12/1999&gt;&gt;Liquid immersed, pad mount, single phase; Use 1174</t>
  </si>
  <si>
    <t>11740303</t>
  </si>
  <si>
    <t>08/1999</t>
  </si>
  <si>
    <t>&lt;&lt;Discon. after 12/1999&gt;&gt;Liquid immersed, pole type, single phase; Use 1174</t>
  </si>
  <si>
    <t>11740301</t>
  </si>
  <si>
    <t>&lt;&lt;Discon. after 12/1999&gt;&gt;Distribution transformers; Use 1174</t>
  </si>
  <si>
    <t>117403</t>
  </si>
  <si>
    <t>&lt;&lt;Recoded after 6/2015&gt;&gt;Fluorescent lamp ballasts; Use 117411</t>
  </si>
  <si>
    <t>11740299</t>
  </si>
  <si>
    <t>&lt;&lt;Discon. after 12/1999&gt;&gt;Uncorrected power factor type; Use 117411</t>
  </si>
  <si>
    <t>11740207</t>
  </si>
  <si>
    <t>&lt;&lt;Discon. after 12/1999&gt;&gt;Correct power factor type; Use 117411</t>
  </si>
  <si>
    <t>11740205</t>
  </si>
  <si>
    <t>&lt;&lt;Discon. after 6/2015&gt;&gt;Fluorescent lamp ballasts; Use 117411</t>
  </si>
  <si>
    <t>117402</t>
  </si>
  <si>
    <t>~~Transformers and power regulators</t>
  </si>
  <si>
    <t>1174</t>
  </si>
  <si>
    <t>Armature rewinding on a factory basis</t>
  </si>
  <si>
    <t>117311015</t>
  </si>
  <si>
    <t>Integral motor generator sets and other rotating equipment (including hermetics)</t>
  </si>
  <si>
    <t>117311014</t>
  </si>
  <si>
    <t>Fractional motor generator sets and other rotating equipment (including hermetic)</t>
  </si>
  <si>
    <t>117311013</t>
  </si>
  <si>
    <t>Prime mover generator sets, except steam &amp; hydraulic turbine</t>
  </si>
  <si>
    <t>117311012</t>
  </si>
  <si>
    <t>13/2019</t>
  </si>
  <si>
    <t>Land transportation motors, generators, and control equipment (except parts)</t>
  </si>
  <si>
    <t>117311011</t>
  </si>
  <si>
    <t>Other motors and generators</t>
  </si>
  <si>
    <t>11731101</t>
  </si>
  <si>
    <t>117311</t>
  </si>
  <si>
    <t>&lt;&lt;SAME AS less detailed code&gt;&gt;Parts and supplies for motors and generators-117309</t>
  </si>
  <si>
    <t>11730901</t>
  </si>
  <si>
    <t>Parts and supplies for motors and generators</t>
  </si>
  <si>
    <t>117309</t>
  </si>
  <si>
    <t>&lt;&lt;Discon. after 6/2006&gt;&gt;Motor, gen., control equip., and parts; Use 117311</t>
  </si>
  <si>
    <t>11730801</t>
  </si>
  <si>
    <t>&lt;&lt;Discon. after 6/2006&gt;&gt;Land transportation types; Use 117311</t>
  </si>
  <si>
    <t>117308</t>
  </si>
  <si>
    <t>&lt;&lt;Discon. after 6/2006&gt;&gt;Prime mover gen. sets; Use 117311</t>
  </si>
  <si>
    <t>11730701</t>
  </si>
  <si>
    <t>117307</t>
  </si>
  <si>
    <t>11/2005</t>
  </si>
  <si>
    <t>&lt;&lt;Discon. after 6/2006&gt;&gt;Integral horsepower motor-gen. sets; Use 117304</t>
  </si>
  <si>
    <t>117306</t>
  </si>
  <si>
    <t>&lt;&lt;SAME AS less detailed code&gt;&gt;Integral horsepower motors and generators (excluding land transportation types)-117304</t>
  </si>
  <si>
    <t>11730405</t>
  </si>
  <si>
    <t>&lt;&lt;Discon. after 12/1999&gt;&gt;Motors, a.c.; Use 11730405</t>
  </si>
  <si>
    <t>11730403</t>
  </si>
  <si>
    <t>&lt;&lt;Discon. after 12/1999&gt;&gt;Generators, a.c., exc. turbine driven; Use 11730405</t>
  </si>
  <si>
    <t>11730402</t>
  </si>
  <si>
    <t>03/1984</t>
  </si>
  <si>
    <t>&lt;&lt;Discon. after 12/1999&gt;&gt;Motors and generators, d.c.; Use 11730405</t>
  </si>
  <si>
    <t>11730401</t>
  </si>
  <si>
    <t>Integral horsepower motors and generators (excluding land transportation types)</t>
  </si>
  <si>
    <t>117304</t>
  </si>
  <si>
    <t>&lt;&lt;Discon. after 12/1999&gt;&gt;All other fractional horse power motors, n.e.c.; Use 11730312</t>
  </si>
  <si>
    <t>11730399</t>
  </si>
  <si>
    <t>&lt;&lt;SAME AS less detailed code&gt;&gt;Fractional horsepower motors and generators-117303</t>
  </si>
  <si>
    <t>11730312</t>
  </si>
  <si>
    <t>&lt;&lt;Discon. after 12/1999&gt;&gt;Universal motors (cased); Use 11730312</t>
  </si>
  <si>
    <t>11730307</t>
  </si>
  <si>
    <t>&lt;&lt;Discon. after 12/1999&gt;&gt;Alternating current motors; Use 11730312</t>
  </si>
  <si>
    <t>11730303</t>
  </si>
  <si>
    <t>Fractional horsepower motors and generators</t>
  </si>
  <si>
    <t>117303</t>
  </si>
  <si>
    <t>~~Motors, generators, motor generator sets</t>
  </si>
  <si>
    <t>1173</t>
  </si>
  <si>
    <t>&lt;&lt;SAME AS less detailed code&gt;&gt;Electrical integrating instruments and other instruments to measure electricity-117209</t>
  </si>
  <si>
    <t>11720901</t>
  </si>
  <si>
    <t>Electrical integrating instruments and other instruments to measure electricity</t>
  </si>
  <si>
    <t>117209</t>
  </si>
  <si>
    <t>&lt;&lt;Discon. after 6/2006&gt;&gt;Indicating and recording instruments; Use 117209</t>
  </si>
  <si>
    <t>11720601</t>
  </si>
  <si>
    <t>117206</t>
  </si>
  <si>
    <t>&lt;&lt;SAME AS less detailed code&gt;&gt;Test equipment for electrical, radio, &amp; communication circuits &amp; motors-117205</t>
  </si>
  <si>
    <t>11720501</t>
  </si>
  <si>
    <t>Test equipment for electrical, radio, &amp; communication circuits &amp; motors</t>
  </si>
  <si>
    <t>117205</t>
  </si>
  <si>
    <t>&lt;&lt;Discon. after 6/2006&gt;&gt;Integrating instruments; Use 117209</t>
  </si>
  <si>
    <t>11720401</t>
  </si>
  <si>
    <t>117204</t>
  </si>
  <si>
    <t>~~Integrating and measuring instruments</t>
  </si>
  <si>
    <t>1172</t>
  </si>
  <si>
    <t>&lt;&lt;Discon. after 12/2004&gt;&gt;Other noncurrent-carrying wiring devices; Use 11710217</t>
  </si>
  <si>
    <t>11710298</t>
  </si>
  <si>
    <t>&lt;&lt;Discon. after 12/2004&gt;&gt;Flexible nonmetallic conduit; Use 11710216</t>
  </si>
  <si>
    <t>11710294</t>
  </si>
  <si>
    <t>&lt;&lt;Discon. after 12/2004&gt;&gt;Commercial pole and transmission line hardware; Use 11710215</t>
  </si>
  <si>
    <t>11710286</t>
  </si>
  <si>
    <t>&lt;&lt;Discon. after 12/2004&gt;&gt;Cast metal box, cover, gasket &amp; access. ex. juncti; Use 11710217</t>
  </si>
  <si>
    <t>11710285</t>
  </si>
  <si>
    <t>07/1995</t>
  </si>
  <si>
    <t>&lt;&lt;Discon. after 12/2004&gt;&gt;Other electrical metal conduit fittings; Use 11710216</t>
  </si>
  <si>
    <t>11710283</t>
  </si>
  <si>
    <t>&lt;&lt;Discon. after 12/2004&gt;&gt;Cable, cord and flexible conduit fittings; Use 11710216</t>
  </si>
  <si>
    <t>11710282</t>
  </si>
  <si>
    <t>&lt;&lt;Discon. after 12/2004&gt;&gt;EMT fittings; Use 11710216</t>
  </si>
  <si>
    <t>11710281</t>
  </si>
  <si>
    <t>&lt;&lt;Discon. after 12/2004&gt;&gt;Fittings, except cast conduit body, cover, &amp; gaske; Use 11710216</t>
  </si>
  <si>
    <t>11710279</t>
  </si>
  <si>
    <t>&lt;&lt;Discon. after 12/2004&gt;&gt;Fittings: cast conduit body, cover, and gasket; Use 11710216</t>
  </si>
  <si>
    <t>11710278</t>
  </si>
  <si>
    <t>&lt;&lt;Discon. after 12/2004&gt;&gt;Metal raceway and wireway: surface and underfloor; Use 11710216</t>
  </si>
  <si>
    <t>11710276</t>
  </si>
  <si>
    <t>&lt;&lt;Discon. after 12/2004&gt;&gt;Rigid metal conduit; Use 11710216</t>
  </si>
  <si>
    <t>11710274</t>
  </si>
  <si>
    <t>&lt;&lt;Discon. after 12/2004&gt;&gt;Stamped metal switch and receptacle box; Use 11710217</t>
  </si>
  <si>
    <t>11710267</t>
  </si>
  <si>
    <t>Porcelain, steatite, and other ceramic electrical products</t>
  </si>
  <si>
    <t>11710252</t>
  </si>
  <si>
    <t>Other noncurrent-carrying wiring devices and supplies (boxes, covers, bar hangers, etc.)</t>
  </si>
  <si>
    <t>11710217</t>
  </si>
  <si>
    <t>Noncurrent-carrying electrical conduit and conduit fittings, incl.plastic conduit &amp; fittings</t>
  </si>
  <si>
    <t>11710216</t>
  </si>
  <si>
    <t>Noncurrent-carrying pole and transmission line hardware</t>
  </si>
  <si>
    <t>11710215</t>
  </si>
  <si>
    <t>Noncurrent-carrying wiring devices</t>
  </si>
  <si>
    <t>117102</t>
  </si>
  <si>
    <t>Current-carrying wiring devices n.e.c.</t>
  </si>
  <si>
    <t>11710147</t>
  </si>
  <si>
    <t>&lt;&lt;Discon. after 6/2006&gt;&gt;Current carrying wiring devices, n.e.c.; Use 11710147</t>
  </si>
  <si>
    <t>11710146</t>
  </si>
  <si>
    <t>&lt;&lt;Discon. after 6/2006&gt;&gt;Lampholders; Use 11710147</t>
  </si>
  <si>
    <t>11710145</t>
  </si>
  <si>
    <t>Current-carrying wire connectors for electrical circuitry</t>
  </si>
  <si>
    <t>11710144</t>
  </si>
  <si>
    <t>Current-carrying switches for electrical circuitry (including vehicular switches)</t>
  </si>
  <si>
    <t>11710143</t>
  </si>
  <si>
    <t>05/2006</t>
  </si>
  <si>
    <t>02/2000</t>
  </si>
  <si>
    <t>&lt;&lt;Discon. after 6/2006&gt;&gt;Convenience &amp; power outlets, ex. pin &amp; sleeves; Use 11710147</t>
  </si>
  <si>
    <t>11710142</t>
  </si>
  <si>
    <t>12/1993</t>
  </si>
  <si>
    <t>&lt;&lt;Discon. after 12/1999&gt;&gt;Pressure connectors; Use 11710144</t>
  </si>
  <si>
    <t>11710139</t>
  </si>
  <si>
    <t>&lt;&lt;Discon. after 12/1999&gt;&gt;General use flush mounted switches, except; Use 11710143</t>
  </si>
  <si>
    <t>11710138</t>
  </si>
  <si>
    <t>&lt;&lt;Discon. after 12/1999&gt;&gt;Other current carrying wiring devices; Use 11710147</t>
  </si>
  <si>
    <t>11710137</t>
  </si>
  <si>
    <t>&lt;&lt;Discon. after 12/1999&gt;&gt;Terminal blocks; Use 11710147</t>
  </si>
  <si>
    <t>11710136</t>
  </si>
  <si>
    <t>&lt;&lt;Discon. after 12/1999&gt;&gt;Other wire connectors; Use 11710144</t>
  </si>
  <si>
    <t>11710135</t>
  </si>
  <si>
    <t>01/1985</t>
  </si>
  <si>
    <t>&lt;&lt;Discon. after 12/1999&gt;&gt;Blade or pin wire connectors; Use 11710144</t>
  </si>
  <si>
    <t>11710131</t>
  </si>
  <si>
    <t>&lt;&lt;Discon. after 6/2006&gt;&gt;Metal contacts, precious and all other; Use 11710147</t>
  </si>
  <si>
    <t>11710124</t>
  </si>
  <si>
    <t>&lt;&lt;Discon. after 12/1999&gt;&gt;Dimmers and all other special purposes switches; Use 11710143</t>
  </si>
  <si>
    <t>11710123</t>
  </si>
  <si>
    <t>&lt;&lt;Discon. after 12/1999&gt;&gt;Automotive and aircraft switches; Use 11710143</t>
  </si>
  <si>
    <t>11710122</t>
  </si>
  <si>
    <t>&lt;&lt;Discon. after 12/1999&gt;&gt;Pin &amp; sleeve: outlet, plug cap &amp; connector body; Use 11710147</t>
  </si>
  <si>
    <t>11710112</t>
  </si>
  <si>
    <t>~~Current-carrying wiring devices</t>
  </si>
  <si>
    <t>117101</t>
  </si>
  <si>
    <t>~~Wiring devices</t>
  </si>
  <si>
    <t>1171</t>
  </si>
  <si>
    <t>01/1939</t>
  </si>
  <si>
    <t>~~Electrical machinery and equipment</t>
  </si>
  <si>
    <t>117</t>
  </si>
  <si>
    <t>&lt;&lt;SAME AS less detailed code&gt;&gt;Commercial laundry and drycleaning machinery products-1169</t>
  </si>
  <si>
    <t>11690901</t>
  </si>
  <si>
    <t>116909</t>
  </si>
  <si>
    <t>&lt;&lt;Discon. after 6/2003&gt;&gt;For commercial laundry equipment; Use 11690901</t>
  </si>
  <si>
    <t>11690301</t>
  </si>
  <si>
    <t>&lt;&lt;Discon. after 6/2003&gt;&gt;Parts, attachments, and accessories; Use 116909</t>
  </si>
  <si>
    <t>116903</t>
  </si>
  <si>
    <t>&lt;&lt;Discon. after 6/2003&gt;&gt;Other dry cleaning equipment; Use 11690901</t>
  </si>
  <si>
    <t>11690207</t>
  </si>
  <si>
    <t>&lt;&lt;Discon. after 6/2003&gt;&gt;Dry cleaning units; Use 11690901</t>
  </si>
  <si>
    <t>11690205</t>
  </si>
  <si>
    <t>&lt;&lt;Discon. after 6/2003&gt;&gt;Dry cleaning presses; Use 11690901</t>
  </si>
  <si>
    <t>11690203</t>
  </si>
  <si>
    <t>&lt;&lt;Discon. after 6/2003&gt;&gt;Dry cleaning equipment; Use 116909</t>
  </si>
  <si>
    <t>116902</t>
  </si>
  <si>
    <t>&lt;&lt;Discon. after 6/2003&gt;&gt;Other commercial laundry equipment; Use 11690901</t>
  </si>
  <si>
    <t>11690107</t>
  </si>
  <si>
    <t>&lt;&lt;Discon. after 6/2003&gt;&gt;Flatwork ironers; Use 11690901</t>
  </si>
  <si>
    <t>11690105</t>
  </si>
  <si>
    <t>&lt;&lt;Discon. after 6/2003&gt;&gt;Drying tumblers; Use 11690901</t>
  </si>
  <si>
    <t>11690104</t>
  </si>
  <si>
    <t>&lt;&lt;Discon. after 6/2003&gt;&gt;Washer-extractor combinations; Use 11690901</t>
  </si>
  <si>
    <t>11690103</t>
  </si>
  <si>
    <t>&lt;&lt;Discon. after 6/2003&gt;&gt;Laundry equipment; Use 116909</t>
  </si>
  <si>
    <t>116901</t>
  </si>
  <si>
    <t>Commercial laundry and drycleaning machinery products</t>
  </si>
  <si>
    <t>1169</t>
  </si>
  <si>
    <t>Other service industry equipment</t>
  </si>
  <si>
    <t>116801236</t>
  </si>
  <si>
    <t>Electronic teaching machines, teaching aids, etc., incl. kits</t>
  </si>
  <si>
    <t>116801235</t>
  </si>
  <si>
    <t>Automotive maintenance equipment, excluding handtools</t>
  </si>
  <si>
    <t>116801234</t>
  </si>
  <si>
    <t>Commercial and industrial floor &amp; carpet cleaning machines, excl. vacuum cleaners</t>
  </si>
  <si>
    <t>116801233</t>
  </si>
  <si>
    <t>All other parts and attachments for service industry equipment</t>
  </si>
  <si>
    <t>116801232</t>
  </si>
  <si>
    <t>Other service industry machinery, incl. electronic teaching mach. &amp; auto. maintenance equipment</t>
  </si>
  <si>
    <t>11680123</t>
  </si>
  <si>
    <t>&lt;&lt;Discon. after 12/2003&gt;&gt;Parts and access. for commercial cooking equipment; Use 116801183</t>
  </si>
  <si>
    <t>11680122</t>
  </si>
  <si>
    <t>&lt;&lt;Discon. after 12/1999&gt;&gt;Parts &amp; acces. ex. cooking equip. &amp; vacuum parts; Use 116801232</t>
  </si>
  <si>
    <t>11680121</t>
  </si>
  <si>
    <t>&lt;&lt;Discon. after 6/2007&gt;&gt;Miscellaneous machinery products, exc electrical; Use 116801236</t>
  </si>
  <si>
    <t>11680119</t>
  </si>
  <si>
    <t>Parts and accessories for commercial cooking and food warming equipment</t>
  </si>
  <si>
    <t>116801183</t>
  </si>
  <si>
    <t>Commercial electric cooking equipment, incl. ranges, deep-fat fryers, etc.</t>
  </si>
  <si>
    <t>116801182</t>
  </si>
  <si>
    <t>Commercial cooking equipment incl. ranges, deep-fat fryers, etc. except electric</t>
  </si>
  <si>
    <t>116801181</t>
  </si>
  <si>
    <t>Commercial cooking and food warming equipment</t>
  </si>
  <si>
    <t>11680118</t>
  </si>
  <si>
    <t>&lt;&lt;Discon. after 12/2003&gt;&gt;All other industry/commercial service mach., pts/a; Use 116801236</t>
  </si>
  <si>
    <t>11680117</t>
  </si>
  <si>
    <t>&lt;&lt;Discon. after 6/2007&gt;&gt;Electronic teaching machines, teaching aids, train; Use 116801235</t>
  </si>
  <si>
    <t>11680116</t>
  </si>
  <si>
    <t>&lt;&lt;Discon. after 12/1999&gt;&gt;Water heaters; Use 116801236</t>
  </si>
  <si>
    <t>11680115</t>
  </si>
  <si>
    <t>&lt;&lt;Discon. after 12/2003&gt;&gt;Water softeners and water heaters; Use 116801236</t>
  </si>
  <si>
    <t>11680114</t>
  </si>
  <si>
    <t>&lt;&lt;Discon. after 12/1999&gt;&gt;Water softeners; Use 116801236</t>
  </si>
  <si>
    <t>11680113</t>
  </si>
  <si>
    <t>Commercial and industrial vacuum cleaners</t>
  </si>
  <si>
    <t>11680111</t>
  </si>
  <si>
    <t>&lt;&lt;Discon. after 12/1999&gt;&gt;Sewage treatment equipment; Use 116801236</t>
  </si>
  <si>
    <t>11680106</t>
  </si>
  <si>
    <t>01/1988</t>
  </si>
  <si>
    <t>&lt;&lt;Discon. after 12/1999&gt;&gt;Commercial dishwashing machines; Use 116801236</t>
  </si>
  <si>
    <t>11680105</t>
  </si>
  <si>
    <t>&lt;&lt;Discon. after 12/2003&gt;&gt;Commercial floor maintenance machinery, ex. vacuum; Use 116801233</t>
  </si>
  <si>
    <t>11680104</t>
  </si>
  <si>
    <t>&lt;&lt;Discon. after 12/2003&gt;&gt;Electrical commercial cooking equipment; Use 116801182</t>
  </si>
  <si>
    <t>11680102</t>
  </si>
  <si>
    <t>&lt;&lt;Discon. after 12/2003&gt;&gt;Nonelectric commercial cooking equipment; Use 116801181</t>
  </si>
  <si>
    <t>11680101</t>
  </si>
  <si>
    <t>~~Service industry machinery and parts</t>
  </si>
  <si>
    <t>116801</t>
  </si>
  <si>
    <t>1168</t>
  </si>
  <si>
    <t>Parts for packing, packaging, and bottling machinery</t>
  </si>
  <si>
    <t>11670502</t>
  </si>
  <si>
    <t>Packing, packaging, and bottling machinery, excluding parts</t>
  </si>
  <si>
    <t>11670501</t>
  </si>
  <si>
    <t>~~Packing, packaging, and bottling machinery and parts</t>
  </si>
  <si>
    <t>116705</t>
  </si>
  <si>
    <t>&lt;&lt;Discon. after 6/2006&gt;&gt;Other packing and packaging machines; Use 11670501</t>
  </si>
  <si>
    <t>11670404</t>
  </si>
  <si>
    <t>&lt;&lt;Discon. after 6/2006&gt;&gt;Parts for packing and packaging machinery; Use 11670502</t>
  </si>
  <si>
    <t>11670403</t>
  </si>
  <si>
    <t>10/1984</t>
  </si>
  <si>
    <t>&lt;&lt;Discon. after 6/2006&gt;&gt;Wrapping, banding, bundling and fastening machines; Use 11670501</t>
  </si>
  <si>
    <t>11670401</t>
  </si>
  <si>
    <t>&lt;&lt;Discon. after 6/2006&gt;&gt;Other packing &amp; packaging machinery &amp; pa; Use 116705</t>
  </si>
  <si>
    <t>116704</t>
  </si>
  <si>
    <t>&lt;&lt;Discon. after 6/2006&gt;&gt;Labeling and coding machinery; Use 11670501</t>
  </si>
  <si>
    <t>11670307</t>
  </si>
  <si>
    <t>12/1976</t>
  </si>
  <si>
    <t>&lt;&lt;Discon. after 6/2006&gt;&gt;Casing and cartoning machinery; Use 11670501</t>
  </si>
  <si>
    <t>11670302</t>
  </si>
  <si>
    <t>&lt;&lt;Discon. after 6/2006&gt;&gt;Machinery for processing pkgs. &amp; bottles; Use 116705</t>
  </si>
  <si>
    <t>116703</t>
  </si>
  <si>
    <t>03/2006</t>
  </si>
  <si>
    <t>&lt;&lt;Discon. after 6/2006&gt;&gt;Filling machines; Use 11670501</t>
  </si>
  <si>
    <t>11670108</t>
  </si>
  <si>
    <t>&lt;&lt;Discon. after 12/1996&gt;&gt;Capping, sealing, and lidding machines; Use 11670501</t>
  </si>
  <si>
    <t>11670107</t>
  </si>
  <si>
    <t>&lt;&lt;Discon. after 6/2006&gt;&gt;Form-fill-seal machines; Use 11670501</t>
  </si>
  <si>
    <t>11670103</t>
  </si>
  <si>
    <t>&lt;&lt;Discon. after 6/2006&gt;&gt;Filling machinery; Use 116705</t>
  </si>
  <si>
    <t>116701</t>
  </si>
  <si>
    <t>1167</t>
  </si>
  <si>
    <t>All other miscellaneous special industry machinery and equipment</t>
  </si>
  <si>
    <t>11660647</t>
  </si>
  <si>
    <t>&lt;&lt;Discon. after 6/2001&gt;&gt;Other machinery and parts; Use 11660647</t>
  </si>
  <si>
    <t>11660645</t>
  </si>
  <si>
    <t>04/2014</t>
  </si>
  <si>
    <t>&lt;&lt;No indexes for 5+ years&gt;&gt;Printed circuit board manufacturing machinery</t>
  </si>
  <si>
    <t>11660641</t>
  </si>
  <si>
    <t>Semiconductor manufacturing machinery and parts</t>
  </si>
  <si>
    <t>11660638</t>
  </si>
  <si>
    <t>&lt;&lt;No indexes for 5+ years&gt;&gt;Foundry machinery and parts</t>
  </si>
  <si>
    <t>11660632</t>
  </si>
  <si>
    <t>07/1998</t>
  </si>
  <si>
    <t>&lt;&lt;Discon. after 6/2001&gt;&gt;Metal finishing and degreasing machines and parts; Use 11660647</t>
  </si>
  <si>
    <t>11660629</t>
  </si>
  <si>
    <t>&lt;&lt;Discon. after 6/2001&gt;&gt;Glassmaking machinery and parts; Use 11660647</t>
  </si>
  <si>
    <t>11660627</t>
  </si>
  <si>
    <t>&lt;&lt;Discon. after 6/2001&gt;&gt;Concrete machinery and parts; Use 11660647</t>
  </si>
  <si>
    <t>11660626</t>
  </si>
  <si>
    <t>&lt;&lt;No indexes for 5+ years&gt;&gt;Chemical manufacturing machinery</t>
  </si>
  <si>
    <t>11660615</t>
  </si>
  <si>
    <t>~~Miscellaneous special industry machinery</t>
  </si>
  <si>
    <t>116606</t>
  </si>
  <si>
    <t>&lt;&lt;Discon. after 6/2007&gt;&gt;Automotive maintenance equipment; Use 116801234</t>
  </si>
  <si>
    <t>11660501</t>
  </si>
  <si>
    <t>116605</t>
  </si>
  <si>
    <t>&lt;&lt;Recoded after 10/2015&gt;&gt;Chemical manufacturing machinery; Use 11660615</t>
  </si>
  <si>
    <t>11660415</t>
  </si>
  <si>
    <t>&lt;&lt;Discon. after 6/2001&gt;&gt;Chemical machinery parts; Use 11660615</t>
  </si>
  <si>
    <t>11660414</t>
  </si>
  <si>
    <t>&lt;&lt;Discon. after 6/2001&gt;&gt;Chemical manufacturing machinery and equiptment; Use 11660615</t>
  </si>
  <si>
    <t>11660413</t>
  </si>
  <si>
    <t>&lt;&lt;Discon. after 10/2015&gt;&gt;Chemical manufacturing machinery; Use 11660615</t>
  </si>
  <si>
    <t>116604</t>
  </si>
  <si>
    <t>Parts for plasticworking machinery</t>
  </si>
  <si>
    <t>11660395</t>
  </si>
  <si>
    <t>Plasticworking machinery (excluding parts)</t>
  </si>
  <si>
    <t>11660391</t>
  </si>
  <si>
    <t>Plastics working machinery and equipment, excluding patterns and molds, including parts</t>
  </si>
  <si>
    <t>1166039</t>
  </si>
  <si>
    <t>07/2015</t>
  </si>
  <si>
    <t>&lt;&lt;No indexes for 5+ years&gt;&gt;Rubberworking machinery and equipment, excluding molds</t>
  </si>
  <si>
    <t>11660319</t>
  </si>
  <si>
    <t>&lt;&lt;Discon. after 12/2008&gt;&gt;Plasticworking machinery; Use 11660391</t>
  </si>
  <si>
    <t>11660309</t>
  </si>
  <si>
    <t>&lt;&lt;Discon. after 6/2001&gt;&gt;Other plasticworking machinery and parts; Use 11660391</t>
  </si>
  <si>
    <t>11660306</t>
  </si>
  <si>
    <t>07/1999</t>
  </si>
  <si>
    <t>&lt;&lt;Discon. after 6/2001&gt;&gt;Injection molding machinery; Use 11660391</t>
  </si>
  <si>
    <t>11660304</t>
  </si>
  <si>
    <t>&lt;&lt;Discon. after 6/2001&gt;&gt;Extrusion machinery; Use 11660391</t>
  </si>
  <si>
    <t>11660301</t>
  </si>
  <si>
    <t>~~Plastics and rubber working machinery</t>
  </si>
  <si>
    <t>116603</t>
  </si>
  <si>
    <t>&lt;&lt;Recoded after 10/2015&gt;&gt;Rubberworking machinery and equipment, excluding molds; Use 11660319</t>
  </si>
  <si>
    <t>11660109</t>
  </si>
  <si>
    <t>&lt;&lt;Discon. after 10/2015&gt;&gt;Rubberworking machinery and equipment, excluding molds; Use 116603</t>
  </si>
  <si>
    <t>116601</t>
  </si>
  <si>
    <t>~~Other special industry machinery</t>
  </si>
  <si>
    <t>1166</t>
  </si>
  <si>
    <t>Bookbinding machinery and equipment</t>
  </si>
  <si>
    <t>11650914</t>
  </si>
  <si>
    <t>Parts, attachments, &amp; accessories for printing trades machinery</t>
  </si>
  <si>
    <t>11650913</t>
  </si>
  <si>
    <t>Other printing machinery and equipment, incl. pre-press preparation equipment &amp; plates</t>
  </si>
  <si>
    <t>11650912</t>
  </si>
  <si>
    <t>&lt;&lt;Discon. after 6/2009&gt;&gt;Other printing machinery and equipment; Use 11650912</t>
  </si>
  <si>
    <t>11650911</t>
  </si>
  <si>
    <t>~~Other printing machinery and equipment</t>
  </si>
  <si>
    <t>116509</t>
  </si>
  <si>
    <t>Printing presses</t>
  </si>
  <si>
    <t>11650830</t>
  </si>
  <si>
    <t>&lt;&lt;Discon. after 2/2016&gt;&gt;Printing presses, other than lithographic; Use 11650830</t>
  </si>
  <si>
    <t>11650821</t>
  </si>
  <si>
    <t>&lt;&lt;Discon. after 2/2016&gt;&gt;Printing presses, offset lithographic; Use 11650830</t>
  </si>
  <si>
    <t>11650811</t>
  </si>
  <si>
    <t>116508</t>
  </si>
  <si>
    <t>&lt;&lt;Discon. after 6/2009&gt;&gt;Printing presses, other than lithographic; Use 11650830</t>
  </si>
  <si>
    <t>11650611</t>
  </si>
  <si>
    <t>&lt;&lt;Recoded after 6/2009&gt;&gt;Printing presses, other than lithographic; Use 11650830</t>
  </si>
  <si>
    <t>116506</t>
  </si>
  <si>
    <t>03/2009</t>
  </si>
  <si>
    <t>&lt;&lt;Discon. after 12/2011&gt;&gt;Bookbinding machinery and equipment; Use 11650912</t>
  </si>
  <si>
    <t>11650511</t>
  </si>
  <si>
    <t>116505</t>
  </si>
  <si>
    <t>&lt;&lt;Discon. after 6/2009&gt;&gt;Printing presses, offset, lithographic; Use 11650830</t>
  </si>
  <si>
    <t>11650113</t>
  </si>
  <si>
    <t>&lt;&lt;Discon. after 6/2001&gt;&gt;Web fed printing presses; Use 11650830</t>
  </si>
  <si>
    <t>11650112</t>
  </si>
  <si>
    <t>&lt;&lt;Discon. after 6/2009&gt;&gt;Printing presses, offset; Use 11650830</t>
  </si>
  <si>
    <t>116501</t>
  </si>
  <si>
    <t>~~Printing trades machinery and equipment</t>
  </si>
  <si>
    <t>1165</t>
  </si>
  <si>
    <t>Parts &amp; attachments for paper industries machinery</t>
  </si>
  <si>
    <t>11640115</t>
  </si>
  <si>
    <t>Paper industries machinery, excluding parts &amp; attachments (sold separately)</t>
  </si>
  <si>
    <t>11640114</t>
  </si>
  <si>
    <t>&lt;&lt;Discon. after 12/2003&gt;&gt;Paper and paperboard converting equipment; Use 11640114</t>
  </si>
  <si>
    <t>11640107</t>
  </si>
  <si>
    <t>&lt;&lt;Discon. after 12/2003&gt;&gt;Papermill machinery; Use 11640114</t>
  </si>
  <si>
    <t>11640105</t>
  </si>
  <si>
    <t>&lt;&lt;Discon. after 12/2003&gt;&gt;Pulp mill machinery; Use 11640114</t>
  </si>
  <si>
    <t>11640103</t>
  </si>
  <si>
    <t>~~Paper industries machinery</t>
  </si>
  <si>
    <t>116401</t>
  </si>
  <si>
    <t>1164</t>
  </si>
  <si>
    <t>Parts, attachments, &amp; accessories for sawmill &amp; woodworking machinery</t>
  </si>
  <si>
    <t>11630603</t>
  </si>
  <si>
    <t>Sawmill and woodworking machinery, excluding parts and attachments (sold separately)</t>
  </si>
  <si>
    <t>11630602</t>
  </si>
  <si>
    <t>&lt;&lt;Discon. after 6/2012&gt;&gt;Woodworking machinery for home workshops, garages, &amp; service shops, exc. power handtools; Use 116306</t>
  </si>
  <si>
    <t>116306012</t>
  </si>
  <si>
    <t>&lt;&lt;Discon. after 6/2012&gt;&gt;Woodworking machinery, incl. sawmill equip, sawing machines, incl. parts &amp; accessories; Use 116306</t>
  </si>
  <si>
    <t>116306011</t>
  </si>
  <si>
    <t>&lt;&lt;Discon. after 6/2012&gt;&gt;Sawmill and woodworking machinery; Use 116306</t>
  </si>
  <si>
    <t>11630601</t>
  </si>
  <si>
    <t>~~Sawmill and woodworking machinery</t>
  </si>
  <si>
    <t>116306</t>
  </si>
  <si>
    <t>&lt;&lt;Discon. after 12/2003&gt;&gt;Other woodworking power saw blades; Use 10420168</t>
  </si>
  <si>
    <t>11630525</t>
  </si>
  <si>
    <t>01/1973</t>
  </si>
  <si>
    <t>&lt;&lt;Discon. after 12/2003&gt;&gt;Inserted tooth; Use 10420168</t>
  </si>
  <si>
    <t>11630522</t>
  </si>
  <si>
    <t>&lt;&lt;Discon. after 12/2003&gt;&gt;Solid tooth; Use 10420168</t>
  </si>
  <si>
    <t>11630521</t>
  </si>
  <si>
    <t>&lt;&lt;Discon. after 12/2003&gt;&gt;Woodworking power saw blades; Use 10420168</t>
  </si>
  <si>
    <t>116305</t>
  </si>
  <si>
    <t>&lt;&lt;Discon. after 12/2004&gt;&gt;All other parts, attachments, and accessories; Use 116306</t>
  </si>
  <si>
    <t>11630108</t>
  </si>
  <si>
    <t>&lt;&lt;Discon. after 12/2004&gt;&gt;Other woodworking machinery: lathes, presses, etc.; Use 116306</t>
  </si>
  <si>
    <t>11630106</t>
  </si>
  <si>
    <t>04/2001</t>
  </si>
  <si>
    <t>&lt;&lt;Discon. after 12/2004&gt;&gt;Boring and carving machinery, dovetailers, etc.; Use 116306</t>
  </si>
  <si>
    <t>11630105</t>
  </si>
  <si>
    <t>&lt;&lt;Discon. after 12/2004&gt;&gt;Straight-line machinery: planers, sanders, etc.; Use 116306</t>
  </si>
  <si>
    <t>11630104</t>
  </si>
  <si>
    <t>&lt;&lt;Discon. after 12/2004&gt;&gt;Sawing machines, except sawmill equipment; Use 116306</t>
  </si>
  <si>
    <t>11630103</t>
  </si>
  <si>
    <t>05/1997</t>
  </si>
  <si>
    <t>&lt;&lt;Discon. after 12/2004&gt;&gt;Veneer, plywood, and hardboard making equi; Use 116306</t>
  </si>
  <si>
    <t>11630102</t>
  </si>
  <si>
    <t>12/1975</t>
  </si>
  <si>
    <t>&lt;&lt;Discon. after 12/2004&gt;&gt;Sawmill equipment; Use 116306</t>
  </si>
  <si>
    <t>11630101</t>
  </si>
  <si>
    <t>&lt;&lt;Discon. after 12/2004&gt;&gt;Other than for home workshops; Use 116306</t>
  </si>
  <si>
    <t>116301</t>
  </si>
  <si>
    <t>1163</t>
  </si>
  <si>
    <t>06/1986</t>
  </si>
  <si>
    <t>&lt;&lt;SAME AS less detailed code&gt;&gt;Textile machinery parts and attachments-116277</t>
  </si>
  <si>
    <t>11627701</t>
  </si>
  <si>
    <t>Textile machinery parts and attachments</t>
  </si>
  <si>
    <t>116277</t>
  </si>
  <si>
    <t>&lt;&lt;Discon. after 6/2001&gt;&gt;Industrial sewing machines; Use 11621201</t>
  </si>
  <si>
    <t>11626675</t>
  </si>
  <si>
    <t>&lt;&lt;Discon. after 6/2001&gt;&gt;Industrial sewing machines; Use 116212</t>
  </si>
  <si>
    <t>116266</t>
  </si>
  <si>
    <t>&lt;&lt;SAME AS less detailed code&gt;&gt;Textile machinery (except parts, attachments, and accessories)-116212</t>
  </si>
  <si>
    <t>11621201</t>
  </si>
  <si>
    <t>Textile machinery (except parts, attachments, and accessories)</t>
  </si>
  <si>
    <t>116212</t>
  </si>
  <si>
    <t>~~Textile machinery and equipment</t>
  </si>
  <si>
    <t>1162</t>
  </si>
  <si>
    <t>Parts and attachments for industrial food and feed products machinery</t>
  </si>
  <si>
    <t>116105014</t>
  </si>
  <si>
    <t>Machinery for sorting, grading, and cleaning fruits, vegetables, eggs, and for processing meat</t>
  </si>
  <si>
    <t>116105013</t>
  </si>
  <si>
    <t>Other industrial food and feed machinery</t>
  </si>
  <si>
    <t>116105012</t>
  </si>
  <si>
    <t>Industrial food products machinery for processing foods, beverages, &amp; animal &amp; fowl feed</t>
  </si>
  <si>
    <t>11610501</t>
  </si>
  <si>
    <t>02/1984</t>
  </si>
  <si>
    <t>116105</t>
  </si>
  <si>
    <t>&lt;&lt;SAME AS less detailed code&gt;&gt;Commercial food products machinery (except packaging and cooking equipment)-116104</t>
  </si>
  <si>
    <t>11610409</t>
  </si>
  <si>
    <t>Commercial food products machinery (except packaging and cooking equipment)</t>
  </si>
  <si>
    <t>116104</t>
  </si>
  <si>
    <t>&lt;&lt;SAME AS less detailed code&gt;&gt;Dairy and milk products plant machinery and equipment-116101</t>
  </si>
  <si>
    <t>11610111</t>
  </si>
  <si>
    <t>Dairy and milk products plant machinery and equipment</t>
  </si>
  <si>
    <t>116101</t>
  </si>
  <si>
    <t>~~Food products machinery</t>
  </si>
  <si>
    <t>1161</t>
  </si>
  <si>
    <t>~~Special industry machinery and equipment</t>
  </si>
  <si>
    <t>&lt;&lt;SAME AS less detailed code&gt;&gt;POS terminals, funds-transfer devices &amp; all other computer peripheral equipment-115406</t>
  </si>
  <si>
    <t>11540602</t>
  </si>
  <si>
    <t>&lt;&lt;Discon. after 6/2007&gt;&gt;Consumer external modems; Use 115406</t>
  </si>
  <si>
    <t>11540601</t>
  </si>
  <si>
    <t>POS terminals, funds-transfer devices, computer terminals &amp; other computer peripheral equip.</t>
  </si>
  <si>
    <t>115406</t>
  </si>
  <si>
    <t>13/2018</t>
  </si>
  <si>
    <t>&lt;&lt;SAME AS less detailed code&gt;&gt;Parts, attachments &amp; accessories for POS terminals and computer peripherals-115405</t>
  </si>
  <si>
    <t>11540501</t>
  </si>
  <si>
    <t>Parts, attachments &amp; accessories for computer and POS terminals and computer peripherals</t>
  </si>
  <si>
    <t>115405</t>
  </si>
  <si>
    <t>03/1994</t>
  </si>
  <si>
    <t>&lt;&lt;Discon. after 6/1999&gt;&gt;Other peripheral equipment; Use 115406</t>
  </si>
  <si>
    <t>115404</t>
  </si>
  <si>
    <t>&lt;&lt;Discon. after 6/1999&gt;&gt;Other input/output devices, inc. monitors; Use 115406</t>
  </si>
  <si>
    <t>115403</t>
  </si>
  <si>
    <t>&lt;&lt;Discon. after 6/2007&gt;&gt;Computer printers; Use 1154</t>
  </si>
  <si>
    <t>11540201</t>
  </si>
  <si>
    <t>115402</t>
  </si>
  <si>
    <t>&lt;&lt;Discon. after 6/1999&gt;&gt;Optical scanning devices; Use 115406</t>
  </si>
  <si>
    <t>115401</t>
  </si>
  <si>
    <t>~~Computer peripheral equipment and parts</t>
  </si>
  <si>
    <t>1154</t>
  </si>
  <si>
    <t>Parts, attachments, and accessories for computer terminals</t>
  </si>
  <si>
    <t>11530401</t>
  </si>
  <si>
    <t>115304</t>
  </si>
  <si>
    <t>&lt;&lt;Discon. after 12/2011&gt;&gt;Computer terminal parts, attachments, acce; Use 115</t>
  </si>
  <si>
    <t>11530201</t>
  </si>
  <si>
    <t>&lt;&lt;Discon. after 12/2011&gt;&gt;Computer terminal parts, attachments, and accessories; Use 115</t>
  </si>
  <si>
    <t>115302</t>
  </si>
  <si>
    <t>&lt;&lt;Discon. after 6/2014&gt;&gt;Computer terminals and parts; Use 115</t>
  </si>
  <si>
    <t>11530101</t>
  </si>
  <si>
    <t>115301</t>
  </si>
  <si>
    <t>1153</t>
  </si>
  <si>
    <t>Parts, attachments and accessories for computer storage devices</t>
  </si>
  <si>
    <t>11520301</t>
  </si>
  <si>
    <t>115203</t>
  </si>
  <si>
    <t>&lt;&lt;Discon. after 01/2018&gt;&gt;Parts, attachments and accessories for computer storage devices; Use 115203</t>
  </si>
  <si>
    <t>11520201</t>
  </si>
  <si>
    <t>115202</t>
  </si>
  <si>
    <t>&lt;&lt;SAME AS less detailed code&gt;&gt;Computer storage devices (except parts, attachments and accessories)-115201</t>
  </si>
  <si>
    <t>11520101</t>
  </si>
  <si>
    <t>Computer storage devices (excluding parts, attachments and accessories)</t>
  </si>
  <si>
    <t>115201</t>
  </si>
  <si>
    <t>~~Computer storage devices</t>
  </si>
  <si>
    <t>1152</t>
  </si>
  <si>
    <t>Other computers (array, analog, hybrid, special purpose computers)</t>
  </si>
  <si>
    <t>11510122</t>
  </si>
  <si>
    <t>&lt;&lt;Discon. after 01/2018&gt;&gt;Other computers (array, analog, hybrid, special purpose computers); Use 11510122</t>
  </si>
  <si>
    <t>11510121</t>
  </si>
  <si>
    <t>Host computers, multiusers (mainframes, UNIX and PC servers)</t>
  </si>
  <si>
    <t>11510116</t>
  </si>
  <si>
    <t>Portable computers, laptops, tablets and other single user computers</t>
  </si>
  <si>
    <t>11510115</t>
  </si>
  <si>
    <t>Personal computers and workstations (excluding portable computers)</t>
  </si>
  <si>
    <t>11510114</t>
  </si>
  <si>
    <t>&lt;&lt;Discon. after 12/2004&gt;&gt;Mid-range general purpose computers; Use 11510116</t>
  </si>
  <si>
    <t>11510112</t>
  </si>
  <si>
    <t>&lt;&lt;Discon. after 12/2004&gt;&gt;Large-scale general purpose computers; Use 11510116</t>
  </si>
  <si>
    <t>11510111</t>
  </si>
  <si>
    <t>~~Electronic computers</t>
  </si>
  <si>
    <t>115101</t>
  </si>
  <si>
    <t>1151</t>
  </si>
  <si>
    <t>~~Electronic computers and computer equipment</t>
  </si>
  <si>
    <t>115</t>
  </si>
  <si>
    <t>&lt;&lt;No indexes for 5+ years&gt;&gt;Miscellaneous machinery products, except electrical, n.e.c.</t>
  </si>
  <si>
    <t>11491103</t>
  </si>
  <si>
    <t>General industrial machinery equipment, n.e.c.</t>
  </si>
  <si>
    <t>11491102</t>
  </si>
  <si>
    <t>&lt;&lt;Discon. after 6/2007&gt;&gt;Other miscellaneous general purpose equipment; Use 11491102</t>
  </si>
  <si>
    <t>11491101</t>
  </si>
  <si>
    <t>~~Other miscellaneous general purpose equipment</t>
  </si>
  <si>
    <t>114911</t>
  </si>
  <si>
    <t>Filters for hydraulic &amp; pneumatic fluid power systems, aerospace</t>
  </si>
  <si>
    <t>11490813</t>
  </si>
  <si>
    <t>Filters for pneumatic fluid power systems, non-aerospace</t>
  </si>
  <si>
    <t>11490812</t>
  </si>
  <si>
    <t>Filters for hydraulic fluid power systems, nonaerospace</t>
  </si>
  <si>
    <t>11490810</t>
  </si>
  <si>
    <t>04/2010</t>
  </si>
  <si>
    <t>&lt;&lt;Discon. after 10/2015&gt;&gt;Filters for pneumatic fluid power systems, non-aerospace; Use 114908051,114908052,114908053</t>
  </si>
  <si>
    <t>11490809</t>
  </si>
  <si>
    <t>08/2013</t>
  </si>
  <si>
    <t>&lt;&lt;Discon. after 10/2015&gt;&gt;Filters for hydraulic fluid power systems, nonaerospace, and all aerospace filters; Use 114908051,114908052,114908053</t>
  </si>
  <si>
    <t>11490808</t>
  </si>
  <si>
    <t>&lt;&lt;Discon. after 6/2007&gt;&gt;Aerospace filters, pneumatic and hydraulic; Use 114908051,114908052,114908053</t>
  </si>
  <si>
    <t>11490807</t>
  </si>
  <si>
    <t>&lt;&lt;Discon. after 12/2004&gt;&gt;Filters for pneumatic fluid power sys., no; Use 114908051,114908052,114908053</t>
  </si>
  <si>
    <t>11490806</t>
  </si>
  <si>
    <t>Parts and accessories for filters and strainers, except fluid power</t>
  </si>
  <si>
    <t>114908053</t>
  </si>
  <si>
    <t>Nonreusable media for filters and strainers, except fluid power</t>
  </si>
  <si>
    <t>114908052</t>
  </si>
  <si>
    <t>Industrial filters and strainers and reusable media, except fluid power</t>
  </si>
  <si>
    <t>114908051</t>
  </si>
  <si>
    <t>~~Filters and strainers, except fluid power</t>
  </si>
  <si>
    <t>11490805</t>
  </si>
  <si>
    <t>&lt;&lt;Discon. after 12/2003&gt;&gt;Filters and strainers; Use 114908051,114908052,114908053</t>
  </si>
  <si>
    <t>11490801</t>
  </si>
  <si>
    <t>~~Filters and strainers</t>
  </si>
  <si>
    <t>114908</t>
  </si>
  <si>
    <t>&lt;&lt;No indexes for 5+ years&gt;&gt;Foundry patterns</t>
  </si>
  <si>
    <t>114907011</t>
  </si>
  <si>
    <t>~~Industrial patterns</t>
  </si>
  <si>
    <t>11490701</t>
  </si>
  <si>
    <t>114907</t>
  </si>
  <si>
    <t>&lt;&lt;Discon. after 12/2003&gt;&gt;Other ball bearings; Use 11490531</t>
  </si>
  <si>
    <t>11490539</t>
  </si>
  <si>
    <t>Other roller bearings, unmounted</t>
  </si>
  <si>
    <t>11490538</t>
  </si>
  <si>
    <t>Tapered roller bearings (including cups &amp; cones), unmounted</t>
  </si>
  <si>
    <t>11490537</t>
  </si>
  <si>
    <t>&lt;&lt;Discon. after 12/2003&gt;&gt;Thrust ball bearings; Use 11490531</t>
  </si>
  <si>
    <t>11490536</t>
  </si>
  <si>
    <t>Parts and components for ball and roller bearings, incl. balls and rollers</t>
  </si>
  <si>
    <t>11490535</t>
  </si>
  <si>
    <t>Mounted bearings, except plain</t>
  </si>
  <si>
    <t>11490534</t>
  </si>
  <si>
    <t>Ball bearings, complete, unmounted</t>
  </si>
  <si>
    <t>11490531</t>
  </si>
  <si>
    <t>&lt;&lt;Discon. after 12/2003&gt;&gt;Other single row conrad ball bearings, prec. &amp; reg; Use 11490531</t>
  </si>
  <si>
    <t>11490526</t>
  </si>
  <si>
    <t>&lt;&lt;Discon. after 12/2003&gt;&gt;Angular contact ball bearings; Use 11490531</t>
  </si>
  <si>
    <t>11490518</t>
  </si>
  <si>
    <t>01/1996</t>
  </si>
  <si>
    <t>&lt;&lt;Discon. after 12/2003&gt;&gt;Double row annular ball bearings; Use 11490531</t>
  </si>
  <si>
    <t>11490516</t>
  </si>
  <si>
    <t>~~Ball and roller bearings</t>
  </si>
  <si>
    <t>114905</t>
  </si>
  <si>
    <t>&lt;&lt;SAME AS less detailed code&gt;&gt;Metal pipe fittings, flanges, and unions-114903</t>
  </si>
  <si>
    <t>11490301</t>
  </si>
  <si>
    <t>Automatic regulating and control valves</t>
  </si>
  <si>
    <t>11490211</t>
  </si>
  <si>
    <t>Other industrial valves, including nuclear</t>
  </si>
  <si>
    <t>11490209</t>
  </si>
  <si>
    <t>Solenoid valves</t>
  </si>
  <si>
    <t>11490208</t>
  </si>
  <si>
    <t>&lt;&lt;Discon. after 12/1998&gt;&gt;Regulator valves; Use 11490211</t>
  </si>
  <si>
    <t>11490207</t>
  </si>
  <si>
    <t>&lt;&lt;Discon. after 12/1998&gt;&gt;Control valves; Use 11490211</t>
  </si>
  <si>
    <t>11490206</t>
  </si>
  <si>
    <t>Plumbing and heating valves (low pressure)</t>
  </si>
  <si>
    <t>11490205</t>
  </si>
  <si>
    <t>Industrial plug valves</t>
  </si>
  <si>
    <t>11490204</t>
  </si>
  <si>
    <t>Industrial butterfly valves, incl. manual and power operated</t>
  </si>
  <si>
    <t>11490203</t>
  </si>
  <si>
    <t>Industrial ball valves, incl. manual and power operated</t>
  </si>
  <si>
    <t>11490202</t>
  </si>
  <si>
    <t>Industrial valves for water works and municipal equipment</t>
  </si>
  <si>
    <t>114902012</t>
  </si>
  <si>
    <t>Gates, globes, angles, straightway (Y-type) checks, stop &amp; check, 3- &amp; 4-way, etc.</t>
  </si>
  <si>
    <t>114902011</t>
  </si>
  <si>
    <t>~~Gates, globes, angles, and checks</t>
  </si>
  <si>
    <t>11490201</t>
  </si>
  <si>
    <t>~~Metal valves, except fluid power</t>
  </si>
  <si>
    <t>~~Miscellaneous general purpose equipment</t>
  </si>
  <si>
    <t>1149</t>
  </si>
  <si>
    <t>Refrigeration condensing units</t>
  </si>
  <si>
    <t>11481511</t>
  </si>
  <si>
    <t>114815</t>
  </si>
  <si>
    <t>&lt;&lt;SAME AS less detailed code&gt;&gt;Parts and accessories for air conditioning and heat transfer equipment-114809</t>
  </si>
  <si>
    <t>11480901</t>
  </si>
  <si>
    <t>12/1989</t>
  </si>
  <si>
    <t>Parts and accessories for air conditioning and heat transfer equipment</t>
  </si>
  <si>
    <t>114809</t>
  </si>
  <si>
    <t>10/2018</t>
  </si>
  <si>
    <t>&lt;&lt;SAME AS less detailed code&gt;&gt;Refrigerant compressors, except automotive-114808</t>
  </si>
  <si>
    <t>11480812</t>
  </si>
  <si>
    <t>Refrigerant compressors, except automotive</t>
  </si>
  <si>
    <t>114808</t>
  </si>
  <si>
    <t>Heat pumps</t>
  </si>
  <si>
    <t>11480734</t>
  </si>
  <si>
    <t>Heat transfer equipment, except dehumidifiers</t>
  </si>
  <si>
    <t>11480732</t>
  </si>
  <si>
    <t>~~Heat transfer equipment, including heat pumps</t>
  </si>
  <si>
    <t>114807</t>
  </si>
  <si>
    <t>&lt;&lt;SAME AS less detailed code&gt;&gt;All other miscellaneous refrigeration and air-conditioning equipment-114806</t>
  </si>
  <si>
    <t>11480631</t>
  </si>
  <si>
    <t>&lt;&lt;Discon. after 6/1997&gt;&gt;Soda fountain and beer dispensing equipment; Use 11480631</t>
  </si>
  <si>
    <t>11480625</t>
  </si>
  <si>
    <t>&lt;&lt;Discon. after 12/2001&gt;&gt;Liquid chiller, centrifugal and reciprocating; Use 11480631</t>
  </si>
  <si>
    <t>11480623</t>
  </si>
  <si>
    <t>&lt;&lt;Discon. after 12/2001&gt;&gt;Mobile vehicle mechanical a/c system; Use 11480631</t>
  </si>
  <si>
    <t>11480621</t>
  </si>
  <si>
    <t>12/1977</t>
  </si>
  <si>
    <t>&lt;&lt;Discon. after 6/1997&gt;&gt;Evaporative air cooler; Use 11480631</t>
  </si>
  <si>
    <t>11480617</t>
  </si>
  <si>
    <t>&lt;&lt;Discon. after 6/1997&gt;&gt;Icemaking machines; Use 11480631</t>
  </si>
  <si>
    <t>11480603</t>
  </si>
  <si>
    <t>All other miscellaneous refrigeration and air-conditioning equipment</t>
  </si>
  <si>
    <t>114806</t>
  </si>
  <si>
    <t>&lt;&lt;Discon. after 02/2019&gt;&gt;Refrigeration condensing units; Use 114815</t>
  </si>
  <si>
    <t>11480511</t>
  </si>
  <si>
    <t>114805</t>
  </si>
  <si>
    <t>&lt;&lt;Recoded after 12/2011&gt;&gt;Automotive air-conditioning compressors; Use 14120512</t>
  </si>
  <si>
    <t>11480413</t>
  </si>
  <si>
    <t>&lt;&lt;Recoded after 12/2011&gt;&gt;Refrigerant compressors, except automotive; Use 11480812</t>
  </si>
  <si>
    <t>11480412</t>
  </si>
  <si>
    <t>&lt;&lt;Discon. after 12/2003&gt;&gt;Refrigerant compressors; Use 11480812</t>
  </si>
  <si>
    <t>11480411</t>
  </si>
  <si>
    <t>&lt;&lt;Discon. after 12/2011&gt;&gt;Refrigerant compressors; Use 114808</t>
  </si>
  <si>
    <t>114804</t>
  </si>
  <si>
    <t>&lt;&lt;SAME AS less detailed code&gt;&gt;Commercial refrigeration equipment-114803</t>
  </si>
  <si>
    <t>11480331</t>
  </si>
  <si>
    <t>&lt;&lt;Discon. after 6/1997&gt;&gt;Other commercial refrigeration equipment; Use 114803</t>
  </si>
  <si>
    <t>11480319</t>
  </si>
  <si>
    <t>&lt;&lt;Discon. after 6/1997&gt;&gt;Mechanical beverage cooling and dispensing; Use 114803</t>
  </si>
  <si>
    <t>11480311</t>
  </si>
  <si>
    <t>&lt;&lt;Discon. after 6/1997&gt;&gt;Refrigeration enclosures; Use 114803</t>
  </si>
  <si>
    <t>11480301</t>
  </si>
  <si>
    <t>Commercial refrigeration equipment</t>
  </si>
  <si>
    <t>114803</t>
  </si>
  <si>
    <t>&lt;&lt;Discon. after 6/1997&gt;&gt;Heat pumps; Use 114802</t>
  </si>
  <si>
    <t>11480225</t>
  </si>
  <si>
    <t>&lt;&lt;Discon. after 12/2004&gt;&gt;Air source heat pumps, exc room air condit; Use 114802</t>
  </si>
  <si>
    <t>11480224</t>
  </si>
  <si>
    <t>13/1982</t>
  </si>
  <si>
    <t>&lt;&lt;Discon. after 12/2004&gt;&gt;Ground and ground water source heat pump; Use 11480222</t>
  </si>
  <si>
    <t>11480223</t>
  </si>
  <si>
    <t>&lt;&lt;SAME AS less detailed code&gt;&gt;Unitary air-conditioners, except air source heat pumps-114802</t>
  </si>
  <si>
    <t>11480222</t>
  </si>
  <si>
    <t>&lt;&lt;Discon. after 6/1997&gt;&gt;Split system, condensing unit; Use 114802</t>
  </si>
  <si>
    <t>11480219</t>
  </si>
  <si>
    <t>&lt;&lt;Discon. after 6/1997&gt;&gt;Air conditioners, except window and wall units; Use 114802</t>
  </si>
  <si>
    <t>11480209</t>
  </si>
  <si>
    <t>&lt;&lt;Discon. after 6/1997&gt;&gt;Year-round air conditioners; Use 114802</t>
  </si>
  <si>
    <t>11480205</t>
  </si>
  <si>
    <t>Unitary air-conditioners, except air source heat pumps</t>
  </si>
  <si>
    <t>114802</t>
  </si>
  <si>
    <t>&lt;&lt;Recoded after 12/2011&gt;&gt;Heat pumps; Use 11480734</t>
  </si>
  <si>
    <t>11480134</t>
  </si>
  <si>
    <t>&lt;&lt;Recoded after 12/2011&gt;&gt;Motor vehicle air conditioning; Use 14120512</t>
  </si>
  <si>
    <t>11480133</t>
  </si>
  <si>
    <t>&lt;&lt;Recoded after 12/2011&gt;&gt;Heat transfer equipment, except dehumidifiers; Use 11480732</t>
  </si>
  <si>
    <t>11480132</t>
  </si>
  <si>
    <t>&lt;&lt;Discon. after 12/2003&gt;&gt;Heat transfer equipment; Use 11480732</t>
  </si>
  <si>
    <t>11480131</t>
  </si>
  <si>
    <t>&lt;&lt;Discon. after 6/1997&gt;&gt;Finned coils, all types; Use 11480732</t>
  </si>
  <si>
    <t>11480117</t>
  </si>
  <si>
    <t>&lt;&lt;Discon. after 6/1997&gt;&gt;Central station a/c unit; Use 11480732</t>
  </si>
  <si>
    <t>11480107</t>
  </si>
  <si>
    <t>&lt;&lt;Discon. after 12/2011&gt;&gt;Heat transfer equipment; Use 11480732</t>
  </si>
  <si>
    <t>114801</t>
  </si>
  <si>
    <t>~~Air conditioning and refrigeration equip</t>
  </si>
  <si>
    <t>Parts and accessories for fans and blowers</t>
  </si>
  <si>
    <t>114701459</t>
  </si>
  <si>
    <t>Power roof ventilators, except parts</t>
  </si>
  <si>
    <t>114701458</t>
  </si>
  <si>
    <t>Axial fans and industrial propeller fans, except parts</t>
  </si>
  <si>
    <t>114701457</t>
  </si>
  <si>
    <t>Other centrifugal fans and blowers, except parts</t>
  </si>
  <si>
    <t>114701453</t>
  </si>
  <si>
    <t>Centrifugal blower filter units, and classes I-IV centrifugal fans, except parts</t>
  </si>
  <si>
    <t>114701452</t>
  </si>
  <si>
    <t>~~Industrial and commercial fans and blowers</t>
  </si>
  <si>
    <t>11470145</t>
  </si>
  <si>
    <t>11/2018</t>
  </si>
  <si>
    <t>Dust collection and other air purification equipment for industrial gas cleaning systems</t>
  </si>
  <si>
    <t>11470144</t>
  </si>
  <si>
    <t>Parts for dust collection and air purification equipment</t>
  </si>
  <si>
    <t>114701433</t>
  </si>
  <si>
    <t>Other dust collection and air purification equipment, except parts</t>
  </si>
  <si>
    <t>114701432</t>
  </si>
  <si>
    <t>Air filters for air-conditioners and furnaces, etc., of 2400 CFM or less, except parts</t>
  </si>
  <si>
    <t>114701431</t>
  </si>
  <si>
    <t>Dust collection and other air purification equipment for cleaning incoming air</t>
  </si>
  <si>
    <t>11470143</t>
  </si>
  <si>
    <t>&lt;&lt;Discon. after 12/2003&gt;&gt;Propeller fans and accessories; Use 114701457</t>
  </si>
  <si>
    <t>11470142</t>
  </si>
  <si>
    <t>&lt;&lt;Discon. after 12/2003&gt;&gt;Centrifugal fans and blowers; Use 114701452,114701453</t>
  </si>
  <si>
    <t>11470141</t>
  </si>
  <si>
    <t>~~Fan, blower, air purification equipment</t>
  </si>
  <si>
    <t>114701</t>
  </si>
  <si>
    <t>~~Air purification equipment and industrial and commercial fans and blowers</t>
  </si>
  <si>
    <t>&lt;&lt;Discon. after 6/2003&gt;&gt;Parts; Use 11461301</t>
  </si>
  <si>
    <t>11461344</t>
  </si>
  <si>
    <t>&lt;&lt;SAME AS less detailed code&gt;&gt;Parts, attachments, and accessories for scales-114613</t>
  </si>
  <si>
    <t>11461301</t>
  </si>
  <si>
    <t>Parts, attachments, and accessories for scales and balances</t>
  </si>
  <si>
    <t>114613</t>
  </si>
  <si>
    <t>&lt;&lt;Discon. after 6/2003&gt;&gt;Person-weighing scales and misc. household scales; Use 11461201</t>
  </si>
  <si>
    <t>11461243</t>
  </si>
  <si>
    <t>&lt;&lt;Discon. after 6/2003&gt;&gt;Bathroom scales; Use 11461201</t>
  </si>
  <si>
    <t>11461242</t>
  </si>
  <si>
    <t>09/1995</t>
  </si>
  <si>
    <t>&lt;&lt;Discon. after 6/2003&gt;&gt;Commercial and retail scales; Use 11461201</t>
  </si>
  <si>
    <t>11461241</t>
  </si>
  <si>
    <t>&lt;&lt;SAME AS less detailed code&gt;&gt;Retail, commercial, household, and mailing scales-114612</t>
  </si>
  <si>
    <t>11461201</t>
  </si>
  <si>
    <t>Retail, commercial, household, and mailing scales and balances</t>
  </si>
  <si>
    <t>114612</t>
  </si>
  <si>
    <t>&lt;&lt;Discon. after 6/2003&gt;&gt;Automatic checkweighters; Use 11461101</t>
  </si>
  <si>
    <t>11461138</t>
  </si>
  <si>
    <t>&lt;&lt;Discon. after 6/2003&gt;&gt;Misc. industrial scales; Use 11461101</t>
  </si>
  <si>
    <t>11461137</t>
  </si>
  <si>
    <t>&lt;&lt;Discon. after 6/2003&gt;&gt;Motor truck and railroad track scales; Use 11461101</t>
  </si>
  <si>
    <t>11461135</t>
  </si>
  <si>
    <t>&lt;&lt;Discon. after 6/2003&gt;&gt;Floor scales; Use 11461101</t>
  </si>
  <si>
    <t>11461134</t>
  </si>
  <si>
    <t>&lt;&lt;Discon. after 6/2003&gt;&gt;Bench and portable scales; Use 11461101</t>
  </si>
  <si>
    <t>11461133</t>
  </si>
  <si>
    <t>Miscellaneous non-vehicle scales (crane, susp., tank, hopper, measuring dev, lab, bulk convyor)</t>
  </si>
  <si>
    <t>114611013</t>
  </si>
  <si>
    <t>Industrial scales (including automatic checkweigher and bulkweigher scales)</t>
  </si>
  <si>
    <t>114611012</t>
  </si>
  <si>
    <t>Motor truck and railroad track scales</t>
  </si>
  <si>
    <t>114611011</t>
  </si>
  <si>
    <t>~~Vehicle and industrial scales</t>
  </si>
  <si>
    <t>11461101</t>
  </si>
  <si>
    <t>114611</t>
  </si>
  <si>
    <t>~~Scales and balances</t>
  </si>
  <si>
    <t>Mechanical power transmission equipment, excl. speed changers, drives, &amp; gears</t>
  </si>
  <si>
    <t>11450212</t>
  </si>
  <si>
    <t>&lt;&lt;Discon. after 12/2003&gt;&gt;Universal joints, ball joints, drives &amp; flex. shaf; Use 11450212</t>
  </si>
  <si>
    <t>11450211</t>
  </si>
  <si>
    <t>&lt;&lt;Discon. after 12/2003&gt;&gt;Other power transmission equipment, incl. sheaves; Use 11450212</t>
  </si>
  <si>
    <t>11450209</t>
  </si>
  <si>
    <t>&lt;&lt;Discon. after 12/2003&gt;&gt;Pulleys; Use 11450212</t>
  </si>
  <si>
    <t>11450206</t>
  </si>
  <si>
    <t>&lt;&lt;Discon. after 12/2003&gt;&gt;Sprockets; Use 11450212</t>
  </si>
  <si>
    <t>11450205</t>
  </si>
  <si>
    <t>&lt;&lt;Discon. after 12/2003&gt;&gt;Chains for sprocket drives; Use 11450212</t>
  </si>
  <si>
    <t>11450204</t>
  </si>
  <si>
    <t>&lt;&lt;Discon. after 12/2003&gt;&gt;Flexible couplings; Use 11450212</t>
  </si>
  <si>
    <t>11450203</t>
  </si>
  <si>
    <t>&lt;&lt;Discon. after 12/2003&gt;&gt;Clutches; Use 11450212</t>
  </si>
  <si>
    <t>11450202</t>
  </si>
  <si>
    <t>Plain bearings and bushings</t>
  </si>
  <si>
    <t>11450201</t>
  </si>
  <si>
    <t>~~Other power transmission equipment</t>
  </si>
  <si>
    <t>114502</t>
  </si>
  <si>
    <t>Speed changers and industrial high speed drives &amp; parts other than loose gearing</t>
  </si>
  <si>
    <t>11450117</t>
  </si>
  <si>
    <t>&lt;&lt;Discon. after 12/2003&gt;&gt;Parts/components for speed changers,; Use 11450117</t>
  </si>
  <si>
    <t>11450114</t>
  </si>
  <si>
    <t>&lt;&lt;Discon. after 12/2003&gt;&gt;Industrial high speed drives; Use 11450117</t>
  </si>
  <si>
    <t>11450112</t>
  </si>
  <si>
    <t>&lt;&lt;Discon. after 12/2003&gt;&gt;Mechanical-variable speed changers; Use 11450117</t>
  </si>
  <si>
    <t>11450109</t>
  </si>
  <si>
    <t>Loose gear, pinions and racks</t>
  </si>
  <si>
    <t>11450108</t>
  </si>
  <si>
    <t>&lt;&lt;Discon. after 12/2003&gt;&gt;Gear motors; Use 11450117</t>
  </si>
  <si>
    <t>11450107</t>
  </si>
  <si>
    <t>&lt;&lt;Discon. after 12/2003&gt;&gt;Speed reducers, fixed ratio, enclosed; Use 11450117</t>
  </si>
  <si>
    <t>11450106</t>
  </si>
  <si>
    <t>09/1986</t>
  </si>
  <si>
    <t>~~Speed changers, drives, gears</t>
  </si>
  <si>
    <t>114501</t>
  </si>
  <si>
    <t>~~Mechanical power transmission equipment</t>
  </si>
  <si>
    <t>Parts and accessories for bulk material handling conveyors and conveying systems</t>
  </si>
  <si>
    <t>11440602</t>
  </si>
  <si>
    <t>Parts and accessories for unit handling conveyors and conveying systems</t>
  </si>
  <si>
    <t>11440601</t>
  </si>
  <si>
    <t>Parts and accessories for conveyors and conveying systems</t>
  </si>
  <si>
    <t>114406</t>
  </si>
  <si>
    <t>Overhead traveling cranes and monorail systems</t>
  </si>
  <si>
    <t>11440485</t>
  </si>
  <si>
    <t>Hoists and parts and attachments for hoists (sold separately)</t>
  </si>
  <si>
    <t>11440481</t>
  </si>
  <si>
    <t>~~Hoists, overhead cranes, and monorail systems</t>
  </si>
  <si>
    <t>114404</t>
  </si>
  <si>
    <t>&lt;&lt;Discon. after 6/2002&gt;&gt;Hand lift trucks (non powered); Use 114403</t>
  </si>
  <si>
    <t>11440383</t>
  </si>
  <si>
    <t>&lt;&lt;Discon. after 6/2002&gt;&gt;Deck boards (industrial loading ramps); Use 114403</t>
  </si>
  <si>
    <t>11440381</t>
  </si>
  <si>
    <t>&lt;&lt;Discon. after 6/2002&gt;&gt;Operator riding intern. combust./non elect; Use 114403</t>
  </si>
  <si>
    <t>11440379</t>
  </si>
  <si>
    <t>Parts and attachments for industrial trucks and tractors</t>
  </si>
  <si>
    <t>11440378</t>
  </si>
  <si>
    <t>&lt;&lt;Discon. after 6/2002&gt;&gt;All other industrial trucks and tractors; Use 11440358</t>
  </si>
  <si>
    <t>11440377</t>
  </si>
  <si>
    <t>Bulk powered material moving equipment, dock boards, and metal pallets and skids</t>
  </si>
  <si>
    <t>11440358</t>
  </si>
  <si>
    <t>Work trucks not fitted with lifting &amp; handling equipment, electric or non-electric</t>
  </si>
  <si>
    <t>11440357</t>
  </si>
  <si>
    <t>Work trucks with lifting &amp; handling equipment, non-riding electric or any non-electric</t>
  </si>
  <si>
    <t>11440356</t>
  </si>
  <si>
    <t>Work trucks with lifting &amp; handling equipment, riding, electric, self-propelled</t>
  </si>
  <si>
    <t>11440353</t>
  </si>
  <si>
    <t>&lt;&lt;Discon. after 6/2002&gt;&gt;Motorized handtrucks; Use 11440356</t>
  </si>
  <si>
    <t>11440352</t>
  </si>
  <si>
    <t>&lt;&lt;Discon. after 6/2002&gt;&gt;Electric trucks, operator-riding; Use 11440353</t>
  </si>
  <si>
    <t>11440351</t>
  </si>
  <si>
    <t>~~Industrial trucks, tractors, mobile straddle carriers &amp; cranes, &amp; automatic stacking machines</t>
  </si>
  <si>
    <t>1144035</t>
  </si>
  <si>
    <t>~~Industrial trucks, trailers, and stackers</t>
  </si>
  <si>
    <t>114403</t>
  </si>
  <si>
    <t>&lt;&lt;Recoded after 10/2018&gt;&gt;Parts and accessories for bulk material handling conveyors and conveying systems; Use 11440602</t>
  </si>
  <si>
    <t>11440218</t>
  </si>
  <si>
    <t>&lt;&lt;Discon. after 12/2011&gt;&gt;All other bulk handling systems, including loading and unloading; Use 11440216</t>
  </si>
  <si>
    <t>114402164</t>
  </si>
  <si>
    <t>&lt;&lt;Discon. after 12/2011&gt;&gt;Bulk material handling conveyors and elevators; Use 11440216</t>
  </si>
  <si>
    <t>114402161</t>
  </si>
  <si>
    <t>Bulk material handling conveyors and conveying systems</t>
  </si>
  <si>
    <t>11440216</t>
  </si>
  <si>
    <t>&lt;&lt;Recoded after 10/2018&gt;&gt;Parts and accessories for unit handling conveyors &amp; conveying systems, sold separately; Use 11440601</t>
  </si>
  <si>
    <t>11440214</t>
  </si>
  <si>
    <t>All other unit handling conveyors, including tow, belt, roller, pneumatic, portable, etc.</t>
  </si>
  <si>
    <t>114402124</t>
  </si>
  <si>
    <t>Unit handling gravity and trolley conveyors and conveying systems</t>
  </si>
  <si>
    <t>114402122</t>
  </si>
  <si>
    <t>~~Unit handling conveyors and conveying systems</t>
  </si>
  <si>
    <t>11440212</t>
  </si>
  <si>
    <t>Conveying equipment, except parts and accessories</t>
  </si>
  <si>
    <t>114402</t>
  </si>
  <si>
    <t>~~Industrial material handling equipment</t>
  </si>
  <si>
    <t>&lt;&lt;SAME AS less detailed code&gt;&gt;Parts for fluid power valves-114305</t>
  </si>
  <si>
    <t>11430501</t>
  </si>
  <si>
    <t>Parts for fluid power valves</t>
  </si>
  <si>
    <t>114305</t>
  </si>
  <si>
    <t>&lt;&lt;Discon. after 6/2009&gt;&gt;Fluid power hose and tube fittings; Use 114304</t>
  </si>
  <si>
    <t>11430411</t>
  </si>
  <si>
    <t>Nonaerospace type flared (metal) fittings, couplings, and assemblies</t>
  </si>
  <si>
    <t>114304062</t>
  </si>
  <si>
    <t>&lt;&lt;SAME AS less detailed code&gt;&gt;Fluid power hose and tube fittings-114304</t>
  </si>
  <si>
    <t>11430406</t>
  </si>
  <si>
    <t>Fluid power hose and tube fittings</t>
  </si>
  <si>
    <t>114304</t>
  </si>
  <si>
    <t>Parts for hydraulic &amp; pneumatic cylinders and actuators</t>
  </si>
  <si>
    <t>11430315</t>
  </si>
  <si>
    <t>&lt;&lt;Discon. after 6/2007&gt;&gt;Aerospace fluid power cylinders and actuators; Use 114303</t>
  </si>
  <si>
    <t>11430314</t>
  </si>
  <si>
    <t>Non-aerospace pneumatic fluid power cylinders</t>
  </si>
  <si>
    <t>11430313</t>
  </si>
  <si>
    <t>Non-aerospace hydraulic &amp; all aerospace-type fluid power cylinders</t>
  </si>
  <si>
    <t>11430312</t>
  </si>
  <si>
    <t>&lt;&lt;Discon. after 6/1998&gt;&gt;; Use 114303</t>
  </si>
  <si>
    <t>11430311</t>
  </si>
  <si>
    <t>~~Fluid power cylinders, actuators, accumulators, cushions, &amp; parts</t>
  </si>
  <si>
    <t>114303</t>
  </si>
  <si>
    <t>Aerospace type fluid power valves</t>
  </si>
  <si>
    <t>11430201A</t>
  </si>
  <si>
    <t>Nonaerospace type pneumatic valves, except directional control</t>
  </si>
  <si>
    <t>114302016</t>
  </si>
  <si>
    <t>Nonaerospace type pneumatic directional control valves</t>
  </si>
  <si>
    <t>114302015</t>
  </si>
  <si>
    <t>Nonaerospace type hydraulic valves, except directional control</t>
  </si>
  <si>
    <t>114302014</t>
  </si>
  <si>
    <t>Nonaerospace type hydraulic directional control valves</t>
  </si>
  <si>
    <t>114302013</t>
  </si>
  <si>
    <t>~~Fluid power valves</t>
  </si>
  <si>
    <t>11430201</t>
  </si>
  <si>
    <t>114302</t>
  </si>
  <si>
    <t>Parts for fluid power pumps, motors, and hydrostatic transmissions</t>
  </si>
  <si>
    <t>11430119</t>
  </si>
  <si>
    <t>Aerospace-type fluid power pumps and motors</t>
  </si>
  <si>
    <t>11430118</t>
  </si>
  <si>
    <t>Nonaerospace-type fluid power motors</t>
  </si>
  <si>
    <t>11430115</t>
  </si>
  <si>
    <t>Nonaerospace-type rotary and other fluid power pumps</t>
  </si>
  <si>
    <t>11430113</t>
  </si>
  <si>
    <t>Nonaerospace-type reciprocating fluid power pumps</t>
  </si>
  <si>
    <t>11430112</t>
  </si>
  <si>
    <t>&lt;&lt;Discon. after 12/2011&gt;&gt;Fluid power pumps and parts; Use 114301</t>
  </si>
  <si>
    <t>11430111</t>
  </si>
  <si>
    <t>~~Fluid power pumps and parts</t>
  </si>
  <si>
    <t>114301</t>
  </si>
  <si>
    <t>~~Fluid power equipment</t>
  </si>
  <si>
    <t>&lt;&lt;SAME AS less detailed code&gt;&gt;Parts and attachments for elevators and moving stairs (sold separately)-114202</t>
  </si>
  <si>
    <t>11420221</t>
  </si>
  <si>
    <t>Parts and attachments for elevators and moving stairs (sold separately)</t>
  </si>
  <si>
    <t>114202</t>
  </si>
  <si>
    <t>&lt;&lt;No indexes for 5+ years&gt;&gt;Other elevators and moving stairways, except parts and attachments</t>
  </si>
  <si>
    <t>114201123</t>
  </si>
  <si>
    <t>~~Elevators and moving stairways</t>
  </si>
  <si>
    <t>11420112</t>
  </si>
  <si>
    <t>03/1982</t>
  </si>
  <si>
    <t>&lt;&lt;Discon. after 12/2003&gt;&gt;Other non farm elevators, including dumbwa; Use 11420112</t>
  </si>
  <si>
    <t>11420109</t>
  </si>
  <si>
    <t>&lt;&lt;Discon. after 12/2003&gt;&gt;Hydraulic passenger elevators; Use 11420112</t>
  </si>
  <si>
    <t>11420105</t>
  </si>
  <si>
    <t>08/1995</t>
  </si>
  <si>
    <t>&lt;&lt;Discon. after 12/2003&gt;&gt;Geared electric passenger elevators; Use 11420112</t>
  </si>
  <si>
    <t>11420102</t>
  </si>
  <si>
    <t>07/1981</t>
  </si>
  <si>
    <t>114201</t>
  </si>
  <si>
    <t>~~Elevators, escalators, and other lifts</t>
  </si>
  <si>
    <t>Other pumps, except automotive circulating pumps, and measuring &amp; dispensing pumps</t>
  </si>
  <si>
    <t>114119155</t>
  </si>
  <si>
    <t>Oil-well and oil-field pumps</t>
  </si>
  <si>
    <t>114119153</t>
  </si>
  <si>
    <t>Domestic sump pumps</t>
  </si>
  <si>
    <t>114119151</t>
  </si>
  <si>
    <t>12/1997</t>
  </si>
  <si>
    <t>All other pumps, including domestic sump, oil well, and oil field pumps</t>
  </si>
  <si>
    <t>11411915</t>
  </si>
  <si>
    <t>Parts and attachments for pumps</t>
  </si>
  <si>
    <t>11411911</t>
  </si>
  <si>
    <t>Other pumps, including parts and attachments</t>
  </si>
  <si>
    <t>114119</t>
  </si>
  <si>
    <t>&lt;&lt;Discon. after 10/2021&gt;&gt;Vacuum pumps,  except laboratory; Use 11411501</t>
  </si>
  <si>
    <t>114115012</t>
  </si>
  <si>
    <t>&lt;&lt;Discon. after 10/2021&gt;&gt; Air &amp; gas compressors, except compressors for ice making, refrigeration, or a/c equipment; Use 11411501</t>
  </si>
  <si>
    <t>114115011</t>
  </si>
  <si>
    <t>Air and gas compressors and vacuum pumps</t>
  </si>
  <si>
    <t>11411501</t>
  </si>
  <si>
    <t>114115</t>
  </si>
  <si>
    <t>&lt;&lt;Discon. after 6/2005&gt;&gt;Stationary air compressors; Use 114115011</t>
  </si>
  <si>
    <t>11411401</t>
  </si>
  <si>
    <t>114114</t>
  </si>
  <si>
    <t>&lt;&lt;SAME AS less detailed code&gt;&gt;Domestic water systems-114113</t>
  </si>
  <si>
    <t>11411311</t>
  </si>
  <si>
    <t>Domestic water systems</t>
  </si>
  <si>
    <t>114113</t>
  </si>
  <si>
    <t>&lt;&lt;Recoded after 10/2018&gt;&gt;Other pumps, except automotive circulating pumps, and measuring &amp; dispensing pumps; Use 114119155</t>
  </si>
  <si>
    <t>114112155</t>
  </si>
  <si>
    <t>&lt;&lt;Recoded after 10/2018&gt;&gt;Oil-well and oil-field pumps; Use 114119153</t>
  </si>
  <si>
    <t>114112153</t>
  </si>
  <si>
    <t>&lt;&lt;Recoded after 10/2018&gt;&gt;Domestic sump pumps; Use 114119151</t>
  </si>
  <si>
    <t>114112151</t>
  </si>
  <si>
    <t>&lt;&lt;Recoded after 10/2018&gt;&gt;All other pumps, including domestic sump, oil well, and oil field pumps; Use 11411915</t>
  </si>
  <si>
    <t>11411215</t>
  </si>
  <si>
    <t>&lt;&lt;Recoded after 10/2018&gt;&gt;Parts and attachments for pumps; Use 11411911</t>
  </si>
  <si>
    <t>11411211</t>
  </si>
  <si>
    <t>&lt;&lt;Discon. after 12/1997&gt;&gt;All other pumps; Use 1141</t>
  </si>
  <si>
    <t>11411209</t>
  </si>
  <si>
    <t>&lt;&lt;Discon. after 12/1997&gt;&gt;Domestic sump pumps; Use 1141</t>
  </si>
  <si>
    <t>11411203</t>
  </si>
  <si>
    <t>&lt;&lt;Recoded after 10/2018&gt;&gt;Other pumps, including parts and attachments; Use 114119</t>
  </si>
  <si>
    <t>114112</t>
  </si>
  <si>
    <t>&lt;&lt;Discon. after 6/2005&gt;&gt;Other compressors and vacuum pumps; Use 11411501</t>
  </si>
  <si>
    <t>11411101</t>
  </si>
  <si>
    <t>114111</t>
  </si>
  <si>
    <t>&lt;&lt;SAME AS less detailed code&gt;&gt;Measuring and dispensing pumps-114109</t>
  </si>
  <si>
    <t>11410906</t>
  </si>
  <si>
    <t>&lt;&lt;Discon. after 12/2003&gt;&gt;Other measuring and dispensing pumps; Use 11410906</t>
  </si>
  <si>
    <t>11410905</t>
  </si>
  <si>
    <t>&lt;&lt;Discon. after 12/2003&gt;&gt;Lubricating-oil and grease dispensing equipment; Use 11410906</t>
  </si>
  <si>
    <t>11410903</t>
  </si>
  <si>
    <t>&lt;&lt;Discon. after 12/2003&gt;&gt;Gasoline dispensing pumps, computing type; Use 11410906</t>
  </si>
  <si>
    <t>11410901</t>
  </si>
  <si>
    <t>Measuring and dispensing pumps and parts and attachments</t>
  </si>
  <si>
    <t>114109</t>
  </si>
  <si>
    <t>&lt;&lt;SAME AS less detailed code&gt;&gt;Industrial spraying equipment-114108</t>
  </si>
  <si>
    <t>11410801</t>
  </si>
  <si>
    <t>10/1986</t>
  </si>
  <si>
    <t>Industrial spraying equipment</t>
  </si>
  <si>
    <t>114108</t>
  </si>
  <si>
    <t>&lt;&lt;SAME AS less detailed code&gt;&gt;Parts &amp; attachments for air &amp; gas compressors &amp; vacuum pumps-114107</t>
  </si>
  <si>
    <t>11410701</t>
  </si>
  <si>
    <t>Parts and attachments for air and gas compressors and vacuum pumps</t>
  </si>
  <si>
    <t>114107</t>
  </si>
  <si>
    <t>05/1986</t>
  </si>
  <si>
    <t>&lt;&lt;Discon. after 12/1998&gt;&gt;Vacuum pumps; Use 114115012</t>
  </si>
  <si>
    <t>11410601</t>
  </si>
  <si>
    <t>114106</t>
  </si>
  <si>
    <t>&lt;&lt;Discon. after 12/1998&gt;&gt;Other compressors; Use 114115011</t>
  </si>
  <si>
    <t>11410501</t>
  </si>
  <si>
    <t>114105</t>
  </si>
  <si>
    <t>&lt;&lt;Discon. after 6/2005&gt;&gt;Gas compressors; Use 114115011</t>
  </si>
  <si>
    <t>11410411</t>
  </si>
  <si>
    <t>114104</t>
  </si>
  <si>
    <t>&lt;&lt;Discon. after 12/2004&gt;&gt;Stationary air compressors; Use 114115011</t>
  </si>
  <si>
    <t>11410312</t>
  </si>
  <si>
    <t>&lt;&lt;Discon. after 6/2004&gt;&gt;Stationary air compressors; Use 114115011</t>
  </si>
  <si>
    <t>11410311</t>
  </si>
  <si>
    <t>&lt;&lt;Discon. after 12/2004&gt;&gt;Air compressors; Use 114115011</t>
  </si>
  <si>
    <t>114103</t>
  </si>
  <si>
    <t>&lt;&lt;Discon. after 12/1997&gt;&gt;Other industrial pumps; Use 114102</t>
  </si>
  <si>
    <t>11410261</t>
  </si>
  <si>
    <t>&lt;&lt;Discon. after 12/1997&gt;&gt;Diaphragm pumps; Use 114102</t>
  </si>
  <si>
    <t>11410251</t>
  </si>
  <si>
    <t>&lt;&lt;Discon. after 12/1997&gt;&gt;Centrifugal pumps; Use 114102</t>
  </si>
  <si>
    <t>11410241</t>
  </si>
  <si>
    <t>&lt;&lt;Discon. after 12/1997&gt;&gt;Rotary pumps; Use 114102</t>
  </si>
  <si>
    <t>11410231</t>
  </si>
  <si>
    <t>&lt;&lt;SAME AS less detailed code&gt;&gt;Industrial pumps, except hydraulic fluid power pumps-114102</t>
  </si>
  <si>
    <t>11410212</t>
  </si>
  <si>
    <t>&lt;&lt;Discon. after 12/1997&gt;&gt;Turbine pumps; Use 114102</t>
  </si>
  <si>
    <t>11410211</t>
  </si>
  <si>
    <t>&lt;&lt;Discon. after 12/1997&gt;&gt;Reciprocating pumps; Use 114102</t>
  </si>
  <si>
    <t>11410202</t>
  </si>
  <si>
    <t>Industrial pumps, except hydraulic fluid power pumps</t>
  </si>
  <si>
    <t>114102</t>
  </si>
  <si>
    <t>~~Pumps, compressors, and equipment</t>
  </si>
  <si>
    <t>~~General purpose machinery and equipment</t>
  </si>
  <si>
    <t>&lt;&lt;SAME AS less detailed code&gt;&gt;Rolling mill machinery-113B</t>
  </si>
  <si>
    <t>113B0101</t>
  </si>
  <si>
    <t>113B01</t>
  </si>
  <si>
    <t>Rolling mill machinery</t>
  </si>
  <si>
    <t>113B</t>
  </si>
  <si>
    <t>&lt;&lt;SAME AS less detailed code&gt;&gt;Other metalworking machinery-113A02</t>
  </si>
  <si>
    <t>113A0201</t>
  </si>
  <si>
    <t>Other metalworking machinery</t>
  </si>
  <si>
    <t>113A02</t>
  </si>
  <si>
    <t>04/1984</t>
  </si>
  <si>
    <t>&lt;&lt;SAME AS less detailed code&gt;&gt;Metalworking assembly machines-113A01</t>
  </si>
  <si>
    <t>113A0101</t>
  </si>
  <si>
    <t>Metalworking assembly machines</t>
  </si>
  <si>
    <t>113A01</t>
  </si>
  <si>
    <t>~~Metalworking machinery n. e. c.</t>
  </si>
  <si>
    <t>113A</t>
  </si>
  <si>
    <t>Other industrial molds and mold boxes</t>
  </si>
  <si>
    <t>11390331</t>
  </si>
  <si>
    <t>&lt;&lt;Discon. after 12/2009&gt;&gt;Industrial molds and mold boxes; Use 11390312,11390331</t>
  </si>
  <si>
    <t>11390323</t>
  </si>
  <si>
    <t>&lt;&lt;Discon. after 12/2003&gt;&gt;Other molds; Use 113903</t>
  </si>
  <si>
    <t>11390322</t>
  </si>
  <si>
    <t>&lt;&lt;Discon. after 12/2003&gt;&gt;Metal injection-type molds for plastics; Use 113903</t>
  </si>
  <si>
    <t>11390321</t>
  </si>
  <si>
    <t>&lt;&lt;Discon. after 12/2002&gt;&gt;All other molds made of metal; Use 113903</t>
  </si>
  <si>
    <t>11390319</t>
  </si>
  <si>
    <t>&lt;&lt;Discon. after 12/2002&gt;&gt;Foundry molds, except ingot molds; Use 113903</t>
  </si>
  <si>
    <t>11390316</t>
  </si>
  <si>
    <t>&lt;&lt;Discon. after 12/2002&gt;&gt;Components and parts for molds; Use 113903</t>
  </si>
  <si>
    <t>11390313</t>
  </si>
  <si>
    <t>Industrial injection-type molds made of metal for plastics</t>
  </si>
  <si>
    <t>11390312</t>
  </si>
  <si>
    <t>&lt;&lt;Discon. after 12/2002&gt;&gt;Molds made of materials other than metal; Use 113903</t>
  </si>
  <si>
    <t>11390311</t>
  </si>
  <si>
    <t>&lt;&lt;Discon. after 12/2002&gt;&gt;Other molds for plastic products; Use 113903</t>
  </si>
  <si>
    <t>11390306</t>
  </si>
  <si>
    <t>&lt;&lt;Discon. after 12/2002&gt;&gt;Injection molds for plastic products; Use 113903</t>
  </si>
  <si>
    <t>11390305</t>
  </si>
  <si>
    <t>&lt;&lt;Discon. after 12/2002&gt;&gt;Metal molds for rubber, all types; Use 113903</t>
  </si>
  <si>
    <t>11390303</t>
  </si>
  <si>
    <t>&lt;&lt;Discon. after 12/2002&gt;&gt;Metal molds for wax, all types; Use 113903</t>
  </si>
  <si>
    <t>11390302</t>
  </si>
  <si>
    <t>&lt;&lt;Discon. after 12/2002&gt;&gt;Die casting molds; Use 113903</t>
  </si>
  <si>
    <t>11390301</t>
  </si>
  <si>
    <t>~~Industrial molds and mold boxes</t>
  </si>
  <si>
    <t>113903</t>
  </si>
  <si>
    <t>Standard punches, industrial prototypes, die parts &amp; other special tooling for dies</t>
  </si>
  <si>
    <t>113901357</t>
  </si>
  <si>
    <t>Metalworking dies and die sets</t>
  </si>
  <si>
    <t>113901353</t>
  </si>
  <si>
    <t>Jigs and fixtures, including parts</t>
  </si>
  <si>
    <t>113901351</t>
  </si>
  <si>
    <t>~~Special tools, dies, jigs, and fixtures</t>
  </si>
  <si>
    <t>11390135</t>
  </si>
  <si>
    <t>&lt;&lt;Discon. after 12/2003&gt;&gt;Standard punches, industrial prototypes, and die parts; Use 113901</t>
  </si>
  <si>
    <t>11390134</t>
  </si>
  <si>
    <t>&lt;&lt;Discon. after 12/2003&gt;&gt;All other metal working die and die sets; Use 113901</t>
  </si>
  <si>
    <t>11390133</t>
  </si>
  <si>
    <t>&lt;&lt;Discon. after 12/2003&gt;&gt;Stamping dies; Use 113901</t>
  </si>
  <si>
    <t>11390132</t>
  </si>
  <si>
    <t>&lt;&lt;Discon. after 12/2003&gt;&gt;Jigs and fixtures, including parts; Use 113901</t>
  </si>
  <si>
    <t>11390131</t>
  </si>
  <si>
    <t>&lt;&lt;Discon. after 12/2002&gt;&gt;Other specially designed tooling and prototypes; Use 113901</t>
  </si>
  <si>
    <t>11390129</t>
  </si>
  <si>
    <t>&lt;&lt;Discon. after 12/2002&gt;&gt;Other components and parts for dies; Use 113901</t>
  </si>
  <si>
    <t>11390125</t>
  </si>
  <si>
    <t>&lt;&lt;Discon. after 12/2002&gt;&gt;Die sets; Use 113901</t>
  </si>
  <si>
    <t>11390122</t>
  </si>
  <si>
    <t>&lt;&lt;Discon. after 12/2002&gt;&gt;All other dies; Use 113901</t>
  </si>
  <si>
    <t>11390121</t>
  </si>
  <si>
    <t>&lt;&lt;Discon. after 12/2002&gt;&gt;Extrusion, wire drawing and straightening dies; Use 113901</t>
  </si>
  <si>
    <t>11390117</t>
  </si>
  <si>
    <t>&lt;&lt;Discon. after 12/2002&gt;&gt;All other stamping-type dies; Use 113901</t>
  </si>
  <si>
    <t>11390114</t>
  </si>
  <si>
    <t>&lt;&lt;Discon. after 12/2002&gt;&gt;Stamping dies, progressive type, high speed steel; Use 113901</t>
  </si>
  <si>
    <t>11390111</t>
  </si>
  <si>
    <t>&lt;&lt;Discon. after 12/2002&gt;&gt;Forming and drawing dies, over 3000 lbs.; Use 113901</t>
  </si>
  <si>
    <t>11390109</t>
  </si>
  <si>
    <t>&lt;&lt;Discon. after 12/2002&gt;&gt;Forming and drawing dies, 501-3000 lbs.; Use 113901</t>
  </si>
  <si>
    <t>11390108</t>
  </si>
  <si>
    <t>&lt;&lt;Discon. after 12/2002&gt;&gt;Forming and drawing dies, 500 lbs. and under; Use 113901</t>
  </si>
  <si>
    <t>11390107</t>
  </si>
  <si>
    <t>&lt;&lt;Discon. after 12/2002&gt;&gt;Components and parts for jigs and fixtures; Use 113901</t>
  </si>
  <si>
    <t>11390105</t>
  </si>
  <si>
    <t>&lt;&lt;Discon. after 12/2002&gt;&gt;Jigs/fixtures; other types, 1000 lbs. and over; Use 113901</t>
  </si>
  <si>
    <t>11390104</t>
  </si>
  <si>
    <t>&lt;&lt;Discon. after 12/2002&gt;&gt;Jigs/fixtures; other types, under 1000 lbs.; Use 113901</t>
  </si>
  <si>
    <t>11390103</t>
  </si>
  <si>
    <t>&lt;&lt;Discon. after 12/2002&gt;&gt;Jigs/fixtures, gauging/checking, under 1,0; Use 113901</t>
  </si>
  <si>
    <t>11390102</t>
  </si>
  <si>
    <t>&lt;&lt;Discon. after 12/2002&gt;&gt;Jigs/fixtures, gauging/checking, 1,000 lbs. and over; Use 113901</t>
  </si>
  <si>
    <t>11390101</t>
  </si>
  <si>
    <t>113901</t>
  </si>
  <si>
    <t>~~Tools, dies, jigs, fixtures &amp; ind. molds</t>
  </si>
  <si>
    <t>1139</t>
  </si>
  <si>
    <t>&lt;&lt;SAME AS less detailed code&gt;&gt;Rebuilt metal-forming machine tools and parts for metal-forming machine tools-113852</t>
  </si>
  <si>
    <t>11385205</t>
  </si>
  <si>
    <t>Rebuilt metal-forming machine tools and parts for metal-forming machine tools</t>
  </si>
  <si>
    <t>113852</t>
  </si>
  <si>
    <t>&lt;&lt;Discon. after 12/2002&gt;&gt;Parts for metal forming machine tools; Use 11385205</t>
  </si>
  <si>
    <t>11385105</t>
  </si>
  <si>
    <t>&lt;&lt;Discon. after 12/2002&gt;&gt;Parts for metal forming machine tools; Use 113852</t>
  </si>
  <si>
    <t>113851</t>
  </si>
  <si>
    <t>Other metal-forming machine tools (except presses)</t>
  </si>
  <si>
    <t>11382651</t>
  </si>
  <si>
    <t>Metalworking presses (except forging and die-stamping presses)</t>
  </si>
  <si>
    <t>11382631</t>
  </si>
  <si>
    <t>Metal punching and shearing (power &amp; manual), and bending and forming machines (power only)</t>
  </si>
  <si>
    <t>11382611</t>
  </si>
  <si>
    <t>~~Metal-forming machine tools (except rebuilt and parts)</t>
  </si>
  <si>
    <t>113826</t>
  </si>
  <si>
    <t>&lt;&lt;Discon. after 12/2009&gt;&gt;Other metal-forming machine tools and forging machines; Use 11382651</t>
  </si>
  <si>
    <t>11382509</t>
  </si>
  <si>
    <t>&lt;&lt;Discon. after 12/2002&gt;&gt;Other metal forming mach. tools, inc. rebuilt tool; Use 11382651</t>
  </si>
  <si>
    <t>11382508</t>
  </si>
  <si>
    <t>&lt;&lt;Recoded after 12/2009&gt;&gt;Other metal forming machines; Use 11382651</t>
  </si>
  <si>
    <t>113825</t>
  </si>
  <si>
    <t>&lt;&lt;Discon. after 12/2009&gt;&gt;Presses, except forging; Use 11382631</t>
  </si>
  <si>
    <t>11382314</t>
  </si>
  <si>
    <t>&lt;&lt;Discon. after 12/2002&gt;&gt;Other hydraulic presses; Use 11382631</t>
  </si>
  <si>
    <t>11382313</t>
  </si>
  <si>
    <t>&lt;&lt;Discon. after 12/2002&gt;&gt;Mechanical presses; Use 11382631</t>
  </si>
  <si>
    <t>11382308</t>
  </si>
  <si>
    <t>&lt;&lt;Recoded after 12/2009&gt;&gt;Presses; Use 11382631</t>
  </si>
  <si>
    <t>113823</t>
  </si>
  <si>
    <t>&lt;&lt;Discon. after 12/2002&gt;&gt;Shearing machines; Use 11382611</t>
  </si>
  <si>
    <t>11382207</t>
  </si>
  <si>
    <t>113822</t>
  </si>
  <si>
    <t>&lt;&lt;Discon. after 12/2009&gt;&gt;Punching, shearing, bending &amp; forming tools; Use 11382611</t>
  </si>
  <si>
    <t>11382121</t>
  </si>
  <si>
    <t>&lt;&lt;Discon. after 12/2002&gt;&gt;Other bending/forming machines, including folders; Use 11382611</t>
  </si>
  <si>
    <t>11382119</t>
  </si>
  <si>
    <t>&lt;&lt;Discon. after 12/2002&gt;&gt;Rolls, all types; Use 11382611</t>
  </si>
  <si>
    <t>11382117</t>
  </si>
  <si>
    <t>&lt;&lt;Discon. after 12/2002&gt;&gt;Punching machinery; Use 11382611</t>
  </si>
  <si>
    <t>11382108</t>
  </si>
  <si>
    <t>07/2001</t>
  </si>
  <si>
    <t>&lt;&lt;Discon. after 12/2002&gt;&gt;Press brakes; Use 11382611</t>
  </si>
  <si>
    <t>11382104</t>
  </si>
  <si>
    <t>&lt;&lt;Recoded after 12/2009&gt;&gt;Punching, bending and forming machines; Use 11382611</t>
  </si>
  <si>
    <t>113821</t>
  </si>
  <si>
    <t>01/1970</t>
  </si>
  <si>
    <t>~~Metal forming machine tools</t>
  </si>
  <si>
    <t>1138</t>
  </si>
  <si>
    <t>&lt;&lt;Discon. after 12/2009&gt;&gt;Machine tools for home workshops; Use 11372041</t>
  </si>
  <si>
    <t>11375501</t>
  </si>
  <si>
    <t>&lt;&lt;Discon. after 12/2009&gt;&gt;Machine tools for home workshops; Use 113720</t>
  </si>
  <si>
    <t>113755</t>
  </si>
  <si>
    <t>&lt;&lt;SAME AS less detailed code&gt;&gt;Rebuilt metal-cutting machine tools and parts for metal-cutting machine tools-113753</t>
  </si>
  <si>
    <t>11375311</t>
  </si>
  <si>
    <t>Rebuilt metal-cutting machine tools and parts for metal-cutting machine tools</t>
  </si>
  <si>
    <t>113753</t>
  </si>
  <si>
    <t>&lt;&lt;Discon. after 12/2002&gt;&gt;Parts for metal cutting machine tools; Use 11375311</t>
  </si>
  <si>
    <t>11375121</t>
  </si>
  <si>
    <t>&lt;&lt;Discon. after 12/2002&gt;&gt;Parts for metal cutting machine tools; Use 113753</t>
  </si>
  <si>
    <t>113751</t>
  </si>
  <si>
    <t>&lt;&lt;Discon. after 12/2002&gt;&gt;Rebuilt metal cutting machine tools; Use 11375311</t>
  </si>
  <si>
    <t>11374501</t>
  </si>
  <si>
    <t>&lt;&lt;Discon. after 12/2002&gt;&gt;Rebuilt metal cutting machine tools; Use 113753</t>
  </si>
  <si>
    <t>113745</t>
  </si>
  <si>
    <t>&lt;&lt;SAME AS less detailed code&gt;&gt;Metal machining centers-113721</t>
  </si>
  <si>
    <t>11372121</t>
  </si>
  <si>
    <t>Metal machining centers</t>
  </si>
  <si>
    <t>113721</t>
  </si>
  <si>
    <t>&lt;&lt;SAME AS less detailed code&gt;&gt;Other metal-cutting machine tools-113720</t>
  </si>
  <si>
    <t>11372041</t>
  </si>
  <si>
    <t>Other metal-cutting machine tools</t>
  </si>
  <si>
    <t>113720</t>
  </si>
  <si>
    <t>&lt;&lt;Discon. after 12/2009&gt;&gt;Other metal cutting machine tools; Use 11372041</t>
  </si>
  <si>
    <t>11371941</t>
  </si>
  <si>
    <t>&lt;&lt;Discon. after 12/2009&gt;&gt;Other metal cutting machine tools; Use 113720</t>
  </si>
  <si>
    <t>113719</t>
  </si>
  <si>
    <t>&lt;&lt;Discon. after 12/2009&gt;&gt;Station type machines; Use 11372041</t>
  </si>
  <si>
    <t>11371861</t>
  </si>
  <si>
    <t>&lt;&lt;Discon. after 12/2009&gt;&gt;Station type machines; Use 113720</t>
  </si>
  <si>
    <t>113718</t>
  </si>
  <si>
    <t>&lt;&lt;Discon. after 8/2019&gt;&gt;Gear cutting machines; Use 1137</t>
  </si>
  <si>
    <t>113717</t>
  </si>
  <si>
    <t>&lt;&lt;Discon. after 12/2009&gt;&gt;Machining centers; Use 11372121</t>
  </si>
  <si>
    <t>11371621</t>
  </si>
  <si>
    <t>&lt;&lt;Discon. after 12/2009&gt;&gt;Multi-function machines, n/c; Use 113721</t>
  </si>
  <si>
    <t>113716</t>
  </si>
  <si>
    <t>&lt;&lt;Discon. after 8/2019&gt;&gt;Milling machines; Use 1137</t>
  </si>
  <si>
    <t>11371511</t>
  </si>
  <si>
    <t>113715</t>
  </si>
  <si>
    <t>&lt;&lt;Discon. after 8/2019&gt;&gt;Turning machines (lathes), all types; Use 1137</t>
  </si>
  <si>
    <t>11371441</t>
  </si>
  <si>
    <t>&lt;&lt;Discon. after 12/2009&gt;&gt;Lathes; Use 113720</t>
  </si>
  <si>
    <t>113714</t>
  </si>
  <si>
    <t>&lt;&lt;SAME AS less detailed code&gt;&gt;Metal grinding, polishing, buffing, honing, and lapping machines-113713</t>
  </si>
  <si>
    <t>11371361</t>
  </si>
  <si>
    <t>Metal grinding, polishing, buffing, honing, and lapping machines</t>
  </si>
  <si>
    <t>113713</t>
  </si>
  <si>
    <t>Boring and drilling machines</t>
  </si>
  <si>
    <t>11370911</t>
  </si>
  <si>
    <t>113709</t>
  </si>
  <si>
    <t>~~Metal cutting machine tools</t>
  </si>
  <si>
    <t>1137</t>
  </si>
  <si>
    <t>02/2017</t>
  </si>
  <si>
    <t>&lt;&lt;SAME AS less detailed code&gt;&gt;Metal abrasives including steel and iron grit, shot, and sand, and other metal abrasives-113632</t>
  </si>
  <si>
    <t>11363206</t>
  </si>
  <si>
    <t>Metal abrasives including steel and iron grid, shot, and sand, and other metal abrasives</t>
  </si>
  <si>
    <t>113632</t>
  </si>
  <si>
    <t>&lt;&lt;Discon. after 12/2011&gt;&gt;Metal abrasives, including scouring pads; Use 11363206</t>
  </si>
  <si>
    <t>11363106</t>
  </si>
  <si>
    <t>11/1976</t>
  </si>
  <si>
    <t>&lt;&lt;Discon. after 12/2011&gt;&gt;Metal abrasives, including scouring pads; Use 113632</t>
  </si>
  <si>
    <t>113631</t>
  </si>
  <si>
    <t>&lt;&lt;SAME AS less detailed code&gt;&gt;Nonmetallic coated abrasive products and buffing wheels, polishing wheels, and laps-113605</t>
  </si>
  <si>
    <t>11360505</t>
  </si>
  <si>
    <t>Nonmetallic coated abrasive products and buffing wheels, polishing wheels, and laps</t>
  </si>
  <si>
    <t>113605</t>
  </si>
  <si>
    <t>&lt;&lt;SAME AS less detailed code&gt;&gt;Nonmetallic abrasive products (including diamond abrasives)-113603</t>
  </si>
  <si>
    <t>11360311</t>
  </si>
  <si>
    <t>Nonmetallic abrasive products (including diamond abrasives)</t>
  </si>
  <si>
    <t>113603</t>
  </si>
  <si>
    <t>&lt;&lt;SAME AS less detailed code&gt;&gt;Nonmetallic sized grains, powders, and flour abrasives-113601</t>
  </si>
  <si>
    <t>11360105</t>
  </si>
  <si>
    <t>Nonmetallic sized grains, powders, and flour abrasives (incl. graded only)</t>
  </si>
  <si>
    <t>113601</t>
  </si>
  <si>
    <t>~~Abrasive products</t>
  </si>
  <si>
    <t>1136</t>
  </si>
  <si>
    <t>&lt;&lt;SAME AS less detailed code&gt;&gt;Other machine tool attachments and accessories-113505</t>
  </si>
  <si>
    <t>11350501</t>
  </si>
  <si>
    <t>Other machine tool attachments and accessories</t>
  </si>
  <si>
    <t>113505</t>
  </si>
  <si>
    <t>&lt;&lt;Discon. after 12/2003&gt;&gt;Other blades, incl. concrete, masonry &amp; abrasive; Use 10420168</t>
  </si>
  <si>
    <t>11350401</t>
  </si>
  <si>
    <t>&lt;&lt;Discon. after 12/2003&gt;&gt;Other power saw blades; Use 10420168</t>
  </si>
  <si>
    <t>113504</t>
  </si>
  <si>
    <t>&lt;&lt;Discon. after 12/2003&gt;&gt;Other metal working power saw blades; Use 10420168</t>
  </si>
  <si>
    <t>11350332</t>
  </si>
  <si>
    <t>&lt;&lt;Discon. after 12/2003&gt;&gt;Circular saw blades; Use 10420168</t>
  </si>
  <si>
    <t>11350328</t>
  </si>
  <si>
    <t>&lt;&lt;Discon. after 12/2003&gt;&gt;Bandsaw blade; Use 10420168</t>
  </si>
  <si>
    <t>11350327</t>
  </si>
  <si>
    <t>&lt;&lt;Discon. after 12/2003&gt;&gt;Metalworking power saw blades; Use 10420168</t>
  </si>
  <si>
    <t>113503</t>
  </si>
  <si>
    <t>&lt;&lt;SAME AS less detailed code&gt;&gt;Precision measuring tools-113502</t>
  </si>
  <si>
    <t>11350243</t>
  </si>
  <si>
    <t>Precision measuring tools</t>
  </si>
  <si>
    <t>113502</t>
  </si>
  <si>
    <t>Other cutting tools for machine tools, excluding tips and blanks</t>
  </si>
  <si>
    <t>11350149</t>
  </si>
  <si>
    <t>Taps, carbide indexible, and throwaway inserts for machine tools</t>
  </si>
  <si>
    <t>11350147</t>
  </si>
  <si>
    <t>Carbon and high-speed steel, shank, solid, tipped carbide twist drills</t>
  </si>
  <si>
    <t>11350146</t>
  </si>
  <si>
    <t>Threading tools, including blanks, tips and inserts</t>
  </si>
  <si>
    <t>11350145</t>
  </si>
  <si>
    <t>End mills and milling cutters</t>
  </si>
  <si>
    <t>11350144</t>
  </si>
  <si>
    <t>&lt;&lt;Discon. after 12/2011&gt;&gt;Small cutting tools; Use 113501</t>
  </si>
  <si>
    <t>11350116</t>
  </si>
  <si>
    <t>~~Small cutting tools</t>
  </si>
  <si>
    <t>113501</t>
  </si>
  <si>
    <t>~~Cutting tools and accessories</t>
  </si>
  <si>
    <t>1135</t>
  </si>
  <si>
    <t>&lt;&lt;SAME AS less detailed code&gt;&gt;Parts and attachments for industrial process furnaces and ovens-113409</t>
  </si>
  <si>
    <t>11340901</t>
  </si>
  <si>
    <t>Parts and attachments for industrial process furnaces and ovens</t>
  </si>
  <si>
    <t>113409</t>
  </si>
  <si>
    <t>&lt;&lt;SAME AS less detailed code&gt;&gt;Industrial process furnaces and ovens, except parts and attachments-113407</t>
  </si>
  <si>
    <t>11340711</t>
  </si>
  <si>
    <t>Industrial process furnaces and ovens, except parts and attachments</t>
  </si>
  <si>
    <t>113407</t>
  </si>
  <si>
    <t>&lt;&lt;Discon. after 12/2004&gt;&gt;Other industrial electric heating units; Use 11340711</t>
  </si>
  <si>
    <t>11340545</t>
  </si>
  <si>
    <t>&lt;&lt;Discon. after 12/2004&gt;&gt;Parts, attachments, and components; Use 11340711</t>
  </si>
  <si>
    <t>11340543</t>
  </si>
  <si>
    <t>&lt;&lt;Discon. after 12/2004&gt;&gt;Otr. indus. elec. heat. units; parts/attach.; Use 113407</t>
  </si>
  <si>
    <t>113405</t>
  </si>
  <si>
    <t>05/1998</t>
  </si>
  <si>
    <t>&lt;&lt;Discon. after 12/2004&gt;&gt;Fuel-fired ovens &amp; kilns, incl. parts &amp; attachments; Use 11340711</t>
  </si>
  <si>
    <t>11340219</t>
  </si>
  <si>
    <t>&lt;&lt;Discon. after 12/2004&gt;&gt;Fuel fired furnaces, including including parts and attachments; Use 11340711</t>
  </si>
  <si>
    <t>11340218</t>
  </si>
  <si>
    <t>&lt;&lt;Discon. after 12/2004&gt;&gt;Fuel-fired; Use 113407</t>
  </si>
  <si>
    <t>113402</t>
  </si>
  <si>
    <t>&lt;&lt;Discon. after 12/2003&gt;&gt;Electric industrial ovens; Use 11340711</t>
  </si>
  <si>
    <t>11340109</t>
  </si>
  <si>
    <t>&lt;&lt;Discon. after 12/2004&gt;&gt;Electric furnaces; Use 11340711</t>
  </si>
  <si>
    <t>11340108</t>
  </si>
  <si>
    <t>&lt;&lt;Discon. after 12/2004&gt;&gt;Electric, excluding induction &amp; dielectric; Use 113407</t>
  </si>
  <si>
    <t>113401</t>
  </si>
  <si>
    <t>~~Industrial process furnaces and ovens</t>
  </si>
  <si>
    <t>1134</t>
  </si>
  <si>
    <t>&lt;&lt;SAME AS less detailed code&gt;&gt;Other welding equipment, components, and accessories (excluding arc, resistance, and gas)-113306</t>
  </si>
  <si>
    <t>11330629</t>
  </si>
  <si>
    <t>Other welding equipment, components, and accessories (excluding arc, resistance, and gas)</t>
  </si>
  <si>
    <t>113306</t>
  </si>
  <si>
    <t>&lt;&lt;Discon. after 6/1997&gt;&gt;Other welding &amp; soldering equipment &amp; accessories; Use 11330629</t>
  </si>
  <si>
    <t>11330561</t>
  </si>
  <si>
    <t>&lt;&lt;Discon. after 6/1997&gt;&gt;Other welding &amp; soldering equipment &amp; acce.; Use 113306</t>
  </si>
  <si>
    <t>113305</t>
  </si>
  <si>
    <t>09/1983</t>
  </si>
  <si>
    <t>&lt;&lt;SAME AS less detailed code&gt;&gt;Gas welding and cutting equipment, parts, attachments, and accessories-113304</t>
  </si>
  <si>
    <t>11330461</t>
  </si>
  <si>
    <t>Gas welding and cutting equipment, parts, attachments, and accessories</t>
  </si>
  <si>
    <t>113304</t>
  </si>
  <si>
    <t>&lt;&lt;SAME AS less detailed code&gt;&gt;Arc welding electrodes, metal-113303</t>
  </si>
  <si>
    <t>11330378</t>
  </si>
  <si>
    <t>Arc welding electrodes, metal</t>
  </si>
  <si>
    <t>113303</t>
  </si>
  <si>
    <t>&lt;&lt;SAME AS less detailed code&gt;&gt;Resistance welders, components, accessories, and electrodes-113302</t>
  </si>
  <si>
    <t>11330276</t>
  </si>
  <si>
    <t>Resistance welders, components, accessories, and electrodes</t>
  </si>
  <si>
    <t>113302</t>
  </si>
  <si>
    <t>&lt;&lt;SAME AS less detailed code&gt;&gt;Arc welding machines, components, and accessories, excluding electrodes-113301</t>
  </si>
  <si>
    <t>11330175</t>
  </si>
  <si>
    <t>&lt;&lt;Discon. after 12/1997&gt;&gt;Components for arc welding mach., exc. electrodes; Use 113301</t>
  </si>
  <si>
    <t>11330174</t>
  </si>
  <si>
    <t>&lt;&lt;Discon. after 12/1997&gt;&gt;Arc welding machines; Use 113301</t>
  </si>
  <si>
    <t>11330172</t>
  </si>
  <si>
    <t>Arc welding machines, components, and accessories, excluding electrodes and stud welding equip</t>
  </si>
  <si>
    <t>113301</t>
  </si>
  <si>
    <t>~~Welding machines and equipment</t>
  </si>
  <si>
    <t>1133</t>
  </si>
  <si>
    <t>Power-driven handtools, internal combustion engine driven (including parts)</t>
  </si>
  <si>
    <t>113211015</t>
  </si>
  <si>
    <t>Power-driven handtools, electric (except battery powered), including parts</t>
  </si>
  <si>
    <t>113211014</t>
  </si>
  <si>
    <t>11/2017</t>
  </si>
  <si>
    <t>Power-driven handtools, battery-powered (cordless), including parts</t>
  </si>
  <si>
    <t>113211013</t>
  </si>
  <si>
    <t>Power-driven handtools, pneumatic, hydraulic, and powder-actuated</t>
  </si>
  <si>
    <t>113211011</t>
  </si>
  <si>
    <t>~~Power-driven handtools, including parts and attachments</t>
  </si>
  <si>
    <t>11321101</t>
  </si>
  <si>
    <t>113211</t>
  </si>
  <si>
    <t>&lt;&lt;Discon. after 12/2004&gt;&gt;Power hand tools, engine driven; Use 113211</t>
  </si>
  <si>
    <t>113209</t>
  </si>
  <si>
    <t>&lt;&lt;Discon. after 12/2004&gt;&gt;Power hand tools, pneumatic/hydraulic/powder; Use 113211011</t>
  </si>
  <si>
    <t>11320801</t>
  </si>
  <si>
    <t>&lt;&lt;Discon. after 12/2004&gt;&gt;Power hand tools, pneumatic/hydr./powder; Use 113211</t>
  </si>
  <si>
    <t>113208</t>
  </si>
  <si>
    <t>&lt;&lt;Discon. after 12/2004&gt;&gt;Power hand tools, electric &amp; battery powered; Use 113211013,113211014</t>
  </si>
  <si>
    <t>11320601</t>
  </si>
  <si>
    <t>&lt;&lt;Discon. after 12/2004&gt;&gt;Power hand tools, electric/battery powered; Use 113211</t>
  </si>
  <si>
    <t>113206</t>
  </si>
  <si>
    <t>1132</t>
  </si>
  <si>
    <t>~~Metalworking machinery and equipment</t>
  </si>
  <si>
    <t>Parts for other construction machinery (sold separately)</t>
  </si>
  <si>
    <t>112K0103</t>
  </si>
  <si>
    <t>Parts for off-highway wheel tractors and shovel loaders (sold separately)</t>
  </si>
  <si>
    <t>112K0102</t>
  </si>
  <si>
    <t>Parts for cranes, draglines, and shovels (including surface mining equipment) (sold separately)</t>
  </si>
  <si>
    <t>112K0101</t>
  </si>
  <si>
    <t>~~Parts for construction machinery and equipment, sold separately</t>
  </si>
  <si>
    <t>112K01</t>
  </si>
  <si>
    <t>112K</t>
  </si>
  <si>
    <t>&lt;&lt;SAME AS less detailed code&gt;&gt;Other construction machinery and equipment (excluding parts)-112J03</t>
  </si>
  <si>
    <t>112J0301</t>
  </si>
  <si>
    <t>Other construction machinery and equipment (excluding parts)</t>
  </si>
  <si>
    <t>112J03</t>
  </si>
  <si>
    <t>&lt;&lt;Recoded after 6/2013&gt;&gt;Parts for construction machinery and equipment, sold separately; Use 112K</t>
  </si>
  <si>
    <t>112J0202</t>
  </si>
  <si>
    <t>&lt;&lt;Recoded after 6/2013&gt;&gt;Other construction machinery and equipment (excluding parts); Use 112J03</t>
  </si>
  <si>
    <t>112J0201</t>
  </si>
  <si>
    <t>&lt;&lt;Discon. after 6/2013&gt;&gt;Other construction machinery and equipment and parts; Use 112J03,112K0101,112K0102,112K0103</t>
  </si>
  <si>
    <t>112J02</t>
  </si>
  <si>
    <t>&lt;&lt;No indexes for 5+ years&gt;&gt;Winches and aerial work platforms, including parts</t>
  </si>
  <si>
    <t>112J0102</t>
  </si>
  <si>
    <t>Parts for winches, aerial work platforms, and automobile hoists</t>
  </si>
  <si>
    <t>112J010176</t>
  </si>
  <si>
    <t>12/2013</t>
  </si>
  <si>
    <t>&lt;&lt;Discon. after 6/2021&gt;&gt; Winches, all types (excluding parts); Use 112J0101</t>
  </si>
  <si>
    <t>112J010175</t>
  </si>
  <si>
    <t>Personnel aerial work platforms (excluding parts)</t>
  </si>
  <si>
    <t>112J010171</t>
  </si>
  <si>
    <t>&lt;&lt;SAME AS less detailed code&gt;&gt;Winches, aerial work platforms, and automotive wrecker hoists-112J01</t>
  </si>
  <si>
    <t>112J0101</t>
  </si>
  <si>
    <t>Winches, aerial work platforms, and automotive wrecker hoists</t>
  </si>
  <si>
    <t>112J01</t>
  </si>
  <si>
    <t>~~Misc. construction machinery and equipment</t>
  </si>
  <si>
    <t>112J</t>
  </si>
  <si>
    <t>&lt;&lt;Discon. after 12/2005&gt;&gt;Complete winches, aerial work platforms, a; Use 112J0101</t>
  </si>
  <si>
    <t>112I0102</t>
  </si>
  <si>
    <t>&lt;&lt;Discon. after 12/2005&gt;&gt;Other construction machinery &amp; equip, sold; Use 112J03</t>
  </si>
  <si>
    <t>112I0101</t>
  </si>
  <si>
    <t>&lt;&lt;Discon. after 12/2005&gt;&gt;Contruction machinery and equipment sold se; Use 112J</t>
  </si>
  <si>
    <t>112I01</t>
  </si>
  <si>
    <t>&lt;&lt;Discon. after 12/2005&gt;&gt;Contruction machinery and equipment sold sep; Use 112J</t>
  </si>
  <si>
    <t>112I</t>
  </si>
  <si>
    <t>&lt;&lt;Discon. after 6/2005&gt;&gt;Portable air compressors; Use 114115011</t>
  </si>
  <si>
    <t>112H0601</t>
  </si>
  <si>
    <t>112H06</t>
  </si>
  <si>
    <t>112H</t>
  </si>
  <si>
    <t>10/2005</t>
  </si>
  <si>
    <t>&lt;&lt;Discon. after 12/2005&gt;&gt;Parts for winches,aerial work platforms, a; Use 112J0101</t>
  </si>
  <si>
    <t>112G0106</t>
  </si>
  <si>
    <t>&lt;&lt;Discon. after 12/2005&gt;&gt;Parts for construction machinery; Use 112K0101,112K0102,112K0103</t>
  </si>
  <si>
    <t>112G0105</t>
  </si>
  <si>
    <t>&lt;&lt;Discon. after 12/2005&gt;&gt;Parts for construction machinery; Use 112K01</t>
  </si>
  <si>
    <t>112G01</t>
  </si>
  <si>
    <t>&lt;&lt;Discon. after 12/2005&gt;&gt;Parts for construction machinery; Use 112K</t>
  </si>
  <si>
    <t>112G</t>
  </si>
  <si>
    <t>&lt;&lt;Discon. after 12/2003&gt;&gt;Other construction machinery, ex. Part; Use 112J0301</t>
  </si>
  <si>
    <t>112F0107</t>
  </si>
  <si>
    <t>&lt;&lt;Discon. after 12/2003&gt;&gt;Other construction machinery, ex. Part; Use 112J03</t>
  </si>
  <si>
    <t>112F01</t>
  </si>
  <si>
    <t>112F</t>
  </si>
  <si>
    <t>&lt;&lt;SAME AS less detailed code&gt;&gt;Graders, rollers &amp; compactors, rough-terrain forklifts, scrapers, trenchers, etc. (excl. parts)-112D03</t>
  </si>
  <si>
    <t>112D0301</t>
  </si>
  <si>
    <t>Graders, rollers &amp; compactors, rough-terrain forklifts, scrapers, trenchers, etc. (excl. parts)</t>
  </si>
  <si>
    <t>112D03</t>
  </si>
  <si>
    <t>&lt;&lt;SAME AS less detailed code&gt;&gt;Off-highway trucks, haulers, truck-type tractor chassis, trailers, etc. (excluding parts)-112D02</t>
  </si>
  <si>
    <t>112D0201</t>
  </si>
  <si>
    <t>Off-highway trucks, haulers, truck-type tractor chassis, trailers, etc. (excluding parts)</t>
  </si>
  <si>
    <t>112D02</t>
  </si>
  <si>
    <t>&lt;&lt;Discon. after 12/2003&gt;&gt;Offhighway, equipment, ex. Parts; Use 112D0201,112D0301</t>
  </si>
  <si>
    <t>112D0103</t>
  </si>
  <si>
    <t>&lt;&lt;Discon. after 12/2003&gt;&gt;Offhighway, equipment, ex. Parts; Use 112D02,112D03</t>
  </si>
  <si>
    <t>112D01</t>
  </si>
  <si>
    <t>~~Off-highway, equipment, ex. parts</t>
  </si>
  <si>
    <t>112D</t>
  </si>
  <si>
    <t>&lt;&lt;SAME AS less detailed code&gt;&gt;Mixers, pavers, and related equipment (excluding parts)-112C</t>
  </si>
  <si>
    <t>112C0109</t>
  </si>
  <si>
    <t>112C01</t>
  </si>
  <si>
    <t>Mixers, pavers, and related equipment (excluding parts)</t>
  </si>
  <si>
    <t>112C</t>
  </si>
  <si>
    <t>&lt;&lt;SAME AS less detailed code&gt;&gt;Power cranes, draglines, &amp; shovels (excavators) (incl. surface mining equipment) (excl. parts)-112B</t>
  </si>
  <si>
    <t>112B0504</t>
  </si>
  <si>
    <t>112B05</t>
  </si>
  <si>
    <t>Power cranes, draglines, &amp; shovels (excavators) (incl. surface mining equipment) (excl. parts)</t>
  </si>
  <si>
    <t>112B</t>
  </si>
  <si>
    <t>01/2008</t>
  </si>
  <si>
    <t>&lt;&lt;SAME AS less detailed code&gt;&gt;Construction wheel and crawler tractors, dozers, self-propelled log skidders, etc.-112A05</t>
  </si>
  <si>
    <t>112A0501</t>
  </si>
  <si>
    <t>Construction wheel and crawler tractors, dozers, self-propelled log skidders, etc.</t>
  </si>
  <si>
    <t>112A05</t>
  </si>
  <si>
    <t>&lt;&lt;SAME AS less detailed code&gt;&gt;Tractor shovel loaders (skid steer, wheel, crawler, and integral design backhoes)-112A04</t>
  </si>
  <si>
    <t>112A0406</t>
  </si>
  <si>
    <t>Tractor shovel loaders (skid steer, wheel, crawler, and integral design backhoes)</t>
  </si>
  <si>
    <t>112A04</t>
  </si>
  <si>
    <t>&lt;&lt;SAME AS less detailed code&gt;&gt;Construction machinery for mounting (excluding parts, winches, snow clearing attachments)-112A03</t>
  </si>
  <si>
    <t>112A0302</t>
  </si>
  <si>
    <t>Construction machinery for mounting (excluding parts, winches, snow clearing attachments)</t>
  </si>
  <si>
    <t>112A03</t>
  </si>
  <si>
    <t>&lt;&lt;Discon. after 12/2003&gt;&gt;Crawler type; Use 112A05</t>
  </si>
  <si>
    <t>112A02</t>
  </si>
  <si>
    <t>12/1954</t>
  </si>
  <si>
    <t>&lt;&lt;Discon. after 12/2003&gt;&gt;Wheel type; Use 112A05</t>
  </si>
  <si>
    <t>112A01</t>
  </si>
  <si>
    <t>~~Tractors and attachments, ex. parts</t>
  </si>
  <si>
    <t>112A</t>
  </si>
  <si>
    <t>&lt;&lt;Discon. after 12/1999&gt;&gt;Off-highway equipment; Use 112D</t>
  </si>
  <si>
    <t>112903</t>
  </si>
  <si>
    <t>1129</t>
  </si>
  <si>
    <t>&lt;&lt;Discon. after 8/2019&gt;&gt;Tractor shovel loaders; Use 112A04</t>
  </si>
  <si>
    <t>11280404</t>
  </si>
  <si>
    <t>112804</t>
  </si>
  <si>
    <t>03/1987</t>
  </si>
  <si>
    <t>&lt;&lt;Discon. after 12/1999&gt;&gt;Tractor parts and attachments; Use 112A0302,112A0406,112B0504,112K0102</t>
  </si>
  <si>
    <t>11280305</t>
  </si>
  <si>
    <t>&lt;&lt;Discon. after 12/1999&gt;&gt;Tractor parts and attachments; Use 112A03,112A04,112A05,112K0102</t>
  </si>
  <si>
    <t>112803</t>
  </si>
  <si>
    <t>&lt;&lt;Discon. after 8/2019&gt;&gt;Tracklaying tractor; Use 112A</t>
  </si>
  <si>
    <t>11280221</t>
  </si>
  <si>
    <t>&lt;&lt;Discon. after 8/2019&gt;&gt;Crawler type; Use 112A05</t>
  </si>
  <si>
    <t>112802</t>
  </si>
  <si>
    <t>&lt;&lt;Discon. after 8/2019&gt;&gt;Off hwy wheel tractors; Use 112A</t>
  </si>
  <si>
    <t>11280108</t>
  </si>
  <si>
    <t>&lt;&lt;Discon. after 8/2019&gt;&gt;Wheel type; Use 112A05</t>
  </si>
  <si>
    <t>112801</t>
  </si>
  <si>
    <t>&lt;&lt;Discon. after 12/1999&gt;&gt;Tractors, other than farm; Use 112A03,112A04,112A05</t>
  </si>
  <si>
    <t>1128</t>
  </si>
  <si>
    <t>&lt;&lt;Discon. after 12/1999&gt;&gt;Bituminous equipment; Use 112C0109</t>
  </si>
  <si>
    <t>11270156</t>
  </si>
  <si>
    <t>&lt;&lt;Discon. after 12/1999&gt;&gt;Concrete equipment; Use 112C0109</t>
  </si>
  <si>
    <t>11270155</t>
  </si>
  <si>
    <t>&lt;&lt;Discon. after 8/2019&gt;&gt;Mixers, pavers, spreaders, etc.; Use 112C</t>
  </si>
  <si>
    <t>112701</t>
  </si>
  <si>
    <t>1127</t>
  </si>
  <si>
    <t>&lt;&lt;Discon. after 12/1999&gt;&gt;Other miscellaneous construction machinery; Use 112J03</t>
  </si>
  <si>
    <t>11260207</t>
  </si>
  <si>
    <t>&lt;&lt;Discon. after 12/1999&gt;&gt;Other excavating and construction machinery; Use 112J03,112B0504</t>
  </si>
  <si>
    <t>11260206</t>
  </si>
  <si>
    <t>&lt;&lt;Discon. after 12/1999&gt;&gt;Other construction equipment; Use 112J03</t>
  </si>
  <si>
    <t>112602</t>
  </si>
  <si>
    <t>&lt;&lt;Discon. after 12/1999&gt;&gt;Parts/attach., ex cranes/excav./tractors; Use 112J03,112K</t>
  </si>
  <si>
    <t>112601</t>
  </si>
  <si>
    <t>&lt;&lt;Discon. after 12/1999&gt;&gt;Parts and other equipment; Use 112J03,112K</t>
  </si>
  <si>
    <t>1126</t>
  </si>
  <si>
    <t>&lt;&lt;Discon. after 12/1999&gt;&gt;Scraper bowls; Use 112D0301</t>
  </si>
  <si>
    <t>11250103</t>
  </si>
  <si>
    <t>&lt;&lt;Discon. after 12/1999&gt;&gt;Scrapers and graders; Use 112D03</t>
  </si>
  <si>
    <t>112501</t>
  </si>
  <si>
    <t>1125</t>
  </si>
  <si>
    <t>&lt;&lt;Discon. after 8/2019&gt;&gt;Portable air compressors; Use 114115</t>
  </si>
  <si>
    <t>11240111</t>
  </si>
  <si>
    <t>112401</t>
  </si>
  <si>
    <t>1124</t>
  </si>
  <si>
    <t>&lt;&lt;Discon. after 12/1999&gt;&gt;Rollers; Use 112D03</t>
  </si>
  <si>
    <t>11230304</t>
  </si>
  <si>
    <t>&lt;&lt;Discon. after 12/1999&gt;&gt;Portable crushing, screening, and washing plants; Use 112D02</t>
  </si>
  <si>
    <t>11230303</t>
  </si>
  <si>
    <t>&lt;&lt;Discon. after 12/1999&gt;&gt;Continuous ditchers/trenchers, self propelled; Use 112D03</t>
  </si>
  <si>
    <t>11230301</t>
  </si>
  <si>
    <t>&lt;&lt;Discon. after 12/1999&gt;&gt;Specialized construction machinery; Use 112J</t>
  </si>
  <si>
    <t>112303</t>
  </si>
  <si>
    <t>1123</t>
  </si>
  <si>
    <t>&lt;&lt;Discon. after 12/1999&gt;&gt;Const. equip. for mounting, ex. snow clearing atta; Use 112A03</t>
  </si>
  <si>
    <t>11220301</t>
  </si>
  <si>
    <t>&lt;&lt;Discon. after 12/1999&gt;&gt;Construction equipment for mounting; Use 112A03</t>
  </si>
  <si>
    <t>112203</t>
  </si>
  <si>
    <t>1122</t>
  </si>
  <si>
    <t>&lt;&lt;Discon. after 12/1999&gt;&gt;Parts for cranes and excavators; Use 112K0101</t>
  </si>
  <si>
    <t>11210702</t>
  </si>
  <si>
    <t>&lt;&lt;Discon. after 12/1999&gt;&gt;Front end attachments for cranes and excavators; Use 112A0302</t>
  </si>
  <si>
    <t>11210701</t>
  </si>
  <si>
    <t>&lt;&lt;Discon. after 12/1999&gt;&gt;Front end attachments and parts; Use 112A03,112K</t>
  </si>
  <si>
    <t>112107</t>
  </si>
  <si>
    <t>&lt;&lt;Discon. after 12/1999&gt;&gt;Miscellaneous cranes, incl. walking drag lines; Use 112B0504</t>
  </si>
  <si>
    <t>11210611</t>
  </si>
  <si>
    <t>&lt;&lt;Discon. after 12/1999&gt;&gt;Hydraulic operated cranes; Use 112B0504</t>
  </si>
  <si>
    <t>11210609</t>
  </si>
  <si>
    <t>&lt;&lt;Discon. after 12/1999&gt;&gt;Cable operated cranes; Use 112B0504</t>
  </si>
  <si>
    <t>11210608</t>
  </si>
  <si>
    <t>&lt;&lt;Discon. after 12/1999&gt;&gt;Cranes; Use 112B05</t>
  </si>
  <si>
    <t>112106</t>
  </si>
  <si>
    <t>&lt;&lt;Discon. after 12/1999&gt;&gt;Excavators; Use 112B0504</t>
  </si>
  <si>
    <t>11210403</t>
  </si>
  <si>
    <t>&lt;&lt;Discon. after 12/1999&gt;&gt;Excavators; Use 112B05</t>
  </si>
  <si>
    <t>112104</t>
  </si>
  <si>
    <t>&lt;&lt;Discon. after 12/1999&gt;&gt;Construction and machinery equipment sold separate; Use 112</t>
  </si>
  <si>
    <t>1121</t>
  </si>
  <si>
    <t>08/1939</t>
  </si>
  <si>
    <t>~~Construction machinery and equipment</t>
  </si>
  <si>
    <t>&lt;&lt;SAME AS less detailed code&gt;&gt;Parts for farm machinery, for sale separately-111409</t>
  </si>
  <si>
    <t>11140911</t>
  </si>
  <si>
    <t>Parts for farm machinery, for sale separately</t>
  </si>
  <si>
    <t>111409</t>
  </si>
  <si>
    <t>&lt;&lt;SAME AS less detailed code&gt;&gt;All other farm machinery and equipment, excluding parts, including attachments-111408</t>
  </si>
  <si>
    <t>11140811</t>
  </si>
  <si>
    <t>All other farm machinery and equipment, excluding parts, including attachments</t>
  </si>
  <si>
    <t>111408</t>
  </si>
  <si>
    <t>&lt;&lt;SAME AS less detailed code&gt;&gt;Haying machinery and attachments-111407</t>
  </si>
  <si>
    <t>11140711</t>
  </si>
  <si>
    <t>Haying machinery and attachments</t>
  </si>
  <si>
    <t>111407</t>
  </si>
  <si>
    <t>&lt;&lt;SAME AS less detailed code&gt;&gt;Harvesting machinery (except hay and straw) and attachments-111406</t>
  </si>
  <si>
    <t>11140611</t>
  </si>
  <si>
    <t>Harvesting machinery (except hay and straw) and attachments</t>
  </si>
  <si>
    <t>111406</t>
  </si>
  <si>
    <t>&lt;&lt;SAME AS less detailed code&gt;&gt;Planting, seeding, and fertilizing machinery and attachments-111405</t>
  </si>
  <si>
    <t>11140511</t>
  </si>
  <si>
    <t>Planting, seeding, and fertilizing machinery and attachments</t>
  </si>
  <si>
    <t>111405</t>
  </si>
  <si>
    <t>&lt;&lt;SAME AS less detailed code&gt;&gt;Farm dairy equipment, sprayers and dusters, farm blowers, and attachments-111404</t>
  </si>
  <si>
    <t>11140411</t>
  </si>
  <si>
    <t>Farm dairy equipment, sprayers and dusters, farm blowers, and attachments</t>
  </si>
  <si>
    <t>111404</t>
  </si>
  <si>
    <t>&lt;&lt;SAME AS less detailed code&gt;&gt;Farm-type (power take-off hp) wheel tractors (2/4-wheel drive)(with or without attachments)-111403</t>
  </si>
  <si>
    <t>11140311</t>
  </si>
  <si>
    <t>Farm-type (power take-off hp) wheel tractors (2/4-wheel drive)(with or without attachments)</t>
  </si>
  <si>
    <t>111403</t>
  </si>
  <si>
    <t>&lt;&lt;SAME AS less detailed code&gt;&gt;Farm plows, harrows, rollers, pulverizers, etc., and attachments-111402</t>
  </si>
  <si>
    <t>11140211</t>
  </si>
  <si>
    <t>Farm plows, harrows, rollers, pulverizers, etc., and attachments</t>
  </si>
  <si>
    <t>111402</t>
  </si>
  <si>
    <t>&lt;&lt;SAME AS less detailed code&gt;&gt;Commercial turf and grounds care equipment, including parts and attachments-111401</t>
  </si>
  <si>
    <t>11140111</t>
  </si>
  <si>
    <t>Commercial turf and grounds care equipment, including parts and attachments</t>
  </si>
  <si>
    <t>111401</t>
  </si>
  <si>
    <t>~~Agricultural machinery and equipment</t>
  </si>
  <si>
    <t>1114</t>
  </si>
  <si>
    <t>&lt;&lt;Discon. after 12/2002&gt;&gt;Parts, agricultural equipment; Use 111409</t>
  </si>
  <si>
    <t>111351</t>
  </si>
  <si>
    <t>&lt;&lt;Discon. after 12/2002&gt;&gt;Self-propelled irrigation systems, center pivot; Use 11140811</t>
  </si>
  <si>
    <t>11130401</t>
  </si>
  <si>
    <t>&lt;&lt;Discon. after 12/2002&gt;&gt;Irrigation systems; Use 111408</t>
  </si>
  <si>
    <t>111304</t>
  </si>
  <si>
    <t>&lt;&lt;Discon. after 12/2002&gt;&gt;Water systems; Use 11140811</t>
  </si>
  <si>
    <t>11130331</t>
  </si>
  <si>
    <t>&lt;&lt;Discon. after 12/2002&gt;&gt;Water systems; Use 111408</t>
  </si>
  <si>
    <t>111303</t>
  </si>
  <si>
    <t>&lt;&lt;Discon. after 12/2002&gt;&gt;Hog equipment; Use 11140811</t>
  </si>
  <si>
    <t>11130241</t>
  </si>
  <si>
    <t>&lt;&lt;Discon. after 12/2002&gt;&gt;Barn and barnyard equipment; Use 11140811</t>
  </si>
  <si>
    <t>11130231</t>
  </si>
  <si>
    <t>&lt;&lt;Discon. after 12/2002&gt;&gt;Barnyard and hog equipment; Use 111408</t>
  </si>
  <si>
    <t>111302</t>
  </si>
  <si>
    <t>&lt;&lt;Discon. after 12/2002&gt;&gt;Poultry equipment; Use 111408</t>
  </si>
  <si>
    <t>111301</t>
  </si>
  <si>
    <t>&lt;&lt;Discon. after 12/2002&gt;&gt;Agricultural equipment; Use 111408</t>
  </si>
  <si>
    <t>1113</t>
  </si>
  <si>
    <t>&lt;&lt;Discon. after 12/2002&gt;&gt;Attachments, farm machinery, excluding tractors; Use 11140811</t>
  </si>
  <si>
    <t>11125211</t>
  </si>
  <si>
    <t>&lt;&lt;Discon. after 12/2002&gt;&gt;Attachments, farm machinery, ex. tractors; Use 111408</t>
  </si>
  <si>
    <t>111252</t>
  </si>
  <si>
    <t>&lt;&lt;Discon. after 12/2002&gt;&gt;Parts for farm machinery, excl. tractors; Use 111409</t>
  </si>
  <si>
    <t>111251</t>
  </si>
  <si>
    <t>&lt;&lt;Discon. after 12/2002&gt;&gt;Comm. turf &amp; grounds care equip., parts &amp; attachme; Use 11140111</t>
  </si>
  <si>
    <t>11121311</t>
  </si>
  <si>
    <t>&lt;&lt;Discon. after 12/2002&gt;&gt;Comm. turf &amp; grounds care eq., parts &amp; attach.; Use 111401</t>
  </si>
  <si>
    <t>111213</t>
  </si>
  <si>
    <t>&lt;&lt;Discon. after 12/2002&gt;&gt;Commercial turf &amp; grounds moving equipment; Use 11140111</t>
  </si>
  <si>
    <t>11121211</t>
  </si>
  <si>
    <t>&lt;&lt;Discon. after 12/2002&gt;&gt;Commercial turf and grounds mowing equip.; Use 111401</t>
  </si>
  <si>
    <t>111212</t>
  </si>
  <si>
    <t>&lt;&lt;Discon. after 12/2002&gt;&gt;Farm wagons and other farm transportation equipmen; Use 11140811</t>
  </si>
  <si>
    <t>11121111</t>
  </si>
  <si>
    <t>12/1961</t>
  </si>
  <si>
    <t>&lt;&lt;Discon. after 12/2002&gt;&gt;Farm wagons &amp; other farm transport equip.; Use 111408</t>
  </si>
  <si>
    <t>111211</t>
  </si>
  <si>
    <t>&lt;&lt;Discon. after 12/2002&gt;&gt;Crop preparation machinery; Use 11140211</t>
  </si>
  <si>
    <t>11120811</t>
  </si>
  <si>
    <t>&lt;&lt;Discon. after 12/2002&gt;&gt;Crop preparation machinery; Use 111402</t>
  </si>
  <si>
    <t>111208</t>
  </si>
  <si>
    <t>&lt;&lt;Discon. after 12/2002&gt;&gt;Haying machinery and attachments; Use 11140711</t>
  </si>
  <si>
    <t>11120711</t>
  </si>
  <si>
    <t>&lt;&lt;Discon. after 12/2002&gt;&gt;Haying machinery; Use 111407</t>
  </si>
  <si>
    <t>111207</t>
  </si>
  <si>
    <t>&lt;&lt;Discon. after 12/2002&gt;&gt;Harvesting machinery (exc hay &amp; straw) &amp; attach; Use 11140611</t>
  </si>
  <si>
    <t>11120611</t>
  </si>
  <si>
    <t>&lt;&lt;Discon. after 12/2002&gt;&gt;Harvesting machinery; Use 111406</t>
  </si>
  <si>
    <t>111206</t>
  </si>
  <si>
    <t>&lt;&lt;Discon. after 12/2002&gt;&gt;Sprayers and dusters; Use 11140411</t>
  </si>
  <si>
    <t>11120511</t>
  </si>
  <si>
    <t>&lt;&lt;Discon. after 12/2002&gt;&gt;Sprayers and dusters; Use 111404</t>
  </si>
  <si>
    <t>111205</t>
  </si>
  <si>
    <t>&lt;&lt;Discon. after 12/2002&gt;&gt;Cultivators; Use 111402</t>
  </si>
  <si>
    <t>111204</t>
  </si>
  <si>
    <t>&lt;&lt;Discon. after 12/2002&gt;&gt;Other planting, seeding, fertilizing machi; Use 11140511</t>
  </si>
  <si>
    <t>11120331</t>
  </si>
  <si>
    <t>&lt;&lt;Discon. after 12/2002&gt;&gt;Fertilizing machinery; Use 11140511</t>
  </si>
  <si>
    <t>11120321</t>
  </si>
  <si>
    <t>&lt;&lt;Discon. after 12/2002&gt;&gt;Planting and seeding machinery; Use 11140511</t>
  </si>
  <si>
    <t>11120311</t>
  </si>
  <si>
    <t>&lt;&lt;Discon. after 12/2002&gt;&gt;Planting, seeding, and fertilizing mach.; Use 111405</t>
  </si>
  <si>
    <t>111203</t>
  </si>
  <si>
    <t>&lt;&lt;Discon. after 12/2002&gt;&gt;Harrows, combination tillage, tractors &amp; like equip.; Use 11140211</t>
  </si>
  <si>
    <t>11120213</t>
  </si>
  <si>
    <t>&lt;&lt;Discon. after 12/2002&gt;&gt;Stalk shredders and cutters; Use 11140211</t>
  </si>
  <si>
    <t>11120211</t>
  </si>
  <si>
    <t>&lt;&lt;Discon. after 12/2002&gt;&gt;Harrows, rollers, and stalk cutters; Use 111402</t>
  </si>
  <si>
    <t>111202</t>
  </si>
  <si>
    <t>&lt;&lt;Discon. after 12/2002&gt;&gt;Plows; Use 111402</t>
  </si>
  <si>
    <t>111201</t>
  </si>
  <si>
    <t>&lt;&lt;Discon. after 12/2002&gt;&gt;Agricultural machinery excl. tractors; Use 111402,111404,111405,111406,111407,111408</t>
  </si>
  <si>
    <t>1112</t>
  </si>
  <si>
    <t>&lt;&lt;Discon. after 12/2002&gt;&gt;Attachments; Use 11140311</t>
  </si>
  <si>
    <t>11115221</t>
  </si>
  <si>
    <t>&lt;&lt;Discon. after 12/2002&gt;&gt;Parts; Use 11140911</t>
  </si>
  <si>
    <t>11115211</t>
  </si>
  <si>
    <t>&lt;&lt;Discon. after 12/2002&gt;&gt;Farm tractor parts and attachments; Use 111409</t>
  </si>
  <si>
    <t>111152</t>
  </si>
  <si>
    <t>&lt;&lt;Discon. after 12/2002&gt;&gt;Garden tractors; Use 126607011</t>
  </si>
  <si>
    <t>11110522</t>
  </si>
  <si>
    <t>111105</t>
  </si>
  <si>
    <t>&lt;&lt;Discon. after 12/2002&gt;&gt;Farm tractors, four wheel drive; Use 11140311</t>
  </si>
  <si>
    <t>11110211</t>
  </si>
  <si>
    <t>&lt;&lt;Discon. after 12/2002&gt;&gt;Farm tractors, two wheel drive; Use 11140311</t>
  </si>
  <si>
    <t>11110201</t>
  </si>
  <si>
    <t>&lt;&lt;Discon. after 12/2002&gt;&gt;Farm tractors, wheel type; Use 111403</t>
  </si>
  <si>
    <t>111102</t>
  </si>
  <si>
    <t>&lt;&lt;Discon. after 12/2002&gt;&gt;Farm and garden tractors; Use 111403,126607011</t>
  </si>
  <si>
    <t>1111</t>
  </si>
  <si>
    <t>~~MACHINERY AND EQUIPMENT</t>
  </si>
  <si>
    <t>Metals and Metal products</t>
  </si>
  <si>
    <t>&lt;&lt;Discon. after 8/2019&gt;&gt;Metal heat treating; Use 101,102</t>
  </si>
  <si>
    <t>10910349</t>
  </si>
  <si>
    <t>&lt;&lt;Discon. after 6/2006&gt;&gt;Metal heat treating - New England; Use 101,102</t>
  </si>
  <si>
    <t>10910339</t>
  </si>
  <si>
    <t>&lt;&lt;Discon. after 6/2006&gt;&gt;Metal heat treating - Southwest; Use 101,102</t>
  </si>
  <si>
    <t>10910338</t>
  </si>
  <si>
    <t>&lt;&lt;Discon. after 6/2006&gt;&gt;Metal heat treating - Pacific Coast; Use 101,102</t>
  </si>
  <si>
    <t>10910337</t>
  </si>
  <si>
    <t>&lt;&lt;Discon. after 6/2006&gt;&gt;Metal heat treating - North Central; Use 101,102</t>
  </si>
  <si>
    <t>10910336</t>
  </si>
  <si>
    <t>&lt;&lt;Discon. after 6/2006&gt;&gt;Metal heat treating - Southeast; Use 101,102</t>
  </si>
  <si>
    <t>10910335</t>
  </si>
  <si>
    <t>&lt;&lt;Discon. after 6/2006&gt;&gt;Metal heat-treating - Michigan; Use 101,102</t>
  </si>
  <si>
    <t>10910334</t>
  </si>
  <si>
    <t>&lt;&lt;Discon. after 6/2006&gt;&gt;Metal heat treating - South Central; Use 101,102</t>
  </si>
  <si>
    <t>10910333</t>
  </si>
  <si>
    <t>&lt;&lt;Discon. after 6/2006&gt;&gt;Metal heat treating - Middle Atlantic; Use 101,102</t>
  </si>
  <si>
    <t>10910332</t>
  </si>
  <si>
    <t>109103</t>
  </si>
  <si>
    <t>&lt;&lt;Discon. after 8/2019&gt;&gt;Metal coating and allied services; Use 101,102</t>
  </si>
  <si>
    <t>10910222</t>
  </si>
  <si>
    <t>109102</t>
  </si>
  <si>
    <t>&lt;&lt;Discon. after 8/2019&gt;&gt;Metal plating and polishing; Use 101,102</t>
  </si>
  <si>
    <t>10910111</t>
  </si>
  <si>
    <t>109101</t>
  </si>
  <si>
    <t>&lt;&lt;Discon. after 8/2019&gt;&gt;Metal treatment services; Use 101,102</t>
  </si>
  <si>
    <t>1091</t>
  </si>
  <si>
    <t>109</t>
  </si>
  <si>
    <t>Metal crowns and closures</t>
  </si>
  <si>
    <t>10891122</t>
  </si>
  <si>
    <t>108911</t>
  </si>
  <si>
    <t>Cold formed steel springs, except wire</t>
  </si>
  <si>
    <t>10890913</t>
  </si>
  <si>
    <t>Hot formed steel springs, except wire</t>
  </si>
  <si>
    <t>10890912</t>
  </si>
  <si>
    <t>~~Heavy gauge springs</t>
  </si>
  <si>
    <t>108909</t>
  </si>
  <si>
    <t>&lt;&lt;Discon. after 6/2007&gt;&gt;Converted unmounted alum. foil for nonpkg appl.; Use 108908</t>
  </si>
  <si>
    <t>10890821</t>
  </si>
  <si>
    <t>Flexible packaging foil</t>
  </si>
  <si>
    <t>10890811</t>
  </si>
  <si>
    <t>&lt;&lt;No indexes for 5+ years&gt;&gt;Converted unmounted aluminium foil packaging products</t>
  </si>
  <si>
    <t>10890802</t>
  </si>
  <si>
    <t>&lt;&lt;Recoded after 12/2011&gt;&gt;Converted unmounted aluminum foil packaging products; Use 10890802</t>
  </si>
  <si>
    <t>10890801</t>
  </si>
  <si>
    <t>~~Metal foil and leaf</t>
  </si>
  <si>
    <t>108908</t>
  </si>
  <si>
    <t>&lt;&lt;Discon. after 12/2010&gt;&gt;Other stamped and pressed metal end products; Use 10890706</t>
  </si>
  <si>
    <t>10890731</t>
  </si>
  <si>
    <t>Stamped  and pressed metal end products, including vitreous enameled products</t>
  </si>
  <si>
    <t>10890706</t>
  </si>
  <si>
    <t>Metal spinning products, excluding cooking and kitchen utensils</t>
  </si>
  <si>
    <t>10890703</t>
  </si>
  <si>
    <t>Electrical appliance metal job stamping</t>
  </si>
  <si>
    <t>108907015</t>
  </si>
  <si>
    <t>Computer and office machine metal job stampings</t>
  </si>
  <si>
    <t>108907014</t>
  </si>
  <si>
    <t>Other metal job stampings</t>
  </si>
  <si>
    <t>108907013</t>
  </si>
  <si>
    <t>Motor and generator metal job stamping</t>
  </si>
  <si>
    <t>108907012</t>
  </si>
  <si>
    <t>Recreational vehicle metal job stamping</t>
  </si>
  <si>
    <t>108907011</t>
  </si>
  <si>
    <t>Metal job stampings, except automotive</t>
  </si>
  <si>
    <t>10890701</t>
  </si>
  <si>
    <t>~~Metal stampings n.e.c.</t>
  </si>
  <si>
    <t>108907</t>
  </si>
  <si>
    <t>02/2008</t>
  </si>
  <si>
    <t>&lt;&lt;Discon. after 12/2011&gt;&gt;Metal crowns and closures; Use 108905</t>
  </si>
  <si>
    <t>10890622</t>
  </si>
  <si>
    <t>03/2005</t>
  </si>
  <si>
    <t>&lt;&lt;Discon. after 12/2006&gt;&gt;Metal closures; Use 108905</t>
  </si>
  <si>
    <t>10890621</t>
  </si>
  <si>
    <t>&lt;&lt;Discon. after 6/2002&gt;&gt;Metal commercial closures (caps); Use 108905</t>
  </si>
  <si>
    <t>10890611</t>
  </si>
  <si>
    <t>108906</t>
  </si>
  <si>
    <t>Other fabricated metal products</t>
  </si>
  <si>
    <t>10890589</t>
  </si>
  <si>
    <t>Powder metallurgy parts, except bearings, gears, etc.</t>
  </si>
  <si>
    <t>10890571</t>
  </si>
  <si>
    <t>&lt;&lt;Discon. after 12/2003&gt;&gt;Other primary metal prods. (nails/brads/staples/et; Use 108905</t>
  </si>
  <si>
    <t>10890566</t>
  </si>
  <si>
    <t>Metal powders, paste, and flake</t>
  </si>
  <si>
    <t>10890564</t>
  </si>
  <si>
    <t>&lt;&lt;Discon. after 6/2002&gt;&gt;Metal picture frames; Use 10890589</t>
  </si>
  <si>
    <t>10890562</t>
  </si>
  <si>
    <t>&lt;&lt;Discon. after 8/2019&gt;&gt;Metal ladders, including ladder accessories; Use 10890589</t>
  </si>
  <si>
    <t>10890557</t>
  </si>
  <si>
    <t>&lt;&lt;Discon. after 6/2015&gt;&gt;Metal ladders; Use 10890589</t>
  </si>
  <si>
    <t>10890556</t>
  </si>
  <si>
    <t>Nonferrous woven wire, made from purchased wire</t>
  </si>
  <si>
    <t>10890552</t>
  </si>
  <si>
    <t>&lt;&lt;Discon. after 12/2003&gt;&gt;Industrial wire cloth; Use 10890589</t>
  </si>
  <si>
    <t>10890534</t>
  </si>
  <si>
    <t>Precision turned products, except automotive</t>
  </si>
  <si>
    <t>10890522</t>
  </si>
  <si>
    <t>Precision turned products, automotive</t>
  </si>
  <si>
    <t>10890521</t>
  </si>
  <si>
    <t>&lt;&lt;Discon. after 6/2013&gt;&gt;Replacement part automotive stamping; Use 10890507</t>
  </si>
  <si>
    <t>10890508</t>
  </si>
  <si>
    <t>Automotive job stampings</t>
  </si>
  <si>
    <t>10890507</t>
  </si>
  <si>
    <t>&lt;&lt;Recoded after 6/2013&gt;&gt;Original equipment automotive stamping; Use 10890507</t>
  </si>
  <si>
    <t>10890506</t>
  </si>
  <si>
    <t>Collapsible tubes</t>
  </si>
  <si>
    <t>10890505</t>
  </si>
  <si>
    <t>~~Other metal products</t>
  </si>
  <si>
    <t>108905</t>
  </si>
  <si>
    <t>Other light gauge wire springs</t>
  </si>
  <si>
    <t>10890425</t>
  </si>
  <si>
    <t>Precision mechanical compression-type springs</t>
  </si>
  <si>
    <t>108904242</t>
  </si>
  <si>
    <t>Precision mechanical extension- and torsion-type wire springs</t>
  </si>
  <si>
    <t>108904241</t>
  </si>
  <si>
    <t>~~Precision mechanical wire springs</t>
  </si>
  <si>
    <t>10890424</t>
  </si>
  <si>
    <t>~~Wire springs</t>
  </si>
  <si>
    <t>108904</t>
  </si>
  <si>
    <t>&lt;&lt;Discon. after 6/2004&gt;&gt;Cold formed flat springs made of sheet &amp; strip ste; Use 10890913</t>
  </si>
  <si>
    <t>10890311</t>
  </si>
  <si>
    <t>&lt;&lt;Discon. after 6/2004&gt;&gt;Cold formed springs; Use 10890913</t>
  </si>
  <si>
    <t>108903</t>
  </si>
  <si>
    <t>&lt;&lt;Discon. after 12/2003&gt;&gt;Orig. equipment coil springs for cars, bus; Use 10890589</t>
  </si>
  <si>
    <t>10890229</t>
  </si>
  <si>
    <t>&lt;&lt;Discon. after 12/2003&gt;&gt;Locomotive, railroad car &amp; other helical springs; Use 10890589</t>
  </si>
  <si>
    <t>10890225</t>
  </si>
  <si>
    <t>&lt;&lt;Discon. after 12/2003&gt;&gt;Replacement leaf springs for motor vehicles; Use 10890589</t>
  </si>
  <si>
    <t>10890217</t>
  </si>
  <si>
    <t>&lt;&lt;Discon. after 12/2003&gt;&gt;Hot formed springs; Use 108905</t>
  </si>
  <si>
    <t>108902</t>
  </si>
  <si>
    <t>~~Other miscellaneous metal products</t>
  </si>
  <si>
    <t>1089</t>
  </si>
  <si>
    <t>&lt;&lt;Recoded after 12/2010&gt;&gt;Steel nails, staples, tacks and spikes made in plants that draw wire; Use 108812</t>
  </si>
  <si>
    <t>10881299</t>
  </si>
  <si>
    <t>&lt;&lt;Discon. after 01/2018&gt;&gt;Steel nails, staples, tacks and spikes made in plants that draw wire; Use 108812</t>
  </si>
  <si>
    <t>108812012</t>
  </si>
  <si>
    <t>&lt;&lt;SAME AS less detailed code&gt;&gt;Steel nails, staples, tacks, spikes and brads-108812</t>
  </si>
  <si>
    <t>10881201</t>
  </si>
  <si>
    <t>Steel nails, staples, tacks, spikes and brads</t>
  </si>
  <si>
    <t>108812</t>
  </si>
  <si>
    <t>&lt;&lt;Discon. after 6/1997&gt;&gt;Other wire products; Use 10880996</t>
  </si>
  <si>
    <t>10880999</t>
  </si>
  <si>
    <t>&lt;&lt;Discon. after 6/2009&gt;&gt;Other fabricated ferrous wire products; Use 10880996</t>
  </si>
  <si>
    <t>10880998</t>
  </si>
  <si>
    <t>Other fabricated ferrous wire products, n.e.c.</t>
  </si>
  <si>
    <t>10880996</t>
  </si>
  <si>
    <t>Steel fencing and fence gates</t>
  </si>
  <si>
    <t>10880993</t>
  </si>
  <si>
    <t>&lt;&lt;Discon. after 6/1997&gt;&gt;Wire carts; Use 10880996</t>
  </si>
  <si>
    <t>10880973</t>
  </si>
  <si>
    <t>&lt;&lt;Discon. after 6/1997&gt;&gt;Welded steel wire fabric for concrete reinforcing; Use 10880996</t>
  </si>
  <si>
    <t>10880961</t>
  </si>
  <si>
    <t>&lt;&lt;Discon. after 6/1997&gt;&gt;Wire bale ties; Use 10880996</t>
  </si>
  <si>
    <t>10880955</t>
  </si>
  <si>
    <t>~~Other fabricated ferrous wire products</t>
  </si>
  <si>
    <t>108809</t>
  </si>
  <si>
    <t>01/1983</t>
  </si>
  <si>
    <t>&lt;&lt;Discon. after 6/1997&gt;&gt;Wire cloth and other woven wire products; Use 108807</t>
  </si>
  <si>
    <t>10880799</t>
  </si>
  <si>
    <t>&lt;&lt;Recoded after 12/2010&gt;&gt;Ferrous wire cloth, other woven wire products; Use 108807012</t>
  </si>
  <si>
    <t>10880798</t>
  </si>
  <si>
    <t>&lt;&lt;No indexes for 5+ years&gt;&gt;Ferrous wire cloth and other ferrous woven wire products, made from purchased wire</t>
  </si>
  <si>
    <t>108807012</t>
  </si>
  <si>
    <t>~~Ferrous wire cloth, other woven wire products</t>
  </si>
  <si>
    <t>10880701</t>
  </si>
  <si>
    <t>108807</t>
  </si>
  <si>
    <t>&lt;&lt;Discon. after 6/1997&gt;&gt;Wire fence, woven and welded; Use 10880993</t>
  </si>
  <si>
    <t>10880621</t>
  </si>
  <si>
    <t>&lt;&lt;Discon. after 8/2019&gt;&gt;Chain link fencing; Use 10880993</t>
  </si>
  <si>
    <t>10880613</t>
  </si>
  <si>
    <t>&lt;&lt;Discon. after 12/2004&gt;&gt;Steel fencing and fence gates; Use 10880993</t>
  </si>
  <si>
    <t>108806</t>
  </si>
  <si>
    <t>&lt;&lt;Discon. after 6/2009&gt;&gt;Steel nails and spikes; Use 10881201</t>
  </si>
  <si>
    <t>10880299</t>
  </si>
  <si>
    <t>&lt;&lt;Discon. after 6/1997&gt;&gt;Steel wire staples; Use 10881201</t>
  </si>
  <si>
    <t>10880223</t>
  </si>
  <si>
    <t>&lt;&lt;Discon. after 6/1997&gt;&gt;Other wire nails; Use 10881201</t>
  </si>
  <si>
    <t>10880219</t>
  </si>
  <si>
    <t>&lt;&lt;Discon. after 6/1997&gt;&gt;Galvanized nails; Use 10881201</t>
  </si>
  <si>
    <t>10880213</t>
  </si>
  <si>
    <t>&lt;&lt;Discon. after 6/1997&gt;&gt;Bright nails; Use 10881201</t>
  </si>
  <si>
    <t>10880211</t>
  </si>
  <si>
    <t>108802</t>
  </si>
  <si>
    <t>&lt;&lt;Discon. after 6/1997&gt;&gt;Wire strand, other than composite types; Use 108801</t>
  </si>
  <si>
    <t>10880199</t>
  </si>
  <si>
    <t>&lt;&lt;Recoded after 12/2010&gt;&gt;Ferrous wire rope, cable and strand made from purchased wire; Use 108801012</t>
  </si>
  <si>
    <t>10880198</t>
  </si>
  <si>
    <t>&lt;&lt;Discon. after 6/1997&gt;&gt;Composite wire strand, rope and cable; Use 108801</t>
  </si>
  <si>
    <t>10880121</t>
  </si>
  <si>
    <t>&lt;&lt;Discon. after 6/1997&gt;&gt;Wire rope and cable; Use 108801</t>
  </si>
  <si>
    <t>10880111</t>
  </si>
  <si>
    <t>&lt;&lt;No indexes for 5+ years&gt;&gt;Noninsulated ferrous wire rope, cable, forms and strand, made from purchased wire</t>
  </si>
  <si>
    <t>108801012</t>
  </si>
  <si>
    <t>~~Ferrous wire rope, cable, forms and strand</t>
  </si>
  <si>
    <t>10880101</t>
  </si>
  <si>
    <t>108801</t>
  </si>
  <si>
    <t>~~Fabricated ferrous wire products</t>
  </si>
  <si>
    <t>1088</t>
  </si>
  <si>
    <t>&lt;&lt;SAME AS less detailed code&gt;&gt;Ordnance and ordnance accessories, n.e.c.-1086</t>
  </si>
  <si>
    <t>10860101</t>
  </si>
  <si>
    <t>108601</t>
  </si>
  <si>
    <t>Ordnance and ordnance accessories, n.e.c.</t>
  </si>
  <si>
    <t>1086</t>
  </si>
  <si>
    <t>06/2020</t>
  </si>
  <si>
    <t>&lt;&lt;SAME AS less detailed code&gt;&gt;Ammunition, except for small arms-1085</t>
  </si>
  <si>
    <t>10850101</t>
  </si>
  <si>
    <t>108501</t>
  </si>
  <si>
    <t>Ammunition, except for small arms</t>
  </si>
  <si>
    <t>1085</t>
  </si>
  <si>
    <t>All other miscellaneous electric and nonelectric lighting equipment, incl parts and accessories</t>
  </si>
  <si>
    <t>10830524</t>
  </si>
  <si>
    <t>Outdoor lighting equipment (including parts and accessories)</t>
  </si>
  <si>
    <t>10830522</t>
  </si>
  <si>
    <t>~~Other lighting equipment</t>
  </si>
  <si>
    <t>108305</t>
  </si>
  <si>
    <t>&lt;&lt;Discon. after 6/2015&gt;&gt;Vehicular lighting equipment; Use 141205141</t>
  </si>
  <si>
    <t>10830404</t>
  </si>
  <si>
    <t>&lt;&lt;Discon. after 6/2007&gt;&gt;Component and renewal parts; Use 141205141</t>
  </si>
  <si>
    <t>10830403</t>
  </si>
  <si>
    <t>&lt;&lt;Discon. after 6/2007&gt;&gt;All other vehicular lighting equipment; Use 141205141</t>
  </si>
  <si>
    <t>10830402</t>
  </si>
  <si>
    <t>&lt;&lt;Discon. after 6/2007&gt;&gt;Motor vehicle lighting; Use 141205141</t>
  </si>
  <si>
    <t>10830401</t>
  </si>
  <si>
    <t>&lt;&lt;Recoded after 6/2015&gt;&gt;Vehicular lighting equipment; Use 141205141</t>
  </si>
  <si>
    <t>108304</t>
  </si>
  <si>
    <t>&lt;&lt;Discon. after 12/2004&gt;&gt;Industrial fluorescent fixtures, general types; Use 10830304</t>
  </si>
  <si>
    <t>10830361</t>
  </si>
  <si>
    <t>&lt;&lt;Discon. after 12/2004&gt;&gt;Component or renewal parts for commercial fixtures; Use 10830302</t>
  </si>
  <si>
    <t>10830345</t>
  </si>
  <si>
    <t>04/2004</t>
  </si>
  <si>
    <t>&lt;&lt;Discon. after 12/2004&gt;&gt;Other commercial fluor. fixtures, incl. portable; Use 10830302</t>
  </si>
  <si>
    <t>10830338</t>
  </si>
  <si>
    <t>&lt;&lt;Discon. after 12/2004&gt;&gt;Commercial fluorescent fixtures, surface or penden; Use 10830302</t>
  </si>
  <si>
    <t>10830333</t>
  </si>
  <si>
    <t>01/1974</t>
  </si>
  <si>
    <t>&lt;&lt;Discon. after 12/2004&gt;&gt;Commercial fluorescent strip lights; Use 10830302</t>
  </si>
  <si>
    <t>10830325</t>
  </si>
  <si>
    <t>&lt;&lt;Discon. after 12/2004&gt;&gt;Commercial fluor. fixtures, recessed non-air; Use 10830302</t>
  </si>
  <si>
    <t>10830323</t>
  </si>
  <si>
    <t>&lt;&lt;Discon. after 12/2004&gt;&gt;Commercial fluor. fixtures, recessed air handling; Use 10830302</t>
  </si>
  <si>
    <t>10830321</t>
  </si>
  <si>
    <t>&lt;&lt;Discon. after 12/2004&gt;&gt;Commercial H.I.D. fixtures, mercury and other type; Use 10830302</t>
  </si>
  <si>
    <t>10830311</t>
  </si>
  <si>
    <t>09/1981</t>
  </si>
  <si>
    <t>&lt;&lt;Discon. after 12/2004&gt;&gt;Other commercial incand. fixtures, incl. portable; Use 10830302</t>
  </si>
  <si>
    <t>10830307</t>
  </si>
  <si>
    <t>Industrial electric lighting fixtures,including parts and accessories</t>
  </si>
  <si>
    <t>10830304</t>
  </si>
  <si>
    <t>Commercial and institutional electric lighting fixtures, including parts and accessories</t>
  </si>
  <si>
    <t>10830302</t>
  </si>
  <si>
    <t>~~Commercial, institutional and industrial electric lighting fixtures</t>
  </si>
  <si>
    <t>108303</t>
  </si>
  <si>
    <t>&lt;&lt;Discon. after 6/1998&gt;&gt;Components and renewal parts (excludin; Use 10830225</t>
  </si>
  <si>
    <t>10830229</t>
  </si>
  <si>
    <t>&lt;&lt;SAME AS less detailed code&gt;&gt;Residential electric lighting fixtures, except portable-108302</t>
  </si>
  <si>
    <t>10830225</t>
  </si>
  <si>
    <t>&lt;&lt;Discon. after 6/1998&gt;&gt;Flourescent; Use 10830225</t>
  </si>
  <si>
    <t>10830223</t>
  </si>
  <si>
    <t>&lt;&lt;Discon. after 6/1998&gt;&gt;Incandescent outdoor; Use 10830225</t>
  </si>
  <si>
    <t>10830222</t>
  </si>
  <si>
    <t>&lt;&lt;Discon. after 6/1998&gt;&gt;Incandescent interior, including bath; Use 10830225</t>
  </si>
  <si>
    <t>10830221</t>
  </si>
  <si>
    <t>Residential electric lighting fixtures, except portable</t>
  </si>
  <si>
    <t>108302</t>
  </si>
  <si>
    <t>~~Lighting fixtures</t>
  </si>
  <si>
    <t>1083</t>
  </si>
  <si>
    <t>&lt;&lt;SAME AS less detailed code&gt;&gt;Formed products, except fasteners, made by cold-, warm-, or hot-heading processes-108106</t>
  </si>
  <si>
    <t>10810648</t>
  </si>
  <si>
    <t>Formed products, except fasteners, made by cold-, warm-, or hot-heading processes</t>
  </si>
  <si>
    <t>108106</t>
  </si>
  <si>
    <t>&lt;&lt;SAME AS less detailed code&gt;&gt;Aircraft fasteners, except plastics (including aerospace)-108105</t>
  </si>
  <si>
    <t>10810536</t>
  </si>
  <si>
    <t>Aircraft fasteners, except plastics (including aerospace)</t>
  </si>
  <si>
    <t>108105</t>
  </si>
  <si>
    <t>&lt;&lt;SAME AS less detailed code&gt;&gt;Nonthreaded metal fasteners, except aircraft types-108104</t>
  </si>
  <si>
    <t>10810424</t>
  </si>
  <si>
    <t>Nonthreaded metal fasteners, except aircraft types</t>
  </si>
  <si>
    <t>108104</t>
  </si>
  <si>
    <t>&lt;&lt;SAME AS less detailed code&gt;&gt;Internally threaded fasteners, except aircraft types-108103</t>
  </si>
  <si>
    <t>10810312</t>
  </si>
  <si>
    <t>Internally threaded fasteners, except aircraft types</t>
  </si>
  <si>
    <t>108103</t>
  </si>
  <si>
    <t>Other externally threaded metal fasteners, including studs, except aircraft types</t>
  </si>
  <si>
    <t>10810263</t>
  </si>
  <si>
    <t>Other metal bolts, incl. square, round, plow, high-strength structural, and bent</t>
  </si>
  <si>
    <t>10810262</t>
  </si>
  <si>
    <t>&lt;&lt;Discon. after 12/1999&gt;&gt;Other externally threaded fasteners; Use 10810263</t>
  </si>
  <si>
    <t>10810261</t>
  </si>
  <si>
    <t>&lt;&lt;Discon. after 12/1999&gt;&gt;Thread-cutting &amp; rolling, &amp; self drilling screws; Use 108102</t>
  </si>
  <si>
    <t>10810256</t>
  </si>
  <si>
    <t>&lt;&lt;Discon. after 12/1999&gt;&gt;High-strength structural and bent bolts; Use 10810262</t>
  </si>
  <si>
    <t>10810246</t>
  </si>
  <si>
    <t>01/1997</t>
  </si>
  <si>
    <t>&lt;&lt;Discon. after 12/2004&gt;&gt;Mine roof bolts; Use 10810262</t>
  </si>
  <si>
    <t>10810241</t>
  </si>
  <si>
    <t>Tapping screws and wood screws, except aircraft types</t>
  </si>
  <si>
    <t>10810236</t>
  </si>
  <si>
    <t>Cap, set, machine, lag, flange, and self-locking screws, except aircraft types</t>
  </si>
  <si>
    <t>10810231</t>
  </si>
  <si>
    <t>&lt;&lt;Discon. after 12/1999&gt;&gt;Machine screws; Use 10810231</t>
  </si>
  <si>
    <t>10810221</t>
  </si>
  <si>
    <t>&lt;&lt;Discon. after 12/1999&gt;&gt;Flanged self locking sets, lag and wood screws; Use 10810231,10810236</t>
  </si>
  <si>
    <t>10810209</t>
  </si>
  <si>
    <t>&lt;&lt;Discon. after 12/1999&gt;&gt;Studs; Use 10810263</t>
  </si>
  <si>
    <t>10810208</t>
  </si>
  <si>
    <t>&lt;&lt;Discon. after 12/1999&gt;&gt;Square and round bolts; Use 10810262</t>
  </si>
  <si>
    <t>10810207</t>
  </si>
  <si>
    <t>Hex bolts, including heavy, tap-and-joint</t>
  </si>
  <si>
    <t>10810206</t>
  </si>
  <si>
    <t>~~Externally threaded fasteners, except aircraft types</t>
  </si>
  <si>
    <t>108102</t>
  </si>
  <si>
    <t>~~Bolts, nuts, screws, rivets, and washers</t>
  </si>
  <si>
    <t>1081</t>
  </si>
  <si>
    <t>~~Miscellaneous metal products</t>
  </si>
  <si>
    <t>&lt;&lt;SAME AS less detailed code&gt;&gt;Panels, parts, and sections for prefabricated buildings, steel and aluminum-107903</t>
  </si>
  <si>
    <t>10790354</t>
  </si>
  <si>
    <t>Panels, parts, and sections for prefabricated buildings, steel and aluminum</t>
  </si>
  <si>
    <t>107903</t>
  </si>
  <si>
    <t>&lt;&lt;Discon. after 12/1997&gt;&gt;Dwellings &amp; other non-farm buildings; Use 107902</t>
  </si>
  <si>
    <t>10790235</t>
  </si>
  <si>
    <t>&lt;&lt;Discon. after 12/1997&gt;&gt;Small utility bldgs, incl. tool sheds, cabanas, et; Use 107902</t>
  </si>
  <si>
    <t>10790221</t>
  </si>
  <si>
    <t>&lt;&lt;Discon. after 12/1997&gt;&gt;Other farm service buildings, steel and aluminum; Use 107902</t>
  </si>
  <si>
    <t>10790215</t>
  </si>
  <si>
    <t>13/1987</t>
  </si>
  <si>
    <t>&lt;&lt;Discon. after 12/1997&gt;&gt;Grain storage bldgs., incl. farm &amp; commerc; Use 107902</t>
  </si>
  <si>
    <t>10790214</t>
  </si>
  <si>
    <t>&lt;&lt;SAME AS less detailed code&gt;&gt;Farm service buildings and other prefabricated and portable buildings, steel and aluminum-107902</t>
  </si>
  <si>
    <t>10790201</t>
  </si>
  <si>
    <t>Farm service buildings and other prefabricated and portable buildings, steel and aluminum</t>
  </si>
  <si>
    <t>107902</t>
  </si>
  <si>
    <t>&lt;&lt;Discon. after 12/1997&gt;&gt;Public and educational; Use 107901</t>
  </si>
  <si>
    <t>10790118</t>
  </si>
  <si>
    <t>&lt;&lt;Discon. after 12/1997&gt;&gt;Industrial and commercial; Use 107901</t>
  </si>
  <si>
    <t>10790115</t>
  </si>
  <si>
    <t>Industrial &amp; commercial prefab metal building systems (excl farm svc bldgs, residential, parts)</t>
  </si>
  <si>
    <t>107901012</t>
  </si>
  <si>
    <t>Non-industrial prefabricated metal building systems (excl. farm svc., residential, and parts)</t>
  </si>
  <si>
    <t>107901011</t>
  </si>
  <si>
    <t>Prefabricated metal building systems (excl. farm service bldgs, residential bldgs, and parts)</t>
  </si>
  <si>
    <t>10790101</t>
  </si>
  <si>
    <t>107901</t>
  </si>
  <si>
    <t>~~Prefabricated metal buildings</t>
  </si>
  <si>
    <t>1079</t>
  </si>
  <si>
    <t>&lt;&lt;Discon. after 12/2001&gt;&gt;Parts/attachments for steel power boilers; Use 10770107</t>
  </si>
  <si>
    <t>10770124</t>
  </si>
  <si>
    <t>Steel power boilers, parts and attachments (excl. nuclear applications)</t>
  </si>
  <si>
    <t>10770122</t>
  </si>
  <si>
    <t>&lt;&lt;Discon. after 12/2001&gt;&gt;Fire tube boilers; Use 10770107</t>
  </si>
  <si>
    <t>10770113</t>
  </si>
  <si>
    <t>&lt;&lt;Discon. After 6/2021&gt;&gt;Water tube steel, fire tube steam and vertical, and other power boilers (stationary and marine); Use 10770122</t>
  </si>
  <si>
    <t>10770107</t>
  </si>
  <si>
    <t>&lt;,Discon. after 6/2021&gt;&gt;Parts and attachments for steel power boilers (sold separately) (exc. nuclear applications); Use 10770122</t>
  </si>
  <si>
    <t>10770105</t>
  </si>
  <si>
    <t>&lt;&lt;Discon. after 6/2011&gt;&gt;Stationary and marine power boilers; Use 10770107</t>
  </si>
  <si>
    <t>10770104</t>
  </si>
  <si>
    <t>~~Stationary and marine power boilers</t>
  </si>
  <si>
    <t>107701</t>
  </si>
  <si>
    <t>1077</t>
  </si>
  <si>
    <t>&lt;&lt;Discon. after 12/2001&gt;&gt;Weldments &amp; fabricated steel plate for oth; Use 10760102</t>
  </si>
  <si>
    <t>10760123</t>
  </si>
  <si>
    <t>&lt;&lt;Discon. after 12/2001&gt;&gt;Steel plate for containers; Use 10760102</t>
  </si>
  <si>
    <t>10760112</t>
  </si>
  <si>
    <t>&lt;&lt;SAME AS less detailed code&gt;&gt;Fabricated steel plate-1076</t>
  </si>
  <si>
    <t>10760102</t>
  </si>
  <si>
    <t>&lt;&lt;Discon. after 12/2001&gt;&gt;Large diameter pipe; Use 10760102</t>
  </si>
  <si>
    <t>10760101</t>
  </si>
  <si>
    <t>107601</t>
  </si>
  <si>
    <t>1076</t>
  </si>
  <si>
    <t>Nuclear reactor steam supply systems, heat exchangers &amp; condensers, parts, &amp; aux. equipment</t>
  </si>
  <si>
    <t>10750104</t>
  </si>
  <si>
    <t>&lt;&lt;SAME AS less detailed code&gt;&gt;Heat exchangers and steam condensers (except for nuclear applications)-1075</t>
  </si>
  <si>
    <t>10750103</t>
  </si>
  <si>
    <t>&lt;&lt;Discon. after 6/2011&gt;&gt;Fin tube heat exchangers; Use 10750103</t>
  </si>
  <si>
    <t>10750102</t>
  </si>
  <si>
    <t>&lt;&lt;Discon. after 6/2011&gt;&gt;Bare tube heat exchangers; Use 10750103</t>
  </si>
  <si>
    <t>10750101</t>
  </si>
  <si>
    <t>107501</t>
  </si>
  <si>
    <t>Heat exchangers and steam condensers</t>
  </si>
  <si>
    <t>1075</t>
  </si>
  <si>
    <t>&lt;&lt;SAME AS less detailed code&gt;&gt;Fabricated metal pipe, tube, and fittings-107411</t>
  </si>
  <si>
    <t>10741151</t>
  </si>
  <si>
    <t>Fabricated metal pipe, tube, and fittings</t>
  </si>
  <si>
    <t>107411</t>
  </si>
  <si>
    <t>&lt;&lt;Discon. after 12/2011&gt;&gt;Iron and steel pipe, tube, and fittings; Use 10741151</t>
  </si>
  <si>
    <t>10740951</t>
  </si>
  <si>
    <t>&lt;&lt;Discon. after 12/2002&gt;&gt;Other iron and steel pipe, tube and fittings; Use 10741151</t>
  </si>
  <si>
    <t>10740909</t>
  </si>
  <si>
    <t>&lt;&lt;Discon. after 12/2002&gt;&gt;Water/sewage treatment; Use 10741151</t>
  </si>
  <si>
    <t>10740907</t>
  </si>
  <si>
    <t>&lt;&lt;Discon. after 12/2002&gt;&gt;Petrochemical and paper mill; Use 10741151</t>
  </si>
  <si>
    <t>10740905</t>
  </si>
  <si>
    <t>&lt;&lt;Discon. after 12/2002&gt;&gt;Nonpressure pipe and tubing; Use 10741151</t>
  </si>
  <si>
    <t>10740903</t>
  </si>
  <si>
    <t>107409</t>
  </si>
  <si>
    <t>Metal stalls and corrals</t>
  </si>
  <si>
    <t>10740824</t>
  </si>
  <si>
    <t>Other iron and steel architectural and ornamental work</t>
  </si>
  <si>
    <t>10740822</t>
  </si>
  <si>
    <t>Other aluminum and metal architectural and ornamental work</t>
  </si>
  <si>
    <t>10740821</t>
  </si>
  <si>
    <t>~~Other architectural and ornamental metal work</t>
  </si>
  <si>
    <t>1074082</t>
  </si>
  <si>
    <t>&lt;&lt;Recoded after 12/2008&gt;&gt;Other architectural and ornamental metal work; Use 1074082</t>
  </si>
  <si>
    <t>10740816</t>
  </si>
  <si>
    <t>Open metal flooring, grating and studs</t>
  </si>
  <si>
    <t>10740814</t>
  </si>
  <si>
    <t>Steel and aluminum fences, gates (not wire), and railings and window guards</t>
  </si>
  <si>
    <t>10740813</t>
  </si>
  <si>
    <t>&lt;&lt;No indexes for 5+ years&gt;&gt;Metal grilles, registers and air diffusers</t>
  </si>
  <si>
    <t>10740811</t>
  </si>
  <si>
    <t>&lt;&lt;Discon. after 12/1997&gt;&gt;Other architectural and ornamental metal work; Use 10740821,10740822</t>
  </si>
  <si>
    <t>10740809</t>
  </si>
  <si>
    <t>01/2012</t>
  </si>
  <si>
    <t>&lt;&lt;Discon. After 6/2017&gt;&gt;Metal scaffolding and shoring and forming for concrete work; Use 107408</t>
  </si>
  <si>
    <t>10740808</t>
  </si>
  <si>
    <t>Metal scaffolding and shoring and forming for concrete work</t>
  </si>
  <si>
    <t>10740807</t>
  </si>
  <si>
    <t>&lt;&lt;Discon. after 12/1997&gt;&gt;Railings; Use 10740813</t>
  </si>
  <si>
    <t>10740804</t>
  </si>
  <si>
    <t>Iron, steel, and aluminum stairs, staircases and fire escapes</t>
  </si>
  <si>
    <t>10740803</t>
  </si>
  <si>
    <t>&lt;&lt;Discon. after 12/1997&gt;&gt;Warm air or air conditioning grilles,; Use 10740811</t>
  </si>
  <si>
    <t>10740801</t>
  </si>
  <si>
    <t>~~Ornamental and architectural metal work</t>
  </si>
  <si>
    <t>107408</t>
  </si>
  <si>
    <t>&lt;&lt;Discon. after 12/2000&gt;&gt;Long span joists; Use 107407</t>
  </si>
  <si>
    <t>10740795</t>
  </si>
  <si>
    <t>&lt;&lt;Discon. after 12/2003&gt;&gt;Bar joists and fabricated concrete reinforcements; Use 107407</t>
  </si>
  <si>
    <t>10740794</t>
  </si>
  <si>
    <t>&lt;&lt;Discon. after 12/2000&gt;&gt;Short span open web joists; Use 107407</t>
  </si>
  <si>
    <t>10740793</t>
  </si>
  <si>
    <t>&lt;&lt;Discon. after 12/2000&gt;&gt;Fabricated concrete reinforcing bars; Use 107407</t>
  </si>
  <si>
    <t>10740791</t>
  </si>
  <si>
    <t>&lt;&lt;Recoded after 6/2008&gt;&gt;Miscellaneous metal work; Use 10740775</t>
  </si>
  <si>
    <t>10740785</t>
  </si>
  <si>
    <t>&lt;&lt;Discon. after 12/2000&gt;&gt;Metal plaster base accessories; Use 107407</t>
  </si>
  <si>
    <t>10740784</t>
  </si>
  <si>
    <t>&lt;&lt;Discon. after 12/2000&gt;&gt;Expanded metal lath; Use 107407</t>
  </si>
  <si>
    <t>10740781</t>
  </si>
  <si>
    <t>Custom roll form products</t>
  </si>
  <si>
    <t>10740775</t>
  </si>
  <si>
    <t>&lt;&lt;Recoded after 01/2018&gt;&gt;Custom roll form products; Use 10740775</t>
  </si>
  <si>
    <t>1074077</t>
  </si>
  <si>
    <t>107407</t>
  </si>
  <si>
    <t>Other fabricated structural iron and steel, metal and aluminum, incl. iron &amp; steel for ships</t>
  </si>
  <si>
    <t>10740554</t>
  </si>
  <si>
    <t>Fabricated structural metal for bridges</t>
  </si>
  <si>
    <t>10740553</t>
  </si>
  <si>
    <t>~~Other fabricated structural metal, including for bridges</t>
  </si>
  <si>
    <t>1074055</t>
  </si>
  <si>
    <t>Fabricated structural iron &amp; steel for commercial, residential, institutional, &amp; public bldgs.</t>
  </si>
  <si>
    <t>10740514</t>
  </si>
  <si>
    <t>&lt;&lt;Recoded after 6/2011&gt;&gt;Other fabricated structural metal; Use 1074055</t>
  </si>
  <si>
    <t>10740512</t>
  </si>
  <si>
    <t>&lt;&lt;Discon. after 12/2003&gt;&gt;Fabricated structural metal for bridges; Use 10740553</t>
  </si>
  <si>
    <t>10740511</t>
  </si>
  <si>
    <t>Fabricated structural iron &amp; steel for industrial bldgs metal bar joists, short span</t>
  </si>
  <si>
    <t>10740510</t>
  </si>
  <si>
    <t>Fabricated structural metal bar joists and concrete reinforcing bars for buildings</t>
  </si>
  <si>
    <t>1074051</t>
  </si>
  <si>
    <t>&lt;&lt;Recoded after 6/2011&gt;&gt;Fabricated structural metal for buildings; Use 1074051</t>
  </si>
  <si>
    <t>10740501</t>
  </si>
  <si>
    <t>~~Fabricated structural metal</t>
  </si>
  <si>
    <t>107405</t>
  </si>
  <si>
    <t>&lt;&lt;Discon. after 12/2011&gt;&gt;Nonferrous pipe, tube, and fittings; Use 10741151</t>
  </si>
  <si>
    <t>10740451</t>
  </si>
  <si>
    <t>&lt;&lt;Discon. after 12/2002&gt;&gt;Copper pipe and tube fabrication; Use 10741151</t>
  </si>
  <si>
    <t>10740402</t>
  </si>
  <si>
    <t>&lt;&lt;Discon. after 12/2002&gt;&gt;Aluminum pipe and tube fabrication; Use 10741151</t>
  </si>
  <si>
    <t>10740401</t>
  </si>
  <si>
    <t>&lt;&lt;Discon. after 12/2011&gt;&gt;Nonferrous pipe, tube, and fittings; Use 107411</t>
  </si>
  <si>
    <t>107404</t>
  </si>
  <si>
    <t>~~Structural, architectural, and pre-engineered metal products</t>
  </si>
  <si>
    <t>1074</t>
  </si>
  <si>
    <t>Aluminum and other sheet metal work</t>
  </si>
  <si>
    <t>107301G3</t>
  </si>
  <si>
    <t>&lt;&lt;Discon. After 10/2021&gt;&gt;Steel restaurant and hotel kitchen sheet metal equipment; Use 107301G</t>
  </si>
  <si>
    <t>107301G2</t>
  </si>
  <si>
    <t>&lt;&lt;No indexes for 5+ years&gt;&gt;Sheet metal roof ventilators, louvers, &amp; dampers for heating, ventilation, and air-conditioning</t>
  </si>
  <si>
    <t>107301G1</t>
  </si>
  <si>
    <t>~~Other sheet metal work</t>
  </si>
  <si>
    <t>107301G</t>
  </si>
  <si>
    <t>&lt;&lt;Recoded after 10/2021&gt;&gt;Metal studs, nonload &amp; load-bearing (iron, steel, &amp; aluminum);Use 107301F2</t>
  </si>
  <si>
    <t>107301F1</t>
  </si>
  <si>
    <t>Other sheet metal electronic enclosures (excl. computers)</t>
  </si>
  <si>
    <t>107301C3</t>
  </si>
  <si>
    <t>Aluminum sheet metal computer &amp; peripheral equipment enclosures</t>
  </si>
  <si>
    <t>107301C2</t>
  </si>
  <si>
    <t>Steel sheet metal computer &amp; peripheral equipment enclosures</t>
  </si>
  <si>
    <t>107301C1</t>
  </si>
  <si>
    <t>~~Sheet metal electronic enclosures</t>
  </si>
  <si>
    <t>107301C</t>
  </si>
  <si>
    <t>02/2021</t>
  </si>
  <si>
    <t>Sheet metal awnings, canopies, cornices, and soffits</t>
  </si>
  <si>
    <t>107301A1</t>
  </si>
  <si>
    <t>&lt;&lt;Discon. after 01/2018&gt;&gt;Sheet metal siding; Use 10730190</t>
  </si>
  <si>
    <t>10730191</t>
  </si>
  <si>
    <t>04/2013</t>
  </si>
  <si>
    <t>&lt;&lt;No indexes for 5+ years&gt;&gt;Sheet metal flooring and siding</t>
  </si>
  <si>
    <t>10730190</t>
  </si>
  <si>
    <t>&lt;&lt;Recoded after 01/2018&gt;&gt;Sheet metal flooring and siding; Use 10730190</t>
  </si>
  <si>
    <t>1073019</t>
  </si>
  <si>
    <t>&lt;&lt;Discon. after 12/2003&gt;&gt;Other sheet metal work, not steel or aluminum; Use 107301G</t>
  </si>
  <si>
    <t>10730189</t>
  </si>
  <si>
    <t>&lt;&lt;Discon. after 12/2003&gt;&gt;Other sheet metal work, aluminum; Use 107301G</t>
  </si>
  <si>
    <t>10730187</t>
  </si>
  <si>
    <t>&lt;&lt;Discon. after 12/2003&gt;&gt;Other sheet metal work, steel; Use 107301G</t>
  </si>
  <si>
    <t>10730185</t>
  </si>
  <si>
    <t>&lt;&lt;Discon. after 12/2003&gt;&gt;Louvers &amp; dampers, heat, vent. &amp; a/c, steel &amp; alum.; Use 107301G1</t>
  </si>
  <si>
    <t>10730181</t>
  </si>
  <si>
    <t>&lt;&lt;Discon. after 12/2003&gt;&gt;Electronic enclosures; Use 107301G</t>
  </si>
  <si>
    <t>10730171</t>
  </si>
  <si>
    <t>Sheet metal roofing and roof drainage equipment</t>
  </si>
  <si>
    <t>10730170</t>
  </si>
  <si>
    <t>&lt;&lt;Discon. after 8/2019&gt;&gt;Other sheet metal work, not steel or aluminum; Use 107301G</t>
  </si>
  <si>
    <t>10730169</t>
  </si>
  <si>
    <t>&lt;&lt;Discon. after 8/2019&gt;&gt;Other sheet metal work, aluminum; Use 107301G3</t>
  </si>
  <si>
    <t>10730167</t>
  </si>
  <si>
    <t>&lt;&lt;Discon. after 8/2019&gt;&gt;Other sheet metal work, steel; Use 107301G</t>
  </si>
  <si>
    <t>10730166</t>
  </si>
  <si>
    <t>&lt;&lt;Discon. after 12/2003&gt;&gt;Awnings, canopies, and carports, prefab., aluminum; Use 107301G</t>
  </si>
  <si>
    <t>10730165</t>
  </si>
  <si>
    <t>&lt;&lt;Discon. after 12/2003&gt;&gt;Restaurant, hotel &amp; kitchen sheet metal equipment; Use 107301G</t>
  </si>
  <si>
    <t>10730164</t>
  </si>
  <si>
    <t>&lt;&lt;Discon. after 12/2003&gt;&gt;Culverts, flumes, and irrigation pipes, st; Use 107301G</t>
  </si>
  <si>
    <t>10730162</t>
  </si>
  <si>
    <t>11/1984</t>
  </si>
  <si>
    <t>&lt;&lt;Discon. after 12/2003&gt;&gt;Bins and vats; Use 107301G</t>
  </si>
  <si>
    <t>10730158</t>
  </si>
  <si>
    <t>&lt;&lt;Discon. after 12/2003&gt;&gt;Cornices, skylights, ceiling domes, coping, etc.; Use 107301G</t>
  </si>
  <si>
    <t>10730156</t>
  </si>
  <si>
    <t>&lt;&lt;Discon. after 12/2003&gt;&gt;Air conditioning ducts, incl. dust collecting, ste; Use 10730120</t>
  </si>
  <si>
    <t>10730146</t>
  </si>
  <si>
    <t>&lt;&lt;Discon. after 12/2003&gt;&gt;Stovepipe, furnace smokepipe, elbows &amp; ducts, stee; Use 10730120</t>
  </si>
  <si>
    <t>10730145</t>
  </si>
  <si>
    <t>Steel restaurant and hotel kitchen sheet metal equipment</t>
  </si>
  <si>
    <t>107301G4</t>
  </si>
  <si>
    <t>Metal studs, nonload &amp; load-bearing (iron, steel, &amp; aluminum)</t>
  </si>
  <si>
    <t>107301F2</t>
  </si>
  <si>
    <t>6/2021</t>
  </si>
  <si>
    <t>Sheet metal culverts, flumes, irrigation pipes, etc.</t>
  </si>
  <si>
    <t>10730142</t>
  </si>
  <si>
    <t>&lt;&lt;Discon after 10/2021&gt;&gt;Sheet metal culverts, flumes, irrigation pipes, etc.; Use 107301</t>
  </si>
  <si>
    <t>10730141</t>
  </si>
  <si>
    <t>&lt;&lt;Discon. after 6/2011&gt;&gt;Other sheet metal work; Use 107301G</t>
  </si>
  <si>
    <t>10730136</t>
  </si>
  <si>
    <t>&lt;&lt;Recoded after 6/2011&gt;&gt;Sheet metal roof ventilators, louvers and dampers; Use 107301G1</t>
  </si>
  <si>
    <t>10730135</t>
  </si>
  <si>
    <t>&lt;&lt;Discon. after 12/2004&gt;&gt;Sheet metal awnings, canopies, carports, s; Use 107301G</t>
  </si>
  <si>
    <t>10730134</t>
  </si>
  <si>
    <t>&lt;&lt;Recoded after 6/2011&gt;&gt;Sheet metal siding; Use 10730190</t>
  </si>
  <si>
    <t>10730133</t>
  </si>
  <si>
    <t>&lt;&lt;Recoded after 6/2011&gt;&gt;Metal roofing and drainage equipment; Use 10730170</t>
  </si>
  <si>
    <t>10730132</t>
  </si>
  <si>
    <t>&lt;&lt;Recoded after 6/2011&gt;&gt;Air conditioning ducts and stove pipe; Use 10730120</t>
  </si>
  <si>
    <t>10730131</t>
  </si>
  <si>
    <t>Sheet metal air-conditioning ducts and stove pipe</t>
  </si>
  <si>
    <t>10730120</t>
  </si>
  <si>
    <t>02/1988</t>
  </si>
  <si>
    <t>&lt;&lt;Discon. after 12/2003&gt;&gt;Soffits, facia, and shutters, aluminum; Use 107301G</t>
  </si>
  <si>
    <t>10730119</t>
  </si>
  <si>
    <t>&lt;&lt;Discon. after 12/2003&gt;&gt;Roof ventilators; Use 107301G1</t>
  </si>
  <si>
    <t>10730118</t>
  </si>
  <si>
    <t>&lt;&lt;Discon. after 12/2003&gt;&gt;Siding, steel; Use 10730190</t>
  </si>
  <si>
    <t>10730116</t>
  </si>
  <si>
    <t>&lt;&lt;Discon. after 12/2003&gt;&gt;Siding, aluminum; Use 10730190</t>
  </si>
  <si>
    <t>10730109</t>
  </si>
  <si>
    <t>&lt;&lt;Discon. after 12/2003&gt;&gt;Roof drainage equipment, aluminum; Use 10730170</t>
  </si>
  <si>
    <t>10730108</t>
  </si>
  <si>
    <t>&lt;&lt;Discon. after 12/2003&gt;&gt;Roof drainage equipment, steel; Use 10730170</t>
  </si>
  <si>
    <t>10730107</t>
  </si>
  <si>
    <t>&lt;&lt;Discon. after 12/2003&gt;&gt;Roofing, aluminum, and other metals; Use 10730170</t>
  </si>
  <si>
    <t>10730102</t>
  </si>
  <si>
    <t>&lt;&lt;Discon. after 12/2003&gt;&gt;Roofing, steel; Use 10730170</t>
  </si>
  <si>
    <t>10730101</t>
  </si>
  <si>
    <t>~~Sheet metal products</t>
  </si>
  <si>
    <t>107301</t>
  </si>
  <si>
    <t>1073</t>
  </si>
  <si>
    <t>&lt;&lt;Discon. After 6/2021&gt;&gt;Metal tanks and vessels, custom fabricated and field erected; Use 10720123</t>
  </si>
  <si>
    <t>10720152</t>
  </si>
  <si>
    <t>&lt;&lt;Discon. after 12/2001&gt;&gt;Pressure tanks &amp; vessels, inc. process vessels, et; Use 10720126,107201351,107201352</t>
  </si>
  <si>
    <t>10720137</t>
  </si>
  <si>
    <t>&lt;&lt;Discon. after 12/2001&gt;&gt;All other tanks &amp; vessels, custom fab. at factory; Use 107201351,107201352</t>
  </si>
  <si>
    <t>10720136</t>
  </si>
  <si>
    <t>12/2015</t>
  </si>
  <si>
    <t>&lt;&lt;Discon. After 6/2021&gt;&gt;All other metal tanks and vessels, custom fabricated at the factory; Use 10720123</t>
  </si>
  <si>
    <t>107201352</t>
  </si>
  <si>
    <t>&lt;&lt;Discon. After 6/2021&gt;&gt;Ferrous metal pressure tanks and vessels (more than 24 inch diameter and 5 cu ft capacity); Use 10720123</t>
  </si>
  <si>
    <t>107201351</t>
  </si>
  <si>
    <t>13/2015</t>
  </si>
  <si>
    <t>&lt;&lt;Discon. After 6/2021&gt;&gt;Metal tanks and vessels, custom fabricated at factory, field erected; Use 10720123</t>
  </si>
  <si>
    <t>10720135</t>
  </si>
  <si>
    <t>&lt;&lt;Discon. after 12/2001&gt;&gt;Other pressure tanks; Use 10720126,107201351,107201352</t>
  </si>
  <si>
    <t>10720133</t>
  </si>
  <si>
    <t>&lt;&lt;Discon. after 12/2001&gt;&gt;Air receivers; Use 10720126,107201351,107201352</t>
  </si>
  <si>
    <t>10720131</t>
  </si>
  <si>
    <t>&lt;&lt;Discon. After 6/2021&gt;&gt;Metal tanks, complete at factory, standard line pressure; Use 10720123</t>
  </si>
  <si>
    <t>10720126</t>
  </si>
  <si>
    <t>&lt;&lt;Discon. after 12/2001&gt;&gt;Standard and customized LPG tanks; Use 10720126,107201351,107201352</t>
  </si>
  <si>
    <t>10720125</t>
  </si>
  <si>
    <t>Metal Tanks, heavy guage, including field-erected</t>
  </si>
  <si>
    <t>10720123</t>
  </si>
  <si>
    <t>&lt;&lt;Discon. After 6/2021&gt;&gt;Gas cylinders; Use 10720123</t>
  </si>
  <si>
    <t>10720122</t>
  </si>
  <si>
    <t>&lt;&lt;Discon. After 6/2021&gt;&gt;Storage and other non-pressure tanks; Use 10720123</t>
  </si>
  <si>
    <t>10720104</t>
  </si>
  <si>
    <t>~~Metal tanks</t>
  </si>
  <si>
    <t>107201</t>
  </si>
  <si>
    <t>1072</t>
  </si>
  <si>
    <t>Metal window and door screens (except combination screens) and metal weather strip</t>
  </si>
  <si>
    <t>10710717</t>
  </si>
  <si>
    <t>107107</t>
  </si>
  <si>
    <t>&lt;&lt;Discon. after 6/2016&gt;&gt;Metal window/door screens (exc. combos) &amp; weather strip; Use 10710717</t>
  </si>
  <si>
    <t>10710617</t>
  </si>
  <si>
    <t>&lt;&lt;Discon. after 6/2016&gt;&gt;Metal window/door screens (exc. combos) &amp; weather strip; Use 107107</t>
  </si>
  <si>
    <t>107106</t>
  </si>
  <si>
    <t>&lt;&lt;SAME AS less detailed code&gt;&gt;Metal combination screen, storm sash, and storm doors-107105</t>
  </si>
  <si>
    <t>10710515</t>
  </si>
  <si>
    <t>Metal combination screen, storm sash, and storm doors</t>
  </si>
  <si>
    <t>107105</t>
  </si>
  <si>
    <t>&lt;&lt;SAME AS less detailed code&gt;&gt;Metal molding and trim and store fronts-107104</t>
  </si>
  <si>
    <t>10710413</t>
  </si>
  <si>
    <t>Metal molding and trim and store fronts</t>
  </si>
  <si>
    <t>107104</t>
  </si>
  <si>
    <t>&lt;&lt;SAME AS less detailed code&gt;&gt;Metal windows (except storm sash)-107103</t>
  </si>
  <si>
    <t>10710313</t>
  </si>
  <si>
    <t>&lt;&lt;Discon. after 6/1997&gt;&gt;Aluminum window sash and frames; Use 107103</t>
  </si>
  <si>
    <t>10710309</t>
  </si>
  <si>
    <t>Metal windows (except storm sash)</t>
  </si>
  <si>
    <t>107103</t>
  </si>
  <si>
    <t>&lt;&lt;SAME AS less detailed code&gt;&gt;Metal doors and frames (except storm)-107102</t>
  </si>
  <si>
    <t>10710209</t>
  </si>
  <si>
    <t>&lt;&lt;Discon. after 6/2007&gt;&gt;Other metal door, frames, &amp; shower door/tub enclosr.; Use 10710209</t>
  </si>
  <si>
    <t>10710208</t>
  </si>
  <si>
    <t>01/1960</t>
  </si>
  <si>
    <t>&lt;&lt;Discon. after 6/1997&gt;&gt;Steel door frames; Use 10710209</t>
  </si>
  <si>
    <t>10710205</t>
  </si>
  <si>
    <t>&lt;&lt;Discon. after 6/2007&gt;&gt;Iron and steel doors; Use 10710209</t>
  </si>
  <si>
    <t>10710203</t>
  </si>
  <si>
    <t>&lt;&lt;Discon. after 6/2007&gt;&gt;Aluminum doors; Use 10710209</t>
  </si>
  <si>
    <t>10710201</t>
  </si>
  <si>
    <t>Metal doors and frames (except storm)</t>
  </si>
  <si>
    <t>107102</t>
  </si>
  <si>
    <t>~~Metal doors, sash, and trim</t>
  </si>
  <si>
    <t>1071</t>
  </si>
  <si>
    <t>~~Fabricated structural metal products</t>
  </si>
  <si>
    <t>&lt;&lt;Discon. after 6/1999&gt;&gt;Solar heating equipment; Use 1063</t>
  </si>
  <si>
    <t>1068</t>
  </si>
  <si>
    <t>&lt;&lt;Discon. after 6/1999&gt;&gt;Other parts, n.e.c.; Use 1063</t>
  </si>
  <si>
    <t>10670216</t>
  </si>
  <si>
    <t>106702</t>
  </si>
  <si>
    <t>&lt;&lt;Discon. after 6/1999&gt;&gt;Other heating systems, n.e.c.; Use 1063</t>
  </si>
  <si>
    <t>10670126</t>
  </si>
  <si>
    <t>&lt;&lt;Discon. after 6/1999&gt;&gt;Non-electric fireplaces; Use 1063</t>
  </si>
  <si>
    <t>10670121</t>
  </si>
  <si>
    <t>&lt;&lt;Discon. after 6/1997&gt;&gt;Electric comfort heating equipment; Use 106</t>
  </si>
  <si>
    <t>10670111</t>
  </si>
  <si>
    <t>&lt;&lt;Discon. after 6/1999&gt;&gt;Unit heaters; Use 1063</t>
  </si>
  <si>
    <t>10670108</t>
  </si>
  <si>
    <t>&lt;&lt;Discon. after 6/1999&gt;&gt;Other heating systems; Use 1063</t>
  </si>
  <si>
    <t>106701</t>
  </si>
  <si>
    <t>&lt;&lt;Discon. after 6/1999&gt;&gt;Other systems and other parts; Use 1063</t>
  </si>
  <si>
    <t>1067</t>
  </si>
  <si>
    <t>05/2001</t>
  </si>
  <si>
    <t>Household water heaters, except electric</t>
  </si>
  <si>
    <t>10660114</t>
  </si>
  <si>
    <t>&lt;&lt;Discon. after 12/2000&gt;&gt;Gas water heaters; Use 10660114</t>
  </si>
  <si>
    <t>10660113</t>
  </si>
  <si>
    <t>Household water heaters, electric, for permanent installation</t>
  </si>
  <si>
    <t>10660101</t>
  </si>
  <si>
    <t>~~Domestic water heaters</t>
  </si>
  <si>
    <t>106601</t>
  </si>
  <si>
    <t>1066</t>
  </si>
  <si>
    <t>&lt;&lt;SAME AS less detailed code&gt;&gt;Domestic heating stoves-1064</t>
  </si>
  <si>
    <t>10640141</t>
  </si>
  <si>
    <t>&lt;&lt;Discon. after 6/1999&gt;&gt;Other domestic heating stoves; Use 10640141</t>
  </si>
  <si>
    <t>10640137</t>
  </si>
  <si>
    <t>&lt;&lt;Discon. after 6/1999&gt;&gt;Wood/coal stoves, air tight; Use 10640141</t>
  </si>
  <si>
    <t>10640126</t>
  </si>
  <si>
    <t>106401</t>
  </si>
  <si>
    <t>Domestic heating stoves</t>
  </si>
  <si>
    <t>1064</t>
  </si>
  <si>
    <t>&lt;&lt;SAME AS less detailed code&gt;&gt;Other heating equipment, non-electric, including parts-1063</t>
  </si>
  <si>
    <t>10630161</t>
  </si>
  <si>
    <t>&lt;&lt;Discon. after 6/1999&gt;&gt;Parts for conversion burners; Use 10630161</t>
  </si>
  <si>
    <t>10630151</t>
  </si>
  <si>
    <t>&lt;&lt;Discon. after 6/1999&gt;&gt;Com./ind. dual fuel burners; Use 10630161</t>
  </si>
  <si>
    <t>10630136</t>
  </si>
  <si>
    <t>&lt;&lt;Discon. after 6/1999&gt;&gt;Gas burners, 400 mbh and under; Use 10630161</t>
  </si>
  <si>
    <t>10630121</t>
  </si>
  <si>
    <t>&lt;&lt;Discon. after 6/1999&gt;&gt;Gas burners over 400 mbh; Use 10630161</t>
  </si>
  <si>
    <t>10630116</t>
  </si>
  <si>
    <t>&lt;&lt;Discon. after 6/1999&gt;&gt;Commercial/industrial oil burners; Use 10630161</t>
  </si>
  <si>
    <t>10630111</t>
  </si>
  <si>
    <t>106301</t>
  </si>
  <si>
    <t>Other heating equipment, non-electric, including parts</t>
  </si>
  <si>
    <t>1063</t>
  </si>
  <si>
    <t>Floor and wall furnaces, unit heaters, infrared heaters, &amp; mechanical stokers, including parts</t>
  </si>
  <si>
    <t>106201462</t>
  </si>
  <si>
    <t>Parts for warm air furnaces</t>
  </si>
  <si>
    <t>1062014612</t>
  </si>
  <si>
    <t>Warm air furnaces</t>
  </si>
  <si>
    <t>1062014611</t>
  </si>
  <si>
    <t>Warm air furnaces, including parts</t>
  </si>
  <si>
    <t>106201461</t>
  </si>
  <si>
    <t>~~Furnaces and heaters, including parts</t>
  </si>
  <si>
    <t>10620146</t>
  </si>
  <si>
    <t>&lt;&lt;Discon. after 12/2003&gt;&gt;Floor &amp; wall furnaces, heater, stokers, and parts; Use 106201</t>
  </si>
  <si>
    <t>10620145</t>
  </si>
  <si>
    <t>&lt;&lt;Discon. after 6/1997&gt;&gt;Forced air, gas; Use 106201</t>
  </si>
  <si>
    <t>10620142</t>
  </si>
  <si>
    <t>&lt;&lt;Discon. after 6/1999&gt;&gt;Warm air furnaces, humidifiers, &amp; elect. comfort eq.; Use 106201</t>
  </si>
  <si>
    <t>10620132</t>
  </si>
  <si>
    <t>&lt;&lt;SAME AS less detailed code&gt;&gt;Furnaces and heaters, including parts-1062</t>
  </si>
  <si>
    <t>106201</t>
  </si>
  <si>
    <t>Furnaces and heaters, including parts</t>
  </si>
  <si>
    <t>1062</t>
  </si>
  <si>
    <t>&lt;&lt;Discon. after 6/1999&gt;&gt;All other radiators and convectors; Use 10610106,10610112</t>
  </si>
  <si>
    <t>10610141</t>
  </si>
  <si>
    <t>&lt;&lt;Discon. after 6/1999&gt;&gt;Steel heating boilers over 400 mbh; Use 10610112</t>
  </si>
  <si>
    <t>10610113</t>
  </si>
  <si>
    <t>&lt;&lt;No indexes for 5+ years&gt;&gt;Steel heating boilers (15 psi or less) and all hot water heating boilers (except parts)</t>
  </si>
  <si>
    <t>10610112</t>
  </si>
  <si>
    <t>&lt;&lt;Discon. after 6/1999&gt;&gt;Steel heating boilers; Use 10610112</t>
  </si>
  <si>
    <t>10610111</t>
  </si>
  <si>
    <t>Cast iron heating boilers, radiators and convectors</t>
  </si>
  <si>
    <t>10610106</t>
  </si>
  <si>
    <t>&lt;&lt;Discon. after 6/1999&gt;&gt;Oil heating boilers; Use 10610106,10610112</t>
  </si>
  <si>
    <t>10610103</t>
  </si>
  <si>
    <t>&lt;&lt;Discon. after 6/1999&gt;&gt;Gas heating boilers; Use 10610106,10610112</t>
  </si>
  <si>
    <t>10610102</t>
  </si>
  <si>
    <t>~~Steam and hot water equipment</t>
  </si>
  <si>
    <t>106101</t>
  </si>
  <si>
    <t>1061</t>
  </si>
  <si>
    <t>~~Heating equipment</t>
  </si>
  <si>
    <t>&lt;&lt;Discon. after 12/2003&gt;&gt;All other metal sanitary ware; Use 10560102</t>
  </si>
  <si>
    <t>10560111</t>
  </si>
  <si>
    <t>&lt;&lt;Discon. after 12/2003&gt;&gt;Bath tubs; Use 10560102</t>
  </si>
  <si>
    <t>10560107</t>
  </si>
  <si>
    <t>&lt;&lt;Discon. after 12/2003&gt;&gt;Sinks and sink laundry tray combinations; Use 10560102</t>
  </si>
  <si>
    <t>10560105</t>
  </si>
  <si>
    <t>&lt;&lt;SAME AS less detailed code&gt;&gt;Enameled iron &amp; metal sanitary ware-1056</t>
  </si>
  <si>
    <t>10560102</t>
  </si>
  <si>
    <t>105601</t>
  </si>
  <si>
    <t>Enameled iron &amp; metal sanitary ware</t>
  </si>
  <si>
    <t>1056</t>
  </si>
  <si>
    <t>Miscellaneous plumbing fixtures, fittings, and trim</t>
  </si>
  <si>
    <t>10540223</t>
  </si>
  <si>
    <t>&lt;&lt;Discon. after 6/1998&gt;&gt;Sink fittings; Use 10540218</t>
  </si>
  <si>
    <t>10540219</t>
  </si>
  <si>
    <t>Lavatory and sink fittings</t>
  </si>
  <si>
    <t>10540218</t>
  </si>
  <si>
    <t>&lt;&lt;Discon. after 6/1998&gt;&gt;Lavatory fittings; Use 10540211</t>
  </si>
  <si>
    <t>10540215</t>
  </si>
  <si>
    <t>Bath and shower fittings</t>
  </si>
  <si>
    <t>10540211</t>
  </si>
  <si>
    <t>Plumbing fixtures, fittings, and trim</t>
  </si>
  <si>
    <t>105402</t>
  </si>
  <si>
    <t>~~Plumbing fixture fittings and trim</t>
  </si>
  <si>
    <t>1054</t>
  </si>
  <si>
    <t>&lt;&lt;No indexes for 5+ years&gt;&gt;Vitreous plumbing fixtures, china lavatories, &amp; flush tanks, incl. plumbing accessories</t>
  </si>
  <si>
    <t>10520114</t>
  </si>
  <si>
    <t>&lt;&lt;Discon. after 12/2003&gt;&gt;Fixture accessories and fittings; Use 10520114</t>
  </si>
  <si>
    <t>10520113</t>
  </si>
  <si>
    <t>&lt;&lt;Discon. after 12/2003&gt;&gt;Plumbing fixtures; Use 10520114</t>
  </si>
  <si>
    <t>10520112</t>
  </si>
  <si>
    <t>105201</t>
  </si>
  <si>
    <t>&lt;&lt;No indexes for 5+ years&gt;&gt;Vitreous china plumbing fixtures and china &amp; earthenware bathroom accessories</t>
  </si>
  <si>
    <t>1052</t>
  </si>
  <si>
    <t>~~Plumbing fixtures and fittings</t>
  </si>
  <si>
    <t>&lt;&lt;Discon. after 6/2006&gt;&gt;All other hand tools, except edge tools; Use 10420155</t>
  </si>
  <si>
    <t>10420183</t>
  </si>
  <si>
    <t>&lt;&lt;Discon. after 6/2006&gt;&gt;All other edge tools; Use 10420145</t>
  </si>
  <si>
    <t>10420179</t>
  </si>
  <si>
    <t>&lt;&lt;Discon. after 6/2006&gt;&gt;All other mechanics' hand service tools; Use 10420135</t>
  </si>
  <si>
    <t>10420178</t>
  </si>
  <si>
    <t>Saw blades and handsaws</t>
  </si>
  <si>
    <t>10420168</t>
  </si>
  <si>
    <t>&lt;&lt;Discon. after 12/2003&gt;&gt;Handsaws and handsaw blades; Use 10420168</t>
  </si>
  <si>
    <t>10420167</t>
  </si>
  <si>
    <t>&lt;&lt;Discon. after 6/2006&gt;&gt;Steel goods (forks, hoes, rakes, etc.); Use 10420145</t>
  </si>
  <si>
    <t>10420166</t>
  </si>
  <si>
    <t>&lt;&lt;Discon. after 6/2006&gt;&gt;Hammers, light forged; Use 10420135</t>
  </si>
  <si>
    <t>10420161</t>
  </si>
  <si>
    <t>Other cutting dies, for machines &amp; power-driven hand tools</t>
  </si>
  <si>
    <t>104201555</t>
  </si>
  <si>
    <t>All other handtools, n.e.c.</t>
  </si>
  <si>
    <t>104201554</t>
  </si>
  <si>
    <t>All other woodcutting machine tools</t>
  </si>
  <si>
    <t>104201553</t>
  </si>
  <si>
    <t>Steel rule dies (except metal cutting), machine/power-driven hand tools</t>
  </si>
  <si>
    <t>104201551</t>
  </si>
  <si>
    <t>All other misc handtools, including cutting dies, machine &amp; power-driven (except metal cutting)</t>
  </si>
  <si>
    <t>10420155</t>
  </si>
  <si>
    <t>&lt;&lt;Discon. after 6/2006&gt;&gt;Pliers; Use 10420135</t>
  </si>
  <si>
    <t>10420151</t>
  </si>
  <si>
    <t>&lt;&lt;Discon. after 6/2006&gt;&gt;All other wrenches; Use 10420135</t>
  </si>
  <si>
    <t>10420149</t>
  </si>
  <si>
    <t>&lt;&lt;Discon. after 6/2006&gt;&gt;Wrench socket; Use 10420135</t>
  </si>
  <si>
    <t>10420147</t>
  </si>
  <si>
    <t>Edge tools, hand operated</t>
  </si>
  <si>
    <t>10420145</t>
  </si>
  <si>
    <t>&lt;&lt;Discon. after 6/2006&gt;&gt;Screwdrivers; Use 10420135</t>
  </si>
  <si>
    <t>10420141</t>
  </si>
  <si>
    <t>Mechanics hand service tools</t>
  </si>
  <si>
    <t>10420135</t>
  </si>
  <si>
    <t>&lt;&lt;Discon. after 6/2006&gt;&gt;Adjustable wrench, including pipe; Use 10420135</t>
  </si>
  <si>
    <t>10420133</t>
  </si>
  <si>
    <t>&lt;&lt;Discon. after 6/2006&gt;&gt;Axes, adzes, and hatchets; Use 10420155</t>
  </si>
  <si>
    <t>10420106</t>
  </si>
  <si>
    <t>~~Hand and edge tools</t>
  </si>
  <si>
    <t>104201</t>
  </si>
  <si>
    <t>1042</t>
  </si>
  <si>
    <t>&lt;&lt;SAME AS less detailed code&gt;&gt;Other miscellaneous hardware-104105</t>
  </si>
  <si>
    <t>10410502</t>
  </si>
  <si>
    <t>&lt;&lt;Discon. after 12/2003&gt;&gt;Other hardware; Use 10410502</t>
  </si>
  <si>
    <t>10410501</t>
  </si>
  <si>
    <t>Other miscellaneous hardware</t>
  </si>
  <si>
    <t>104105</t>
  </si>
  <si>
    <t>&lt;&lt;SAME AS less detailed code&gt;&gt;Furniture hardware-104104</t>
  </si>
  <si>
    <t>10410411</t>
  </si>
  <si>
    <t>Furniture hardware</t>
  </si>
  <si>
    <t>104104</t>
  </si>
  <si>
    <t>Other transportation equipment hardware, incl. marine &amp; aircraft (excl. motor vehicle hardware)</t>
  </si>
  <si>
    <t>10410341</t>
  </si>
  <si>
    <t>&lt;&lt;Discon. after 6/1998&gt;&gt;Aircraft hardware; Use 10410341</t>
  </si>
  <si>
    <t>10410331</t>
  </si>
  <si>
    <t>&lt;&lt;Discon. after 6/1998&gt;&gt;Marine hardware; Use 10410341</t>
  </si>
  <si>
    <t>10410321</t>
  </si>
  <si>
    <t>Motor vehicle hardware</t>
  </si>
  <si>
    <t>10410311</t>
  </si>
  <si>
    <t>~~Transportation equipment hardware</t>
  </si>
  <si>
    <t>104103</t>
  </si>
  <si>
    <t>&lt;&lt;Discon. after 6/1998&gt;&gt;Screen and storm door hardware; Use 10410104</t>
  </si>
  <si>
    <t>10410149</t>
  </si>
  <si>
    <t>&lt;&lt;Discon. after 6/2007&gt;&gt;Other builders hardware; Use 10410104</t>
  </si>
  <si>
    <t>10410148</t>
  </si>
  <si>
    <t>&lt;&lt;Discon. after 6/2007&gt;&gt;Cabinet hardware; Use 10410104</t>
  </si>
  <si>
    <t>10410147</t>
  </si>
  <si>
    <t>&lt;&lt;Discon. after 6/1998&gt;&gt;Rim locks and other locking devices; Use 10410104</t>
  </si>
  <si>
    <t>10410145</t>
  </si>
  <si>
    <t>&lt;&lt;Discon. after 6/1998&gt;&gt;Window hardware; Use 10410104</t>
  </si>
  <si>
    <t>10410144</t>
  </si>
  <si>
    <t>&lt;&lt;Discon. after 6/1998&gt;&gt;Protect. plates, push plates pulls, push pull bars; Use 10410104</t>
  </si>
  <si>
    <t>10410142</t>
  </si>
  <si>
    <t>05/1988</t>
  </si>
  <si>
    <t>&lt;&lt;Discon. after 6/1998&gt;&gt;Hangers, tracks and related items; Use 10410104</t>
  </si>
  <si>
    <t>10410141</t>
  </si>
  <si>
    <t>&lt;&lt;Discon. after 6/1998&gt;&gt;Key blanks; Use 10410104</t>
  </si>
  <si>
    <t>10410139</t>
  </si>
  <si>
    <t>&lt;&lt;Discon. after 6/1998&gt;&gt;Door controls, closers and checking devices; Use 10410104</t>
  </si>
  <si>
    <t>10410132</t>
  </si>
  <si>
    <t>&lt;&lt;Discon. after 6/2007&gt;&gt;Hinges, exc. cabinet hinges, incl. spring hinges; Use 10410104</t>
  </si>
  <si>
    <t>10410124</t>
  </si>
  <si>
    <t>&lt;&lt;Discon. after 6/2007&gt;&gt;Doorlocks, locksets, locktrim, exc.arch. trim; Use 10410104</t>
  </si>
  <si>
    <t>10410122</t>
  </si>
  <si>
    <t>&lt;&lt;Discon. after 6/2007&gt;&gt;Padlocks; Use 10410104</t>
  </si>
  <si>
    <t>10410109</t>
  </si>
  <si>
    <t>&lt;&lt;SAME AS less detailed code&gt;&gt;Builders' hardware (lock units, key blanks, door &amp; window hardware, cabinet hardware, etc.)-104101</t>
  </si>
  <si>
    <t>10410104</t>
  </si>
  <si>
    <t>12/1962</t>
  </si>
  <si>
    <t>Builders' hardware</t>
  </si>
  <si>
    <t>104101</t>
  </si>
  <si>
    <t>~~Hardware, n.e.c.</t>
  </si>
  <si>
    <t>1041</t>
  </si>
  <si>
    <t>~~Hardware</t>
  </si>
  <si>
    <t>All other metal containers</t>
  </si>
  <si>
    <t>10320107</t>
  </si>
  <si>
    <t>Steel shipping barrels and drums (excl. beer barrels) (more than 12-galllon capacity)</t>
  </si>
  <si>
    <t>10320106</t>
  </si>
  <si>
    <t>Steel pails (1- to 12-gallon capacity) and fabricated steel boxes</t>
  </si>
  <si>
    <t>10320105</t>
  </si>
  <si>
    <t>&lt;&lt;Discon. after 12/2011&gt;&gt;Barrels, drums, pails and other metal containers; Use 10320107</t>
  </si>
  <si>
    <t>10320104</t>
  </si>
  <si>
    <t>&lt;&lt;Discon. after 12/2005&gt;&gt;All other metal barrels; Use 10320107</t>
  </si>
  <si>
    <t>10320103</t>
  </si>
  <si>
    <t>&lt;&lt;Discon. after 12/2005&gt;&gt;Steel shipping barrels and drums; Use 10320106</t>
  </si>
  <si>
    <t>10320102</t>
  </si>
  <si>
    <t>&lt;&lt;Discon. after 12/2005&gt;&gt;Steel pails; Use 10320105</t>
  </si>
  <si>
    <t>10320101</t>
  </si>
  <si>
    <t>~~Barrels, drums, pails and other metal containers</t>
  </si>
  <si>
    <t>103201</t>
  </si>
  <si>
    <t>1032</t>
  </si>
  <si>
    <t>&lt;&lt;SAME AS less detailed code&gt;&gt;Aluminum cans and can components-103103</t>
  </si>
  <si>
    <t>10310331</t>
  </si>
  <si>
    <t>&lt;&lt;Discon. after 12/2001&gt;&gt;Beer cans; Use 10310231,10310331</t>
  </si>
  <si>
    <t>10310302</t>
  </si>
  <si>
    <t>Aluminum cans and can components</t>
  </si>
  <si>
    <t>103103</t>
  </si>
  <si>
    <t>&lt;&lt;No indexes for 5+ years&gt;&gt;(Table 5)Other steel cans 332431191</t>
  </si>
  <si>
    <t>10310289</t>
  </si>
  <si>
    <t>&lt;&lt;No indexes for 5+ years&gt;&gt;(Table 5)Food &amp; beverage steel cans including lids, ends &amp; parts 332431181</t>
  </si>
  <si>
    <t>10310288</t>
  </si>
  <si>
    <t>&lt;&lt;SAME AS less detailed code&gt;&gt;Steel cans and tinware end products-103102</t>
  </si>
  <si>
    <t>10310231</t>
  </si>
  <si>
    <t>07/1997</t>
  </si>
  <si>
    <t>&lt;&lt;Discon. after 12/2001&gt;&gt;All other non-food cans; Use 10310231</t>
  </si>
  <si>
    <t>10310222</t>
  </si>
  <si>
    <t>&lt;&lt;Discon. after 12/2001&gt;&gt;Aerosol cans; Use 10310231</t>
  </si>
  <si>
    <t>10310219</t>
  </si>
  <si>
    <t>&lt;&lt;Discon. after 12/2001&gt;&gt;Paint and varnish cans; Use 10310231</t>
  </si>
  <si>
    <t>10310218</t>
  </si>
  <si>
    <t>&lt;&lt;Discon. after 12/2001&gt;&gt;All other food (including soup) cans; Use 10310231</t>
  </si>
  <si>
    <t>10310215</t>
  </si>
  <si>
    <t>&lt;&lt;Discon. after 12/2001&gt;&gt;Vegetable and vegetable juice cans; Use 10310231</t>
  </si>
  <si>
    <t>10310211</t>
  </si>
  <si>
    <t>&lt;&lt;Discon. after 12/2001&gt;&gt;Fruit and fruit juice cans; Use 10310231</t>
  </si>
  <si>
    <t>10310209</t>
  </si>
  <si>
    <t>Steel cans and tinware end products</t>
  </si>
  <si>
    <t>103102</t>
  </si>
  <si>
    <t>~~Metal cans and can components</t>
  </si>
  <si>
    <t>1031</t>
  </si>
  <si>
    <t>~~Metal containers</t>
  </si>
  <si>
    <t>Copper base castings (excluding die-castings)</t>
  </si>
  <si>
    <t>102807013</t>
  </si>
  <si>
    <t>Other nonferrous castings (excl. die-castings), ex. copper &amp; aluminum, incl. nickel and zinc</t>
  </si>
  <si>
    <t>102807012</t>
  </si>
  <si>
    <t>Nonferrous die-castings (except aluminum)</t>
  </si>
  <si>
    <t>102807011</t>
  </si>
  <si>
    <t>~~Castings, nonferrous (except aluminum)</t>
  </si>
  <si>
    <t>10280701</t>
  </si>
  <si>
    <t>102807</t>
  </si>
  <si>
    <t>&lt;&lt;Discon. after 12/2011&gt;&gt;Other nonferrous castings, ex Al, Cu, Ni and Zn; Use 102807012</t>
  </si>
  <si>
    <t>10280603</t>
  </si>
  <si>
    <t>&lt;&lt;Recoded after 12/2008&gt;&gt;Other nonferrous castings; Use 102807012</t>
  </si>
  <si>
    <t>10280601</t>
  </si>
  <si>
    <t>&lt;&lt;Discon. after 12/2011&gt;&gt;Nickel and nickel-base and other nonferrous castings; Use 102807012</t>
  </si>
  <si>
    <t>102806</t>
  </si>
  <si>
    <t>&lt;&lt;Discon. after 12/2008&gt;&gt;Magnesium and magnesium-base castings; Use 102807012</t>
  </si>
  <si>
    <t>10280501</t>
  </si>
  <si>
    <t>102805</t>
  </si>
  <si>
    <t>06/1977</t>
  </si>
  <si>
    <t>&lt;&lt;Discon. after 12/2011&gt;&gt;Zinc and zinc-base alloy castings; Use 102807012</t>
  </si>
  <si>
    <t>10280401</t>
  </si>
  <si>
    <t>102804</t>
  </si>
  <si>
    <t>&lt;&lt;Discon. after 12/2011&gt;&gt;Copper and copper-base alloy castings; Use 102807013</t>
  </si>
  <si>
    <t>10280305</t>
  </si>
  <si>
    <t>&lt;&lt;Discon. after 6/1998&gt;&gt;Copper-base bearings/bushings, nonmachined; Use 102807013</t>
  </si>
  <si>
    <t>10280303</t>
  </si>
  <si>
    <t>&lt;&lt;Discon. after 12/2008&gt;&gt;Other copper/copper-base alloy castings; Use 102807013</t>
  </si>
  <si>
    <t>10280302</t>
  </si>
  <si>
    <t>&lt;&lt;Discon. after 12/2008&gt;&gt;Copper and copper-base alloy sand castings; Use 102807013</t>
  </si>
  <si>
    <t>10280301</t>
  </si>
  <si>
    <t>102803</t>
  </si>
  <si>
    <t>Aluminum castings, excluding die-castings</t>
  </si>
  <si>
    <t>10280208</t>
  </si>
  <si>
    <t>Aluminum die-castings</t>
  </si>
  <si>
    <t>10280207</t>
  </si>
  <si>
    <t>&lt;&lt;Discon. after 06/2018&gt;&gt;Investment and other castings and cast products, aluminum base alloy; Use 102802</t>
  </si>
  <si>
    <t>10280206</t>
  </si>
  <si>
    <t>&lt;&lt;Discon. after 06/2018&gt;&gt;Permanent and semi-permanent mold castings, aluminum base alloy; Use 102802</t>
  </si>
  <si>
    <t>10280205</t>
  </si>
  <si>
    <t>&lt;&lt;Discon. after 06/2018&gt;&gt;Sand castings, aluminum base alloy; Use 102802</t>
  </si>
  <si>
    <t>10280204</t>
  </si>
  <si>
    <t>&lt;&lt;Discon. after 6/2008&gt;&gt;Other die castings; Use 10280207</t>
  </si>
  <si>
    <t>10280203</t>
  </si>
  <si>
    <t>&lt;&lt;Discon. after 6/2008&gt;&gt;Motor vehicle die castings; Use 10280207</t>
  </si>
  <si>
    <t>10280201</t>
  </si>
  <si>
    <t>Aluminum castings</t>
  </si>
  <si>
    <t>102802</t>
  </si>
  <si>
    <t>~~Nonferrous foundry shop products</t>
  </si>
  <si>
    <t>1028</t>
  </si>
  <si>
    <t>02/2001</t>
  </si>
  <si>
    <t>&lt;&lt;Discon. after 12/2004&gt;&gt;Other forgings, including open die or smith forgings; Use 102701</t>
  </si>
  <si>
    <t>10270125</t>
  </si>
  <si>
    <t>&lt;&lt;Discon. after 6/1998&gt;&gt;Other forgings; Use 102701</t>
  </si>
  <si>
    <t>10270122</t>
  </si>
  <si>
    <t>&lt;&lt;Discon. after 6/1998&gt;&gt;Open die or smith forgings; Use 102701</t>
  </si>
  <si>
    <t>10270115</t>
  </si>
  <si>
    <t>Other nonferrous forgings, including cold impression die impact and seamless rolled</t>
  </si>
  <si>
    <t>102701112</t>
  </si>
  <si>
    <t>Other nonferrous hot impression die impact, press, and upset forgings</t>
  </si>
  <si>
    <t>1027011113</t>
  </si>
  <si>
    <t>Hot impression die, impact, press and upset titanium and titanium alloy forgings</t>
  </si>
  <si>
    <t>1027011112</t>
  </si>
  <si>
    <t>Hot impression die, impact, press and upset aluminum and aluminum alloy forgings</t>
  </si>
  <si>
    <t>1027011111</t>
  </si>
  <si>
    <t>~~Hot impression die, impact, press and upset aluminum and other nonferrous forgings</t>
  </si>
  <si>
    <t>102701111</t>
  </si>
  <si>
    <t>~~Nonferrous forge shop products</t>
  </si>
  <si>
    <t>10270111</t>
  </si>
  <si>
    <t>102701</t>
  </si>
  <si>
    <t>1027</t>
  </si>
  <si>
    <t>&lt;&lt;Recoded after 12/2011&gt;&gt;Other wire and cable; Use 10260398</t>
  </si>
  <si>
    <t>10260399</t>
  </si>
  <si>
    <t>Other wire and cable</t>
  </si>
  <si>
    <t>10260398</t>
  </si>
  <si>
    <t>Fiber optic cable</t>
  </si>
  <si>
    <t>10260333</t>
  </si>
  <si>
    <t>Power wire and cable</t>
  </si>
  <si>
    <t>10260332</t>
  </si>
  <si>
    <t>Aluminum wire and cable</t>
  </si>
  <si>
    <t>10260331</t>
  </si>
  <si>
    <t>&lt;&lt;No indexes for 5+ years&gt;&gt;Apparatus wire from purchased insulated wire</t>
  </si>
  <si>
    <t>10260327</t>
  </si>
  <si>
    <t>&lt;&lt;Discon. after 12/2003&gt;&gt;Other insulated wire &amp; cable, inc. auto &amp; airframe; Use 10260327</t>
  </si>
  <si>
    <t>10260326</t>
  </si>
  <si>
    <t>&lt;&lt;Discon. after 12/1998&gt;&gt;Other insulated and covered wire and cable, copper; Use 10260327</t>
  </si>
  <si>
    <t>10260325</t>
  </si>
  <si>
    <t>&lt;&lt;Discon. after 12/2003&gt;&gt;Appliance wire and flexible cord sets; Use 10260327</t>
  </si>
  <si>
    <t>10260324</t>
  </si>
  <si>
    <t>&lt;&lt;Discon. after 12/1998&gt;&gt;Airframe, shipboard and ground support cable; Use 10260327</t>
  </si>
  <si>
    <t>10260323</t>
  </si>
  <si>
    <t>&lt;&lt;Discon. after 12/1998&gt;&gt;Automotive primary wire; Use 10260327</t>
  </si>
  <si>
    <t>10260317</t>
  </si>
  <si>
    <t>Copper wire and cable</t>
  </si>
  <si>
    <t>10260314</t>
  </si>
  <si>
    <t>&lt;&lt;Discon. after 12/2003&gt;&gt;Power wire and cable; Use 10260327</t>
  </si>
  <si>
    <t>10260313</t>
  </si>
  <si>
    <t>&lt;&lt;Discon. after 12/2003&gt;&gt;Magnet wire; Use 10260327</t>
  </si>
  <si>
    <t>10260311</t>
  </si>
  <si>
    <t>&lt;&lt;Discon. after 12/2003&gt;&gt;Apparatus wire and cordage; Use 10260327</t>
  </si>
  <si>
    <t>10260309</t>
  </si>
  <si>
    <t>&lt;&lt;Discon. after 12/2003&gt;&gt;Building wire and cable; Use 10260327</t>
  </si>
  <si>
    <t>10260307</t>
  </si>
  <si>
    <t>06/2018</t>
  </si>
  <si>
    <t>Building wire and cable</t>
  </si>
  <si>
    <t>10260306</t>
  </si>
  <si>
    <t>&lt;&lt;Discon. after 12/2003&gt;&gt;Control and signal wire and cable; Use 10260327</t>
  </si>
  <si>
    <t>10260305</t>
  </si>
  <si>
    <t>&lt;&lt;Discon. after 12/2011&gt;&gt;Control &amp; signal wire and cable; Use 10260398</t>
  </si>
  <si>
    <t>10260304</t>
  </si>
  <si>
    <t>&lt;&lt;Discon. after 12/2003&gt;&gt;Telephone and telegraph wire and cable; Use 10260327</t>
  </si>
  <si>
    <t>10260303</t>
  </si>
  <si>
    <t>Telecommunication wire and cable</t>
  </si>
  <si>
    <t>10260302</t>
  </si>
  <si>
    <t>Electronic wire and cable</t>
  </si>
  <si>
    <t>10260301</t>
  </si>
  <si>
    <t>~~Nonferrous wire and cable</t>
  </si>
  <si>
    <t>102603</t>
  </si>
  <si>
    <t>1026</t>
  </si>
  <si>
    <t>&lt;&lt;Discon. after 12/2003&gt;&gt;Other nonferrous metal mill sahpes, except wire; Use 10251935</t>
  </si>
  <si>
    <t>10251999</t>
  </si>
  <si>
    <t>&lt;&lt;Discon. after 8/2019&gt;&gt;Other nonferrous metal wire; Use 10260398</t>
  </si>
  <si>
    <t>10251998</t>
  </si>
  <si>
    <t>&lt;&lt;Discon. after 12/2003&gt;&gt;Lead mill shapes, except wire; Use 10251935</t>
  </si>
  <si>
    <t>10251997</t>
  </si>
  <si>
    <t>08/2002</t>
  </si>
  <si>
    <t>&lt;&lt;Discon. after 12/2003&gt;&gt;Zirconium mill shapes, except wire; Use 10251935</t>
  </si>
  <si>
    <t>10251951</t>
  </si>
  <si>
    <t>All other nonferrous metal mill shapes</t>
  </si>
  <si>
    <t>10251935</t>
  </si>
  <si>
    <t>Precious metal mill shapes</t>
  </si>
  <si>
    <t>10251904</t>
  </si>
  <si>
    <t>08/2004</t>
  </si>
  <si>
    <t>&lt;&lt;Discon. after 01/2018&gt;&gt;Precious metal mill shapes; Use 10251904</t>
  </si>
  <si>
    <t>10251903</t>
  </si>
  <si>
    <t>~~Other nonferrous mill shapes</t>
  </si>
  <si>
    <t>102519</t>
  </si>
  <si>
    <t>&lt;&lt;SAME AS less detailed code&gt;&gt;Titanium and titanium-base alloy mill shapes-102505</t>
  </si>
  <si>
    <t>10250505</t>
  </si>
  <si>
    <t>&lt;&lt;Discon. after 12/2003&gt;&gt;Other titanium mill shapes, including wire; Use 10250505</t>
  </si>
  <si>
    <t>10250504</t>
  </si>
  <si>
    <t>&lt;&lt;Discon. after 8/2019&gt;&gt;Other titanium mill shapes, except wire; Use 102505</t>
  </si>
  <si>
    <t>10250503</t>
  </si>
  <si>
    <t>08/1988</t>
  </si>
  <si>
    <t>&lt;&lt;Discon. after 12/2003&gt;&gt;Titanium flat products; Use 10250505</t>
  </si>
  <si>
    <t>10250502</t>
  </si>
  <si>
    <t>Titanium and titanium-base alloy mill shapes</t>
  </si>
  <si>
    <t>102505</t>
  </si>
  <si>
    <t>&lt;&lt;SAME AS less detailed code&gt;&gt;Nickel and nickel-base alloy mill shapes-102504</t>
  </si>
  <si>
    <t>10250466</t>
  </si>
  <si>
    <t>&lt;&lt;Discon. after 12/2003&gt;&gt;Other nickel mill shapes, except wire; Use 10250466</t>
  </si>
  <si>
    <t>10250465</t>
  </si>
  <si>
    <t>&lt;&lt;Discon. after 12/2003&gt;&gt;Nickel flat products; Use 10250466</t>
  </si>
  <si>
    <t>10250464</t>
  </si>
  <si>
    <t>Nickel and nickel-base alloy mill shapes</t>
  </si>
  <si>
    <t>102504</t>
  </si>
  <si>
    <t>&lt;&lt;Discon. after 12/2003&gt;&gt;Other copper and copper-alloy mill shapes; Use 10250238</t>
  </si>
  <si>
    <t>10250265</t>
  </si>
  <si>
    <t>&lt;&lt;Discon. after 12/2003&gt;&gt;Copper tubing, plumbing; Use 10250239</t>
  </si>
  <si>
    <t>10250254</t>
  </si>
  <si>
    <t>Copper and copper alloy pipe and tube</t>
  </si>
  <si>
    <t>10250239</t>
  </si>
  <si>
    <t>Copper and copper alloy rod, bar and shapes</t>
  </si>
  <si>
    <t>10250238</t>
  </si>
  <si>
    <t>Copper and copper alloy sheet, strip and plate</t>
  </si>
  <si>
    <t>10250237</t>
  </si>
  <si>
    <t>01/1954</t>
  </si>
  <si>
    <t>&lt;&lt;Discon. after 6/2004&gt;&gt;Copper-base alloy pipe and tube; Use 10250239</t>
  </si>
  <si>
    <t>10250233</t>
  </si>
  <si>
    <t>&lt;&lt;Discon. after 12/2003&gt;&gt;Copper-base alloy rod; Use 10250238</t>
  </si>
  <si>
    <t>10250232</t>
  </si>
  <si>
    <t>&lt;&lt;Discon. after 12/2003&gt;&gt;Copper-base alloy strip; Use 10250237</t>
  </si>
  <si>
    <t>10250231</t>
  </si>
  <si>
    <t>12/1953</t>
  </si>
  <si>
    <t>~~Copper and brass mill shapes</t>
  </si>
  <si>
    <t>102502</t>
  </si>
  <si>
    <t>Aluminum welded tube</t>
  </si>
  <si>
    <t>10250171</t>
  </si>
  <si>
    <t>Aluminum ingot, including billet, made in aluminum rolling mills</t>
  </si>
  <si>
    <t>10250170</t>
  </si>
  <si>
    <t>Aluminum extruded and drawn pipe and tube</t>
  </si>
  <si>
    <t>10250163</t>
  </si>
  <si>
    <t>Extruded aluminum rod, bar, and other extruded shapes</t>
  </si>
  <si>
    <t>10250162</t>
  </si>
  <si>
    <t>&lt;&lt;Discon. after 12/2004&gt;&gt;Aluminum pipe &amp; tube, exc. 2000 &amp; 7000 alloy serie; Use 10250163</t>
  </si>
  <si>
    <t>10250161</t>
  </si>
  <si>
    <t>&lt;&lt;Discon. after 12/2004&gt;&gt;Extrusion, solid, circle size, 10 and over; Use 10250162</t>
  </si>
  <si>
    <t>10250156</t>
  </si>
  <si>
    <t>&lt;&lt;Discon. after 12/2004&gt;&gt;Extrusion, solid, circle size 5 to 9; Use 10250162</t>
  </si>
  <si>
    <t>10250154</t>
  </si>
  <si>
    <t>&lt;&lt;Discon. after 12/2004&gt;&gt;Extrusion, solid, circle size 4 to under 5; Use 10250162</t>
  </si>
  <si>
    <t>10250153</t>
  </si>
  <si>
    <t>&lt;&lt;Discon. after 12/2004&gt;&gt;Extrusion, solid, circle size 3 to under 4; Use 10250162</t>
  </si>
  <si>
    <t>10250152</t>
  </si>
  <si>
    <t>&lt;&lt;Discon. after 12/2004&gt;&gt;Extrusion, solid, circle size under 3; Use 10250162</t>
  </si>
  <si>
    <t>10250151</t>
  </si>
  <si>
    <t>&lt;&lt;Discon. after 12/2004&gt;&gt;Rod, extruded, other than 2000 and 7000 alloy series; Use 10250162</t>
  </si>
  <si>
    <t>10250147</t>
  </si>
  <si>
    <t>11/1982</t>
  </si>
  <si>
    <t>&lt;&lt;Discon. after 12/2003&gt;&gt;Rod, continuous cast; Use 10250162</t>
  </si>
  <si>
    <t>10250145</t>
  </si>
  <si>
    <t>Rolled aluminum rod and bar, inc continuous cast</t>
  </si>
  <si>
    <t>10250144</t>
  </si>
  <si>
    <t>&lt;&lt;Discon. after 01/2018&gt;&gt;Rolled aluminum rod and bar, inc continuous cast; Use 10250144</t>
  </si>
  <si>
    <t>10250143</t>
  </si>
  <si>
    <t>&lt;&lt;Discon. after 12/2004&gt;&gt;Bar, extruded, other than 2000 and 7000 alloy seri; Use 10250162</t>
  </si>
  <si>
    <t>10250132</t>
  </si>
  <si>
    <t>&lt;&lt;No indexes for 5+ years&gt;&gt;Aluminum plate</t>
  </si>
  <si>
    <t>10250129</t>
  </si>
  <si>
    <t>&lt;&lt;No indexes for 5+ years&gt;&gt;Plain aluminum foil (under .006 inches)</t>
  </si>
  <si>
    <t>10250111</t>
  </si>
  <si>
    <t>&lt;&lt;Discon. after 12/2003&gt;&gt;Sheet, coiled, nonheat-treatable, precoated; Use 10250105</t>
  </si>
  <si>
    <t>10250108</t>
  </si>
  <si>
    <t>&lt;&lt;Discon. after 12/2003&gt;&gt;Sheet, coiled, bare, all others; Use 10250105</t>
  </si>
  <si>
    <t>10250107</t>
  </si>
  <si>
    <t>&lt;&lt;Discon. after 12/2003&gt;&gt;Sheet, coiled, bare, beverage can stock; Use 10250105</t>
  </si>
  <si>
    <t>10250106</t>
  </si>
  <si>
    <t>Aluminum sheet and strip</t>
  </si>
  <si>
    <t>10250105</t>
  </si>
  <si>
    <t>~~Aluminum mill shapes</t>
  </si>
  <si>
    <t>102501</t>
  </si>
  <si>
    <t>~~Nonferrous mill shapes</t>
  </si>
  <si>
    <t>1025</t>
  </si>
  <si>
    <t>Refined zinc, slab and dust</t>
  </si>
  <si>
    <t>10240959</t>
  </si>
  <si>
    <t>102409</t>
  </si>
  <si>
    <t>&lt;&lt;SAME AS less detailed code&gt;&gt;All other miscellaneous secondary nonferrous metals, including lead-102408</t>
  </si>
  <si>
    <t>10240801</t>
  </si>
  <si>
    <t>All other miscellaneous secondary nonferrous metals, including lead</t>
  </si>
  <si>
    <t>102408</t>
  </si>
  <si>
    <t>&lt;&lt;Discon. after 6/2011&gt;&gt;Other nonferrous metals; Use 10240801</t>
  </si>
  <si>
    <t>10240779</t>
  </si>
  <si>
    <t>&lt;&lt;Discon. after 6/2011&gt;&gt;Other nonferrous metals; Use 102408</t>
  </si>
  <si>
    <t>102407</t>
  </si>
  <si>
    <t>&lt;&lt;SAME AS less detailed code&gt;&gt;Secondary precious metals-102406</t>
  </si>
  <si>
    <t>10240669</t>
  </si>
  <si>
    <t>&lt;&lt;Discon. after 6/1997&gt;&gt;Gold; Use 102406</t>
  </si>
  <si>
    <t>10240601</t>
  </si>
  <si>
    <t>Secondary precious metals</t>
  </si>
  <si>
    <t>102406</t>
  </si>
  <si>
    <t>&lt;&lt;Discon. after 6/2016&gt;&gt;Refined zinc, slab and dust; Use 10240801</t>
  </si>
  <si>
    <t>10240559</t>
  </si>
  <si>
    <t>&lt;&lt;Discon. after 6/1997&gt;&gt;Zinc-base alloys; Use 102408</t>
  </si>
  <si>
    <t>10240503</t>
  </si>
  <si>
    <t>&lt;&lt;Discon. after 6/2016&gt;&gt;Refined zinc, slab and dust; Use 102408</t>
  </si>
  <si>
    <t>102405</t>
  </si>
  <si>
    <t>&lt;&lt;Discon. after 6/2011&gt;&gt;Refined lead; Use 10240801</t>
  </si>
  <si>
    <t>10240449</t>
  </si>
  <si>
    <t>&lt;&lt;Discon. after 6/1997&gt;&gt;Antimonial lead, alloyed; Use 102408</t>
  </si>
  <si>
    <t>10240402</t>
  </si>
  <si>
    <t>&lt;&lt;Discon. after 6/1997&gt;&gt;Lead, unalloyed; Use 102408</t>
  </si>
  <si>
    <t>10240401</t>
  </si>
  <si>
    <t>&lt;&lt;Discon. after 6/2011&gt;&gt;Refined lead; Use 102408</t>
  </si>
  <si>
    <t>102404</t>
  </si>
  <si>
    <t>07/2002</t>
  </si>
  <si>
    <t>&lt;&lt;SAME AS less detailed code&gt;&gt;Secondary copper, alloyed and unalloyed-102403</t>
  </si>
  <si>
    <t>10240339</t>
  </si>
  <si>
    <t>Secondary copper, alloyed and unalloyed</t>
  </si>
  <si>
    <t>102403</t>
  </si>
  <si>
    <t>&lt;&lt;SAME AS less detailed code&gt;&gt;Secondary aluminum-102402</t>
  </si>
  <si>
    <t>10240229</t>
  </si>
  <si>
    <t>&lt;&lt;Discon. after 6/1997&gt;&gt;Other aluminum; Use 102402</t>
  </si>
  <si>
    <t>10240224</t>
  </si>
  <si>
    <t>&lt;&lt;Discon. after 6/1997&gt;&gt;Ingot for die casting; Use 102402</t>
  </si>
  <si>
    <t>10240221</t>
  </si>
  <si>
    <t>Secondary aluminum</t>
  </si>
  <si>
    <t>102402</t>
  </si>
  <si>
    <t>~~Secondary nonferrous metals</t>
  </si>
  <si>
    <t>1024</t>
  </si>
  <si>
    <t>&lt;&lt;SAME AS less detailed code&gt;&gt;Other nonferrous scrap (including lead, zinc and precious metals)-102303</t>
  </si>
  <si>
    <t>10230309</t>
  </si>
  <si>
    <t>&lt;&lt;Discon. after 6/2006&gt;&gt;Other nonferrous scrap; Use 102303</t>
  </si>
  <si>
    <t>10230304</t>
  </si>
  <si>
    <t>11/1998</t>
  </si>
  <si>
    <t>&lt;&lt;Discon. after 6/2006&gt;&gt;Lead scrap; Use 102303</t>
  </si>
  <si>
    <t>10230301</t>
  </si>
  <si>
    <t>01/1957</t>
  </si>
  <si>
    <t>Other nonferrous scrap (including lead, zinc and precious metals)</t>
  </si>
  <si>
    <t>102303</t>
  </si>
  <si>
    <t>Other old aluminum base scrap</t>
  </si>
  <si>
    <t>10230206</t>
  </si>
  <si>
    <t>Used beverage can scrap</t>
  </si>
  <si>
    <t>10230205</t>
  </si>
  <si>
    <t>Borings, turnings, and other new aluminum base scrap</t>
  </si>
  <si>
    <t>10230202</t>
  </si>
  <si>
    <t>Solids and clippings, new aluminum base scrap</t>
  </si>
  <si>
    <t>10230201</t>
  </si>
  <si>
    <t>~~Aluminum base scrap</t>
  </si>
  <si>
    <t>102302</t>
  </si>
  <si>
    <t>&lt;&lt;Discon. after 8/2019&gt;&gt;Copper and brass scrap, exports; Use 102301</t>
  </si>
  <si>
    <t>10230199</t>
  </si>
  <si>
    <t>Other copper and brass scrap</t>
  </si>
  <si>
    <t>10230104</t>
  </si>
  <si>
    <t>Yellow brass scrap</t>
  </si>
  <si>
    <t>10230103</t>
  </si>
  <si>
    <t>No. 2 copper scrap, including wire</t>
  </si>
  <si>
    <t>10230102</t>
  </si>
  <si>
    <t>No. 1 copper scrap, including wire</t>
  </si>
  <si>
    <t>10230101</t>
  </si>
  <si>
    <t>~~Copper base scrap</t>
  </si>
  <si>
    <t>102301</t>
  </si>
  <si>
    <t>~~Nonferrous scrap</t>
  </si>
  <si>
    <t>1023</t>
  </si>
  <si>
    <t>&lt;&lt;Discon. after 12/2003&gt;&gt;Platinum  tr. oz.; Use 102201</t>
  </si>
  <si>
    <t>10220273</t>
  </si>
  <si>
    <t>&lt;&lt;Discon. after 12/2003&gt;&gt;Silver, bar, refined, .999 fine tr. oz.; Use 102201</t>
  </si>
  <si>
    <t>10220272</t>
  </si>
  <si>
    <t>&lt;&lt;Discon. after 12/2003&gt;&gt;Gold, refined tr. oz.; Use 102201</t>
  </si>
  <si>
    <t>10220271</t>
  </si>
  <si>
    <t>12/1957</t>
  </si>
  <si>
    <t>&lt;&lt;Discon. after 12/2003&gt;&gt;Precious metals; Use 102201</t>
  </si>
  <si>
    <t>102202</t>
  </si>
  <si>
    <t>&lt;&lt;No indexes for 5+ years&gt;&gt;All other miscellaneous primary nonferrous metals (ex Al, CU, zinc and precious)</t>
  </si>
  <si>
    <t>102201814</t>
  </si>
  <si>
    <t>&lt;&lt;No indexes for 5+ years&gt;&gt;Primary precious metals and precious metal alloys</t>
  </si>
  <si>
    <t>102201813</t>
  </si>
  <si>
    <t>Primary smelting and refining of zinc</t>
  </si>
  <si>
    <t>102201812</t>
  </si>
  <si>
    <t>Other nonferrous metals, unalloyed</t>
  </si>
  <si>
    <t>10220181</t>
  </si>
  <si>
    <t>&lt;&lt;Discon. after 12/1996&gt;&gt;Other refined copper, domestic; Use 10220131</t>
  </si>
  <si>
    <t>10220162</t>
  </si>
  <si>
    <t>&lt;&lt;Discon. after 12/2003&gt;&gt;Titanium sponge lb.; Use 10220181</t>
  </si>
  <si>
    <t>10220156</t>
  </si>
  <si>
    <t>&lt;&lt;Discon. after 12/2003&gt;&gt;Magnesium, pig ingot lb.; Use 10220181</t>
  </si>
  <si>
    <t>10220151</t>
  </si>
  <si>
    <t>&lt;&lt;Discon. after 12/2003&gt;&gt;Cadmium metal, 99.90 pct. min.lb.; Use 10220181</t>
  </si>
  <si>
    <t>10220141</t>
  </si>
  <si>
    <t>&lt;&lt;Discon. after 12/2003&gt;&gt;Antimony lb.; Use 10220181</t>
  </si>
  <si>
    <t>10220136</t>
  </si>
  <si>
    <t>04/1995</t>
  </si>
  <si>
    <t>04/1990</t>
  </si>
  <si>
    <t>&lt;&lt;Discon. after 12/2003&gt;&gt;Zinc, slab, high grade; Use 10220181</t>
  </si>
  <si>
    <t>10220134</t>
  </si>
  <si>
    <t>&lt;&lt;Discon. after 6/2004&gt;&gt;Zinc, slab, special high grade lb.; Use 10220181</t>
  </si>
  <si>
    <t>10220133</t>
  </si>
  <si>
    <t>&lt;&lt;Discon. after 12/2003&gt;&gt;Zinc, slab, prime Western lb.; Use 10220181</t>
  </si>
  <si>
    <t>10220132</t>
  </si>
  <si>
    <t>Copper cathode and refined copper</t>
  </si>
  <si>
    <t>10220131</t>
  </si>
  <si>
    <t>&lt;&lt;Discon. after 12/2003&gt;&gt;Lead, pig, common lb.; Use 10220181</t>
  </si>
  <si>
    <t>10220127</t>
  </si>
  <si>
    <t>&lt;&lt;Discon. after 12/1996&gt;&gt;Domestic copper cathode; Use 10220131</t>
  </si>
  <si>
    <t>10220123</t>
  </si>
  <si>
    <t>&lt;&lt;Discon. after 12/2009&gt;&gt;Aluminum extrusion ingot (billet); Use 10220110</t>
  </si>
  <si>
    <t>10220121</t>
  </si>
  <si>
    <t>&lt;&lt;Discon. after 12/1999&gt;&gt;Primary aluminum, other types, except extrusion bi; Use 10220110</t>
  </si>
  <si>
    <t>10220119</t>
  </si>
  <si>
    <t>&lt;&lt;Discon. after 12/1999&gt;&gt;Primary aluminum ingot, unalloyed; Use 10220110</t>
  </si>
  <si>
    <t>10220117</t>
  </si>
  <si>
    <t>07/2008</t>
  </si>
  <si>
    <t>&lt;&lt;Discon. after 12/2009&gt;&gt;Primary aluminum, except extrusion billet; Use 10220110</t>
  </si>
  <si>
    <t>10220115</t>
  </si>
  <si>
    <t>&lt;&lt;No indexes for 5+ years&gt;&gt;Primary aluminum ingot, billet and other forms</t>
  </si>
  <si>
    <t>10220110</t>
  </si>
  <si>
    <t>11/2000</t>
  </si>
  <si>
    <t>&lt;&lt;Discon. after 12/2004&gt;&gt;Smelted copper; Use 10220181</t>
  </si>
  <si>
    <t>10220107</t>
  </si>
  <si>
    <t>~~Primary nonferrous metals</t>
  </si>
  <si>
    <t>102201</t>
  </si>
  <si>
    <t>1022</t>
  </si>
  <si>
    <t>Lead and zinc ores</t>
  </si>
  <si>
    <t>10211301</t>
  </si>
  <si>
    <t>102113</t>
  </si>
  <si>
    <t>&lt;&lt;SAME AS less detailed code&gt;&gt;Other metal ores-102112</t>
  </si>
  <si>
    <t>10211201</t>
  </si>
  <si>
    <t>Other metal ores</t>
  </si>
  <si>
    <t>102112</t>
  </si>
  <si>
    <t>&lt;&lt;Discon. after 12/2003&gt;&gt;Other nonferrous metal ores; Use 10211201</t>
  </si>
  <si>
    <t>10211101</t>
  </si>
  <si>
    <t>&lt;&lt;Discon. after 12/2003&gt;&gt;Other nonferrous metal ores; Use 102112</t>
  </si>
  <si>
    <t>102111</t>
  </si>
  <si>
    <t>08/2015</t>
  </si>
  <si>
    <t>&lt;&lt;Discon. After 10/2020&gt;&gt;Lead and zinc ores; Use 10211301</t>
  </si>
  <si>
    <t>10210601</t>
  </si>
  <si>
    <t>&lt;&lt;Discon. after 10/2020&gt;&gt;Lead and zinc ores; Use 102113</t>
  </si>
  <si>
    <t>102106</t>
  </si>
  <si>
    <t>06/2021</t>
  </si>
  <si>
    <t>&lt;&lt;SAME AS less detailed code&gt;&gt;Gold ores-102105</t>
  </si>
  <si>
    <t>10210501</t>
  </si>
  <si>
    <t>Gold ores</t>
  </si>
  <si>
    <t>102105</t>
  </si>
  <si>
    <t>&lt;&lt;Discon. after 12/2004&gt;&gt;Lead and zinc ores; Use 102112</t>
  </si>
  <si>
    <t>10210301</t>
  </si>
  <si>
    <t>102103</t>
  </si>
  <si>
    <t>&lt;&lt;SAME AS less detailed code&gt;&gt;Copper ores-102102</t>
  </si>
  <si>
    <t>10210201</t>
  </si>
  <si>
    <t>Copper ores</t>
  </si>
  <si>
    <t>102102</t>
  </si>
  <si>
    <t>~~Nonferrous metal ores</t>
  </si>
  <si>
    <t>1021</t>
  </si>
  <si>
    <t>~~Nonferrous metals</t>
  </si>
  <si>
    <t>102</t>
  </si>
  <si>
    <t>Electrometallurgical ferroalloy products</t>
  </si>
  <si>
    <t>10171201</t>
  </si>
  <si>
    <t>101712</t>
  </si>
  <si>
    <t>03/1990</t>
  </si>
  <si>
    <t>&lt;&lt;Discon. after 6/1997&gt;&gt;Cold rolled products, electrical &amp; coated; Use 1017</t>
  </si>
  <si>
    <t>10171199</t>
  </si>
  <si>
    <t>01/1990</t>
  </si>
  <si>
    <t>101711</t>
  </si>
  <si>
    <t>&lt;&lt;Discon. after 6/1997&gt;&gt;Rails, wheels, and track accrssories; Use 1017</t>
  </si>
  <si>
    <t>10170999</t>
  </si>
  <si>
    <t>&lt;&lt;Discon. after 6/1997&gt;&gt;Rails, wheels, and track accessories; Use 1017</t>
  </si>
  <si>
    <t>101709</t>
  </si>
  <si>
    <t>&lt;&lt;Discon. after 6/1997&gt;&gt;Bars, c.f., stainless, 300 series; Use 10170810</t>
  </si>
  <si>
    <t>10170852</t>
  </si>
  <si>
    <t>&lt;&lt;Discon. after 12/2003&gt;&gt;Bars, C.F., stainless; Use 10170810</t>
  </si>
  <si>
    <t>10170851</t>
  </si>
  <si>
    <t>&lt;&lt;Discon. after 12/2003&gt;&gt;Bars, c.f., alloy; Use 10170810</t>
  </si>
  <si>
    <t>10170831</t>
  </si>
  <si>
    <t>&lt;&lt;Discon. after 12/2003&gt;&gt;Bars, c.f., carbon; Use 10170810</t>
  </si>
  <si>
    <t>10170811</t>
  </si>
  <si>
    <t>10170810</t>
  </si>
  <si>
    <t>&lt;&lt;Discon. after 01/2018&gt;&gt;Cold finished steel bars and bar shapes, stainless; Use 10170810</t>
  </si>
  <si>
    <t>10170804</t>
  </si>
  <si>
    <t>&lt;&lt;Discon. after 01/2018&gt;&gt;Cold finished steel bars and bar shapes, alloy; Use 10170810</t>
  </si>
  <si>
    <t>10170803</t>
  </si>
  <si>
    <t>&lt;&lt;Discon. after 01/2018&gt;&gt;Cold finished steel bars and bar shapes, carbon; Use 10170810</t>
  </si>
  <si>
    <t>10170802</t>
  </si>
  <si>
    <t>&lt;&lt;Discon. after 12/2010&gt;&gt;Cold finished bars; Use 10170810</t>
  </si>
  <si>
    <t>10170801</t>
  </si>
  <si>
    <t>~~Cold finished steel bars and bar shapes</t>
  </si>
  <si>
    <t>101708</t>
  </si>
  <si>
    <t>&lt;&lt;Discon. after 6/1997&gt;&gt;Strip, c.r., stainless; Use 101707</t>
  </si>
  <si>
    <t>10170755</t>
  </si>
  <si>
    <t>&lt;&lt;Discon. after 12/2003&gt;&gt;Sheet and strip, cir., stainless; Use 101707</t>
  </si>
  <si>
    <t>10170753</t>
  </si>
  <si>
    <t>&lt;&lt;Discon. after 6/1997&gt;&gt;Sheets, c.r., stainless; Use 101707</t>
  </si>
  <si>
    <t>10170751</t>
  </si>
  <si>
    <t>&lt;&lt;Discon. after 12/2003&gt;&gt;Sheets and strip, c.r., alloy; Use 101707</t>
  </si>
  <si>
    <t>10170733</t>
  </si>
  <si>
    <t>&lt;&lt;Discon. after 12/2003&gt;&gt;Strip, c.r., carbon; Use 101707</t>
  </si>
  <si>
    <t>10170715</t>
  </si>
  <si>
    <t>&lt;&lt;Discon. after 12/2003&gt;&gt;Sheets, c.r., carbon; Use 101707</t>
  </si>
  <si>
    <t>10170711</t>
  </si>
  <si>
    <t>10170710</t>
  </si>
  <si>
    <t>Cold rolled steel sheet and strip, stainless</t>
  </si>
  <si>
    <t>10170704</t>
  </si>
  <si>
    <t>Cold rolled steel sheet and strip, alloy</t>
  </si>
  <si>
    <t>10170703</t>
  </si>
  <si>
    <t>&lt;&lt;Discon. after 01/2018&gt;&gt;Cold rolled steel sheet and strip, carbon; Use 10170710</t>
  </si>
  <si>
    <t>10170702</t>
  </si>
  <si>
    <t>&lt;&lt;Discon. after 12/2010&gt;&gt;Cold rolled sheets and strip; Use 101707</t>
  </si>
  <si>
    <t>10170701</t>
  </si>
  <si>
    <t>~~Cold rolled steel sheet and strip</t>
  </si>
  <si>
    <t>101707</t>
  </si>
  <si>
    <t>Steel pipe and tube, stainless steel</t>
  </si>
  <si>
    <t>10170674</t>
  </si>
  <si>
    <t>03/2021</t>
  </si>
  <si>
    <t>Steel pipe and tube, alloy</t>
  </si>
  <si>
    <t>10170673</t>
  </si>
  <si>
    <t>&lt;&lt;Discon. after 01/2018&gt;&gt;Pressure, mechanical, structural and other steel pipe and tube, carbon; Use 10170652</t>
  </si>
  <si>
    <t>10170672</t>
  </si>
  <si>
    <t>&lt;&lt;Discon. after 01/2018&gt;&gt;Oil country tubular goods(OCTG), standard, line pipe, carbon; Use 10170652</t>
  </si>
  <si>
    <t>10170671</t>
  </si>
  <si>
    <t>&lt;&lt;Discon. after 12/2003&gt;&gt;Other pipe and tubing, incl. std. pipe, stainless; Use 10170674</t>
  </si>
  <si>
    <t>10170669</t>
  </si>
  <si>
    <t>&lt;&lt;Discon. after 12/2003&gt;&gt;Mechanical tubing, stainless; Use 10170674</t>
  </si>
  <si>
    <t>10170666</t>
  </si>
  <si>
    <t>&lt;&lt;Discon. after 12/2003&gt;&gt;Pressure tubing, stainless; Use 10170674</t>
  </si>
  <si>
    <t>10170665</t>
  </si>
  <si>
    <t>&lt;&lt;Discon. after 6/1997&gt;&gt;Mechanical tubing, welded, stainless; Use 10170674</t>
  </si>
  <si>
    <t>10170664</t>
  </si>
  <si>
    <t>&lt;&lt;Discon. after 6/1997&gt;&gt;Pressure tubing, welded, stainless; Use 10170674</t>
  </si>
  <si>
    <t>10170662</t>
  </si>
  <si>
    <t>Steel pipe and tube, carbon</t>
  </si>
  <si>
    <t>10170652</t>
  </si>
  <si>
    <t>&lt;&lt;Discon. after 12/2003&gt;&gt;Alloy pipe and tubing; Use 10170673</t>
  </si>
  <si>
    <t>10170651</t>
  </si>
  <si>
    <t>&lt;&lt;Discon. after 6/1997&gt;&gt;Mechanical tubing, alloy; Use 10170673</t>
  </si>
  <si>
    <t>10170645</t>
  </si>
  <si>
    <t>&lt;&lt;Discon. after 12/2003&gt;&gt;Mechanical tubing, carbon; Use 10170652</t>
  </si>
  <si>
    <t>10170629</t>
  </si>
  <si>
    <t>10/2003</t>
  </si>
  <si>
    <t>&lt;&lt;Discon. after 12/2003&gt;&gt;Pressure tubing, carbon; Use 10170652</t>
  </si>
  <si>
    <t>10170628</t>
  </si>
  <si>
    <t>&lt;&lt;Discon. after 12/2003&gt;&gt;Structural pipe and tubing, carbon; Use 10170652</t>
  </si>
  <si>
    <t>10170627</t>
  </si>
  <si>
    <t>&lt;&lt;Discon. after 6/1997&gt;&gt;Mechanical tubing, welded, carbon; Use 10170652</t>
  </si>
  <si>
    <t>10170624</t>
  </si>
  <si>
    <t>&lt;&lt;Discon. after 6/1997&gt;&gt;Mechanical tubing, seamless, carbon; Use 10170652</t>
  </si>
  <si>
    <t>10170623</t>
  </si>
  <si>
    <t>&lt;&lt;Discon. after 6/1997&gt;&gt;Pressure tubing, welded, carbon; Use 10170652</t>
  </si>
  <si>
    <t>10170622</t>
  </si>
  <si>
    <t>&lt;&lt;Discon. after 12/2003&gt;&gt;Line &amp; standard pipe &amp; oil country tubular gds.,carb; Use 10170652</t>
  </si>
  <si>
    <t>10170618</t>
  </si>
  <si>
    <t>&lt;&lt;Discon. after 6/1997&gt;&gt;Casing (OCTG), carbon; Use 10170652</t>
  </si>
  <si>
    <t>10170614</t>
  </si>
  <si>
    <t>&lt;&lt;Discon. after 6/1997&gt;&gt;Line pipe, carbon; Use 10170652</t>
  </si>
  <si>
    <t>10170612</t>
  </si>
  <si>
    <t>&lt;&lt;Discon. after 6/1997&gt;&gt;Standard pipe, carbon; Use 10170652</t>
  </si>
  <si>
    <t>10170611</t>
  </si>
  <si>
    <t>&lt;&lt;Discon. after 12/2010&gt;&gt;Steel pipe and tube; Use 10170652,10170673,10170674</t>
  </si>
  <si>
    <t>10170601</t>
  </si>
  <si>
    <t>~~Steel pipe and tube</t>
  </si>
  <si>
    <t>101706</t>
  </si>
  <si>
    <t>&lt;&lt;Discon. after 12/2003&gt;&gt;Wire, stainless steel; Use 10170502</t>
  </si>
  <si>
    <t>10170551</t>
  </si>
  <si>
    <t>&lt;&lt;Discon. after 12/2003&gt;&gt;Carbon steel wire; Use 10170501</t>
  </si>
  <si>
    <t>10170521</t>
  </si>
  <si>
    <t>&lt;&lt;Discon. after 6/1997&gt;&gt;Other coated wire, carbon steel; Use 10170501</t>
  </si>
  <si>
    <t>10170519</t>
  </si>
  <si>
    <t>&lt;&lt;Discon. after 6/1997&gt;&gt;Galvanized wire, carbon steel; Use 10170501</t>
  </si>
  <si>
    <t>10170515</t>
  </si>
  <si>
    <t>&lt;&lt;Discon. after 6/1997&gt;&gt;Plain wire, carbon steel; Use 10170501</t>
  </si>
  <si>
    <t>10170511</t>
  </si>
  <si>
    <t>Steel wire, alloy</t>
  </si>
  <si>
    <t>10170503</t>
  </si>
  <si>
    <t>Steel wire, stainless steel</t>
  </si>
  <si>
    <t>10170502</t>
  </si>
  <si>
    <t>Steel wire, carbon</t>
  </si>
  <si>
    <t>10170501</t>
  </si>
  <si>
    <t>~~Steel wire</t>
  </si>
  <si>
    <t>101705</t>
  </si>
  <si>
    <t>&lt;&lt;Discon. after 12/2003&gt;&gt;Bars, h.r., stainless; Use 10170407</t>
  </si>
  <si>
    <t>10170461</t>
  </si>
  <si>
    <t>&lt;&lt;Discon. after 12/2003&gt;&gt;Plate and structurals, stainless; Use 10170407</t>
  </si>
  <si>
    <t>10170455</t>
  </si>
  <si>
    <t>&lt;&lt;Discon. after 6/1997&gt;&gt;Plates, stainless; Use 10170407</t>
  </si>
  <si>
    <t>10170453</t>
  </si>
  <si>
    <t>&lt;&lt;Discon. after 6/1997&gt;&gt;Tool steel, other than high speed, alloy; Use 10170406</t>
  </si>
  <si>
    <t>10170449</t>
  </si>
  <si>
    <t>02/1998</t>
  </si>
  <si>
    <t>&lt;&lt;Discon. after 12/2003&gt;&gt;Other hot rolled bar, plates &amp; shapes, carbon/alloy; Use 10170410,10170406</t>
  </si>
  <si>
    <t>10170445</t>
  </si>
  <si>
    <t>&lt;&lt;Discon. after 12/2003&gt;&gt;Bars, h.r. (including light structural), alloy; Use 10170406</t>
  </si>
  <si>
    <t>10170441</t>
  </si>
  <si>
    <t>10/2002</t>
  </si>
  <si>
    <t>08/1990</t>
  </si>
  <si>
    <t>&lt;&lt;Discon. after 12/2003&gt;&gt;Plates, alloy; Use 10170406</t>
  </si>
  <si>
    <t>10170431</t>
  </si>
  <si>
    <t>&lt;&lt;Discon. after 12/2003&gt;&gt;Concrete reinforcing bars, carbon; Use 10170410</t>
  </si>
  <si>
    <t>10170425</t>
  </si>
  <si>
    <t>&lt;&lt;Discon. after 12/2003&gt;&gt;Bars, light structurals, carbon; Use 10170410</t>
  </si>
  <si>
    <t>10170424</t>
  </si>
  <si>
    <t>&lt;&lt;Discon. after 12/2003&gt;&gt;Bars, h.r., carbon; Use 10170410</t>
  </si>
  <si>
    <t>10170422</t>
  </si>
  <si>
    <t>&lt;&lt;Discon. after 6/1997&gt;&gt;Heavy structural shapes, carbon; Use 10170410</t>
  </si>
  <si>
    <t>10170415</t>
  </si>
  <si>
    <t>&lt;&lt;Discon. after 12/2003&gt;&gt;Carbon plates; Use 10170410</t>
  </si>
  <si>
    <t>10170412</t>
  </si>
  <si>
    <t>Hot rolled steel bars, plates, and structural shapes, carbon</t>
  </si>
  <si>
    <t>10170410</t>
  </si>
  <si>
    <t>Hot rolled steel bars, plates, &amp; structural shapes, stainless</t>
  </si>
  <si>
    <t>10170407</t>
  </si>
  <si>
    <t>Hot rolled steel bars, plates, &amp; structural shapes, alloy</t>
  </si>
  <si>
    <t>10170406</t>
  </si>
  <si>
    <t>&lt;&lt;Discon. after 01/2018&gt;&gt;Concrete reinforcing bar, carbon; Use 10170410</t>
  </si>
  <si>
    <t>10170405</t>
  </si>
  <si>
    <t>&lt;&lt;Discon. after 01/2018&gt;&gt;Hot rolled steel structural shapes, carbon; Use 10170410</t>
  </si>
  <si>
    <t>10170404</t>
  </si>
  <si>
    <t>&lt;&lt;Discon. after 01/2018&gt;&gt;Hot rolled steel plates, carbon; Use 10170410</t>
  </si>
  <si>
    <t>10170403</t>
  </si>
  <si>
    <t>&lt;&lt;Discon. after 01/2018&gt;&gt;Hot rolled steel bars, carbon; Use 10170410</t>
  </si>
  <si>
    <t>10170402</t>
  </si>
  <si>
    <t>&lt;&lt;Discon. after 12/2010&gt;&gt;Hot rolled bars, plates, and structural shapes; Use 10170410,10170406,10170407</t>
  </si>
  <si>
    <t>10170401</t>
  </si>
  <si>
    <t>101704</t>
  </si>
  <si>
    <t>&lt;&lt;Discon. after 12/2003&gt;&gt;Other hot rolled sheet and strip; Use 10170301</t>
  </si>
  <si>
    <t>10170395</t>
  </si>
  <si>
    <t>08/1997</t>
  </si>
  <si>
    <t>&lt;&lt;Discon. after 12/2003&gt;&gt;Other tin mill products; Use 10170301</t>
  </si>
  <si>
    <t>10170329</t>
  </si>
  <si>
    <t>&lt;&lt;Discon. after 6/1997&gt;&gt;Tin free steel; Use 10170301</t>
  </si>
  <si>
    <t>10170328</t>
  </si>
  <si>
    <t>&lt;&lt;Discon. after 12/2003&gt;&gt;Tinplate; Use 10170301</t>
  </si>
  <si>
    <t>10170326</t>
  </si>
  <si>
    <t>&lt;&lt;Discon. after 12/2003&gt;&gt;Strip, h.r., carbon; Use 10170301</t>
  </si>
  <si>
    <t>10170319</t>
  </si>
  <si>
    <t>&lt;&lt;Discon. after 12/2003&gt;&gt;Sheets and strip, electrolytic galvanized, carbon; Use 10170301</t>
  </si>
  <si>
    <t>10170315</t>
  </si>
  <si>
    <t>&lt;&lt;Discon. after 12/2003&gt;&gt;Sheets and strip, hot dipped galvanized, carbon; Use 10170301</t>
  </si>
  <si>
    <t>10170313</t>
  </si>
  <si>
    <t>&lt;&lt;Discon. after 12/2003&gt;&gt;Sheets, h.r., carbon; Use 10170301</t>
  </si>
  <si>
    <t>10170311</t>
  </si>
  <si>
    <t>&lt;&lt;SAME AS less detailed code&gt;&gt;Hot rolled steel sheet and strip, including tin mill products-101703</t>
  </si>
  <si>
    <t>10170301</t>
  </si>
  <si>
    <t>101703</t>
  </si>
  <si>
    <t>&lt;&lt;Discon. after 12/2003&gt;&gt;Semifinished products, stainless; Use 10170205</t>
  </si>
  <si>
    <t>10170293</t>
  </si>
  <si>
    <t>&lt;&lt;Discon. after 12/2003&gt;&gt;Semifinished products, carbon; Use 10170203</t>
  </si>
  <si>
    <t>10170291</t>
  </si>
  <si>
    <t>&lt;&lt;No indexes for 5+ years&gt;&gt;Other steel mill products</t>
  </si>
  <si>
    <t>10170206</t>
  </si>
  <si>
    <t>&lt;&lt;No indexes for 5+ years&gt;&gt;Steel ingots and semifinished steel mill products, stainless</t>
  </si>
  <si>
    <t>10170205</t>
  </si>
  <si>
    <t>Steel ingots and semifinished steel mill products, alloy</t>
  </si>
  <si>
    <t>10170204</t>
  </si>
  <si>
    <t>Steel ingots and semifinished steel mill products, carbon</t>
  </si>
  <si>
    <t>10170203</t>
  </si>
  <si>
    <t>Wire rod, carbon</t>
  </si>
  <si>
    <t>10170202</t>
  </si>
  <si>
    <t>&lt;&lt;Discon. after 12/2010&gt;&gt;Semifinished steel mill products; Use 10170202,10170203,10170204,10170205,10170206</t>
  </si>
  <si>
    <t>10170201</t>
  </si>
  <si>
    <t>~~Semifinished steel mill products</t>
  </si>
  <si>
    <t>101702</t>
  </si>
  <si>
    <t>~~Steel mill products</t>
  </si>
  <si>
    <t>1017</t>
  </si>
  <si>
    <t>&lt;&lt;Discon. after 01/2018&gt;&gt;Electrometallurgical ferroalloy products; Use 101712</t>
  </si>
  <si>
    <t>10160901</t>
  </si>
  <si>
    <t>101609</t>
  </si>
  <si>
    <t>&lt;&lt;Discon. after 12/2009&gt;&gt;Other ferroalloys and ferrous products; Use 101712</t>
  </si>
  <si>
    <t>10160801</t>
  </si>
  <si>
    <t>101608</t>
  </si>
  <si>
    <t>&lt;&lt;Discon. after 12/2009&gt;&gt;Ferrosilicon; Use 101712</t>
  </si>
  <si>
    <t>10160701</t>
  </si>
  <si>
    <t>101607</t>
  </si>
  <si>
    <t>&lt;&lt;Discon. after 6/2001&gt;&gt;Other electromatallurgical products; Use 101712</t>
  </si>
  <si>
    <t>101606</t>
  </si>
  <si>
    <t>&lt;&lt;Discon. after 6/2001&gt;&gt;Other ferroalloys; Use 101712</t>
  </si>
  <si>
    <t>10160515</t>
  </si>
  <si>
    <t>&lt;&lt;Discon. after 8/2019&gt;&gt;Ferrosilicon; Use 101712</t>
  </si>
  <si>
    <t>10160511</t>
  </si>
  <si>
    <t>&lt;&lt;Discon. after 6/2001&gt;&gt;Ferroalloys; Use 101712</t>
  </si>
  <si>
    <t>101605</t>
  </si>
  <si>
    <t>&lt;&lt;Discon. after 8/2019&gt;&gt;Other electric furnace products; Use 101712</t>
  </si>
  <si>
    <t>10160315</t>
  </si>
  <si>
    <t>10160312</t>
  </si>
  <si>
    <t>&lt;&lt;Discon. after 8/2019&gt;&gt;Electric furnace products; Use 101712</t>
  </si>
  <si>
    <t>101603</t>
  </si>
  <si>
    <t>1016</t>
  </si>
  <si>
    <t>&lt;&lt;Discon. after 6/1998&gt;&gt;Other forgings, ferrous; Use 10151329,10151359</t>
  </si>
  <si>
    <t>10151381</t>
  </si>
  <si>
    <t>Cold impression die impact, press and upset steel forgings</t>
  </si>
  <si>
    <t>1015135914</t>
  </si>
  <si>
    <t>1015135913</t>
  </si>
  <si>
    <t>Hot impression die impact, press, and upset hi-temp (iron, nickel or cobalt-base alloy) steel</t>
  </si>
  <si>
    <t>10151359124</t>
  </si>
  <si>
    <t>Hot impression die impact, press, and upset stainless steel forgings</t>
  </si>
  <si>
    <t>10151359123</t>
  </si>
  <si>
    <t>Hot impression die impact, press, &amp; upset alloy steel forgings, except stainless and high temp</t>
  </si>
  <si>
    <t>10151359122</t>
  </si>
  <si>
    <t>Hot impression die impact, press, and upset carbon steel forgings</t>
  </si>
  <si>
    <t>10151359121</t>
  </si>
  <si>
    <t>Hot impression die impact, press and upset steel forgings</t>
  </si>
  <si>
    <t>1015135912</t>
  </si>
  <si>
    <t>&lt;&lt;Discon. after 01/2018&gt;&gt;Hot impression die impact, press, and upset stainless steel forgings; Use 10151359123</t>
  </si>
  <si>
    <t>10151359113</t>
  </si>
  <si>
    <t>&lt;&lt;Discon. after 01/2018&gt;&gt;Hot impression die impact, press, &amp; upset alloy steel forgings, except stainless and high temp; Use 10151359122</t>
  </si>
  <si>
    <t>10151359112</t>
  </si>
  <si>
    <t>&lt;&lt;Discon. after 01/2018&gt;&gt;Hot impression die impact, press, and upset carbon steel forgings; Use 10151359121</t>
  </si>
  <si>
    <t>10151359111</t>
  </si>
  <si>
    <t>&lt;&lt;Discon. after 01/2018&gt;&gt;Hot impression die impact, press and upset steel forgings; Use 1015135912</t>
  </si>
  <si>
    <t>1015135911</t>
  </si>
  <si>
    <t>~~Closed die forgings, ferrous</t>
  </si>
  <si>
    <t>10151359</t>
  </si>
  <si>
    <t>&lt;&lt;Discon. after 6/1998&gt;&gt;Closed die forgings, stainless steel; Use 10151329,10151359</t>
  </si>
  <si>
    <t>10151355</t>
  </si>
  <si>
    <t>&lt;&lt;Discon. after 6/1998&gt;&gt;Closed die forgings, alloy steel; Use 10151329,10151359</t>
  </si>
  <si>
    <t>10151353</t>
  </si>
  <si>
    <t>&lt;&lt;Discon. after 6/1998&gt;&gt;Closed die forgings, carbon steel; Use 10151329,10151359</t>
  </si>
  <si>
    <t>10151351</t>
  </si>
  <si>
    <t>04/2020</t>
  </si>
  <si>
    <t>Seamless rolled ring forgings, ferrous</t>
  </si>
  <si>
    <t>10151329</t>
  </si>
  <si>
    <t>10/2016</t>
  </si>
  <si>
    <t>Open die and smith forgings (hammer and press), ferrous</t>
  </si>
  <si>
    <t>10151318</t>
  </si>
  <si>
    <t>~~Other forge shop products</t>
  </si>
  <si>
    <t>101513</t>
  </si>
  <si>
    <t>&lt;&lt;Discon. after 12/2004&gt;&gt;Open die or smith forgings, ferrous; Use 10151318</t>
  </si>
  <si>
    <t>10151267</t>
  </si>
  <si>
    <t>&lt;&lt;Discon. after 6/1998&gt;&gt;Stainless steel; Use 101513</t>
  </si>
  <si>
    <t>10151265</t>
  </si>
  <si>
    <t>&lt;&lt;Discon. after 6/1998&gt;&gt;Alloy steel, excluding stainless and high-temp.; Use 101513</t>
  </si>
  <si>
    <t>10151263</t>
  </si>
  <si>
    <t>101512</t>
  </si>
  <si>
    <t>&lt;&lt;Discon. after 12/2003&gt;&gt;All other low alloy steel castings; Use 10150901</t>
  </si>
  <si>
    <t>10150917</t>
  </si>
  <si>
    <t>&lt;&lt;SAME AS less detailed code&gt;&gt;Other alloy steel castings, except investment-101509</t>
  </si>
  <si>
    <t>10150901</t>
  </si>
  <si>
    <t>Other alloy steel castings, except investment</t>
  </si>
  <si>
    <t>101509</t>
  </si>
  <si>
    <t>&lt;&lt;Discon. after 12/2003&gt;&gt;Other steel castings, high alloy and stainless; Use 10150801</t>
  </si>
  <si>
    <t>10150818</t>
  </si>
  <si>
    <t>&lt;&lt;SAME AS less detailed code&gt;&gt;High alloy steel castings, except investment-101508</t>
  </si>
  <si>
    <t>10150801</t>
  </si>
  <si>
    <t>High alloy steel castings, excluding investment</t>
  </si>
  <si>
    <t>101508</t>
  </si>
  <si>
    <t>&lt;&lt;Discon. after 12/2003&gt;&gt;All other carbon steel castings; Use 10150701</t>
  </si>
  <si>
    <t>10150736</t>
  </si>
  <si>
    <t>&lt;&lt;Discon. after 12/2003&gt;&gt;Railroad wheels and specialties; Use 10150701</t>
  </si>
  <si>
    <t>10150712</t>
  </si>
  <si>
    <t>&lt;&lt;SAME AS less detailed code&gt;&gt;Carbon steel castings, except investment-101507</t>
  </si>
  <si>
    <t>10150701</t>
  </si>
  <si>
    <t>Carbon steel castings, except investment</t>
  </si>
  <si>
    <t>101507</t>
  </si>
  <si>
    <t>&lt;&lt;SAME AS less detailed code&gt;&gt;Steel investment castings-101506</t>
  </si>
  <si>
    <t>10150624</t>
  </si>
  <si>
    <t>&lt;&lt;Discon. after 12/2003&gt;&gt;Hi-temp metal castings(iron, nickel,&amp;cobalt base); Use 10150624</t>
  </si>
  <si>
    <t>10150623</t>
  </si>
  <si>
    <t>&lt;&lt;Discon. after 12/2003&gt;&gt;High alloy steel investment castings; Use 10150624</t>
  </si>
  <si>
    <t>10150621</t>
  </si>
  <si>
    <t>&lt;&lt;Discon. after 12/2003&gt;&gt;Carbon and low alloy steel investment castings; Use 10150624</t>
  </si>
  <si>
    <t>10150614</t>
  </si>
  <si>
    <t>Steel investment castings</t>
  </si>
  <si>
    <t>101506</t>
  </si>
  <si>
    <t>&lt;&lt;Discon. after 12/2011&gt;&gt;Standard malleable iron castings; Use 101505</t>
  </si>
  <si>
    <t>10150511</t>
  </si>
  <si>
    <t>Standard and pearlitic malleable iron castings</t>
  </si>
  <si>
    <t>10150501</t>
  </si>
  <si>
    <t>~~Standard and pearlitic malleable iron castings</t>
  </si>
  <si>
    <t>101505</t>
  </si>
  <si>
    <t>Molds and stools for heavy steel ingots</t>
  </si>
  <si>
    <t>101504EY</t>
  </si>
  <si>
    <t>&lt;&lt;Discon. after 12/2003&gt;&gt;Gray iron castings, other; Use 10150413</t>
  </si>
  <si>
    <t>10150429</t>
  </si>
  <si>
    <t>&lt;&lt;Recoded after 12/2011&gt;&gt;Other gray and ductile iron castings; Use 10150413</t>
  </si>
  <si>
    <t>10150428</t>
  </si>
  <si>
    <t>&lt;&lt;Discon. after 12/2003&gt;&gt;Ductile iron castings, other; Use 10150413</t>
  </si>
  <si>
    <t>10150427</t>
  </si>
  <si>
    <t>&lt;&lt;Discon. after 12/2003&gt;&gt;Castings for construction &amp; utility use; Use 10150413</t>
  </si>
  <si>
    <t>10150425</t>
  </si>
  <si>
    <t>Gray iron castings (excluding soil &amp; pressure pipe &amp; fittings)</t>
  </si>
  <si>
    <t>10150419</t>
  </si>
  <si>
    <t>Ductile iron castings for all other uses</t>
  </si>
  <si>
    <t>101504132</t>
  </si>
  <si>
    <t>Ductile iron castings for automotive uses</t>
  </si>
  <si>
    <t>101504131</t>
  </si>
  <si>
    <t>~~Ductile iron castings (excluding pressure pipe &amp; fittings)</t>
  </si>
  <si>
    <t>10150413</t>
  </si>
  <si>
    <t>~~Other gray and ductile iron castings</t>
  </si>
  <si>
    <t>101504</t>
  </si>
  <si>
    <t>&lt;&lt;Discon. after 6/2004&gt;&gt;Other motor vehicle castings; Use 101504131</t>
  </si>
  <si>
    <t>10150399</t>
  </si>
  <si>
    <t>&lt;&lt;Discon. after 12/2003&gt;&gt;Castings for other motor vehicles, ductile iron; Use 101504131</t>
  </si>
  <si>
    <t>10150324</t>
  </si>
  <si>
    <t>&lt;&lt;Discon. after 12/2003&gt;&gt;Castings for passenger cars, ductile iron; Use 101504131</t>
  </si>
  <si>
    <t>10150323</t>
  </si>
  <si>
    <t>&lt;&lt;Discon. after 12/2003&gt;&gt;Castings for other motor vehicles, gray iron; Use 101504131</t>
  </si>
  <si>
    <t>10150322</t>
  </si>
  <si>
    <t>&lt;&lt;Discon. after 12/2003&gt;&gt;Castings for passenger cars, gray iron; Use 101504131</t>
  </si>
  <si>
    <t>10150321</t>
  </si>
  <si>
    <t>&lt;&lt;Discon. after 6/2004&gt;&gt;Motor vehicle castings, gray/ductile iron; Use 101504</t>
  </si>
  <si>
    <t>101503</t>
  </si>
  <si>
    <t>08/2008</t>
  </si>
  <si>
    <t>&lt;&lt;Discon. after 12/2011&gt;&gt;Pressure pipe and fittings, gray iron; Use 10150215</t>
  </si>
  <si>
    <t>10150239</t>
  </si>
  <si>
    <t>&lt;&lt;Recoded after 12/2011&gt;&gt;Pressure pipe and fittings, ductile iron; Use 10150211</t>
  </si>
  <si>
    <t>10150237</t>
  </si>
  <si>
    <t>&lt;&lt;Recoded after 12/2011&gt;&gt;Soil pipe and fittings, gray and ductile iron; Use 10150227</t>
  </si>
  <si>
    <t>10150235</t>
  </si>
  <si>
    <t>Soil pipe &amp; fittings, cast iron</t>
  </si>
  <si>
    <t>10150227</t>
  </si>
  <si>
    <t>12/2018</t>
  </si>
  <si>
    <t>Pressure pipe &amp; fittings, gray iron</t>
  </si>
  <si>
    <t>10150215</t>
  </si>
  <si>
    <t>Pressure pipe &amp; fittings, ductile iron</t>
  </si>
  <si>
    <t>10150211</t>
  </si>
  <si>
    <t>~~Pressure pipe &amp; fittings, cast iron</t>
  </si>
  <si>
    <t>1015021</t>
  </si>
  <si>
    <t>~~Pressure and soil pipe &amp; fittings, cast iron</t>
  </si>
  <si>
    <t>101502</t>
  </si>
  <si>
    <t>~~Foundry and forge shop products</t>
  </si>
  <si>
    <t>1015</t>
  </si>
  <si>
    <t>&lt;&lt;SAME AS less detailed code&gt;&gt;Other ferrous scrap-101215</t>
  </si>
  <si>
    <t>10121501</t>
  </si>
  <si>
    <t>Other ferrous scrap</t>
  </si>
  <si>
    <t>101215</t>
  </si>
  <si>
    <t>&lt;&lt;SAME AS less detailed code&gt;&gt;Cast iron scrap-101213</t>
  </si>
  <si>
    <t>10121308</t>
  </si>
  <si>
    <t>&lt;&lt;Discon. after 8/2019&gt;&gt;Northeast; Use 101213</t>
  </si>
  <si>
    <t>10121302</t>
  </si>
  <si>
    <t>Cast iron scrap</t>
  </si>
  <si>
    <t>101213</t>
  </si>
  <si>
    <t>&lt;&lt;SAME AS less detailed code&gt;&gt;Stainless and other alloy steel scrap-101212</t>
  </si>
  <si>
    <t>10121208</t>
  </si>
  <si>
    <t>&lt;&lt;Discon. after 8/2019&gt;&gt;South; Use 101212</t>
  </si>
  <si>
    <t>10121205</t>
  </si>
  <si>
    <t>Stainless and other alloy steel scrap</t>
  </si>
  <si>
    <t>101212</t>
  </si>
  <si>
    <t>Other carbon steel scrap</t>
  </si>
  <si>
    <t>10121195</t>
  </si>
  <si>
    <t>Cut plate and structural scrap</t>
  </si>
  <si>
    <t>10121194</t>
  </si>
  <si>
    <t>Shredded carbon steel scrap</t>
  </si>
  <si>
    <t>10121193</t>
  </si>
  <si>
    <t>Carbon steel scrap bundles</t>
  </si>
  <si>
    <t>10121192</t>
  </si>
  <si>
    <t>Heavy melting scrap</t>
  </si>
  <si>
    <t>10121191</t>
  </si>
  <si>
    <t>&lt;&lt;Discon. after 8/2019&gt;&gt;Cut plate and structural scrap, Ohio &amp; Lake Erie; Use 10121194</t>
  </si>
  <si>
    <t>10121134</t>
  </si>
  <si>
    <t>&lt;&lt;Discon. after 8/2019&gt;&gt;Cut plate and structural scrap, Northeast; Use 10121194</t>
  </si>
  <si>
    <t>10121132</t>
  </si>
  <si>
    <t>&lt;&lt;Discon. after 8/2019&gt;&gt;Shredded scrap, South; Use 10121193</t>
  </si>
  <si>
    <t>10121125</t>
  </si>
  <si>
    <t>&lt;&lt;Discon. after 8/2019&gt;&gt;Bundles, Ohio and Lake Erie; Use 10121192</t>
  </si>
  <si>
    <t>10121114</t>
  </si>
  <si>
    <t>&lt;&lt;Discon. after 8/2019&gt;&gt;Bundles, Chicago; Use 10121192</t>
  </si>
  <si>
    <t>10121113</t>
  </si>
  <si>
    <t>&lt;&lt;Discon. after 8/2019&gt;&gt;Bundles, Northeast; Use 10121192</t>
  </si>
  <si>
    <t>10121112</t>
  </si>
  <si>
    <t>&lt;&lt;Discon. after 8/2019&gt;&gt;Heavy melting, West; Use 10121191</t>
  </si>
  <si>
    <t>10121106</t>
  </si>
  <si>
    <t>&lt;&lt;Discon. after 8/2019&gt;&gt;Heavy melting, South; Use 10121191</t>
  </si>
  <si>
    <t>10121105</t>
  </si>
  <si>
    <t>&lt;&lt;Discon. after 8/2019&gt;&gt;Heavy melting, Chicago; Use 10121191</t>
  </si>
  <si>
    <t>10121103</t>
  </si>
  <si>
    <t>&lt;&lt;Discon. after 8/2019&gt;&gt;Heavy melting, Northeast; Use 10121191</t>
  </si>
  <si>
    <t>10121102</t>
  </si>
  <si>
    <t>~~Carbon steel scrap</t>
  </si>
  <si>
    <t>101211</t>
  </si>
  <si>
    <t>~~Iron and steel scrap</t>
  </si>
  <si>
    <t>1012</t>
  </si>
  <si>
    <t>&lt;&lt;SAME AS less detailed code&gt;&gt;Iron ores-1011</t>
  </si>
  <si>
    <t>10110555</t>
  </si>
  <si>
    <t>101105</t>
  </si>
  <si>
    <t>&lt;&lt;Discon. after 12/1997&gt;&gt;Other iron ores, market sales, all areas ex Gt Lak; Use 1011</t>
  </si>
  <si>
    <t>10110311</t>
  </si>
  <si>
    <t>&lt;&lt;Discon. after 12/1997&gt;&gt;Ores, all areas, excluding Great Lakes; Use 1011</t>
  </si>
  <si>
    <t>101103</t>
  </si>
  <si>
    <t>&lt;&lt;Discon. after 12/1997&gt;&gt;Pellets, intra-company transfers, Great Lakes area; Use 1011</t>
  </si>
  <si>
    <t>10110201</t>
  </si>
  <si>
    <t>&lt;&lt;Discon. after 12/1997&gt;&gt;Ores, Great Lakes area; Use 1011</t>
  </si>
  <si>
    <t>101102</t>
  </si>
  <si>
    <t>Iron ores</t>
  </si>
  <si>
    <t>1011</t>
  </si>
  <si>
    <t>~~Iron and steel</t>
  </si>
  <si>
    <t>101</t>
  </si>
  <si>
    <t>~~METALS AND METAL PRODUCTS</t>
  </si>
  <si>
    <t>Pulp, Paper, and Allied products</t>
  </si>
  <si>
    <t>Printing plates and cylinders, prepared for printing (excl. blank plates and blank cylinders)</t>
  </si>
  <si>
    <t>09490502</t>
  </si>
  <si>
    <t>Prepress services, excl platemaking (incl film, assembled flats, color sep., typesetting, etc.)</t>
  </si>
  <si>
    <t>09490501</t>
  </si>
  <si>
    <t>Prepress services, including platemaking</t>
  </si>
  <si>
    <t>094905</t>
  </si>
  <si>
    <t>~~Services for the printing trade</t>
  </si>
  <si>
    <t>0949</t>
  </si>
  <si>
    <t>Softcover, pamphlet, sample book, and other binding of books and materials printed elsewhere</t>
  </si>
  <si>
    <t>09480204</t>
  </si>
  <si>
    <t>Miscellaneous binding and postpress work, incl. collating, perforating, folding, gluing, etc.</t>
  </si>
  <si>
    <t>09480203</t>
  </si>
  <si>
    <t>&lt;&lt;Discon. after 12/2011&gt;&gt;Other book and pamphlet binding; Use 09480203</t>
  </si>
  <si>
    <t>09480202</t>
  </si>
  <si>
    <t>Edition, library, and other hardcover binding of books printed elsewhere</t>
  </si>
  <si>
    <t>09480201</t>
  </si>
  <si>
    <t>~~Tradebinding and related work</t>
  </si>
  <si>
    <t>094802</t>
  </si>
  <si>
    <t>Looseleaf binders, devices, inserts, and forms, excl. school/commercial looseleaf filler paper</t>
  </si>
  <si>
    <t>0948010402</t>
  </si>
  <si>
    <t>Blankbooks, excluding checkbooks and looseleaf types</t>
  </si>
  <si>
    <t>0948010401</t>
  </si>
  <si>
    <t>Blankbooks, looseleaf binders, and devices</t>
  </si>
  <si>
    <t>09480104</t>
  </si>
  <si>
    <t>&lt;&lt;No indexes for 5+ years&gt;&gt;Checkbooks, incl. inserts and refills, excl. continuous and die-cut</t>
  </si>
  <si>
    <t>09480103</t>
  </si>
  <si>
    <t>&lt;&lt;Recoded after 12/2011&gt;&gt;Looseleaf binders and devices; Use 0948010402</t>
  </si>
  <si>
    <t>09480102</t>
  </si>
  <si>
    <t>&lt;&lt;Recoded after 12/2011&gt;&gt;Blankbooks; Use 0948010401</t>
  </si>
  <si>
    <t>0948010102</t>
  </si>
  <si>
    <t>&lt;&lt;Recoded after 12/2011&gt;&gt;Checkbooks; Use 09480103</t>
  </si>
  <si>
    <t>0948010101</t>
  </si>
  <si>
    <t>&lt;&lt;Discon. after 12/2011&gt;&gt;Blankbooks and checkbooks; Use 094801</t>
  </si>
  <si>
    <t>09480101</t>
  </si>
  <si>
    <t>~~Checkbooks, blankbooks, looseleaf binders, and devices</t>
  </si>
  <si>
    <t>094801</t>
  </si>
  <si>
    <t>~~Blankbooks, binders, and bookbinding work</t>
  </si>
  <si>
    <t>0948</t>
  </si>
  <si>
    <t>Commercial and general job printing other than labels and wrappers (flexographic)</t>
  </si>
  <si>
    <t>09471106</t>
  </si>
  <si>
    <t>Digital printing</t>
  </si>
  <si>
    <t>09471103</t>
  </si>
  <si>
    <t>08/2014</t>
  </si>
  <si>
    <t>&lt;&lt;No indexes for 5+ years&gt;&gt;Engraving (printing)</t>
  </si>
  <si>
    <t>09471102</t>
  </si>
  <si>
    <t>Other commercial and general job screen printing</t>
  </si>
  <si>
    <t>0947110123</t>
  </si>
  <si>
    <t>Screen printed decalcomanias and pressure sensitives (self-adhesive), excluding labels</t>
  </si>
  <si>
    <t>0947110122</t>
  </si>
  <si>
    <t>Advertising screen printing</t>
  </si>
  <si>
    <t>0947110121</t>
  </si>
  <si>
    <t>Screen printing (excluding on textiles, apparel, apparel accessories, and labels)</t>
  </si>
  <si>
    <t>094711012</t>
  </si>
  <si>
    <t>Label screen printing</t>
  </si>
  <si>
    <t>094711011</t>
  </si>
  <si>
    <t>Commercial screen printing, excluding on garments, apparel accessories, &amp; other fabric articles</t>
  </si>
  <si>
    <t>09471101</t>
  </si>
  <si>
    <t>Other commercial printing, incl. screen, engraving, digital, &amp; general job exc. labels/wrappers</t>
  </si>
  <si>
    <t>094711</t>
  </si>
  <si>
    <t>All other commercial and general job printing</t>
  </si>
  <si>
    <t>094706094</t>
  </si>
  <si>
    <t>094706093</t>
  </si>
  <si>
    <t>Other commercial and general job printing (lithographic)</t>
  </si>
  <si>
    <t>094706091</t>
  </si>
  <si>
    <t>~~Other commercial and general job printing</t>
  </si>
  <si>
    <t>09470609</t>
  </si>
  <si>
    <t>Other commercial and general job printing (letterpress)</t>
  </si>
  <si>
    <t>09470605</t>
  </si>
  <si>
    <t>Quick printing</t>
  </si>
  <si>
    <t>09470604</t>
  </si>
  <si>
    <t>Other commercial and general job printing (gravure)</t>
  </si>
  <si>
    <t>09470603</t>
  </si>
  <si>
    <t>&lt;&lt;Discon. after 10/2018&gt;&gt;Other commercial and general job printing (letterpress); Use 09470609</t>
  </si>
  <si>
    <t>09470602</t>
  </si>
  <si>
    <t>&lt;&lt;Discon. after 01/2018&gt;&gt;Other commercial and general job printing (letterpress); Use 094706</t>
  </si>
  <si>
    <t>09470601</t>
  </si>
  <si>
    <t>~~Other general job printing</t>
  </si>
  <si>
    <t>094706</t>
  </si>
  <si>
    <t>Advertising printing (lithographic)</t>
  </si>
  <si>
    <t>09470506</t>
  </si>
  <si>
    <t>Advertising printing (letterpress)</t>
  </si>
  <si>
    <t>09470505</t>
  </si>
  <si>
    <t>&lt;&lt;Discon. after 10/2018&gt;&gt;Advertising printing (letterpress); Use 094705</t>
  </si>
  <si>
    <t>09470504</t>
  </si>
  <si>
    <t>07/2014</t>
  </si>
  <si>
    <t>02/1989</t>
  </si>
  <si>
    <t>&lt;&lt;No indexes for 5+ years&gt;&gt;Advertising printing (gravure)</t>
  </si>
  <si>
    <t>09470503</t>
  </si>
  <si>
    <t>&lt;&lt;Discon. after 10/2018&gt;&gt;Advertising printing, excluding direct mail (lithographic); Use 09470506</t>
  </si>
  <si>
    <t>094705022</t>
  </si>
  <si>
    <t>&lt;&lt;Discon. after 10/2018&gt;&gt;Direct mail advertising printing (lithographic); Use 09470506</t>
  </si>
  <si>
    <t>094705021</t>
  </si>
  <si>
    <t>&lt;&lt;Recoded after 10/2018&gt;&gt;Advertising printing (lithographic) (offset); Use 09470506</t>
  </si>
  <si>
    <t>09470502</t>
  </si>
  <si>
    <t>02/2002</t>
  </si>
  <si>
    <t>&lt;&lt;Discon. after 01/2018&gt;&gt;Advertising printing (letterpress); Use 094705</t>
  </si>
  <si>
    <t>09470501</t>
  </si>
  <si>
    <t>~~Advertising printing</t>
  </si>
  <si>
    <t>094705</t>
  </si>
  <si>
    <t>&lt;&lt;SAME AS less detailed code&gt;&gt;Financial and legal printing (lithographic) (offset)-094704</t>
  </si>
  <si>
    <t>09470402</t>
  </si>
  <si>
    <t>Financial and legal printing (lithographic)</t>
  </si>
  <si>
    <t>094704</t>
  </si>
  <si>
    <t>&lt;&lt;Discon. after 12/2011&gt;&gt;Letterpress; Use 094705</t>
  </si>
  <si>
    <t>09470304</t>
  </si>
  <si>
    <t>&lt;&lt;No indexes for 5+ years&gt;&gt;Catalog and directory printing (gravure)</t>
  </si>
  <si>
    <t>09470303</t>
  </si>
  <si>
    <t>Catalog and directory printing (lithographic)</t>
  </si>
  <si>
    <t>09470302</t>
  </si>
  <si>
    <t>~~Catalog and directory printing</t>
  </si>
  <si>
    <t>094703</t>
  </si>
  <si>
    <t>Label and wrapper printing (letterpress)</t>
  </si>
  <si>
    <t>09470206</t>
  </si>
  <si>
    <t>Label and wrapper printing (flexographic)</t>
  </si>
  <si>
    <t>09470205</t>
  </si>
  <si>
    <t>Label and wrapper printing (gravure)</t>
  </si>
  <si>
    <t>09470203</t>
  </si>
  <si>
    <t>Label and wrapper printing (lithographic)</t>
  </si>
  <si>
    <t>09470202</t>
  </si>
  <si>
    <t>&lt;&lt;Discon. after 10/2018&gt;&gt;Label and wrapper printing (letterpress); Use 1532</t>
  </si>
  <si>
    <t>09470201</t>
  </si>
  <si>
    <t>~~Label and wrapper printing for packaging</t>
  </si>
  <si>
    <t>094702</t>
  </si>
  <si>
    <t>Magazine, periodical, catalog, directory, financial, and legal printing (letterpress)</t>
  </si>
  <si>
    <t>09470107</t>
  </si>
  <si>
    <t>&lt;&lt;Discon. after 10/2018&gt;&gt;Magazine, periodical, catalog, directory, financial, and legal printing (letterpress); Use 09470102</t>
  </si>
  <si>
    <t>09470106</t>
  </si>
  <si>
    <t>09/2009</t>
  </si>
  <si>
    <t>&lt;&lt;No indexes for 5+ years&gt;&gt;Magazine and periodical printing (gravure)</t>
  </si>
  <si>
    <t>09470103</t>
  </si>
  <si>
    <t>Magazine and periodical printing (lithographic)</t>
  </si>
  <si>
    <t>09470102</t>
  </si>
  <si>
    <t>~~Magazine and periodical printing</t>
  </si>
  <si>
    <t>094701</t>
  </si>
  <si>
    <t>~~Commercial printing</t>
  </si>
  <si>
    <t>0947</t>
  </si>
  <si>
    <t>Continuous business forms, custom and stock</t>
  </si>
  <si>
    <t>094501052</t>
  </si>
  <si>
    <t>Unit set business forms, loose or bound, manifold books, and pegboard accounting systems</t>
  </si>
  <si>
    <t>094501051</t>
  </si>
  <si>
    <t>Manifold business forms printing, excluding checkbooks</t>
  </si>
  <si>
    <t>09450105</t>
  </si>
  <si>
    <t>&lt;&lt;Discon. after 10/2018&gt;&gt;Stock continuous business forms, incl. jumbo roll-feed &amp; other types; Use 094501</t>
  </si>
  <si>
    <t>09450104</t>
  </si>
  <si>
    <t>&lt;&lt;Discon. after 12/2011&gt;&gt;All other custom continuous forms, multiple part; Use 094501</t>
  </si>
  <si>
    <t>094501035</t>
  </si>
  <si>
    <t>&lt;&lt;Discon. after 12/2011&gt;&gt;Custom continuous business forms, one-part, with or without product affixed; Use 094501</t>
  </si>
  <si>
    <t>094501032</t>
  </si>
  <si>
    <t>&lt;&lt;Discon. after 12/2011&gt;&gt;Custom continuous business forms, label/form jumbo roll-feed &amp; self-mailer; Use 094501</t>
  </si>
  <si>
    <t>094501031</t>
  </si>
  <si>
    <t>&lt;&lt;Discon. after 10/2018&gt;&gt;Custom continuous business forms, incl. label/form combo, jumbo roll-feed, self-mailer, &amp; other; Use 094501</t>
  </si>
  <si>
    <t>09450103</t>
  </si>
  <si>
    <t>&lt;&lt;Discon. after 10/2018&gt;&gt;Manifold books and pegboard accounting systems, incl. manifold sales books; Use 094501</t>
  </si>
  <si>
    <t>09450102</t>
  </si>
  <si>
    <t>&lt;&lt;Discon. after 12/2011&gt;&gt;All other unit set business forms; Use 094501</t>
  </si>
  <si>
    <t>094501014</t>
  </si>
  <si>
    <t>&lt;&lt;Discon. after 12/2011&gt;&gt;Unit set business forms, loose or bound, label/form combination and stock; Use 094501</t>
  </si>
  <si>
    <t>094501011</t>
  </si>
  <si>
    <t>&lt;&lt;Discon. after 10/2018&gt;&gt;Unit set business forms, loose or bound, incl. label/form combo, tabulating card sets, &amp; other; Use 094501</t>
  </si>
  <si>
    <t>09450101</t>
  </si>
  <si>
    <t>Manifold business forms printing</t>
  </si>
  <si>
    <t>094501</t>
  </si>
  <si>
    <t>0945</t>
  </si>
  <si>
    <t>Other book and pamphlet printing and binding</t>
  </si>
  <si>
    <t>09440114E</t>
  </si>
  <si>
    <t>Books, printing only, not bound</t>
  </si>
  <si>
    <t>09440114D</t>
  </si>
  <si>
    <t>&lt;&lt;Discon. after 2/2020&gt;&gt;Pamphlets, printing only or printing and binding (excluding advertising pamphlets); Use 09440114E</t>
  </si>
  <si>
    <t>09440114C</t>
  </si>
  <si>
    <t>&lt;&lt;Discon. After 2/2020&gt;&gt;Books, printing only, not bound; Use 09440114E</t>
  </si>
  <si>
    <t>09440114B</t>
  </si>
  <si>
    <t>&lt;&lt;Recoded after 2/2020&gt;&gt;Other book printing and binding; Use 09440114E</t>
  </si>
  <si>
    <t>094401149</t>
  </si>
  <si>
    <t>General book (trade, etc.) printing and binding</t>
  </si>
  <si>
    <t>094401147</t>
  </si>
  <si>
    <t>Religious book printing and binding</t>
  </si>
  <si>
    <t>094401145</t>
  </si>
  <si>
    <t>Technical, scientific, &amp; professional book printing &amp; binding</t>
  </si>
  <si>
    <t>094401143</t>
  </si>
  <si>
    <t>Textbook printing and binding</t>
  </si>
  <si>
    <t>094401141</t>
  </si>
  <si>
    <t>~~Books printing</t>
  </si>
  <si>
    <t>09440114</t>
  </si>
  <si>
    <t>&lt;&lt;Recoded after 12/2011&gt;&gt;Book printing; Use 09440114</t>
  </si>
  <si>
    <t>09440113</t>
  </si>
  <si>
    <t>094401</t>
  </si>
  <si>
    <t>0944</t>
  </si>
  <si>
    <t>~~Publications, printed matter and printing material</t>
  </si>
  <si>
    <t>&lt;&lt;Recoded after 6/2009&gt;&gt;Printing plates prepared for printing exc blanks; Use 09490502</t>
  </si>
  <si>
    <t>09390502</t>
  </si>
  <si>
    <t>&lt;&lt;Recoded after 6/2009&gt;&gt;Services for the printing trade; Use 09490501</t>
  </si>
  <si>
    <t>09390501</t>
  </si>
  <si>
    <t>&lt;&lt;Recoded after 6/2009&gt;&gt;Prepress services, including platemaking; Use 094905</t>
  </si>
  <si>
    <t>093905</t>
  </si>
  <si>
    <t>&lt;&lt;Discon. after 12/2003&gt;&gt;Platemaking services, except lithographic; Use 09490502</t>
  </si>
  <si>
    <t>09390403</t>
  </si>
  <si>
    <t>&lt;&lt;Discon. after 12/2003&gt;&gt;Lithographic platemaking services; Use 09490502</t>
  </si>
  <si>
    <t>09390402</t>
  </si>
  <si>
    <t>&lt;&lt;Discon. after 12/2003&gt;&gt;Preparation of lithographic plates; Use 09490502</t>
  </si>
  <si>
    <t>09390401</t>
  </si>
  <si>
    <t>&lt;&lt;Discon. after 12/2003&gt;&gt;Platemaking services; Use 094905</t>
  </si>
  <si>
    <t>093904</t>
  </si>
  <si>
    <t>&lt;&lt;Discon. after 12/2003&gt;&gt;Typesetting; Use 09490501</t>
  </si>
  <si>
    <t>09390101</t>
  </si>
  <si>
    <t>&lt;&lt;Discon. after 12/2003&gt;&gt;Typesetting; Use 094905</t>
  </si>
  <si>
    <t>093901</t>
  </si>
  <si>
    <t>&lt;&lt;Recoded after 6/2009&gt;&gt;Services for the printing trade; Use 0949</t>
  </si>
  <si>
    <t>0939</t>
  </si>
  <si>
    <t>&lt;&lt;Recoded after 6/2009&gt;&gt;Other book and pamphlet binding; Use 09480203</t>
  </si>
  <si>
    <t>09380202</t>
  </si>
  <si>
    <t>&lt;&lt;Recoded after 6/2009&gt;&gt;Edition, library and other hardcover book binding; Use 09480201</t>
  </si>
  <si>
    <t>09380201</t>
  </si>
  <si>
    <t>&lt;&lt;Recoded after 6/2009&gt;&gt;Bookbinding and related work; Use 094802</t>
  </si>
  <si>
    <t>093802</t>
  </si>
  <si>
    <t>&lt;&lt;Recoded after 6/2009&gt;&gt;Looseleaf binders and devices; Use 0948010402</t>
  </si>
  <si>
    <t>09380102</t>
  </si>
  <si>
    <t>&lt;&lt;Recoded after 6/2009&gt;&gt;Blankbook making; Use 0948010401</t>
  </si>
  <si>
    <t>09380101</t>
  </si>
  <si>
    <t>&lt;&lt;Recoded after 6/2009&gt;&gt;Bankbooks, looseleaf binders, and devices; Use 094801</t>
  </si>
  <si>
    <t>093801</t>
  </si>
  <si>
    <t>&lt;&lt;Recoded after 6/2009&gt;&gt;Blankbooks, binders, and bookbinding work; Use 0948</t>
  </si>
  <si>
    <t>0938</t>
  </si>
  <si>
    <t>&lt;&lt;Recoded after 6/2009&gt;&gt;Flexographic printing; Use 09471106</t>
  </si>
  <si>
    <t>09371106</t>
  </si>
  <si>
    <t>&lt;&lt;Discon. after 8/2019&gt;&gt;Flexographic printing; Use 0947</t>
  </si>
  <si>
    <t>09371104</t>
  </si>
  <si>
    <t>&lt;&lt;Recoded after 6/2009&gt;&gt;Digital printing; Use 09471103</t>
  </si>
  <si>
    <t>09371103</t>
  </si>
  <si>
    <t>&lt;&lt;Discon. after 8/2019&gt;&gt;Engraving; Use 0947</t>
  </si>
  <si>
    <t>09371102</t>
  </si>
  <si>
    <t>&lt;&lt;Recoded after 6/2009&gt;&gt;Screen printing, excluding textiles; Use 09471101</t>
  </si>
  <si>
    <t>09371101</t>
  </si>
  <si>
    <t>&lt;&lt;Recoded after 6/2009&gt;&gt;Commercial printing, n.e.c.; Use 094711</t>
  </si>
  <si>
    <t>093711</t>
  </si>
  <si>
    <t>&lt;&lt;Recoded after 6/2009&gt;&gt;Other general job printing, n.e.c.; Use 09470609</t>
  </si>
  <si>
    <t>09370609</t>
  </si>
  <si>
    <t>&lt;&lt;Recoded after 6/2009&gt;&gt;Gravure; Use 09470603</t>
  </si>
  <si>
    <t>09370603</t>
  </si>
  <si>
    <t>&lt;&lt;Recoded after 6/2009&gt;&gt;Quick printing; Use 09470604</t>
  </si>
  <si>
    <t>09370602</t>
  </si>
  <si>
    <t>&lt;&lt;Recoded after 6/2009&gt;&gt;Letterpress; Use 094706</t>
  </si>
  <si>
    <t>09370601</t>
  </si>
  <si>
    <t>&lt;&lt;Recoded after 6/2009&gt;&gt;Other general job printing; Use 094706</t>
  </si>
  <si>
    <t>093706</t>
  </si>
  <si>
    <t>&lt;&lt;Recoded after 6/2009&gt;&gt;Gravure; Use 09470503</t>
  </si>
  <si>
    <t>09370503</t>
  </si>
  <si>
    <t>&lt;&lt;Recoded after 6/2009&gt;&gt;Lithographic; Use 09470506</t>
  </si>
  <si>
    <t>09370502</t>
  </si>
  <si>
    <t>&lt;&lt;Recoded after 6/2009&gt;&gt;Advertising printing; Use 094705</t>
  </si>
  <si>
    <t>093705</t>
  </si>
  <si>
    <t>&lt;&lt;Discon. after 8/2019&gt;&gt;Lithographic; Use 0947</t>
  </si>
  <si>
    <t>09370402</t>
  </si>
  <si>
    <t>&lt;&lt;Recoded after 6/2009&gt;&gt;Financial and legal printing; Use 09470506</t>
  </si>
  <si>
    <t>093704</t>
  </si>
  <si>
    <t>&lt;&lt;Discon. after 8/2019&gt;&gt;Letterpress; Use 0947</t>
  </si>
  <si>
    <t>09370304</t>
  </si>
  <si>
    <t>&lt;&lt;Recoded after 6/2009&gt;&gt;Gravure; Use 09470303</t>
  </si>
  <si>
    <t>09370303</t>
  </si>
  <si>
    <t>&lt;&lt;Recoded after 6/2009&gt;&gt;Lithographic; Use 09470302</t>
  </si>
  <si>
    <t>09370302</t>
  </si>
  <si>
    <t>&lt;&lt;Recoded after 6/2009&gt;&gt;Catalog and directory printing; Use 094703</t>
  </si>
  <si>
    <t>093703</t>
  </si>
  <si>
    <t>&lt;&lt;Recoded after 6/2009&gt;&gt;Flexographic; Use 09470205</t>
  </si>
  <si>
    <t>09370205</t>
  </si>
  <si>
    <t>&lt;&lt;Recoded after 6/2009&gt;&gt;Gravure; Use 09470203</t>
  </si>
  <si>
    <t>09370203</t>
  </si>
  <si>
    <t>&lt;&lt;Recoded after 6/2009&gt;&gt;Lithographic; Use 09470202</t>
  </si>
  <si>
    <t>09370202</t>
  </si>
  <si>
    <t>09370201</t>
  </si>
  <si>
    <t>&lt;&lt;Recoded after 6/2009&gt;&gt;Label and wrapper printing for packaging; Use 094702</t>
  </si>
  <si>
    <t>093702</t>
  </si>
  <si>
    <t>11/2008</t>
  </si>
  <si>
    <t>&lt;&lt;Recoded after 6/2009&gt;&gt;Gravure; Use 09470103</t>
  </si>
  <si>
    <t>09370103</t>
  </si>
  <si>
    <t>&lt;&lt;Recoded after 6/2009&gt;&gt;Lithographic; Use 09470102</t>
  </si>
  <si>
    <t>09370102</t>
  </si>
  <si>
    <t>&lt;&lt;Recoded after 6/2009&gt;&gt;Magazine and periodical printing; Use 094701</t>
  </si>
  <si>
    <t>093701</t>
  </si>
  <si>
    <t>&lt;&lt;Recoded after 6/2009&gt;&gt;Commercial printing; Use 0947</t>
  </si>
  <si>
    <t>0937</t>
  </si>
  <si>
    <t>&lt;&lt;Recoded after 6/2009&gt;&gt;Directory and mailing list publishing; Use 09470609</t>
  </si>
  <si>
    <t>09360201</t>
  </si>
  <si>
    <t>093602</t>
  </si>
  <si>
    <t>&lt;&lt;Recoded after 6/2009&gt;&gt;All other publishing; Use 09470609</t>
  </si>
  <si>
    <t>09360105</t>
  </si>
  <si>
    <t>&lt;&lt;Recoded after 6/2009&gt;&gt;Greeting card publishing; Use 09470609</t>
  </si>
  <si>
    <t>09360104</t>
  </si>
  <si>
    <t>&lt;&lt;Recoded after 6/2009&gt;&gt;Miscellaneous publishing; Use 09470609</t>
  </si>
  <si>
    <t>093601</t>
  </si>
  <si>
    <t>&lt;&lt;Recoded after 6/2009&gt;&gt;Greeting cards and misc. publishing; Use 09470609</t>
  </si>
  <si>
    <t>0936</t>
  </si>
  <si>
    <t>&lt;&lt;Recoded after 6/2009&gt;&gt;Stock continuous forms; Use 094501</t>
  </si>
  <si>
    <t>09350104</t>
  </si>
  <si>
    <t>&lt;&lt;Recoded after 6/2009&gt;&gt;Custom continuous forms; Use 094501</t>
  </si>
  <si>
    <t>09350103</t>
  </si>
  <si>
    <t>&lt;&lt;Recoded after 6/2009&gt;&gt;Manifold books; Use 094501</t>
  </si>
  <si>
    <t>09350102</t>
  </si>
  <si>
    <t>&lt;&lt;Recoded after 6/2009&gt;&gt;Unit set forms; Use 094501</t>
  </si>
  <si>
    <t>09350101</t>
  </si>
  <si>
    <t>&lt;&lt;Recoded after 6/2009&gt;&gt;Manifold business forms; Use 094501</t>
  </si>
  <si>
    <t>093501</t>
  </si>
  <si>
    <t>&lt;&lt;Recoded after 6/2009&gt;&gt;Manifold business forms; Use 0945</t>
  </si>
  <si>
    <t>0935</t>
  </si>
  <si>
    <t>&lt;&lt;Recoded after 6/2009&gt;&gt;Book printing; Use 09440114</t>
  </si>
  <si>
    <t>09340113</t>
  </si>
  <si>
    <t>&lt;&lt;Discon. after 6/2005&gt;&gt;Pamphlet printing and binding or printing only; Use 09440114E</t>
  </si>
  <si>
    <t>09340112</t>
  </si>
  <si>
    <t>&lt;&lt;Discon. after 12/2004&gt;&gt;Books, printed only, not bound; Use 094401</t>
  </si>
  <si>
    <t>09340111</t>
  </si>
  <si>
    <t>&lt;&lt;Discon. after 6/2005&gt;&gt;Other books and pamphlets; Use 09440114E</t>
  </si>
  <si>
    <t>09340109</t>
  </si>
  <si>
    <t>&lt;&lt;Discon. after 12/2004&gt;&gt;General book (trade,etc.), printing and binding; Use 094401147</t>
  </si>
  <si>
    <t>09340108</t>
  </si>
  <si>
    <t>&lt;&lt;Discon. after 6/2005&gt;&gt;Religous book printing; Use 094401141</t>
  </si>
  <si>
    <t>09340107</t>
  </si>
  <si>
    <t>&lt;&lt;Discon. after 6/2005&gt;&gt;Technical, scientific &amp; profes. printing &amp; binding; Use 094401141</t>
  </si>
  <si>
    <t>09340106</t>
  </si>
  <si>
    <t>&lt;&lt;Discon. after 6/2005&gt;&gt;Textbooks, printing and binding; Use 094401141</t>
  </si>
  <si>
    <t>09340105</t>
  </si>
  <si>
    <t>&lt;&lt;Recoded after 6/2009&gt;&gt;Book printing; Use 094401</t>
  </si>
  <si>
    <t>093401</t>
  </si>
  <si>
    <t>&lt;&lt;Recoded after 6/2009&gt;&gt;Book printing; Use 0944</t>
  </si>
  <si>
    <t>0934</t>
  </si>
  <si>
    <t>&lt;&lt;Recoded after 6/2009&gt;&gt;Pamphlet publishing (5 to 48 pages); Use 09440114E</t>
  </si>
  <si>
    <t>09330802</t>
  </si>
  <si>
    <t>&lt;&lt;Recoded after 6/2009&gt;&gt;Other book publishing, excluding pamphlets; Use 09440114E</t>
  </si>
  <si>
    <t>09330801</t>
  </si>
  <si>
    <t>&lt;&lt;Recoded after 6/2009&gt;&gt;Other books, incl. music books &amp; pamphlets; Use 09440114E</t>
  </si>
  <si>
    <t>093308</t>
  </si>
  <si>
    <t>&lt;&lt;Recoded after 6/2009&gt;&gt;General reference book publishing; Use 094401147</t>
  </si>
  <si>
    <t>09330501</t>
  </si>
  <si>
    <t>&lt;&lt;Recoded after 6/2009&gt;&gt;General reference books; Use 094401147</t>
  </si>
  <si>
    <t>093305</t>
  </si>
  <si>
    <t>&lt;&lt;Recoded after 6/2009&gt;&gt;Book club and mail order book publishing; Use 094401147</t>
  </si>
  <si>
    <t>09330417</t>
  </si>
  <si>
    <t>&lt;&lt;Recoded after 6/2009&gt;&gt;Adult trade and juvenile; Use 094401147</t>
  </si>
  <si>
    <t>09330416</t>
  </si>
  <si>
    <t>&lt;&lt;Recoded after 6/2009&gt;&gt;Mass market rack-size book publishing; Use 094401147</t>
  </si>
  <si>
    <t>09330414</t>
  </si>
  <si>
    <t>&lt;&lt;Recoded after 6/2009&gt;&gt;General books; Use 094401147</t>
  </si>
  <si>
    <t>093304</t>
  </si>
  <si>
    <t>&lt;&lt;Recoded after 6/2009&gt;&gt;Religious book publishing; Use 094401145</t>
  </si>
  <si>
    <t>09330301</t>
  </si>
  <si>
    <t>&lt;&lt;Recoded after 6/2009&gt;&gt;Religious books; Use 094401145</t>
  </si>
  <si>
    <t>093303</t>
  </si>
  <si>
    <t>&lt;&lt;Recoded after 6/2009&gt;&gt;Technical, scientific, and professional; Use 094401143</t>
  </si>
  <si>
    <t>09330201</t>
  </si>
  <si>
    <t>&lt;&lt;Recoded after 6/2009&gt;&gt;Technical, scientific &amp; professional books; Use 094401143</t>
  </si>
  <si>
    <t>093302</t>
  </si>
  <si>
    <t>&lt;&lt;Recoded after 6/2009&gt;&gt;Textbook publishing, including teachers' editions; Use 094401141</t>
  </si>
  <si>
    <t>09330101</t>
  </si>
  <si>
    <t>&lt;&lt;Recoded after 6/2009&gt;&gt;Textbooks; Use 094401141</t>
  </si>
  <si>
    <t>093301</t>
  </si>
  <si>
    <t>&lt;&lt;Recoded after 6/2009&gt;&gt;Book publishing; Use 09440114</t>
  </si>
  <si>
    <t>0933</t>
  </si>
  <si>
    <t>&lt;&lt;Recoded after 6/2009&gt;&gt;Periodicals, subscriptions and single copy sales; Use 094701</t>
  </si>
  <si>
    <t>09320401</t>
  </si>
  <si>
    <t>&lt;&lt;Recoded after 6/2009&gt;&gt;Circulation; Use 094701</t>
  </si>
  <si>
    <t>093204</t>
  </si>
  <si>
    <t>&lt;&lt;Discon. after 6/2009&gt;&gt;Other periodicals; Use 094701</t>
  </si>
  <si>
    <t>09320303</t>
  </si>
  <si>
    <t>&lt;&lt;Discon. after 12/2005&gt;&gt;Farm periodicals; Use 094701</t>
  </si>
  <si>
    <t>09320301</t>
  </si>
  <si>
    <t>&lt;&lt;Discon. after 12/2005&gt;&gt;Other periodicals:circulation/advertising; Use 094701,094705</t>
  </si>
  <si>
    <t>093203</t>
  </si>
  <si>
    <t>&lt;&lt;Discon. after 6/2009&gt;&gt;Other periodicals, incl advertising periodicals, nec; Use 094701</t>
  </si>
  <si>
    <t>09320244</t>
  </si>
  <si>
    <t>&lt;&lt;Discon. after 6/1999&gt;&gt;Other periodicals, n.e.c.; Use 094701</t>
  </si>
  <si>
    <t>09320243</t>
  </si>
  <si>
    <t>&lt;&lt;Discon. after 6/2009&gt;&gt;General &amp; consumer periodicals, advertising; Use 094701</t>
  </si>
  <si>
    <t>09320238</t>
  </si>
  <si>
    <t>&lt;&lt;Discon. after 6/1999&gt;&gt;General interest periodicals; Use 094701</t>
  </si>
  <si>
    <t>09320233</t>
  </si>
  <si>
    <t>&lt;&lt;Discon. after 6/2009&gt;&gt;Specialized business and professional periodicals, advertising; Use 094701</t>
  </si>
  <si>
    <t>09320229</t>
  </si>
  <si>
    <t>&lt;&lt;Discon. after 6/1999&gt;&gt;Other business periodicals; Use 094701</t>
  </si>
  <si>
    <t>09320227</t>
  </si>
  <si>
    <t>&lt;&lt;Discon. after 6/1999&gt;&gt;Services periodicals; Use 094701</t>
  </si>
  <si>
    <t>09320226</t>
  </si>
  <si>
    <t>09/1996</t>
  </si>
  <si>
    <t>&lt;&lt;Discon. after 6/1999&gt;&gt;Electronic/data management; Use 094701</t>
  </si>
  <si>
    <t>09320225</t>
  </si>
  <si>
    <t>&lt;&lt;Discon. after 6/1999&gt;&gt;Medical and health care; Use 094701</t>
  </si>
  <si>
    <t>09320224</t>
  </si>
  <si>
    <t>&lt;&lt;Discon. after 6/1999&gt;&gt;Professional periodicals; Use 094701</t>
  </si>
  <si>
    <t>09320223</t>
  </si>
  <si>
    <t>&lt;&lt;Discon. after 6/1999&gt;&gt;Merchandising periodicals; Use 094701</t>
  </si>
  <si>
    <t>09320222</t>
  </si>
  <si>
    <t>&lt;&lt;Discon. after 6/1999&gt;&gt;Industrial periodicals; Use 094701</t>
  </si>
  <si>
    <t>09320221</t>
  </si>
  <si>
    <t>&lt;&lt;Discon. after 6/2009&gt;&gt;Advertising; Use 094701</t>
  </si>
  <si>
    <t>093202</t>
  </si>
  <si>
    <t>&lt;&lt;Discon. after 6/2007&gt;&gt;Periodicals, subscriptions and single copy sales; Use 094701</t>
  </si>
  <si>
    <t>09320161</t>
  </si>
  <si>
    <t>&lt;&lt;Discon. after 12/2005&gt;&gt;General &amp; consumer periodicals, single copy sales; Use 094701</t>
  </si>
  <si>
    <t>09320152</t>
  </si>
  <si>
    <t>&lt;&lt;Discon. after 12/2005&gt;&gt;General &amp; consumer periodicals, subscriptions; Use 094701</t>
  </si>
  <si>
    <t>09320145</t>
  </si>
  <si>
    <t>&lt;&lt;Discon. after 6/1999&gt;&gt;Other periodicals n.e.c., subscriptions; Use 094701</t>
  </si>
  <si>
    <t>09320143</t>
  </si>
  <si>
    <t>&lt;&lt;Discon. after 6/1999&gt;&gt;General interest periodicals, single-copy sales; Use 094701</t>
  </si>
  <si>
    <t>09320134</t>
  </si>
  <si>
    <t>&lt;&lt;Discon. after 6/1999&gt;&gt;General interest periodicals, subscriptions; Use 094701</t>
  </si>
  <si>
    <t>09320133</t>
  </si>
  <si>
    <t>&lt;&lt;Discon. after 12/2005&gt;&gt;Special business/professional periodicals, subscrip; Use 094701</t>
  </si>
  <si>
    <t>09320129</t>
  </si>
  <si>
    <t>09320127</t>
  </si>
  <si>
    <t>09320124</t>
  </si>
  <si>
    <t>09320123</t>
  </si>
  <si>
    <t>&lt;&lt;Discon. after 6/2007&gt;&gt;Circulation; Use 094701</t>
  </si>
  <si>
    <t>093201</t>
  </si>
  <si>
    <t>&lt;&lt;Recoded after 6/2009&gt;&gt;Periodicals; Use 094701</t>
  </si>
  <si>
    <t>0932</t>
  </si>
  <si>
    <t>&lt;&lt;Discon. after 6/1999&gt;&gt;Insertion of preprinted advertising; Use 094705</t>
  </si>
  <si>
    <t>09310223</t>
  </si>
  <si>
    <t>&lt;&lt;Discon. after 6/1999&gt;&gt;Retail, mfg., &amp; other commercial ads, regional; Use 094705</t>
  </si>
  <si>
    <t>09310222</t>
  </si>
  <si>
    <t>&lt;&lt;Discon. after 6/1999&gt;&gt;Retail, mfg., &amp; other commercial ads, national; Use 094705</t>
  </si>
  <si>
    <t>09310221</t>
  </si>
  <si>
    <t>&lt;&lt;Discon. after 6/1999&gt;&gt;Classified advertising; Use 094705</t>
  </si>
  <si>
    <t>09310211</t>
  </si>
  <si>
    <t>&lt;&lt;Discon. after 6/2009&gt;&gt;Weekly and other newspapers (advertising); Use 094705</t>
  </si>
  <si>
    <t>09310205</t>
  </si>
  <si>
    <t>&lt;&lt;Discon. after 6/2009&gt;&gt;Daily &amp; Sunday newspapers (advertising); Use 094705</t>
  </si>
  <si>
    <t>09310201</t>
  </si>
  <si>
    <t>&lt;&lt;Discon. after 6/2009&gt;&gt;Advertising; Use 094705</t>
  </si>
  <si>
    <t>093102</t>
  </si>
  <si>
    <t>&lt;&lt;Discon. after 6/1999&gt;&gt;Single-copy sales, direct to reader; Use 094701</t>
  </si>
  <si>
    <t>09310122</t>
  </si>
  <si>
    <t>&lt;&lt;Discon. after 6/1999&gt;&gt;Single-copy sales, through intermediary; Use 094701</t>
  </si>
  <si>
    <t>09310121</t>
  </si>
  <si>
    <t>&lt;&lt;Discon. after 6/1999&gt;&gt;Subscriptions, direct to reader; Use 094701</t>
  </si>
  <si>
    <t>09310112</t>
  </si>
  <si>
    <t>&lt;&lt;Discon. after 6/1999&gt;&gt;Subscriptions, through intermediary; Use 094701</t>
  </si>
  <si>
    <t>09310111</t>
  </si>
  <si>
    <t>&lt;&lt;Recoded after 6/2009&gt;&gt;Weekly &amp; other newspapers (subscriptions and sales); Use 094701</t>
  </si>
  <si>
    <t>09310105</t>
  </si>
  <si>
    <t>&lt;&lt;Recoded after 6/2009&gt;&gt;Daily &amp; Sunday newspapers (subscriptions and sales); Use 094701</t>
  </si>
  <si>
    <t>09310101</t>
  </si>
  <si>
    <t>093101</t>
  </si>
  <si>
    <t>&lt;&lt;Recoded after 6/2009&gt;&gt;Newspapers; Use 094701</t>
  </si>
  <si>
    <t>0931</t>
  </si>
  <si>
    <t>&lt;&lt;Discon. after 8/2019&gt;&gt;Publications, printed matter &amp; printing mat'l; Use 094</t>
  </si>
  <si>
    <t>093</t>
  </si>
  <si>
    <t>&lt;&lt;No indexes for 5+ years&gt;&gt;Cellulosic insulating fiberboard-0923</t>
  </si>
  <si>
    <t>09230102</t>
  </si>
  <si>
    <t>092301</t>
  </si>
  <si>
    <t>&lt;&lt;No indexes for 5+ years&gt;&gt;Cellulosic insulating fiberboard</t>
  </si>
  <si>
    <t>0923</t>
  </si>
  <si>
    <t>&lt;&lt;SAME AS less detailed code&gt;&gt;Hardboard products-092202</t>
  </si>
  <si>
    <t>09220206</t>
  </si>
  <si>
    <t>&lt;&lt;Discon. after 6/2009&gt;&gt;Hardboard and fabricated hardboard products; Use 092202</t>
  </si>
  <si>
    <t>09220201</t>
  </si>
  <si>
    <t>Hardboard products</t>
  </si>
  <si>
    <t>092202</t>
  </si>
  <si>
    <t>Prefinished particleboard &amp; MDF made from purchased materials</t>
  </si>
  <si>
    <t>09220141</t>
  </si>
  <si>
    <t>05/1985</t>
  </si>
  <si>
    <t>Medium density fiberboard (MDF) made from MDF produced at the same location</t>
  </si>
  <si>
    <t>09220131</t>
  </si>
  <si>
    <t>Particleboard made from particleboard produced at the same location</t>
  </si>
  <si>
    <t>09220125</t>
  </si>
  <si>
    <t>Waferboard and oriented strandboard (OSB)</t>
  </si>
  <si>
    <t>09220124</t>
  </si>
  <si>
    <t>&lt;&lt;Discon. after 02/2019&gt;&gt;Particleboard, non-industrial, made from particleboard produced at the same location; Use 09220125</t>
  </si>
  <si>
    <t>092201232</t>
  </si>
  <si>
    <t>&lt;&lt;Discon. after 02/2019&gt;&gt;Particleboard, including industrial, commercial, and shelving, siding, sheathing, and door core; Use 09220125</t>
  </si>
  <si>
    <t>092201231</t>
  </si>
  <si>
    <t>&lt;&lt;Recoded after 02/2019&gt;&gt;Particleboard; Use 09220125</t>
  </si>
  <si>
    <t>09220123</t>
  </si>
  <si>
    <t>~~Particleboard and fiberboard</t>
  </si>
  <si>
    <t>092201</t>
  </si>
  <si>
    <t>~~Hardboard, particleboard &amp; fiberboard prods.</t>
  </si>
  <si>
    <t>0922</t>
  </si>
  <si>
    <t>~~Building paper &amp; building board mill prods.</t>
  </si>
  <si>
    <t>10/2001</t>
  </si>
  <si>
    <t>&lt;&lt;Discon. after 6/2007&gt;&gt;Gummed products; Use 091601</t>
  </si>
  <si>
    <t>09160102</t>
  </si>
  <si>
    <t>&lt;&lt;SAME AS less detailed code&gt;&gt;Pressure-sensitive products-0916</t>
  </si>
  <si>
    <t>09160101</t>
  </si>
  <si>
    <t>091601</t>
  </si>
  <si>
    <t>0916</t>
  </si>
  <si>
    <t>Miscellaneous converted paper and paperboard products</t>
  </si>
  <si>
    <t>091509992</t>
  </si>
  <si>
    <t>Other sanitary paper and paperboard items, incl. tablecloths, soda straws, ovenable trays etc.</t>
  </si>
  <si>
    <t>0915099913</t>
  </si>
  <si>
    <t>0915099912</t>
  </si>
  <si>
    <t>Pressed paperboard plates, dishes, spoons, and similar products</t>
  </si>
  <si>
    <t>0915099911</t>
  </si>
  <si>
    <t>Other sanitary paper and paperboard food containers, boards, and trays, excluding folding</t>
  </si>
  <si>
    <t>091509991</t>
  </si>
  <si>
    <t>Other sanitary paper products &amp; misc. converted paper &amp; paperboard products</t>
  </si>
  <si>
    <t>09150999</t>
  </si>
  <si>
    <t>Wallcoverings</t>
  </si>
  <si>
    <t>09150902</t>
  </si>
  <si>
    <t>Pasted, lined, laminated, or surface-coated paperboard</t>
  </si>
  <si>
    <t>09150901</t>
  </si>
  <si>
    <t>~~Miscellaneous converted paper and paperboard products</t>
  </si>
  <si>
    <t>091509</t>
  </si>
  <si>
    <t>&lt;&lt;SAME AS less detailed code&gt;&gt;Molded pulp goods, including egg cartons, florists pots, food trays, etc.-091508</t>
  </si>
  <si>
    <t>09150814</t>
  </si>
  <si>
    <t>Molded pulp goods, including egg cartons, florists pots, food trays, etc.</t>
  </si>
  <si>
    <t>091508</t>
  </si>
  <si>
    <t>&lt;&lt;Discon. after 12/2002&gt;&gt;Vulcanized and miscellaneous non-food products; Use 09150731,09150732,09150733</t>
  </si>
  <si>
    <t>09150759</t>
  </si>
  <si>
    <t>&lt;&lt;Discon. after 12/2002&gt;&gt;Cores and tubes; Use 09150731,09150732,09150733</t>
  </si>
  <si>
    <t>09150757</t>
  </si>
  <si>
    <t>&lt;&lt;Discon. after 12/2002&gt;&gt;Food products, including pet food; Use 09150731,09150732,09150733</t>
  </si>
  <si>
    <t>09150755</t>
  </si>
  <si>
    <t>Paperboard cones, reels, spools, bobbins, blocks, and all vulcanized fiber products</t>
  </si>
  <si>
    <t>09150733</t>
  </si>
  <si>
    <t>Fiber cores and tubes</t>
  </si>
  <si>
    <t>09150732</t>
  </si>
  <si>
    <t>Fiber cans, all fiber and composite</t>
  </si>
  <si>
    <t>09150731</t>
  </si>
  <si>
    <t>&lt;&lt;Discon. after 12/2009&gt;&gt;Fiber cans, cores, tubes, and related products; Use 09150731,09150732,09150733</t>
  </si>
  <si>
    <t>09150701</t>
  </si>
  <si>
    <t>Fiber cans, tubes, and similar fiber products</t>
  </si>
  <si>
    <t>091507</t>
  </si>
  <si>
    <t>Carbon paper and inked ribbons</t>
  </si>
  <si>
    <t>09150664</t>
  </si>
  <si>
    <t>Stationery</t>
  </si>
  <si>
    <t>09150658</t>
  </si>
  <si>
    <t>All other miscellaneous tablets, pads, and related products</t>
  </si>
  <si>
    <t>091506577</t>
  </si>
  <si>
    <t>Wrapped ream paper (excl. looseleaf fillers, photographic, etc.)</t>
  </si>
  <si>
    <t>091506576</t>
  </si>
  <si>
    <t>Looseleaf paper fillers, school and commercial types</t>
  </si>
  <si>
    <t>091506575</t>
  </si>
  <si>
    <t>Notebooks, bound with wire, staples, thread, or plastics</t>
  </si>
  <si>
    <t>091506574</t>
  </si>
  <si>
    <t>All other tablets and pads, including columnar</t>
  </si>
  <si>
    <t>091506573</t>
  </si>
  <si>
    <t>Tablets and pads, 8 1/2 in. x 11 in. and 8 1/2 in x 14 in.</t>
  </si>
  <si>
    <t>091506572</t>
  </si>
  <si>
    <t>&lt;&lt;Recoded after 02/2019&gt;&gt;Stationery; Use 09150658</t>
  </si>
  <si>
    <t>091506571</t>
  </si>
  <si>
    <t>~~Tablets, pads, and related products</t>
  </si>
  <si>
    <t>09150657</t>
  </si>
  <si>
    <t>&lt;&lt;Discon. after 8/2019&gt;&gt;Stationery, tablets and related products; Use 09150658</t>
  </si>
  <si>
    <t>09150656</t>
  </si>
  <si>
    <t>Paper supplies for business machines and other misc. unprinted office supplies</t>
  </si>
  <si>
    <t>09150655</t>
  </si>
  <si>
    <t>&lt;&lt;Discon. after 12/2003&gt;&gt;Other die-cut paper or board office supplies; Use 09150646</t>
  </si>
  <si>
    <t>09150654</t>
  </si>
  <si>
    <t>&lt;&lt;Discon. after 6/2005&gt;&gt;Tablets and related products; Use 09150658</t>
  </si>
  <si>
    <t>09150653</t>
  </si>
  <si>
    <t>&lt;&lt;Discon. after 6/2005&gt;&gt;Stationery; Use 09150658</t>
  </si>
  <si>
    <t>09150652</t>
  </si>
  <si>
    <t>&lt;&lt;Discon. after 12/1997&gt;&gt;Index cards; Use 091506</t>
  </si>
  <si>
    <t>09150647</t>
  </si>
  <si>
    <t>Die-cut paper and paperboard office supplies</t>
  </si>
  <si>
    <t>09150646</t>
  </si>
  <si>
    <t>&lt;&lt;Discon. after 12/2003&gt;&gt;File folders; Use 09150646</t>
  </si>
  <si>
    <t>09150645</t>
  </si>
  <si>
    <t>&lt;&lt;Discon. after 12/2014&gt;&gt;Carbon and stencil paper; Use 091506</t>
  </si>
  <si>
    <t>09150644</t>
  </si>
  <si>
    <t>13/2014</t>
  </si>
  <si>
    <t>&lt;&lt;Discon. after 12/2014&gt;&gt;Inked ribbons; Use 091506</t>
  </si>
  <si>
    <t>09150642</t>
  </si>
  <si>
    <t>Envelopes</t>
  </si>
  <si>
    <t>09150636</t>
  </si>
  <si>
    <t>~~Office supplies and accessories</t>
  </si>
  <si>
    <t>091506</t>
  </si>
  <si>
    <t>&lt;&lt;Discon. after 6/2007&gt;&gt;Gift wrapping paper; Use 091504</t>
  </si>
  <si>
    <t>09150451</t>
  </si>
  <si>
    <t>&lt;&lt;SAME AS less detailed code&gt;&gt;Other corrugated &amp; solid fiber products, incl. containers, etc.-091504</t>
  </si>
  <si>
    <t>09150441</t>
  </si>
  <si>
    <t>Other corrugated and solid fiber products, including containers, pallets, pads, etc.</t>
  </si>
  <si>
    <t>091504</t>
  </si>
  <si>
    <t>&lt;&lt;Discon. after 12/2004&gt;&gt;Other sanitary food containers; Use 091503</t>
  </si>
  <si>
    <t>09150359</t>
  </si>
  <si>
    <t>Paperboard drinking cups and portion serving cups</t>
  </si>
  <si>
    <t>091503553</t>
  </si>
  <si>
    <t>&lt;&lt;Recoded after 10/2018&gt;&gt;Paperboard drinking cups and portion serving cups; Use 091503553</t>
  </si>
  <si>
    <t>091503552</t>
  </si>
  <si>
    <t>Liquid-tight and round-nested paperboard food containers, including lids and tops</t>
  </si>
  <si>
    <t>091503551</t>
  </si>
  <si>
    <t>Cups and liquid-tight paper and paperboard containers</t>
  </si>
  <si>
    <t>09150355</t>
  </si>
  <si>
    <t>&lt;&lt;Discon. after 12/2011&gt;&gt;Cups and liquid-tight containers; Use 09150351</t>
  </si>
  <si>
    <t>09150352</t>
  </si>
  <si>
    <t>Milk and milk-type paperboard cartons, incl. juice, etc.</t>
  </si>
  <si>
    <t>09150351</t>
  </si>
  <si>
    <t>Paperboard fiber drums with ends of any material</t>
  </si>
  <si>
    <t>09150337</t>
  </si>
  <si>
    <t>&lt;&lt;Discon. after 12/2011&gt;&gt;Folding paperboard boxes and packaging components for all other end uses; Use 0915033601</t>
  </si>
  <si>
    <t>091503366</t>
  </si>
  <si>
    <t>&lt;&lt;Discon. after 12/2011&gt;&gt;Folding paperboard boxes for bakery products; Use 0915033601</t>
  </si>
  <si>
    <t>091503365</t>
  </si>
  <si>
    <t>&lt;&lt;Discon. after 12/2011&gt;&gt;Folding paperboard boxes for paper goods or products; Use 0915033601</t>
  </si>
  <si>
    <t>091503364</t>
  </si>
  <si>
    <t>&lt;&lt;Discon. after 12/2011&gt;&gt;Folding paperboard boxes for cosmetic and medicinal products; Use 0915033601</t>
  </si>
  <si>
    <t>091503363</t>
  </si>
  <si>
    <t>&lt;&lt;Discon. after 12/2011&gt;&gt;Folding paperboard boxes for bottled and canned beverages; Use 0915033601</t>
  </si>
  <si>
    <t>091503362</t>
  </si>
  <si>
    <t>&lt;&lt;Discon. after 12/2011&gt;&gt;Folding paperboard boxes for dry food and produce; Use 0915033601</t>
  </si>
  <si>
    <t>091503361</t>
  </si>
  <si>
    <t>Folding paperboard boxes, packaging, and packaging components</t>
  </si>
  <si>
    <t>0915033601</t>
  </si>
  <si>
    <t>09150336</t>
  </si>
  <si>
    <t>&lt;&lt;Discon. after 12/2004&gt;&gt;Folding paperboard boxes, including retail food; Use 09150336</t>
  </si>
  <si>
    <t>09150332</t>
  </si>
  <si>
    <t>Setup (rigid) paperboard boxes</t>
  </si>
  <si>
    <t>09150322</t>
  </si>
  <si>
    <t>Corrugated shipping containers for all other end uses</t>
  </si>
  <si>
    <t>091503014</t>
  </si>
  <si>
    <t>Corrugated shipping containers for metal and electrical machinery</t>
  </si>
  <si>
    <t>091503013</t>
  </si>
  <si>
    <t>Corrugated shipping containers for paper and allied products</t>
  </si>
  <si>
    <t>091503012</t>
  </si>
  <si>
    <t>Corrugated shipping containers for food and beverages and carryout boxes for retail food</t>
  </si>
  <si>
    <t>091503011</t>
  </si>
  <si>
    <t>Corrugated shipping containers</t>
  </si>
  <si>
    <t>09150301</t>
  </si>
  <si>
    <t>~~Paper boxes and containers</t>
  </si>
  <si>
    <t>091503</t>
  </si>
  <si>
    <t>&lt;&lt;No indexes for 5+ years&gt;&gt;Multiwall (three-ply or more) shipping sacks and bags, all materials, except textiles</t>
  </si>
  <si>
    <t>091502182</t>
  </si>
  <si>
    <t>&lt;&lt;No indexes for 5+ years&gt;&gt;Single and double wall shipping sacks and bags, all materials, except textiles</t>
  </si>
  <si>
    <t>091502181</t>
  </si>
  <si>
    <t>~~Shipping sacks and multiwall bags, all materials, excpet textiles</t>
  </si>
  <si>
    <t>09150218</t>
  </si>
  <si>
    <t>Multiweb film/film combination specialty bags, pouches and liners</t>
  </si>
  <si>
    <t>091502163</t>
  </si>
  <si>
    <t>&lt;&lt;Discon. after 6/2013&gt;&gt;All single-web film specialty bags, pouches, and liners (including coextruded); Use 0915021625</t>
  </si>
  <si>
    <t>0915021629</t>
  </si>
  <si>
    <t>&lt;&lt;Recoded after 6/2013&gt;&gt;Polyethylene textile, clothing, &amp; household storage (sandwich &amp; freezer) bags &amp; pouches; Use 0915021624</t>
  </si>
  <si>
    <t>0915021628</t>
  </si>
  <si>
    <t>&lt;&lt;No indexes for 5+ years&gt;&gt;Other single-web film specialty bags, pouches, and liners</t>
  </si>
  <si>
    <t>0915021627</t>
  </si>
  <si>
    <t>Coextruded single-web film specialty bags, pouches, &amp; liners</t>
  </si>
  <si>
    <t>0915021626</t>
  </si>
  <si>
    <t>Other polyethylene bags, pouches, and liners</t>
  </si>
  <si>
    <t>0915021625</t>
  </si>
  <si>
    <t>&lt;&lt;No indexes for 5+ years&gt;&gt;Polyethylene household food storage bags and pouches</t>
  </si>
  <si>
    <t>0915021624</t>
  </si>
  <si>
    <t>Polyethylene textile and clothing bags and pouches</t>
  </si>
  <si>
    <t>0915021623</t>
  </si>
  <si>
    <t>Polyethylene refuse bags</t>
  </si>
  <si>
    <t>0915021622</t>
  </si>
  <si>
    <t>Polyethylene grocery and variety bags and pouches</t>
  </si>
  <si>
    <t>0915021621</t>
  </si>
  <si>
    <t>~~Single-web film specialty bags, pouches, and liners</t>
  </si>
  <si>
    <t>091502162</t>
  </si>
  <si>
    <t>Specialty bags, pouches, and liners, multiweb laminations and foil, except film-film</t>
  </si>
  <si>
    <t>0915021612</t>
  </si>
  <si>
    <t>Specialty bags, pouches, and liners, coated and single-web paper</t>
  </si>
  <si>
    <t>0915021611</t>
  </si>
  <si>
    <t>Plastics, foil, and coated paper bags</t>
  </si>
  <si>
    <t>091502161</t>
  </si>
  <si>
    <t>~~Specialty bags, pouches and liners</t>
  </si>
  <si>
    <t>09150216</t>
  </si>
  <si>
    <t>&lt;&lt;No indexes for 5+ years&gt;&gt;All other uncoated paper bags and pouches (including specialty bags, mothproof bags, etc.)</t>
  </si>
  <si>
    <t>091502149</t>
  </si>
  <si>
    <t>&lt;&lt;Recoded after 01/2018&gt;&gt;All other uncoated paper bags and pouches (including specialty bags, mothproof bags, etc.); Use 091502149</t>
  </si>
  <si>
    <t>091502143</t>
  </si>
  <si>
    <t>&lt;&lt;Discon. after 01/2018&gt;&gt;Uncoated paper variety bags and pouches (merchandise) and shopping bags; Use 091502149</t>
  </si>
  <si>
    <t>091502142</t>
  </si>
  <si>
    <t>&lt;&lt;Discon. after 01/2018&gt;&gt;Uncoated paper grocers' bags and sacks; Use 09150214</t>
  </si>
  <si>
    <t>091502141</t>
  </si>
  <si>
    <t>~~Uncoated single-web paper grocers' bags and sacks and variety and shopping bags</t>
  </si>
  <si>
    <t>09150214</t>
  </si>
  <si>
    <t>~~Paper, plastic, and foil bags</t>
  </si>
  <si>
    <t>091502</t>
  </si>
  <si>
    <t>Sanitary tissue paper products, made from purchased sanitary paper stock or wadding</t>
  </si>
  <si>
    <t>091501235</t>
  </si>
  <si>
    <t>Disposable diapers and similar disposable products, purchased sanitary paper stock and wadding</t>
  </si>
  <si>
    <t>091501234</t>
  </si>
  <si>
    <t>Toilet tissue, retail packages, rolls and ovals</t>
  </si>
  <si>
    <t>0915012338</t>
  </si>
  <si>
    <t>Other sanitary paper products, made in paper mills</t>
  </si>
  <si>
    <t>0915012337</t>
  </si>
  <si>
    <t>Paper towels, retail packages (rolled, folded, and interfolded), made in paper mills</t>
  </si>
  <si>
    <t>0915012336</t>
  </si>
  <si>
    <t>Paper towels, industrial pkgs (rolled, folded, and interfolded), made in paper mills</t>
  </si>
  <si>
    <t>0915012335</t>
  </si>
  <si>
    <t>Paper table napkins, industrial &amp; retail pkgs bulk &amp; dispenser types, made in paper mills</t>
  </si>
  <si>
    <t>0915012332</t>
  </si>
  <si>
    <t>Facial tissues and handkerchiefs, including sputum wipes, made in paper mills</t>
  </si>
  <si>
    <t>0915012331</t>
  </si>
  <si>
    <t>Sanitary tissue paper products, made in paper mills</t>
  </si>
  <si>
    <t>091501233</t>
  </si>
  <si>
    <t>Disposable diapers and similar disposable products, made in paper mills</t>
  </si>
  <si>
    <t>091501232</t>
  </si>
  <si>
    <t>~~Sanitary paper products, including stock</t>
  </si>
  <si>
    <t>09150123</t>
  </si>
  <si>
    <t>&lt;&lt;Discon. after 12/1999&gt;&gt;Other sanitary paper products, inc. stock, n.e.c.; Use 09150123</t>
  </si>
  <si>
    <t>09150121</t>
  </si>
  <si>
    <t>&lt;&lt;Discon. after 12/1999&gt;&gt;Towels and towel stock; Use 09150123</t>
  </si>
  <si>
    <t>09150117</t>
  </si>
  <si>
    <t>&lt;&lt;Discon. after 12/1999&gt;&gt;Disposable diapers; Use 09150123</t>
  </si>
  <si>
    <t>09150116</t>
  </si>
  <si>
    <t>&lt;&lt;Discon. after 12/1999&gt;&gt;Toilet tissue and stock; Use 09150123</t>
  </si>
  <si>
    <t>09150115</t>
  </si>
  <si>
    <t>&lt;&lt;Discon. after 12/1999&gt;&gt;Napkins and napkin stock; Use 09150123</t>
  </si>
  <si>
    <t>09150114</t>
  </si>
  <si>
    <t>&lt;&lt;Discon. after 12/1999&gt;&gt;Facial tissues; Use 09150123</t>
  </si>
  <si>
    <t>09150113</t>
  </si>
  <si>
    <t>&lt;&lt;Discon. after 12/1999&gt;&gt;Sanitary napkins, tampons and wadding stock; Use 09150123</t>
  </si>
  <si>
    <t>09150102</t>
  </si>
  <si>
    <t>091501</t>
  </si>
  <si>
    <t>~~Converted paper and paperboard products</t>
  </si>
  <si>
    <t>0915</t>
  </si>
  <si>
    <t>Wet machine board, including binder's board and shoe board</t>
  </si>
  <si>
    <t>09141119</t>
  </si>
  <si>
    <t>Bleached packaging and industrial converting paperboard</t>
  </si>
  <si>
    <t>09141112</t>
  </si>
  <si>
    <t>09141111</t>
  </si>
  <si>
    <t>Unbleached kraft packaging and industrial converting paperboard</t>
  </si>
  <si>
    <t>09141107</t>
  </si>
  <si>
    <t>Recycled paperboard</t>
  </si>
  <si>
    <t>09141105</t>
  </si>
  <si>
    <t>&lt;&lt;No indexes for 5+ years&gt;&gt;Semichemical paperboard</t>
  </si>
  <si>
    <t>09141104</t>
  </si>
  <si>
    <t>&lt;&lt;Discon. after 12/2014&gt;&gt;Bleached packaging and industrial converting paperboard; Use 091411</t>
  </si>
  <si>
    <t>09141103</t>
  </si>
  <si>
    <t>&lt;&lt;Discon. after 12/1999&gt;&gt;Unbleached linerboard; Use 09141107</t>
  </si>
  <si>
    <t>09141101</t>
  </si>
  <si>
    <t>~~Paperboard, excluding corrugated paperboard</t>
  </si>
  <si>
    <t>091411</t>
  </si>
  <si>
    <t>&lt;&lt;SAME AS less detailed code&gt;&gt;Corrugated paperboard in sheets and rolls, lined and unlined-091405</t>
  </si>
  <si>
    <t>09140551</t>
  </si>
  <si>
    <t>Corrugated paperboard in sheets and rolls, lined and unlined</t>
  </si>
  <si>
    <t>091405</t>
  </si>
  <si>
    <t>~~Paperboard</t>
  </si>
  <si>
    <t>0914</t>
  </si>
  <si>
    <t>Other coated and processed papers, except for packaging uses</t>
  </si>
  <si>
    <t>09130506</t>
  </si>
  <si>
    <t>Converted foil for nonpackaging applications</t>
  </si>
  <si>
    <t>09130505</t>
  </si>
  <si>
    <t>Gift wrap paper</t>
  </si>
  <si>
    <t>09130504</t>
  </si>
  <si>
    <t>Gummed products</t>
  </si>
  <si>
    <t>09130503</t>
  </si>
  <si>
    <t>&lt;&lt;Discon. after 6/2013&gt;&gt;All other coated and processed papers; Use 091305</t>
  </si>
  <si>
    <t>09130502</t>
  </si>
  <si>
    <t>&lt;&lt;Discon. after 6/2007&gt;&gt;Coated and laminated paper, n.e.c.; Use 091305</t>
  </si>
  <si>
    <t>09130501</t>
  </si>
  <si>
    <t>All other coated and processed papers</t>
  </si>
  <si>
    <t>091305</t>
  </si>
  <si>
    <t>&lt;&lt;Discon. after 12/2004&gt;&gt;Special industrial paper; Use 0913</t>
  </si>
  <si>
    <t>09130401</t>
  </si>
  <si>
    <t>091304</t>
  </si>
  <si>
    <t>Other film/film multiweb laminated rolls and sheets</t>
  </si>
  <si>
    <t>09130322B3</t>
  </si>
  <si>
    <t>Polypropylene/polypropylene multiweb laminated rolls and sheets, for flexible packaging uses</t>
  </si>
  <si>
    <t>09130322B1</t>
  </si>
  <si>
    <t>Film/film multiweb laminated rolls and sheets, excluding foil, for flexible packaging uses</t>
  </si>
  <si>
    <t>09130322B</t>
  </si>
  <si>
    <t>Coextruded single-web film, for flexible packaging uses</t>
  </si>
  <si>
    <t>09130322A2</t>
  </si>
  <si>
    <t>Single-web film, rolls, and sheets for flexible packaging uses</t>
  </si>
  <si>
    <t>09130322A1</t>
  </si>
  <si>
    <t>Single-web film, rolls, and sheets, including coextruded, for flexible packaging uses</t>
  </si>
  <si>
    <t>09130322A</t>
  </si>
  <si>
    <t>&lt;&lt;Recoded after 02/2019&gt;&gt;Other film/film multiweb laminated rolls and sheets; Use 09130322B3</t>
  </si>
  <si>
    <t>091303226</t>
  </si>
  <si>
    <t>Metalized film/film multiweb laminated rolls and sheets</t>
  </si>
  <si>
    <t>091303225</t>
  </si>
  <si>
    <t>&lt;&lt;Discon. after 6/2013&gt;&gt;All metalized film/film multiweb laminated rolls and sheets, for flexible packaging uses; Use 09130322B3</t>
  </si>
  <si>
    <t>091303224</t>
  </si>
  <si>
    <t>&lt;&lt;Recoded after 02/2019&gt;&gt;Polypropylene/polypropylene multiweb laminated rolls and sheets, for flexible packaging uses; Use 09130322B1</t>
  </si>
  <si>
    <t>091303223</t>
  </si>
  <si>
    <t>&lt;&lt;Recoded after 02/2019&gt;&gt;Coextruded single-web film, for flexible packaging uses; Use 09130322A2</t>
  </si>
  <si>
    <t>091303222</t>
  </si>
  <si>
    <t>&lt;&lt;Recoded after 02/2019&gt;&gt;Single-web film, rolls, and sheets, including coextruded, for flexible packaging uses; Use 09130322A1</t>
  </si>
  <si>
    <t>091303221</t>
  </si>
  <si>
    <t>~~Coated and laminated single and multi-web film</t>
  </si>
  <si>
    <t>09130322</t>
  </si>
  <si>
    <t>Multiweb laminated rolls and sheets, except foil, for flexible packaging uses</t>
  </si>
  <si>
    <t>091303213</t>
  </si>
  <si>
    <t>Single-web paper, rolls and sheets, including waxed, for flexible packaging uses</t>
  </si>
  <si>
    <t>091303211</t>
  </si>
  <si>
    <t>~~Coated and laminated single and multi-web paper</t>
  </si>
  <si>
    <t>09130321</t>
  </si>
  <si>
    <t>&lt;&lt;Discon. after 12/2011&gt;&gt;Special industrial paper, except specialty packaging; Use 091303</t>
  </si>
  <si>
    <t>09130320</t>
  </si>
  <si>
    <t>&lt;&lt;Discon. after 12/2011&gt;&gt;Packaging/industrial convt. paper, ex unbleach kraft; Use 091303</t>
  </si>
  <si>
    <t>09130319</t>
  </si>
  <si>
    <t>&lt;&lt;Discon. after 12/1999&gt;&gt;Packaging/indust. converting, ex. unbl. kraft, n.e; Use 091303</t>
  </si>
  <si>
    <t>09130312</t>
  </si>
  <si>
    <t>&lt;&lt;Discon. after 12/1999&gt;&gt;Packaging/industrial converting, unbl. kraft, n.e.; Use 091303</t>
  </si>
  <si>
    <t>09130311</t>
  </si>
  <si>
    <t>&lt;&lt;Discon. after 12/1999&gt;&gt;Bag and sack paper, unbleached kraft; Use 091303</t>
  </si>
  <si>
    <t>09130307</t>
  </si>
  <si>
    <t>Paper, construction</t>
  </si>
  <si>
    <t>09130306</t>
  </si>
  <si>
    <t>04/2000</t>
  </si>
  <si>
    <t>&lt;&lt;Discon. after 12/2011&gt;&gt;Unbleached kraft packaging, industrial converting, and construction paper; Use 091303</t>
  </si>
  <si>
    <t>09130303</t>
  </si>
  <si>
    <t>~~Packaging and industrial converting paper</t>
  </si>
  <si>
    <t>091303</t>
  </si>
  <si>
    <t>&lt;&lt;SAME AS less detailed code&gt;&gt;Newsprint-091302</t>
  </si>
  <si>
    <t>09130291</t>
  </si>
  <si>
    <t>Newsprint</t>
  </si>
  <si>
    <t>091302</t>
  </si>
  <si>
    <t>&lt;&lt;Discon. after 12/1999&gt;&gt;Cover and text papers; Use 09130119</t>
  </si>
  <si>
    <t>09130148</t>
  </si>
  <si>
    <t>&lt;&lt;Discon. after 12/2011&gt;&gt;Bleached bristols, coated and uncoated; Use 09130119</t>
  </si>
  <si>
    <t>09130147</t>
  </si>
  <si>
    <t>&lt;&lt;Discon. after 12/2011&gt;&gt;Cotton fiber paper and thin paper; Use 09130119</t>
  </si>
  <si>
    <t>09130145</t>
  </si>
  <si>
    <t>&lt;&lt;Discon. after 12/2011&gt;&gt;Cover &amp; text papers &amp; misc. uncoated freesheet; Use 09130119</t>
  </si>
  <si>
    <t>09130144</t>
  </si>
  <si>
    <t>&lt;&lt;Discon. after 12/1999&gt;&gt;Thin paper; Use 09130119</t>
  </si>
  <si>
    <t>09130142</t>
  </si>
  <si>
    <t>&lt;&lt;Discon. after 12/2011&gt;&gt;Bond and all writing paper; Use 09130119</t>
  </si>
  <si>
    <t>09130138</t>
  </si>
  <si>
    <t>&lt;&lt;Discon. after 12/1999&gt;&gt;Other misc. free sheet, n.e.c., inc. body stock; Use 09130119</t>
  </si>
  <si>
    <t>09130137</t>
  </si>
  <si>
    <t>&lt;&lt;Discon. after 12/1999&gt;&gt;Other bond; Use 09130119</t>
  </si>
  <si>
    <t>09130136</t>
  </si>
  <si>
    <t>&lt;&lt;Discon. after 12/1999&gt;&gt;Form bond, in rolls, excluding 12 lb. and 15 lb.; Use 09130119</t>
  </si>
  <si>
    <t>09130135</t>
  </si>
  <si>
    <t>10/1999</t>
  </si>
  <si>
    <t>&lt;&lt;Discon. after 12/1999&gt;&gt;15 lb. form bond, in rolls; Use 09130119</t>
  </si>
  <si>
    <t>09130134</t>
  </si>
  <si>
    <t>&lt;&lt;Discon. after 12/1999&gt;&gt;Watermarked bond; Use 09130119</t>
  </si>
  <si>
    <t>09130132</t>
  </si>
  <si>
    <t>&lt;&lt;Discon. after 12/1999&gt;&gt;Unwatermarked bond, no. 4 grade; Use 09130119</t>
  </si>
  <si>
    <t>09130131</t>
  </si>
  <si>
    <t>&lt;&lt;Discon. after 12/2011&gt;&gt;Publication and printing paper, all types; Use 09130119</t>
  </si>
  <si>
    <t>09130124</t>
  </si>
  <si>
    <t>&lt;&lt;Discon. after 12/1999&gt;&gt;Uncoated publishing &amp; printing free sheet, ex offs; Use 09130119</t>
  </si>
  <si>
    <t>09130123</t>
  </si>
  <si>
    <t>&lt;&lt;Discon. after 12/1999&gt;&gt;Offset uncoated book paper; Use 09130119</t>
  </si>
  <si>
    <t>09130122</t>
  </si>
  <si>
    <t>Printing paper, coated at establishments other than where paper was produced</t>
  </si>
  <si>
    <t>09130120</t>
  </si>
  <si>
    <t>Bleached bristol, clay-coated, uncoated, and industrial converted paper</t>
  </si>
  <si>
    <t>09130119</t>
  </si>
  <si>
    <t>&lt;&lt;Discon. after 12/2011&gt;&gt;Clay coated printing and converting paper; Use 09130119</t>
  </si>
  <si>
    <t>09130118</t>
  </si>
  <si>
    <t>&lt;&lt;Discon. after 6/1999&gt;&gt;Coated, 1-side; Use 09130119</t>
  </si>
  <si>
    <t>09130117</t>
  </si>
  <si>
    <t>&lt;&lt;Discon. after 6/1999&gt;&gt;Coated, 2-sides, ex. No. 3 and no. 5 clay coated; Use 09130119</t>
  </si>
  <si>
    <t>09130116</t>
  </si>
  <si>
    <t>&lt;&lt;Discon. after 6/1999&gt;&gt;No. 5 clay coated, 2-sides; Use 09130119</t>
  </si>
  <si>
    <t>09130115</t>
  </si>
  <si>
    <t>&lt;&lt;Discon. after 6/1999&gt;&gt;No. 3 clay coated, 2-sides; Use 09130119</t>
  </si>
  <si>
    <t>09130113</t>
  </si>
  <si>
    <t>&lt;&lt;Discon. after 12/1999&gt;&gt;Uncoated groundwood, publishing and printing; Use 09130101</t>
  </si>
  <si>
    <t>09130111</t>
  </si>
  <si>
    <t>Ground wood paper, uncoated</t>
  </si>
  <si>
    <t>09130101</t>
  </si>
  <si>
    <t>~~Writing and printing papers</t>
  </si>
  <si>
    <t>091301</t>
  </si>
  <si>
    <t>~~Paper</t>
  </si>
  <si>
    <t>0913</t>
  </si>
  <si>
    <t>09/2012</t>
  </si>
  <si>
    <t>&lt;&lt;Discon. after 12/2014&gt;&gt;Wastepaper exports (all grades); Use 0912</t>
  </si>
  <si>
    <t>09120801</t>
  </si>
  <si>
    <t>091208</t>
  </si>
  <si>
    <t>&lt;&lt;SAME AS less detailed code&gt;&gt;High grade wastepaper (including pulp substitutes and deinking)-091207</t>
  </si>
  <si>
    <t>09120725</t>
  </si>
  <si>
    <t>01/2006</t>
  </si>
  <si>
    <t>&lt;&lt;Discon. after 6/2006&gt;&gt;West; Use 091207</t>
  </si>
  <si>
    <t>09120724</t>
  </si>
  <si>
    <t>&lt;&lt;Discon. after 6/2006&gt;&gt;South; Use 091207</t>
  </si>
  <si>
    <t>09120723</t>
  </si>
  <si>
    <t>&lt;&lt;Discon. after 6/2006&gt;&gt;North Central; Use 091207</t>
  </si>
  <si>
    <t>09120722</t>
  </si>
  <si>
    <t>&lt;&lt;Discon. after 6/2006&gt;&gt;Northeast; Use 091207</t>
  </si>
  <si>
    <t>09120721</t>
  </si>
  <si>
    <t>High grade wastepaper (including pulp substitutes and deinking)</t>
  </si>
  <si>
    <t>091207</t>
  </si>
  <si>
    <t>&lt;&lt;SAME AS less detailed code&gt;&gt;Corrugated wastepaper-091203</t>
  </si>
  <si>
    <t>09120325</t>
  </si>
  <si>
    <t>&lt;&lt;Discon. after 6/2006&gt;&gt;West; Use 091203</t>
  </si>
  <si>
    <t>09120324</t>
  </si>
  <si>
    <t>&lt;&lt;Discon. after 6/2006&gt;&gt;South; Use 091203</t>
  </si>
  <si>
    <t>09120323</t>
  </si>
  <si>
    <t>&lt;&lt;Discon. after 6/2006&gt;&gt;North Central; Use 091203</t>
  </si>
  <si>
    <t>09120322</t>
  </si>
  <si>
    <t>&lt;&lt;Discon. after 6/2006&gt;&gt;Northeast; Use 091203</t>
  </si>
  <si>
    <t>09120321</t>
  </si>
  <si>
    <t>Corrugated wastepaper</t>
  </si>
  <si>
    <t>091203</t>
  </si>
  <si>
    <t>&lt;&lt;Discon. after 12/2014&gt;&gt;Mixed wastepaper; Use 091201</t>
  </si>
  <si>
    <t>09120225</t>
  </si>
  <si>
    <t>04/2006</t>
  </si>
  <si>
    <t>&lt;&lt;Discon. after 6/2006&gt;&gt;West; Use 091201</t>
  </si>
  <si>
    <t>09120224</t>
  </si>
  <si>
    <t>&lt;&lt;Discon. after 6/2006&gt;&gt;South; Use 091201</t>
  </si>
  <si>
    <t>09120223</t>
  </si>
  <si>
    <t>&lt;&lt;Discon. after 6/2006&gt;&gt;North Central; Use 091201</t>
  </si>
  <si>
    <t>09120222</t>
  </si>
  <si>
    <t>&lt;&lt;Discon. after 6/2006&gt;&gt;Northeast; Use 091201</t>
  </si>
  <si>
    <t>09120221</t>
  </si>
  <si>
    <t>091202</t>
  </si>
  <si>
    <t>&lt;&lt;SAME AS less detailed code&gt;&gt;News and other low grade wastepaper-091201</t>
  </si>
  <si>
    <t>09120125</t>
  </si>
  <si>
    <t>09120124</t>
  </si>
  <si>
    <t>09120123</t>
  </si>
  <si>
    <t>09120122</t>
  </si>
  <si>
    <t>09120121</t>
  </si>
  <si>
    <t>News and other low grade wastepaper</t>
  </si>
  <si>
    <t>091201</t>
  </si>
  <si>
    <t>~~Wastepaper</t>
  </si>
  <si>
    <t>0912</t>
  </si>
  <si>
    <t>&lt;&lt;SAME AS less detailed code&gt;&gt;Woodpulp-0911</t>
  </si>
  <si>
    <t>09110501</t>
  </si>
  <si>
    <t>091105</t>
  </si>
  <si>
    <t>&lt;&lt;Discon. after 6/2006&gt;&gt;Other pulp, including byproducts; Use 0911</t>
  </si>
  <si>
    <t>09110411</t>
  </si>
  <si>
    <t>&lt;&lt;Discon. after 6/2006&gt;&gt;Pulp, other than wood, inc pulp mill byprod; Use 0911</t>
  </si>
  <si>
    <t>091104</t>
  </si>
  <si>
    <t>&lt;&lt;Discon. after 6/2006&gt;&gt;Special alpha and dissolving woodpulp; Use 0911</t>
  </si>
  <si>
    <t>09110311</t>
  </si>
  <si>
    <t>091103</t>
  </si>
  <si>
    <t>&lt;&lt;Discon. after 6/2006&gt;&gt;Sulfite and other woodpulp; Use 0911</t>
  </si>
  <si>
    <t>09110223</t>
  </si>
  <si>
    <t>&lt;&lt;Discon. after 6/2006&gt;&gt;Sulfate woodpulp, including soda; Use 0911</t>
  </si>
  <si>
    <t>09110213</t>
  </si>
  <si>
    <t>&lt;&lt;Discon. after 12/1999&gt;&gt;Hardwood sulfate, bleached and semibleached; Use 0911</t>
  </si>
  <si>
    <t>09110212</t>
  </si>
  <si>
    <t>&lt;&lt;Discon. after 12/1999&gt;&gt;Softwood sulfate, bleached and semibleached; Use 0911</t>
  </si>
  <si>
    <t>09110211</t>
  </si>
  <si>
    <t>&lt;&lt;Discon. after 6/2006&gt;&gt;Paper-making woodpulp; Use 0911</t>
  </si>
  <si>
    <t>091102</t>
  </si>
  <si>
    <t>Wood pulp</t>
  </si>
  <si>
    <t>0911</t>
  </si>
  <si>
    <t>~~Pulp, paper, and prod., ex. bldg. paper</t>
  </si>
  <si>
    <t>Pulp, paper, and allied products</t>
  </si>
  <si>
    <t>Lumber and Wood products</t>
  </si>
  <si>
    <t>&lt;&lt;SAME AS less detailed code&gt;&gt;Contract wood preservation-087102</t>
  </si>
  <si>
    <t>08710201</t>
  </si>
  <si>
    <t>Contract wood preservation</t>
  </si>
  <si>
    <t>087102</t>
  </si>
  <si>
    <t>Other wood products owned and treated by the same establishment</t>
  </si>
  <si>
    <t>08710102</t>
  </si>
  <si>
    <t>Wood poles, piles, and posts owned and treated by the same establishment</t>
  </si>
  <si>
    <t>08710101</t>
  </si>
  <si>
    <t>~~Treated wood</t>
  </si>
  <si>
    <t>087101</t>
  </si>
  <si>
    <t>~~Treated wood and contract wood preserving</t>
  </si>
  <si>
    <t>0871</t>
  </si>
  <si>
    <t>Prefabricated stationary wood buildings, three-dimensional assemblies, nonresidential</t>
  </si>
  <si>
    <t>086101042</t>
  </si>
  <si>
    <t>Prefabricated stationary wood buildings, three-dimensional assemblies, residential</t>
  </si>
  <si>
    <t>086101041</t>
  </si>
  <si>
    <t>~~Prefabricated stationary wood buildings, shipped in three-dimensional assemblies</t>
  </si>
  <si>
    <t>08610104</t>
  </si>
  <si>
    <t>Prefabricated stationary wood buildings, shipped in panel form (complete units)</t>
  </si>
  <si>
    <t>08610103</t>
  </si>
  <si>
    <t>Prefabricated stationary wood buildings, precut packages (complete units)</t>
  </si>
  <si>
    <t>08610102</t>
  </si>
  <si>
    <t>Prefabricated stationary wood buildings, components (not sold as complete units)</t>
  </si>
  <si>
    <t>08610101</t>
  </si>
  <si>
    <t>~~Prefabricated wood buildings and components</t>
  </si>
  <si>
    <t>086101</t>
  </si>
  <si>
    <t>~~Prefabricated wood buildings &amp; components</t>
  </si>
  <si>
    <t>0861</t>
  </si>
  <si>
    <t>Wood chips, excluding field chips</t>
  </si>
  <si>
    <t>08510505</t>
  </si>
  <si>
    <t>Logs, bolts, timber and pulpwood</t>
  </si>
  <si>
    <t>08510502</t>
  </si>
  <si>
    <t>~~Logs, bolts, timber, pulpwood and wood chips</t>
  </si>
  <si>
    <t>085105</t>
  </si>
  <si>
    <t>&lt;&lt;Discon. after 12/2011&gt;&gt;Other roundwood products; Use 08510505</t>
  </si>
  <si>
    <t>08510402</t>
  </si>
  <si>
    <t>&lt;&lt;Discon. after 12/2003&gt;&gt;Other roundwood products; Use 08510505</t>
  </si>
  <si>
    <t>08510401</t>
  </si>
  <si>
    <t>085104</t>
  </si>
  <si>
    <t>&lt;&lt;Discon. after 12/2011&gt;&gt;Pulpwood; Use 08510502</t>
  </si>
  <si>
    <t>08510303</t>
  </si>
  <si>
    <t>&lt;&lt;Discon. after 12/2003&gt;&gt;Hardwood pulpwood; Use 08510502</t>
  </si>
  <si>
    <t>08510302</t>
  </si>
  <si>
    <t>&lt;&lt;Discon. after 12/2003&gt;&gt;Softwood pulpwood; Use 08510502</t>
  </si>
  <si>
    <t>08510301</t>
  </si>
  <si>
    <t>085103</t>
  </si>
  <si>
    <t>&lt;&lt;Discon. after 12/2011&gt;&gt;Hardwood logs, bolts and timber; Use 08510502</t>
  </si>
  <si>
    <t>08510201</t>
  </si>
  <si>
    <t>085102</t>
  </si>
  <si>
    <t>11/2011</t>
  </si>
  <si>
    <t>&lt;&lt;Discon. after 12/2011&gt;&gt;Softwood logs, bolts, and timber; Use 08510502</t>
  </si>
  <si>
    <t>08510103</t>
  </si>
  <si>
    <t>&lt;&lt;Discon. after 12/2003&gt;&gt;Other softwood logs and bolts; Use 08510502</t>
  </si>
  <si>
    <t>08510102</t>
  </si>
  <si>
    <t>&lt;&lt;Discon. after 12/2003&gt;&gt;Douglas fir logs, bolts and timber; Use 08510502</t>
  </si>
  <si>
    <t>08510101</t>
  </si>
  <si>
    <t>&lt;&lt;Discon. after 12/2011&gt;&gt;Softwood logs, bolts and timber; Use 08510502</t>
  </si>
  <si>
    <t>085101</t>
  </si>
  <si>
    <t>0851</t>
  </si>
  <si>
    <t>&lt;&lt;SAME AS less detailed code&gt;&gt;All other miscellaneous wood products-084909</t>
  </si>
  <si>
    <t>08490901</t>
  </si>
  <si>
    <t>All other miscellaneous wood products</t>
  </si>
  <si>
    <t>084909</t>
  </si>
  <si>
    <t>&lt;&lt;SAME AS less detailed code&gt;&gt;Sawn wood fence stock, wood lath, and contract resawing and planing-084904</t>
  </si>
  <si>
    <t>08490401</t>
  </si>
  <si>
    <t>Sawn wood fence stock, wood lath, and contract resawing and planing</t>
  </si>
  <si>
    <t>084904</t>
  </si>
  <si>
    <t>&lt;&lt;SAME AS less detailed code&gt;&gt;Wood ties, siding, shingles, &amp; shakes and contract sawing-084903</t>
  </si>
  <si>
    <t>08490301</t>
  </si>
  <si>
    <t>Wood ties, siding, shingles, and shakes, and contract sawing of logs owned by others</t>
  </si>
  <si>
    <t>084903</t>
  </si>
  <si>
    <t>&lt;&lt;Discon. after 6/2004&gt;&gt;Contract or custom work; Use 084903,084904</t>
  </si>
  <si>
    <t>08490201</t>
  </si>
  <si>
    <t>&lt;&lt;Discon. after 6/2004&gt;&gt;Mfg of lumber owned by others (contract wk); Use 084903,084904</t>
  </si>
  <si>
    <t>084902</t>
  </si>
  <si>
    <t>&lt;&lt;Discon. after 12/2003&gt;&gt;Other sawmill/planning mill products; Use 08490401</t>
  </si>
  <si>
    <t>08490109</t>
  </si>
  <si>
    <t>&lt;&lt;Discon. after 12/2003&gt;&gt;Shingles, shakes, cooperage stock and excelsior; Use 08490301</t>
  </si>
  <si>
    <t>08490105</t>
  </si>
  <si>
    <t>&lt;&lt;Discon. after 12/2003&gt;&gt;Railway and mine ties; Use 08490301</t>
  </si>
  <si>
    <t>08490102</t>
  </si>
  <si>
    <t>&lt;&lt;Discon. after 12/2003&gt;&gt;Wood chips, except field chips; Use 08510505</t>
  </si>
  <si>
    <t>08490101</t>
  </si>
  <si>
    <t>&lt;&lt;Discon. after 12/2003&gt;&gt;Sawn wood fence stock, wood lat, and contract resa; Use 084904</t>
  </si>
  <si>
    <t>084901</t>
  </si>
  <si>
    <t>~~Miscellaneous wood products</t>
  </si>
  <si>
    <t>0849</t>
  </si>
  <si>
    <t>Other wood container parts and wood containers</t>
  </si>
  <si>
    <t>08420127</t>
  </si>
  <si>
    <t>&lt;&lt;Discon. after 12/2003&gt;&gt;Slack and tight cooperage; Use 08420127</t>
  </si>
  <si>
    <t>08420126</t>
  </si>
  <si>
    <t>&lt;&lt;Discon. after 12/2003&gt;&gt;Veneer and plywood containers, except boxes &amp; crat; Use 08420127</t>
  </si>
  <si>
    <t>08420125</t>
  </si>
  <si>
    <t>&lt;&lt;Discon. after 12/2003&gt;&gt;Wirebound boxes; Use 08420127</t>
  </si>
  <si>
    <t>08420124</t>
  </si>
  <si>
    <t>Wood box and crate shook</t>
  </si>
  <si>
    <t>08420102</t>
  </si>
  <si>
    <t>Nailed and lock-corner wood boxes</t>
  </si>
  <si>
    <t>08420101</t>
  </si>
  <si>
    <t>~~Wood boxes</t>
  </si>
  <si>
    <t>084201</t>
  </si>
  <si>
    <t>0842</t>
  </si>
  <si>
    <t>&lt;&lt;Discon. after 12/2009&gt;&gt;Wood pallets and skids; Use 0841</t>
  </si>
  <si>
    <t>08410111</t>
  </si>
  <si>
    <t>&lt;&lt;Discon. after 12/2011&gt;&gt;Wood skids, wood and metal combination pallets and pallet containers; Use 08410101</t>
  </si>
  <si>
    <t>08410102</t>
  </si>
  <si>
    <t>&lt;&lt;SAME AS less detailed code&gt;&gt;Wood pallets and pallet containers, wood and metal combination-0841</t>
  </si>
  <si>
    <t>08410101</t>
  </si>
  <si>
    <t>084101</t>
  </si>
  <si>
    <t>Wood pallets and pallet containers, wood and metal combination</t>
  </si>
  <si>
    <t>0841</t>
  </si>
  <si>
    <t>12/1966</t>
  </si>
  <si>
    <t>~~Other wood products</t>
  </si>
  <si>
    <t>Hardwood veneered panels, including two-ply veneers</t>
  </si>
  <si>
    <t>08350107</t>
  </si>
  <si>
    <t>&lt;&lt;No indexes for 5+ years&gt;&gt;Hardwood plywood, except prefinished hardwood plywood</t>
  </si>
  <si>
    <t>083501043</t>
  </si>
  <si>
    <t>Hardwood plywood</t>
  </si>
  <si>
    <t>08350104</t>
  </si>
  <si>
    <t>&lt;&lt;Discon. after 12/2012&gt;&gt;Hardwood plywood, except prefinished hardwood plywood; Use 083501043</t>
  </si>
  <si>
    <t>08350103</t>
  </si>
  <si>
    <t>Hardwood veneer, including veneer backed with paper, cloth, or other flexible material</t>
  </si>
  <si>
    <t>08350102</t>
  </si>
  <si>
    <t>&lt;&lt;Discon. after 12/2011&gt;&gt;Hardwood veneer and plywood; Use 08350102,08350104,083501043,08350107</t>
  </si>
  <si>
    <t>08350101</t>
  </si>
  <si>
    <t>~~Hardwood veneer and plywood</t>
  </si>
  <si>
    <t>083501</t>
  </si>
  <si>
    <t>0835</t>
  </si>
  <si>
    <t>&lt;&lt;Discon. after 12/2005&gt;&gt;Hardwood plywood veneer; Use 08350102</t>
  </si>
  <si>
    <t>08340101</t>
  </si>
  <si>
    <t>&lt;&lt;Discon. after 12/2005&gt;&gt;Hardwood plywood veneer; Use 083501</t>
  </si>
  <si>
    <t>083401</t>
  </si>
  <si>
    <t>&lt;&lt;Discon. after 12/2005&gt;&gt;Hardwood plywood veneer; Use 0835</t>
  </si>
  <si>
    <t>0834</t>
  </si>
  <si>
    <t>&lt;&lt;Discon. after 12/2005&gt;&gt;Softwood plywood veneer, ex. rein./backed; Use 083103031</t>
  </si>
  <si>
    <t>08330102</t>
  </si>
  <si>
    <t>&lt;&lt;Discon. after 12/2005&gt;&gt;Softwood plywood veneer, ex. rein./backed; Use 083103</t>
  </si>
  <si>
    <t>083301</t>
  </si>
  <si>
    <t>&lt;&lt;Discon. after 12/2005&gt;&gt;Softwood plywood veneer, ex. rein./backed; Use 0831</t>
  </si>
  <si>
    <t>0833</t>
  </si>
  <si>
    <t>&lt;&lt;Discon. after 12/2005&gt;&gt;Hardwood plywood products, incl. reinforced panels; Use 08350104,083501043,08350107</t>
  </si>
  <si>
    <t>08320105</t>
  </si>
  <si>
    <t>&lt;&lt;Discon. after 12/2005&gt;&gt;Hardwood plywood; Use 08350104,083501043</t>
  </si>
  <si>
    <t>08320103</t>
  </si>
  <si>
    <t>13/1970</t>
  </si>
  <si>
    <t>&lt;&lt;Discon. after 6/2004&gt;&gt;Gum, standard panel; Use 08350104,083501043</t>
  </si>
  <si>
    <t>08320101</t>
  </si>
  <si>
    <t>&lt;&lt;Discon. after 12/2005&gt;&gt;Hardwood plywood and related products; Use 083501</t>
  </si>
  <si>
    <t>083201</t>
  </si>
  <si>
    <t>&lt;&lt;Discon. after 12/2005&gt;&gt;Hardwood plywood and related products; Use 0835</t>
  </si>
  <si>
    <t>0832</t>
  </si>
  <si>
    <t>Softwood plywood products: rough, sanded, and specialties</t>
  </si>
  <si>
    <t>083103035</t>
  </si>
  <si>
    <t>Softwood veneer, incl. veneer backed w/ paper, cloth, or other flexible material</t>
  </si>
  <si>
    <t>083103031</t>
  </si>
  <si>
    <t>~~Softwood veneer and plywood</t>
  </si>
  <si>
    <t>08310303</t>
  </si>
  <si>
    <t>&lt;&lt;Discon. after 12/2005&gt;&gt;Softwood plywood; Use 083103031,083103035</t>
  </si>
  <si>
    <t>08310302</t>
  </si>
  <si>
    <t>&lt;&lt;Discon. after 12/2003&gt;&gt;Softwood plywood-type products; Use 083103031,083103035</t>
  </si>
  <si>
    <t>08310301</t>
  </si>
  <si>
    <t>083103</t>
  </si>
  <si>
    <t>&lt;&lt;Discon. after 12/2003&gt;&gt;Sanded, including a-c; Use 08310303</t>
  </si>
  <si>
    <t>08310221</t>
  </si>
  <si>
    <t>&lt;&lt;Discon. after 12/2003&gt;&gt;Unsanded, except cdx; Use 08310303</t>
  </si>
  <si>
    <t>08310203</t>
  </si>
  <si>
    <t>&lt;&lt;Discon. after 6/2004&gt;&gt;Cdx; Use 08310303</t>
  </si>
  <si>
    <t>08310201</t>
  </si>
  <si>
    <t>&lt;&lt;Discon. after 6/2004&gt;&gt;Southern; Use 083103</t>
  </si>
  <si>
    <t>083102</t>
  </si>
  <si>
    <t>08310117</t>
  </si>
  <si>
    <t>08310112</t>
  </si>
  <si>
    <t>&lt;&lt;Discon. after 12/2003&gt;&gt;Unsanded, cdx; Use 08310303</t>
  </si>
  <si>
    <t>08310111</t>
  </si>
  <si>
    <t>&lt;&lt;Discon. after 12/2003&gt;&gt;Western, inland and other non-southern; Use 0831</t>
  </si>
  <si>
    <t>083101</t>
  </si>
  <si>
    <t>0831</t>
  </si>
  <si>
    <t>~~Plywood</t>
  </si>
  <si>
    <t>083</t>
  </si>
  <si>
    <t>&lt;&lt;Recoded after 12/2008&gt;&gt;Miscellaneous millwork and cork products; Use 08490901</t>
  </si>
  <si>
    <t>08230199</t>
  </si>
  <si>
    <t>&lt;&lt;Recoded after 12/2008&gt;&gt;Miscellaneous millwork products; Use 084909</t>
  </si>
  <si>
    <t>082301</t>
  </si>
  <si>
    <t>&lt;&lt;Discon. after 8/2019&gt;&gt;Miscellaneous millwork products; Use 084909</t>
  </si>
  <si>
    <t>0823</t>
  </si>
  <si>
    <t>Wood trusses</t>
  </si>
  <si>
    <t>08220109</t>
  </si>
  <si>
    <t>Other engineered structural wood members, excluding trusses &amp; laminated veneer lumber</t>
  </si>
  <si>
    <t>08220108</t>
  </si>
  <si>
    <t>Laminated veneer lumber</t>
  </si>
  <si>
    <t>08220107</t>
  </si>
  <si>
    <t>&lt;&lt;Discon. after 12/2003&gt;&gt;Other fabricated structural wood products; Use 08220108</t>
  </si>
  <si>
    <t>08220106</t>
  </si>
  <si>
    <t>&lt;&lt;Discon. after 12/2003&gt;&gt;Glued-laminated lumber; Use 08220107</t>
  </si>
  <si>
    <t>08220103</t>
  </si>
  <si>
    <t>&lt;&lt;Discon. after 12/2003&gt;&gt;Floor trusses, including l-beam floor joists; Use 08220109</t>
  </si>
  <si>
    <t>08220102</t>
  </si>
  <si>
    <t>&lt;&lt;Discon. after 12/2003&gt;&gt;Roof trusses; Use 08220109</t>
  </si>
  <si>
    <t>08220101</t>
  </si>
  <si>
    <t>~~Prefabricated structural members</t>
  </si>
  <si>
    <t>082201</t>
  </si>
  <si>
    <t>0822</t>
  </si>
  <si>
    <t>Other wood millwork products, including stairwork, exterior millwork, and softwood flooring</t>
  </si>
  <si>
    <t>08210183</t>
  </si>
  <si>
    <t>Mirror and picture frames and framed pictures</t>
  </si>
  <si>
    <t>08210175</t>
  </si>
  <si>
    <t>&lt;&lt;Discon. after 6/2002&gt;&gt;Wood frames, frame moulding, and framed pictures; Use 08210175,08210183</t>
  </si>
  <si>
    <t>08210174</t>
  </si>
  <si>
    <t>Wood moldings</t>
  </si>
  <si>
    <t>08210162</t>
  </si>
  <si>
    <t>Other wood doors, incl. garage, patio, bifold, cabinet, screen, storm and louver</t>
  </si>
  <si>
    <t>08210152</t>
  </si>
  <si>
    <t>Wood panel, flush, &amp; molded face doors, interior &amp; exterior, incl. doors with glazed sections</t>
  </si>
  <si>
    <t>08210142</t>
  </si>
  <si>
    <t>08210132</t>
  </si>
  <si>
    <t>Wood sash, excluding sash shipped in window units</t>
  </si>
  <si>
    <t>08210122</t>
  </si>
  <si>
    <t>All other wood window units, including horizontal sliding, awning and single hung</t>
  </si>
  <si>
    <t>082101123</t>
  </si>
  <si>
    <t>Casement wood window units</t>
  </si>
  <si>
    <t>082101122</t>
  </si>
  <si>
    <t>Double hung wood window units</t>
  </si>
  <si>
    <t>082101121</t>
  </si>
  <si>
    <t>Wood window units</t>
  </si>
  <si>
    <t>08210112</t>
  </si>
  <si>
    <t>Custom wood kitchen cabinets, bathroom vanities, and related cabinet work sold at retail</t>
  </si>
  <si>
    <t>082101052</t>
  </si>
  <si>
    <t>Custom wood kitchen cabinets and related cabinetwork not sold direct to customer at retail</t>
  </si>
  <si>
    <t>082101051</t>
  </si>
  <si>
    <t>Custom wood kitchen cabinets, bathroom vanities, and related cabinetwork</t>
  </si>
  <si>
    <t>08210105</t>
  </si>
  <si>
    <t>Stock wood and plastics laminated wood bathroom vanity tops</t>
  </si>
  <si>
    <t>082101042</t>
  </si>
  <si>
    <t>&lt;&lt;No indexes for 5+ years&gt;&gt;Stock wood bathroom vanities and related cabinetwork</t>
  </si>
  <si>
    <t>082101041</t>
  </si>
  <si>
    <t>Stock wood bathroom vanities and related bathroom cabinetwork including tops</t>
  </si>
  <si>
    <t>08210104</t>
  </si>
  <si>
    <t>&lt;&lt;Discon. after 12/2012&gt;&gt;Vanities and other cabinetwork; Use 08210104,08210105</t>
  </si>
  <si>
    <t>08210103</t>
  </si>
  <si>
    <t>Stock wood and plastics laminated wood kitchen cabinets and countertops</t>
  </si>
  <si>
    <t>082101022</t>
  </si>
  <si>
    <t>Stock wood kitchen cabinets and related cabinetwork for permanent installation</t>
  </si>
  <si>
    <t>082101021</t>
  </si>
  <si>
    <t>Stock wood kitchen cabinets, related cabinetwork and countertops</t>
  </si>
  <si>
    <t>08210102</t>
  </si>
  <si>
    <t>&lt;&lt;Discon. after 12/2012&gt;&gt;Wood kitchen cabinets and cabinetwork; Use 08210102,08210105</t>
  </si>
  <si>
    <t>08210101</t>
  </si>
  <si>
    <t>~~General millwork</t>
  </si>
  <si>
    <t>082101</t>
  </si>
  <si>
    <t>0821</t>
  </si>
  <si>
    <t>~~Millwork</t>
  </si>
  <si>
    <t>&lt;&lt;SAME AS less detailed code&gt;&gt;Hardwood lumber, made from purchased lumber-081206</t>
  </si>
  <si>
    <t>08120601</t>
  </si>
  <si>
    <t>Hardwood lumber, made from purchased lumber</t>
  </si>
  <si>
    <t>081206</t>
  </si>
  <si>
    <t>&lt;&lt;SAME AS less detailed code&gt;&gt;Hardwood lumber, not edge worked-081205</t>
  </si>
  <si>
    <t>08120501</t>
  </si>
  <si>
    <t>Hardwood lumber, not edge worked</t>
  </si>
  <si>
    <t>081205</t>
  </si>
  <si>
    <t>Hardwood flooring, other than oak and maple</t>
  </si>
  <si>
    <t>08120402</t>
  </si>
  <si>
    <t>Oak and maple hardwood flooring</t>
  </si>
  <si>
    <t>08120401</t>
  </si>
  <si>
    <t>~~Hardwood flooring</t>
  </si>
  <si>
    <t>081204</t>
  </si>
  <si>
    <t>&lt;&lt;Discon. after 6/2006&gt;&gt;Wood frames for household furniture; Use 081203</t>
  </si>
  <si>
    <t>08120312</t>
  </si>
  <si>
    <t>&lt;&lt;SAME AS less detailed code&gt;&gt;Hardwood cut stock and dimension-081203</t>
  </si>
  <si>
    <t>08120311</t>
  </si>
  <si>
    <t>Hardwood cut stock and dimension</t>
  </si>
  <si>
    <t>081203</t>
  </si>
  <si>
    <t>&lt;&lt;Discon. after 12/2003&gt;&gt;Other than oak; Use 08120601</t>
  </si>
  <si>
    <t>08120202</t>
  </si>
  <si>
    <t>&lt;&lt;Discon. after 12/2003&gt;&gt;Oak; Use 08120601</t>
  </si>
  <si>
    <t>08120201</t>
  </si>
  <si>
    <t>&lt;&lt;Discon. after 12/2003&gt;&gt;Dressed hardwood lumber, ex. siding; Use 081206</t>
  </si>
  <si>
    <t>081202</t>
  </si>
  <si>
    <t>&lt;&lt;Discon. after 12/2003&gt;&gt;Other rough hardwood lumber; Use 08120501</t>
  </si>
  <si>
    <t>08120199</t>
  </si>
  <si>
    <t>&lt;&lt;Discon. after 12/2003&gt;&gt;Poplar; Use 08120501</t>
  </si>
  <si>
    <t>08120133</t>
  </si>
  <si>
    <t>&lt;&lt;Discon. after 12/2003&gt;&gt;Maple, gum, and ash rough; Use 08120501</t>
  </si>
  <si>
    <t>08120113</t>
  </si>
  <si>
    <t>&lt;&lt;Discon. after 12/2003&gt;&gt;Oak; Use 08120501</t>
  </si>
  <si>
    <t>08120107</t>
  </si>
  <si>
    <t>&lt;&lt;Discon. after 12/2003&gt;&gt;Rough hardwood lumber; Use 081205</t>
  </si>
  <si>
    <t>081201</t>
  </si>
  <si>
    <t>~~Hardwood lumber</t>
  </si>
  <si>
    <t>0812</t>
  </si>
  <si>
    <t>&lt;&lt;SAME AS less detailed code&gt;&gt;Softwood lumber, made from purchased lumber-081107</t>
  </si>
  <si>
    <t>08110701</t>
  </si>
  <si>
    <t>Softwood lumber, made from purchased lumber</t>
  </si>
  <si>
    <t>081107</t>
  </si>
  <si>
    <t>Softwood dressed lumber and timbers, more than 2 inches in nominal thickness, not edge worked</t>
  </si>
  <si>
    <t>081106014</t>
  </si>
  <si>
    <t>Softwood dressed 2-inch lumber, 2 inches in nominal thickness only, not edge worked</t>
  </si>
  <si>
    <t>081106013</t>
  </si>
  <si>
    <t>Softwood dressed lumber, less than 2 inches in nominal thickness, not edge worked</t>
  </si>
  <si>
    <t>081106012</t>
  </si>
  <si>
    <t>Softwood rough lumber, not edge worked</t>
  </si>
  <si>
    <t>081106011</t>
  </si>
  <si>
    <t>~~Softwood lumber, not edge worked</t>
  </si>
  <si>
    <t>08110601</t>
  </si>
  <si>
    <t>081106</t>
  </si>
  <si>
    <t>&lt;&lt;SAME AS less detailed code&gt;&gt;Softwood cut stock and dimension-081105</t>
  </si>
  <si>
    <t>08110503</t>
  </si>
  <si>
    <t>&lt;&lt;Discon. after 12/2003&gt;&gt;Woodsiding; Use 08110601</t>
  </si>
  <si>
    <t>08110502</t>
  </si>
  <si>
    <t>Softwood cut stock and dimension</t>
  </si>
  <si>
    <t>081105</t>
  </si>
  <si>
    <t>&lt;&lt;Discon. after 12/2003&gt;&gt;Western species; Use 08110601</t>
  </si>
  <si>
    <t>08110412</t>
  </si>
  <si>
    <t>&lt;&lt;Discon. after 12/2003&gt;&gt;Eastern species; Use 08110601</t>
  </si>
  <si>
    <t>08110411</t>
  </si>
  <si>
    <t>&lt;&lt;Discon. after 12/2003&gt;&gt;Rough softwood lumber; Use 081106</t>
  </si>
  <si>
    <t>081104</t>
  </si>
  <si>
    <t>&lt;&lt;Discon. after 12/2003&gt;&gt;Western species (ex. Douglas fir); Use 08110701</t>
  </si>
  <si>
    <t>08110332</t>
  </si>
  <si>
    <t>&lt;&lt;Discon. after 12/2003&gt;&gt;Eastern species (ex. Southern pine); Use 08110701</t>
  </si>
  <si>
    <t>08110331</t>
  </si>
  <si>
    <t>&lt;&lt;Discon. after 12/2003&gt;&gt;Other species, dressed; Use 081107</t>
  </si>
  <si>
    <t>081103</t>
  </si>
  <si>
    <t>03/1981</t>
  </si>
  <si>
    <t>&lt;&lt;Discon. after 12/2003&gt;&gt;Timbers &amp; lumber over 2" thick; Use 08110701</t>
  </si>
  <si>
    <t>08110247</t>
  </si>
  <si>
    <t>&lt;&lt;Discon. after 12/2003&gt;&gt;2" lumber; Use 08110701</t>
  </si>
  <si>
    <t>08110246</t>
  </si>
  <si>
    <t>&lt;&lt;Discon. after 12/2003&gt;&gt;Boards under 2" thick; Use 08110701</t>
  </si>
  <si>
    <t>08110245</t>
  </si>
  <si>
    <t>&lt;&lt;Discon. after 12/2003&gt;&gt;Southern pine, dressed; Use 081107</t>
  </si>
  <si>
    <t>081102</t>
  </si>
  <si>
    <t>08110127</t>
  </si>
  <si>
    <t>08110126</t>
  </si>
  <si>
    <t>08110125</t>
  </si>
  <si>
    <t>&lt;&lt;Discon. after 12/2003&gt;&gt;Douglas fir, dressed; Use 081107</t>
  </si>
  <si>
    <t>081101</t>
  </si>
  <si>
    <t>~~Softwood lumber</t>
  </si>
  <si>
    <t>0811</t>
  </si>
  <si>
    <t>~~Lumber</t>
  </si>
  <si>
    <t>081</t>
  </si>
  <si>
    <t>~~LUMBER AND WOOD PRODUCTS</t>
  </si>
  <si>
    <t>Rubber and Plastic products</t>
  </si>
  <si>
    <t>Recyclable plastics</t>
  </si>
  <si>
    <t>072C0101</t>
  </si>
  <si>
    <t>072C01</t>
  </si>
  <si>
    <t>072C</t>
  </si>
  <si>
    <t>Plastics furniture components and furnishings</t>
  </si>
  <si>
    <t>072B01016</t>
  </si>
  <si>
    <t>Consumer/institutional/commercial fabricated plastics products</t>
  </si>
  <si>
    <t>072B01015</t>
  </si>
  <si>
    <t>&lt;&lt;Discon. after 10/2019&gt;&gt;Plastics dinnerware, tableware, kitchenware, &amp; oven-microwave ware (excluding foam &amp; cups); Use 072B0101</t>
  </si>
  <si>
    <t>072B01014</t>
  </si>
  <si>
    <t>Consumer and institutional polyurethane foam products</t>
  </si>
  <si>
    <t>072B01013</t>
  </si>
  <si>
    <t>Consumer and institutional polystyrene foam products</t>
  </si>
  <si>
    <t>072B01011</t>
  </si>
  <si>
    <t>All other consumer, institutional, and commercial products</t>
  </si>
  <si>
    <t>072B0101</t>
  </si>
  <si>
    <t>072B01</t>
  </si>
  <si>
    <t>Consumer, institutional, and commercial products, n.e.c.</t>
  </si>
  <si>
    <t>072B</t>
  </si>
  <si>
    <t>Polystyrene foam protective shipping pads/shaped cushioning/other foam packaging supplies</t>
  </si>
  <si>
    <t>072A01016</t>
  </si>
  <si>
    <t>Polystyrene foam food containers</t>
  </si>
  <si>
    <t>072A01015</t>
  </si>
  <si>
    <t>Plastic bottles</t>
  </si>
  <si>
    <t>072A01014</t>
  </si>
  <si>
    <t>Packaging polyurethane foam products</t>
  </si>
  <si>
    <t>072A01013</t>
  </si>
  <si>
    <t>Other plastic packaging products, exc film, sheet, foam and bottles</t>
  </si>
  <si>
    <t>072A01012</t>
  </si>
  <si>
    <t>&lt;&lt;Discon. after 12/2011&gt;&gt;Polystyrene foam product manufacturing; Use 072A01013</t>
  </si>
  <si>
    <t>072A01011</t>
  </si>
  <si>
    <t>~~Plastic packaging products</t>
  </si>
  <si>
    <t>072A0101</t>
  </si>
  <si>
    <t>072A01</t>
  </si>
  <si>
    <t>072A</t>
  </si>
  <si>
    <t>&lt;&lt;Discon. after 12/1999&gt;&gt;All other plastic products; Use 07290196,07290197,07290198</t>
  </si>
  <si>
    <t>07290199</t>
  </si>
  <si>
    <t>Products made of foam other than polystyrene or polyurethane</t>
  </si>
  <si>
    <t>07290198</t>
  </si>
  <si>
    <t>All other reinforced and fiberglass plastics products</t>
  </si>
  <si>
    <t>07290197</t>
  </si>
  <si>
    <t>&lt;&lt;Discon. after 12/2011&gt;&gt;Plastics color concentrates; Use 07290196</t>
  </si>
  <si>
    <t>0729019612</t>
  </si>
  <si>
    <t>&lt;&lt;Discon. after 12/2011&gt;&gt;Custom compounding of purchased plastic resins; Use 07290196</t>
  </si>
  <si>
    <t>0729019611</t>
  </si>
  <si>
    <t>&lt;&lt;Discon. after 12/2011&gt;&gt;Custom compounding of purchased resin (incl color concentrates); Use 07290196</t>
  </si>
  <si>
    <t>072901961</t>
  </si>
  <si>
    <t>Custom compounding of purchased plastic resins (incl color concentrates and resin pellets)</t>
  </si>
  <si>
    <t>07290196</t>
  </si>
  <si>
    <t>Plastics shoe products, incl. taps/soling slabs/quarterlinings</t>
  </si>
  <si>
    <t>07290195</t>
  </si>
  <si>
    <t>&lt;&lt;Discon. after 12/1999&gt;&gt;Plastic furniture components and furnishings; Use 072603</t>
  </si>
  <si>
    <t>07290101</t>
  </si>
  <si>
    <t>~~Other plastic products</t>
  </si>
  <si>
    <t>072901</t>
  </si>
  <si>
    <t>0729</t>
  </si>
  <si>
    <t>&lt;&lt;Discon. after 12/2006&gt;&gt;Consumer, institution &amp; commercial products, n.e.c; Use 072B0101,072B01015</t>
  </si>
  <si>
    <t>07280201</t>
  </si>
  <si>
    <t>&lt;&lt;Discon. after 12/2006&gt;&gt;Consumer, institutional, &amp; comm. prod., nec.; Use 072B01</t>
  </si>
  <si>
    <t>072802</t>
  </si>
  <si>
    <t>&lt;&lt;Discon. after 12/2006&gt;&gt;Consumer, institut., &amp; comm. prod., nec.; Use 072B</t>
  </si>
  <si>
    <t>0728</t>
  </si>
  <si>
    <t>&lt;&lt;SAME AS less detailed code&gt;&gt;Foam components for furniture-072603</t>
  </si>
  <si>
    <t>07260305</t>
  </si>
  <si>
    <t>072603</t>
  </si>
  <si>
    <t>Industrial machinery plastics products, excl foam (incl gears, bearings, bushings, cams)</t>
  </si>
  <si>
    <t>072602054</t>
  </si>
  <si>
    <t>All other polystyrene foam products incl. transportation application uses</t>
  </si>
  <si>
    <t>072602053</t>
  </si>
  <si>
    <t>Electrical &amp; electronic fabricated plastics (excl. foam and reinforced plastics)</t>
  </si>
  <si>
    <t>072602052</t>
  </si>
  <si>
    <t>All other miscellaneous polyurethane foam products</t>
  </si>
  <si>
    <t>072602051</t>
  </si>
  <si>
    <t>Other parts and components for manufacturing</t>
  </si>
  <si>
    <t>07260205</t>
  </si>
  <si>
    <t>072602</t>
  </si>
  <si>
    <t>&lt;&lt;SAME AS less detailed code&gt;&gt;Transportation equipment fabricated plastic parts (exc. foam and reinforced plastics)-072601</t>
  </si>
  <si>
    <t>072601052</t>
  </si>
  <si>
    <t>Transportation polyurethane foam products</t>
  </si>
  <si>
    <t>072601051</t>
  </si>
  <si>
    <t>&lt;&lt;SAME AS less detailed code&gt;&gt;Parts for transportation equipment-072601</t>
  </si>
  <si>
    <t>07260105</t>
  </si>
  <si>
    <t>072601</t>
  </si>
  <si>
    <t>~~Parts for manufacturing from plastics</t>
  </si>
  <si>
    <t>0726</t>
  </si>
  <si>
    <t>&lt;&lt;Discon. after 12/2006&gt;&gt;Plastic packaging (except film and sheet); Use 072A01012,072A01013,072A01014,072A01015,072A01016</t>
  </si>
  <si>
    <t>07250201</t>
  </si>
  <si>
    <t>&lt;&lt;Discon. after 12/2006&gt;&gt;Plastic packaging (except film and sheet); Use 072A01</t>
  </si>
  <si>
    <t>072502</t>
  </si>
  <si>
    <t>&lt;&lt;Discon. after 12/2006&gt;&gt;Packaging products from plastic; Use 072A</t>
  </si>
  <si>
    <t>0725</t>
  </si>
  <si>
    <t>&lt;&lt;SAME AS less detailed code&gt;&gt;Laminated plastic sheets, rods, and tubes-0723</t>
  </si>
  <si>
    <t>07230401</t>
  </si>
  <si>
    <t>072304</t>
  </si>
  <si>
    <t>Laminated plastic sheets, rods, and tubes</t>
  </si>
  <si>
    <t>0723</t>
  </si>
  <si>
    <t>Unlaminated plastics profile shapes</t>
  </si>
  <si>
    <t>072205015</t>
  </si>
  <si>
    <t>Miscellaneous unlaminated plastics film and sheet</t>
  </si>
  <si>
    <t>072205014</t>
  </si>
  <si>
    <t>Unlaminated vinyl and vinyl copolymer film and sheet</t>
  </si>
  <si>
    <t>072205013</t>
  </si>
  <si>
    <t>Unlaminated polypropylene film and sheet</t>
  </si>
  <si>
    <t>072205012</t>
  </si>
  <si>
    <t>Unlaminated polyethylene film and sheet</t>
  </si>
  <si>
    <t>072205011</t>
  </si>
  <si>
    <t>Unsupported plastic film, sheet and other shapes</t>
  </si>
  <si>
    <t>07220501</t>
  </si>
  <si>
    <t>072205</t>
  </si>
  <si>
    <t>0722</t>
  </si>
  <si>
    <t>Building &amp; construction fabricated plastics products (excl foam, plumbing fixtures, hardware)</t>
  </si>
  <si>
    <t>072106063</t>
  </si>
  <si>
    <t>Building and construction polyurethane foam</t>
  </si>
  <si>
    <t>072106062</t>
  </si>
  <si>
    <t>Building and construction polystyrene foam products</t>
  </si>
  <si>
    <t>072106061</t>
  </si>
  <si>
    <t>Other plastic construction products</t>
  </si>
  <si>
    <t>07210606</t>
  </si>
  <si>
    <t>07210605</t>
  </si>
  <si>
    <t>Plastics pipe fittings and unions</t>
  </si>
  <si>
    <t>07210604</t>
  </si>
  <si>
    <t>Other plastics pipe</t>
  </si>
  <si>
    <t>07210603B</t>
  </si>
  <si>
    <t>Plastics oil and gas pipe</t>
  </si>
  <si>
    <t>07210603A</t>
  </si>
  <si>
    <t>&lt;&lt;Discon. after 01/2018&gt;&gt;All other plastics pipe (incl. oil, gas, sewer, stormdrain, water main, and other); Use 07210603B</t>
  </si>
  <si>
    <t>072106039</t>
  </si>
  <si>
    <t>Plastics sewer, stormdrain, and water main pipe</t>
  </si>
  <si>
    <t>072106038</t>
  </si>
  <si>
    <t>Plastics industrial and mining pipe (Incl. chemical processing, food processing)</t>
  </si>
  <si>
    <t>072106035</t>
  </si>
  <si>
    <t>Plastics water pipe</t>
  </si>
  <si>
    <t>072106033</t>
  </si>
  <si>
    <t>Plastics drain, waste, and vent pipe</t>
  </si>
  <si>
    <t>072106031</t>
  </si>
  <si>
    <t>~~Plastics pipe</t>
  </si>
  <si>
    <t>07210603</t>
  </si>
  <si>
    <t>&lt;&lt;Discon. after 6/2006&gt;&gt;Other plastic construction products; Use 07210606</t>
  </si>
  <si>
    <t>07210602</t>
  </si>
  <si>
    <t>&lt;&lt;Discon. after 12/2005&gt;&gt;Plumbing products; Use 072106031,072106033,072106035,072106039,07210604,07210605</t>
  </si>
  <si>
    <t>07210601</t>
  </si>
  <si>
    <t>~~Plastic construction products</t>
  </si>
  <si>
    <t>072106</t>
  </si>
  <si>
    <t>0721</t>
  </si>
  <si>
    <t>~~Plastic products</t>
  </si>
  <si>
    <t>Shoe products, rubber, elastomer resin</t>
  </si>
  <si>
    <t>071306B1</t>
  </si>
  <si>
    <t>Rubber coated fabrics and garments</t>
  </si>
  <si>
    <t>07130618</t>
  </si>
  <si>
    <t>Lathe-cut rubber mechanical goods</t>
  </si>
  <si>
    <t>07130617D</t>
  </si>
  <si>
    <t>Other extruded rubber mechanical goods (excl. auto)(excl. tubing)</t>
  </si>
  <si>
    <t>07130617C</t>
  </si>
  <si>
    <t>&lt;&lt;Discon. after 2/2017&gt;&gt;Extruded rubber mechanical goods, excluding tubing; Use 07130617C</t>
  </si>
  <si>
    <t>07130617A</t>
  </si>
  <si>
    <t>Other molded rubber mechanical goods (excluding tubing)</t>
  </si>
  <si>
    <t>071306179</t>
  </si>
  <si>
    <t>Extruded rubber mechanical goods, automotive, excl. tubing</t>
  </si>
  <si>
    <t>071306176</t>
  </si>
  <si>
    <t>Molded rubber mechanical goods, transportation/off-highway</t>
  </si>
  <si>
    <t>071306172</t>
  </si>
  <si>
    <t>Molded rubber mechanical goods automotive</t>
  </si>
  <si>
    <t>071306171</t>
  </si>
  <si>
    <t>~~Rubber products for mechanical use</t>
  </si>
  <si>
    <t>07130617</t>
  </si>
  <si>
    <t>Rubber druggist and medical sundries, excluding gloves</t>
  </si>
  <si>
    <t>07130616</t>
  </si>
  <si>
    <t>&lt;&lt;Discon. after 12/2003&gt;&gt;Prophylactics; Use 07130616</t>
  </si>
  <si>
    <t>07130615</t>
  </si>
  <si>
    <t>&lt;&lt;Discon. after 12/2003&gt;&gt;Rubber druggist &amp; medical sundries, incl. Gloves; Use 07130616,07130606,156301044</t>
  </si>
  <si>
    <t>07130614</t>
  </si>
  <si>
    <t>&lt;&lt;Discon. after 12/1999&gt;&gt;Rubber gloves; Use 07130616</t>
  </si>
  <si>
    <t>07130613</t>
  </si>
  <si>
    <t>Rubber compounds or mixtures for sale or interplant transfer</t>
  </si>
  <si>
    <t>07130612</t>
  </si>
  <si>
    <t>&lt;&lt;Discon. after 12/1999&gt;&gt;Rubber druggist and medical sundries, exc. gloves; Use 07130616</t>
  </si>
  <si>
    <t>07130611</t>
  </si>
  <si>
    <t>Rubber floor and wall coverings</t>
  </si>
  <si>
    <t>07130608</t>
  </si>
  <si>
    <t>&lt;&lt;No indexes for 5+ years&gt;&gt;Rubber sponge, expanded and foam rubber products</t>
  </si>
  <si>
    <t>07130607</t>
  </si>
  <si>
    <t>All other miscellaneous rubber goods</t>
  </si>
  <si>
    <t>07130606</t>
  </si>
  <si>
    <t>08/1983</t>
  </si>
  <si>
    <t>&lt;&lt;Discon. after 6/2006&gt;&gt;Rubber clothing and coated fabrics; Use 07130618</t>
  </si>
  <si>
    <t>07130605</t>
  </si>
  <si>
    <t>All other industrial rubber products</t>
  </si>
  <si>
    <t>07130604</t>
  </si>
  <si>
    <t>&lt;&lt;Discon. after 12/2004&gt;&gt;Extruded and lathe cut, mechanical rubber goods; Use 07130617</t>
  </si>
  <si>
    <t>07130603</t>
  </si>
  <si>
    <t>&lt;&lt;Discon. after 12/2004&gt;&gt;Molded rubber mechanical goods; Use 07130617</t>
  </si>
  <si>
    <t>07130602</t>
  </si>
  <si>
    <t>~~Miscellaneous rubber products, n.e.c.</t>
  </si>
  <si>
    <t>071306</t>
  </si>
  <si>
    <t>&lt;&lt;Discon. after 12/2003&gt;&gt;All other rubber hose; Use 07130411</t>
  </si>
  <si>
    <t>07130484</t>
  </si>
  <si>
    <t>07/1987</t>
  </si>
  <si>
    <t>&lt;&lt;Discon. after 12/2003&gt;&gt;Hose, mandrel made, wire, nonhydraulic; Use 07130411</t>
  </si>
  <si>
    <t>07130483</t>
  </si>
  <si>
    <t>&lt;&lt;Discon. after 12/2003&gt;&gt;Hose, mandrel made, textile, nonhydraulic; Use 07130411</t>
  </si>
  <si>
    <t>07130482</t>
  </si>
  <si>
    <t>&lt;&lt;Discon. after 12/2003&gt;&gt;Hose, hydraulic; Use 07130411</t>
  </si>
  <si>
    <t>07130481</t>
  </si>
  <si>
    <t>&lt;&lt;Discon. after 12/2011&gt;&gt;All other rubber and plastics hoses; Use 07130411</t>
  </si>
  <si>
    <t>07130457</t>
  </si>
  <si>
    <t>&lt;&lt;Discon. after 12/2003&gt;&gt;Rubber and plastic garden hose; Use 071304115</t>
  </si>
  <si>
    <t>07130456</t>
  </si>
  <si>
    <t>&lt;&lt;Recoded after 12/2011&gt;&gt;Rubber and plastics garden hose; Use 071304115</t>
  </si>
  <si>
    <t>07130455</t>
  </si>
  <si>
    <t>&lt;&lt;Discon. after 12/2003&gt;&gt;Hose, long length, textile, nonhydraulic; Use 07130411</t>
  </si>
  <si>
    <t>07130453</t>
  </si>
  <si>
    <t>All other rubber and plastics pneumatic and hydraulic hose, without fittings</t>
  </si>
  <si>
    <t>07130411A</t>
  </si>
  <si>
    <t>Rubber and plastics inner tube type air hose</t>
  </si>
  <si>
    <t>071304119</t>
  </si>
  <si>
    <t>Rubber and plastics hose for on- and off-highway motor vehicles</t>
  </si>
  <si>
    <t>071304118</t>
  </si>
  <si>
    <t>Rubber and plastics water hose (incl. fire, irrigation, etc.)</t>
  </si>
  <si>
    <t>071304117</t>
  </si>
  <si>
    <t>Industrial rubber and plastics hose without fittings</t>
  </si>
  <si>
    <t>071304116</t>
  </si>
  <si>
    <t>&lt;&lt;No indexes for 5+ years&gt;&gt;Rubber and plastics garden hose (with or without fittings)</t>
  </si>
  <si>
    <t>071304115</t>
  </si>
  <si>
    <t>~~Rubber and plastics hose</t>
  </si>
  <si>
    <t>07130411</t>
  </si>
  <si>
    <t>071304</t>
  </si>
  <si>
    <t>&lt;&lt;No indexes for 5+ years&gt;&gt;Motor vehicle rubber and plastics transmission belts &amp; belting</t>
  </si>
  <si>
    <t>071303721</t>
  </si>
  <si>
    <t>Rubber and plastics transmission belts and belting (excluding flat)</t>
  </si>
  <si>
    <t>07130372</t>
  </si>
  <si>
    <t>Flat rubber and plastics belts and belting</t>
  </si>
  <si>
    <t>07130371</t>
  </si>
  <si>
    <t>&lt;&lt;Discon. after 12/2003&gt;&gt;Non-flat rubber and plastic belts; Use 071303</t>
  </si>
  <si>
    <t>07130369</t>
  </si>
  <si>
    <t>&lt;&lt;Discon. after 12/2003&gt;&gt;Motor vehicle belts; Use 07130371</t>
  </si>
  <si>
    <t>07130364</t>
  </si>
  <si>
    <t>&lt;&lt;Discon. after 12/2003&gt;&gt;Conveyor and elevator; Use 07130371</t>
  </si>
  <si>
    <t>07130361</t>
  </si>
  <si>
    <t>~~Rubber and plastic belts and belting</t>
  </si>
  <si>
    <t>071303</t>
  </si>
  <si>
    <t>&lt;&lt;SAME AS less detailed code&gt;&gt;Rubber and plastics footwear, including athletic footwear-071301</t>
  </si>
  <si>
    <t>07130109</t>
  </si>
  <si>
    <t>&lt;&lt;Discon. after 12/2011&gt;&gt;Shoes with fabric uppers, exc sandals &amp; slippers; Use 07130109</t>
  </si>
  <si>
    <t>07130108</t>
  </si>
  <si>
    <t>&lt;&lt;Discon. after 12/2011&gt;&gt;Protective footwear; Use 07130109</t>
  </si>
  <si>
    <t>07130107</t>
  </si>
  <si>
    <t>Rubber and plastics footwear, including athletic footwear</t>
  </si>
  <si>
    <t>071301</t>
  </si>
  <si>
    <t>~~Miscellaneous rubber products</t>
  </si>
  <si>
    <t>0713</t>
  </si>
  <si>
    <t>&lt;&lt;SAME AS less detailed code&gt;&gt;Tread rubber, tire sundries, and repair materials-071203</t>
  </si>
  <si>
    <t>07120354</t>
  </si>
  <si>
    <t>&lt;&lt;Discon. after 12/2003&gt;&gt;Other tire sundries and repair materials, n.e.c.; Use 07120354</t>
  </si>
  <si>
    <t>07120353</t>
  </si>
  <si>
    <t>&lt;&lt;Discon. after 12/2003&gt;&gt;Tread rubber, natural and synthetic; Use 07120354</t>
  </si>
  <si>
    <t>07120351</t>
  </si>
  <si>
    <t>Tread rubber, tire sundries, and repair materials</t>
  </si>
  <si>
    <t>071203</t>
  </si>
  <si>
    <t>&lt;&lt;Discon. after 6/2006&gt;&gt;Inner tubes; Use 071203</t>
  </si>
  <si>
    <t>07120224</t>
  </si>
  <si>
    <t>071202</t>
  </si>
  <si>
    <t>01/2021</t>
  </si>
  <si>
    <t>All solid and semi-pneumatic tires</t>
  </si>
  <si>
    <t>07120131</t>
  </si>
  <si>
    <t>&lt;&lt;Discon. after 12/2010&gt;&gt;Other pneumatic and all solid tires; Use 07120131</t>
  </si>
  <si>
    <t>07120121</t>
  </si>
  <si>
    <t>&lt;&lt;Discon. after 12/2004&gt;&gt;Tractor and implement pneumatic tires; Use 0712010</t>
  </si>
  <si>
    <t>07120111</t>
  </si>
  <si>
    <t>Industrial and utility pneumatic tires (including garden)</t>
  </si>
  <si>
    <t>071201075</t>
  </si>
  <si>
    <t>Inner tubes</t>
  </si>
  <si>
    <t>071201074</t>
  </si>
  <si>
    <t>Other pneumatic tires and casings</t>
  </si>
  <si>
    <t>071201073</t>
  </si>
  <si>
    <t>Tractor and implement (farm and industrial) pneumatic tires</t>
  </si>
  <si>
    <t>071201071</t>
  </si>
  <si>
    <t>Other pneumatic tires</t>
  </si>
  <si>
    <t>07120107</t>
  </si>
  <si>
    <t>07120106</t>
  </si>
  <si>
    <t>Truck and bus (including off-the-highway) pneumatic tires</t>
  </si>
  <si>
    <t>07120105</t>
  </si>
  <si>
    <t>Passenger car pneumatic tires</t>
  </si>
  <si>
    <t>07120104</t>
  </si>
  <si>
    <t>&lt;&lt;Discon. after 12/2003&gt;&gt;Passenger car, radial tires; Use 07120104</t>
  </si>
  <si>
    <t>07120103</t>
  </si>
  <si>
    <t>08/1998</t>
  </si>
  <si>
    <t>&lt;&lt;Discon. after 12/2003&gt;&gt;Passenger car, non-radial tires; Use 07120104</t>
  </si>
  <si>
    <t>07120101</t>
  </si>
  <si>
    <t>~~Pneumatic tires (including passenger, truck, bus, tractor, industrial, and other tires)</t>
  </si>
  <si>
    <t>0712010</t>
  </si>
  <si>
    <t>~~Tires</t>
  </si>
  <si>
    <t>071201</t>
  </si>
  <si>
    <t>~~Tires, tubes, tread, &amp; repair materials</t>
  </si>
  <si>
    <t>0712</t>
  </si>
  <si>
    <t>&lt;&lt;Discon. after 6/2003&gt;&gt;Other synthetic rubber; Use 07110224</t>
  </si>
  <si>
    <t>07110299</t>
  </si>
  <si>
    <t>&lt;&lt;Discon. after 6/2003&gt;&gt;Ethylene propylene; Use 07110224</t>
  </si>
  <si>
    <t>07110231</t>
  </si>
  <si>
    <t>&lt;&lt;SAME AS less detailed code&gt;&gt;Synthetic rubber, inc. sbr and ethylene propylene-0711</t>
  </si>
  <si>
    <t>07110224</t>
  </si>
  <si>
    <t>&lt;&lt;Discon. after 6/2003&gt;&gt;Styrene butadiene-latex; Use 07110224</t>
  </si>
  <si>
    <t>07110221</t>
  </si>
  <si>
    <t>&lt;&lt;Discon. after 6/2003&gt;&gt;Styrene butadiene-solid; Use 07110224</t>
  </si>
  <si>
    <t>07110219</t>
  </si>
  <si>
    <t>&lt;&lt;Discon. after 6/2003&gt;&gt;Nitrile-solid; Use 07110224</t>
  </si>
  <si>
    <t>07110217</t>
  </si>
  <si>
    <t>&lt;&lt;Discon. after 6/2003&gt;&gt;Polybutadiene; Use 07110224</t>
  </si>
  <si>
    <t>07110215</t>
  </si>
  <si>
    <t>&lt;&lt;SAME AS less detailed code&gt;&gt;Synthetic rubber-0711</t>
  </si>
  <si>
    <t>071102</t>
  </si>
  <si>
    <t>Synthetic rubber, inc. styrene-butadiene rubber (SBR) and ethylene propylene</t>
  </si>
  <si>
    <t>0711</t>
  </si>
  <si>
    <t>~~Rubber and rubber products</t>
  </si>
  <si>
    <t>~~RUBBER AND PLASTIC PRODUCTS</t>
  </si>
  <si>
    <t>Chemicals and Allied products</t>
  </si>
  <si>
    <t>Other chemical preparations, n.e.c.</t>
  </si>
  <si>
    <t>06790999</t>
  </si>
  <si>
    <t>Matches</t>
  </si>
  <si>
    <t>06790993</t>
  </si>
  <si>
    <t>Automotive chemicals</t>
  </si>
  <si>
    <t>06790991</t>
  </si>
  <si>
    <t>Gelatin, except ready-to-eat desserts</t>
  </si>
  <si>
    <t>06790982</t>
  </si>
  <si>
    <t>&lt;&lt;Discon. after 10/2016&gt;&gt;Gelatin, except ready-to-eat desserts; Use 067909</t>
  </si>
  <si>
    <t>06790981</t>
  </si>
  <si>
    <t>Water-treating compounds</t>
  </si>
  <si>
    <t>06790961</t>
  </si>
  <si>
    <t>&lt;&lt;Discon. after 6/1997&gt;&gt;Automotive chemicals; Use 06790991</t>
  </si>
  <si>
    <t>06790951</t>
  </si>
  <si>
    <t>&lt;&lt;Discon. after 12/2004&gt;&gt;Fatty acids; Use 06790999</t>
  </si>
  <si>
    <t>06790921</t>
  </si>
  <si>
    <t>All other printing inks</t>
  </si>
  <si>
    <t>067909196</t>
  </si>
  <si>
    <t>Nonimpact/digital inks</t>
  </si>
  <si>
    <t>067909195</t>
  </si>
  <si>
    <t>Flexographic printing inks</t>
  </si>
  <si>
    <t>067909194</t>
  </si>
  <si>
    <t>Sheet-fed packaging inks</t>
  </si>
  <si>
    <t>0679091934</t>
  </si>
  <si>
    <t>Sheet-fed general inks</t>
  </si>
  <si>
    <t>0679091933</t>
  </si>
  <si>
    <t>Publication and commercial web inks</t>
  </si>
  <si>
    <t>0679091932</t>
  </si>
  <si>
    <t>News and nonheat web offset printing inks</t>
  </si>
  <si>
    <t>0679091931</t>
  </si>
  <si>
    <t>~~Lithographic and offset inks</t>
  </si>
  <si>
    <t>067909193</t>
  </si>
  <si>
    <t>Gravure printing inks</t>
  </si>
  <si>
    <t>067909192</t>
  </si>
  <si>
    <t>Letterpress printing inks</t>
  </si>
  <si>
    <t>067909191</t>
  </si>
  <si>
    <t>~~Printing ink</t>
  </si>
  <si>
    <t>06790919</t>
  </si>
  <si>
    <t>Carbon black</t>
  </si>
  <si>
    <t>06790918</t>
  </si>
  <si>
    <t>Salt, evaporated and solar</t>
  </si>
  <si>
    <t>06790904</t>
  </si>
  <si>
    <t>~~Other miscellaneous chemical products</t>
  </si>
  <si>
    <t>067909</t>
  </si>
  <si>
    <t>&lt;&lt;SAME AS less detailed code&gt;&gt;Gum and wood chemicals, including wood distillation products-067906</t>
  </si>
  <si>
    <t>06790607</t>
  </si>
  <si>
    <t>&lt;&lt;Discon. after 12/2003&gt;&gt;Tall oils; Use 06790607</t>
  </si>
  <si>
    <t>06790606</t>
  </si>
  <si>
    <t>&lt;&lt;Discon. after 12/2003&gt;&gt;Hardwood distillation products; Use 06790607</t>
  </si>
  <si>
    <t>06790603</t>
  </si>
  <si>
    <t>09/1989</t>
  </si>
  <si>
    <t>&lt;&lt;Discon. after 12/2003&gt;&gt;Gum and wood chemicals, inc. wood distillation pro; Use 06790607</t>
  </si>
  <si>
    <t>06790601</t>
  </si>
  <si>
    <t>Gum and wood chemicals, including wood distillation products</t>
  </si>
  <si>
    <t>067906</t>
  </si>
  <si>
    <t>Surfactants (bulk surface active agents)</t>
  </si>
  <si>
    <t>06790502</t>
  </si>
  <si>
    <t>Textile and leather assistants and finishes</t>
  </si>
  <si>
    <t>06790501</t>
  </si>
  <si>
    <t>~~Surface active agents</t>
  </si>
  <si>
    <t>067905</t>
  </si>
  <si>
    <t>Nonstructural caulking compounds and sealants</t>
  </si>
  <si>
    <t>0679040A</t>
  </si>
  <si>
    <t>Structural sealants (load bearing)</t>
  </si>
  <si>
    <t>06790407</t>
  </si>
  <si>
    <t>&lt;&lt;Discon. after 12/2011&gt;&gt;Caulking compounds and sealants; Use 0679040A</t>
  </si>
  <si>
    <t>06790403</t>
  </si>
  <si>
    <t>Other synthetic resin and rubber adhesives</t>
  </si>
  <si>
    <t>067904026</t>
  </si>
  <si>
    <t>Vinyl type adhesives</t>
  </si>
  <si>
    <t>067904025</t>
  </si>
  <si>
    <t>Adhesive films, all types</t>
  </si>
  <si>
    <t>067904024</t>
  </si>
  <si>
    <t>Hot melt adhesives, including polyamide, polyolefin, and other hot melts</t>
  </si>
  <si>
    <t>067904023</t>
  </si>
  <si>
    <t>Rubber and synthetic resin combinations</t>
  </si>
  <si>
    <t>067904022</t>
  </si>
  <si>
    <t>Epoxy adhesives</t>
  </si>
  <si>
    <t>067904021</t>
  </si>
  <si>
    <t>Synthetic resin and rubber adhesives</t>
  </si>
  <si>
    <t>06790402</t>
  </si>
  <si>
    <t>&lt;&lt;No indexes for 5+ years&gt;&gt;Natural base glues and adhesives</t>
  </si>
  <si>
    <t>06790401</t>
  </si>
  <si>
    <t>~~Adhesives and sealants</t>
  </si>
  <si>
    <t>067904</t>
  </si>
  <si>
    <t>Other industrial gases</t>
  </si>
  <si>
    <t>067903122</t>
  </si>
  <si>
    <t>Fluorocarbon gases</t>
  </si>
  <si>
    <t>067903121</t>
  </si>
  <si>
    <t>Other industrial gases (including fluorocarbon and acetylene)</t>
  </si>
  <si>
    <t>06790312</t>
  </si>
  <si>
    <t>Argon and hydrogen</t>
  </si>
  <si>
    <t>06790309</t>
  </si>
  <si>
    <t>07/2003</t>
  </si>
  <si>
    <t>&lt;&lt;Discon. after 6/2009&gt;&gt;Other industrial gases, n.e.c.; Use 06790312</t>
  </si>
  <si>
    <t>06790308</t>
  </si>
  <si>
    <t>03/1998</t>
  </si>
  <si>
    <t>&lt;&lt;Discon. after 6/2003&gt;&gt;Helium; Use 06790312</t>
  </si>
  <si>
    <t>06790307</t>
  </si>
  <si>
    <t>&lt;&lt;Discon. after 6/2003&gt;&gt;Argon; Use 06790309</t>
  </si>
  <si>
    <t>06790305</t>
  </si>
  <si>
    <t>Oxygen</t>
  </si>
  <si>
    <t>06790304</t>
  </si>
  <si>
    <t>Nitrogen</t>
  </si>
  <si>
    <t>06790303</t>
  </si>
  <si>
    <t>Carbon dioxide</t>
  </si>
  <si>
    <t>06790302</t>
  </si>
  <si>
    <t>&lt;&lt;Discon. after 02/2019&gt;&gt;Acetylene; Use 067903</t>
  </si>
  <si>
    <t>06790301</t>
  </si>
  <si>
    <t>~~Industrial gases</t>
  </si>
  <si>
    <t>067903</t>
  </si>
  <si>
    <t>&lt;&lt;Discon. after 12/2003&gt;&gt;All other explosives; Use 06790234</t>
  </si>
  <si>
    <t>06790239</t>
  </si>
  <si>
    <t>&lt;&lt;SAME AS less detailed code&gt;&gt;Explosives, propellants, and blasting accessories-067902</t>
  </si>
  <si>
    <t>06790234</t>
  </si>
  <si>
    <t>&lt;&lt;Discon. after 12/2003&gt;&gt;Other industrial explosives; Use 06790234</t>
  </si>
  <si>
    <t>06790233</t>
  </si>
  <si>
    <t>&lt;&lt;Discon. after 12/2003&gt;&gt;Water gel and slurries, except permissible slurries; Use 06790234</t>
  </si>
  <si>
    <t>06790232</t>
  </si>
  <si>
    <t>&lt;&lt;Discon. after 12/2003&gt;&gt;ANFO, except slurry; Use 06790234</t>
  </si>
  <si>
    <t>06790231</t>
  </si>
  <si>
    <t>&lt;&lt;Discon. after 12/2003&gt;&gt;Other blasting accessories; Use 06790234</t>
  </si>
  <si>
    <t>06790225</t>
  </si>
  <si>
    <t>Explosives, propellants, and blasting accessories</t>
  </si>
  <si>
    <t>067902</t>
  </si>
  <si>
    <t>~~Misc. chemical prod. and preparations</t>
  </si>
  <si>
    <t>0679</t>
  </si>
  <si>
    <t>&lt;&lt;SAME AS less detailed code&gt;&gt;Other cosmetics and toilet preparations-067515</t>
  </si>
  <si>
    <t>06751501</t>
  </si>
  <si>
    <t>Other cosmetics and toilet preparations</t>
  </si>
  <si>
    <t>067515</t>
  </si>
  <si>
    <t>&lt;&lt;SAME AS less detailed code&gt;&gt;Creams, lotions and oils, excluding shaving, hair, and deodorant-067514</t>
  </si>
  <si>
    <t>06751401</t>
  </si>
  <si>
    <t>Creams, lotions and oils, excluding shaving, hair, and deodorant</t>
  </si>
  <si>
    <t>067514</t>
  </si>
  <si>
    <t>&lt;&lt;Discon. after 6/1999&gt;&gt;Bath oils and salts; Use 067515</t>
  </si>
  <si>
    <t>06751301</t>
  </si>
  <si>
    <t>067513</t>
  </si>
  <si>
    <t>&lt;&lt;Discon. after 6/1999&gt;&gt;Face powder; Use 067515</t>
  </si>
  <si>
    <t>06751202</t>
  </si>
  <si>
    <t>&lt;&lt;Discon. after 6/1999&gt;&gt;Powders; Use 067515</t>
  </si>
  <si>
    <t>067512</t>
  </si>
  <si>
    <t>01/1963</t>
  </si>
  <si>
    <t>&lt;&lt;Discon. after 6/1999&gt;&gt;Nail lacquer and enamel; Use 067515</t>
  </si>
  <si>
    <t>06751101</t>
  </si>
  <si>
    <t>&lt;&lt;Discon. after 6/1999&gt;&gt;Manicure preparations; Use 067515</t>
  </si>
  <si>
    <t>067511</t>
  </si>
  <si>
    <t>&lt;&lt;Discon. after 6/1999&gt;&gt;Cream, liquid and roll-on deodorant; Use 067515</t>
  </si>
  <si>
    <t>06750902</t>
  </si>
  <si>
    <t>&lt;&lt;Discon. after 6/1999&gt;&gt;Deodorant; Use 067515</t>
  </si>
  <si>
    <t>067509</t>
  </si>
  <si>
    <t>&lt;&lt;Discon. after 6/1999&gt;&gt;Eye preparations; Use 067515</t>
  </si>
  <si>
    <t>06750803</t>
  </si>
  <si>
    <t>&lt;&lt;Discon. after 6/1999&gt;&gt;Blushes; Use 067515</t>
  </si>
  <si>
    <t>06750802</t>
  </si>
  <si>
    <t>&lt;&lt;Discon. after 6/1999&gt;&gt;Lip preparations; Use 067515</t>
  </si>
  <si>
    <t>06750801</t>
  </si>
  <si>
    <t>&lt;&lt;Discon. after 6/1999&gt;&gt;Cosmetics; Use 067515</t>
  </si>
  <si>
    <t>067508</t>
  </si>
  <si>
    <t>&lt;&lt;Discon. after 6/1999&gt;&gt;Other lotions and oils; Use 067514</t>
  </si>
  <si>
    <t>06750705</t>
  </si>
  <si>
    <t>&lt;&lt;Discon. after 6/1999&gt;&gt;Hand lotions; Use 067514</t>
  </si>
  <si>
    <t>06750704</t>
  </si>
  <si>
    <t>&lt;&lt;Discon. after 6/1999&gt;&gt;Cleansing lotion and cosmetic oils; Use 067514</t>
  </si>
  <si>
    <t>06750702</t>
  </si>
  <si>
    <t>&lt;&lt;Discon. after 6/1999&gt;&gt;Suntan &amp; sunscreen; Use 067514</t>
  </si>
  <si>
    <t>06750701</t>
  </si>
  <si>
    <t>&lt;&lt;Discon. after 6/1999&gt;&gt;Lotions and oils; Use 067514</t>
  </si>
  <si>
    <t>067507</t>
  </si>
  <si>
    <t>&lt;&lt;Discon. after 6/1999&gt;&gt;Other creams; Use 067514</t>
  </si>
  <si>
    <t>06750604</t>
  </si>
  <si>
    <t>&lt;&lt;Discon. after 6/1999&gt;&gt;Lubricating creams; Use 067514</t>
  </si>
  <si>
    <t>06750603</t>
  </si>
  <si>
    <t>&lt;&lt;Discon. after 6/1999&gt;&gt;Foundation creams; Use 067514</t>
  </si>
  <si>
    <t>06750602</t>
  </si>
  <si>
    <t>&lt;&lt;Discon. after 6/1999&gt;&gt;Cleansing creams; Use 067514</t>
  </si>
  <si>
    <t>06750601</t>
  </si>
  <si>
    <t>&lt;&lt;Discon. after 6/1999&gt;&gt;Creams; Use 067514</t>
  </si>
  <si>
    <t>067506</t>
  </si>
  <si>
    <t>Toothpaste, including gels and toothpowders</t>
  </si>
  <si>
    <t>06750507</t>
  </si>
  <si>
    <t>&lt;&lt;Discon. after 12/2011&gt;&gt;Dentifrices; Use 067505</t>
  </si>
  <si>
    <t>06750506</t>
  </si>
  <si>
    <t>Dentifrices, mouthwashes, gargles, and rinses</t>
  </si>
  <si>
    <t>06750504</t>
  </si>
  <si>
    <t>&lt;&lt;Discon. after 6/1999&gt;&gt;Mouthwashes, rinses, and breath freshners; Use 067505</t>
  </si>
  <si>
    <t>06750502</t>
  </si>
  <si>
    <t>&lt;&lt;Discon. after 6/1999&gt;&gt;Toothpaste; Use 067505</t>
  </si>
  <si>
    <t>06750501</t>
  </si>
  <si>
    <t>~~Dentifrices</t>
  </si>
  <si>
    <t>067505</t>
  </si>
  <si>
    <t>&lt;&lt;Discon. after 6/1999&gt;&gt;Hair coloring; Use 0675040702</t>
  </si>
  <si>
    <t>06750441</t>
  </si>
  <si>
    <t>&lt;&lt;Discon. after 6/1999&gt;&gt;Home and commercial permanents; Use 0675040702</t>
  </si>
  <si>
    <t>06750431</t>
  </si>
  <si>
    <t>&lt;&lt;Discon. after 6/1999&gt;&gt;Hair spray (non-aerosol); Use 0675040702</t>
  </si>
  <si>
    <t>06750426</t>
  </si>
  <si>
    <t>&lt;&lt;Discon. after 6/1999&gt;&gt;Hair spray (aerosol); Use 0675040702</t>
  </si>
  <si>
    <t>06750425</t>
  </si>
  <si>
    <t>&lt;&lt;Discon. after 6/1999&gt;&gt;Hair dressings; Use 0675040702</t>
  </si>
  <si>
    <t>06750421</t>
  </si>
  <si>
    <t>&lt;&lt;Discon. after 6/1999&gt;&gt;Hair tonics (inc. conditioners); Use 0675040702</t>
  </si>
  <si>
    <t>06750411</t>
  </si>
  <si>
    <t>Hair tonics, including hair and scalp conditioners</t>
  </si>
  <si>
    <t>0675040702</t>
  </si>
  <si>
    <t>Hair preparations (including shampoos), excluding hair tonics</t>
  </si>
  <si>
    <t>0675040701</t>
  </si>
  <si>
    <t>~~Hair preparations (including shampoos)</t>
  </si>
  <si>
    <t>06750407</t>
  </si>
  <si>
    <t>&lt;&lt;Discon. after 6/1999&gt;&gt;Synthetic organic detergent shampoo; Use 0675040701</t>
  </si>
  <si>
    <t>06750405</t>
  </si>
  <si>
    <t>067504</t>
  </si>
  <si>
    <t>&lt;&lt;SAME AS less detailed code&gt;&gt;Perfumes, toilet waters, and colognes-067503</t>
  </si>
  <si>
    <t>06750306</t>
  </si>
  <si>
    <t>&lt;&lt;Discon. after 6/1999&gt;&gt;Cologne and toilet water; Use 067503</t>
  </si>
  <si>
    <t>06750305</t>
  </si>
  <si>
    <t>&lt;&lt;Discon. after 6/1999&gt;&gt;Perfume; Use 067503</t>
  </si>
  <si>
    <t>06750301</t>
  </si>
  <si>
    <t>Perfumes, toilet waters, and colognes</t>
  </si>
  <si>
    <t>067503</t>
  </si>
  <si>
    <t>&lt;&lt;SAME AS less detailed code&gt;&gt;Shaving preparations-067502</t>
  </si>
  <si>
    <t>06750206</t>
  </si>
  <si>
    <t>&lt;&lt;Discon. after 6/1999&gt;&gt;Aftershave preparations; Use 067502</t>
  </si>
  <si>
    <t>06750205</t>
  </si>
  <si>
    <t>&lt;&lt;Discon. after 6/1999&gt;&gt;Shaving soap and cream; Use 067502</t>
  </si>
  <si>
    <t>06750201</t>
  </si>
  <si>
    <t>Shaving preparations</t>
  </si>
  <si>
    <t>067502</t>
  </si>
  <si>
    <t>~~Cosmetics and other toilet preparations</t>
  </si>
  <si>
    <t>0675</t>
  </si>
  <si>
    <t>Household bleaches (chlorine and nonchlorine)</t>
  </si>
  <si>
    <t>06720107</t>
  </si>
  <si>
    <t>Other specialty cleaning and sanitation products</t>
  </si>
  <si>
    <t>067201059</t>
  </si>
  <si>
    <t>Laundry fabric softeners and rinses, liquid and dry</t>
  </si>
  <si>
    <t>067201058</t>
  </si>
  <si>
    <t>Air and room fresheners</t>
  </si>
  <si>
    <t>067201053</t>
  </si>
  <si>
    <t>Disinfectants, nonagricultural, industrial and institutional</t>
  </si>
  <si>
    <t>067201051</t>
  </si>
  <si>
    <t>Specialty cleaning and sanitation products</t>
  </si>
  <si>
    <t>06720105</t>
  </si>
  <si>
    <t>&lt;&lt;Discon. after 6/2017&gt;&gt;Household bleaches, disinfectants, and laundry fabric softeners; Use 067201051,067201058,067201059</t>
  </si>
  <si>
    <t>067201049</t>
  </si>
  <si>
    <t>&lt;&lt;Recoded after 6/2017&gt;&gt;Specialty cleaning and sanitation products; Use 067201059</t>
  </si>
  <si>
    <t>067201044</t>
  </si>
  <si>
    <t>&lt;&lt;Recoded after 6/2017&gt;&gt;Air and room fresheners; Use 067201053</t>
  </si>
  <si>
    <t>067201043</t>
  </si>
  <si>
    <t>&lt;&lt;Discon. After 6/2017&gt;&gt;Specialty cleaning and sanitation products (including household bleaches); Use 06720105</t>
  </si>
  <si>
    <t>06720104</t>
  </si>
  <si>
    <t>Polishing preparations and related products</t>
  </si>
  <si>
    <t>06720103</t>
  </si>
  <si>
    <t>&lt;&lt;Discon. after 6/2007&gt;&gt;Specialty cleaning and sanitation products; Use 067201059</t>
  </si>
  <si>
    <t>06720102</t>
  </si>
  <si>
    <t>&lt;&lt;Discon. after 6/2007&gt;&gt;Household bleaches; Use 067201059</t>
  </si>
  <si>
    <t>06720101</t>
  </si>
  <si>
    <t>~~Polish and other sanitation goods</t>
  </si>
  <si>
    <t>067201</t>
  </si>
  <si>
    <t>0672</t>
  </si>
  <si>
    <t>Glycerin, natural</t>
  </si>
  <si>
    <t>06710405</t>
  </si>
  <si>
    <t>Soaps, excluding specialty cleaners, household</t>
  </si>
  <si>
    <t>06710403</t>
  </si>
  <si>
    <t>Household dry and liquid laundry detergents</t>
  </si>
  <si>
    <t>067104022</t>
  </si>
  <si>
    <t>Household alkaline detergents and cleaners</t>
  </si>
  <si>
    <t>067104021</t>
  </si>
  <si>
    <t>Household detergents</t>
  </si>
  <si>
    <t>06710402</t>
  </si>
  <si>
    <t>Commercial, industrial, and institutional scouring cleaners</t>
  </si>
  <si>
    <t>0671040109</t>
  </si>
  <si>
    <t>0671040108</t>
  </si>
  <si>
    <t>Commercial, industrial, and institutional soaps, excluding specialty cleaners</t>
  </si>
  <si>
    <t>0671040107</t>
  </si>
  <si>
    <t>Dairy, farm, and food plant cleaners, sanitizers, etc.</t>
  </si>
  <si>
    <t>0671040106</t>
  </si>
  <si>
    <t>Commercial, industrial, and institutional metal cleaners</t>
  </si>
  <si>
    <t>0671040104</t>
  </si>
  <si>
    <t>Commercial, industrial, and institutional dishwashing detergents</t>
  </si>
  <si>
    <t>0671040103</t>
  </si>
  <si>
    <t>Commercial, industrial, and institutional laundry detergents</t>
  </si>
  <si>
    <t>0671040102</t>
  </si>
  <si>
    <t>Commercial, industrial, and institutional hard surface cleaners</t>
  </si>
  <si>
    <t>0671040101</t>
  </si>
  <si>
    <t>Soaps and detergents, commercial, industrial, and institutional</t>
  </si>
  <si>
    <t>06710401</t>
  </si>
  <si>
    <t>Soaps and other detergents</t>
  </si>
  <si>
    <t>067104</t>
  </si>
  <si>
    <t>~~Soaps and detergents</t>
  </si>
  <si>
    <t>0671</t>
  </si>
  <si>
    <t>~~Other chemicals and allied products</t>
  </si>
  <si>
    <t>&lt;&lt;SAME AS less detailed code&gt;&gt;Thermosetting resins and plastics materials-0663</t>
  </si>
  <si>
    <t>06630601</t>
  </si>
  <si>
    <t>066306</t>
  </si>
  <si>
    <t>&lt;&lt;Discon. after 12/1998&gt;&gt;All other thermosetting resins; Use 0663</t>
  </si>
  <si>
    <t>06630599</t>
  </si>
  <si>
    <t>&lt;&lt;Discon. after 12/1998&gt;&gt;Epoxy resins; Use 0663</t>
  </si>
  <si>
    <t>06630504</t>
  </si>
  <si>
    <t>066305</t>
  </si>
  <si>
    <t>&lt;&lt;Discon. after 12/1998&gt;&gt;Urea-formaldehyde resins; Use 0663</t>
  </si>
  <si>
    <t>06630401</t>
  </si>
  <si>
    <t>066304</t>
  </si>
  <si>
    <t>&lt;&lt;Discon. after 12/1998&gt;&gt;Polyester resins, unsaturated; Use 0663</t>
  </si>
  <si>
    <t>06630301</t>
  </si>
  <si>
    <t>066303</t>
  </si>
  <si>
    <t>&lt;&lt;Discon. after 12/1998&gt;&gt;All other phenolic &amp; tar acid resins; Use 0663</t>
  </si>
  <si>
    <t>06630202</t>
  </si>
  <si>
    <t>&lt;&lt;Discon. after 12/1998&gt;&gt;Phenolic &amp; tar acid resins; Use 0663</t>
  </si>
  <si>
    <t>066302</t>
  </si>
  <si>
    <t>Thermosetting resins and plastics materials</t>
  </si>
  <si>
    <t>0663</t>
  </si>
  <si>
    <t>&lt;&lt;SAME AS less detailed code&gt;&gt;Thermoplastic resins and plastics materials-066212</t>
  </si>
  <si>
    <t>06621201</t>
  </si>
  <si>
    <t>Thermoplastic resins and plastics materials</t>
  </si>
  <si>
    <t>066212</t>
  </si>
  <si>
    <t>&lt;&lt;Discon. after 12/2003&gt;&gt;Other thermoplasitc resins, incl. Nylon; Use 06621201</t>
  </si>
  <si>
    <t>06621103</t>
  </si>
  <si>
    <t>&lt;&lt;Discon. after 12/2003&gt;&gt;Acrylic resins; Use 06621201</t>
  </si>
  <si>
    <t>06621102</t>
  </si>
  <si>
    <t>&lt;&lt;Discon. after 12/2003&gt;&gt;Polyethylene resins; Use 06621201</t>
  </si>
  <si>
    <t>06621101</t>
  </si>
  <si>
    <t>&lt;&lt;Discon. after 12/2003&gt;&gt;Other thermoplastic resins; Use 066212</t>
  </si>
  <si>
    <t>066211</t>
  </si>
  <si>
    <t>&lt;&lt;Discon. after 12/1998&gt;&gt;Other engineering thermoplastic resins; Use 0662</t>
  </si>
  <si>
    <t>06620902</t>
  </si>
  <si>
    <t>&lt;&lt;Discon. after 12/1998&gt;&gt;Other nonengineering thermoplastic resins; Use 0662</t>
  </si>
  <si>
    <t>06620901</t>
  </si>
  <si>
    <t>&lt;&lt;Discon. after 8/2019&gt;&gt;Other thermoplastic resins; Use 066212</t>
  </si>
  <si>
    <t>066209</t>
  </si>
  <si>
    <t>&lt;&lt;Discon. after 12/1998&gt;&gt;Nylon resins; Use 0662</t>
  </si>
  <si>
    <t>06620801</t>
  </si>
  <si>
    <t>066208</t>
  </si>
  <si>
    <t>&lt;&lt;Discon. after 12/2003&gt;&gt;Vinyl and vinylidene resins; Use 06621201</t>
  </si>
  <si>
    <t>06620705</t>
  </si>
  <si>
    <t>&lt;&lt;Discon. after 12/1998&gt;&gt;All other, including dispersion; Use 0662</t>
  </si>
  <si>
    <t>06620704</t>
  </si>
  <si>
    <t>&lt;&lt;Discon. after 12/1998&gt;&gt;Polyvinyl chloride; Use 0662</t>
  </si>
  <si>
    <t>06620701</t>
  </si>
  <si>
    <t>&lt;&lt;Discon. after 12/2003&gt;&gt;Vinyl and vinylidene resins; Use 066212</t>
  </si>
  <si>
    <t>066207</t>
  </si>
  <si>
    <t>&lt;&lt;Discon. after 12/1998&gt;&gt;All other styrene plastic materials; Use 0662</t>
  </si>
  <si>
    <t>06620609</t>
  </si>
  <si>
    <t>&lt;&lt;Discon. after 12/2003&gt;&gt;Styrene plastics materials; Use 06621201</t>
  </si>
  <si>
    <t>06620604</t>
  </si>
  <si>
    <t>&lt;&lt;Discon. after 12/1998&gt;&gt;Polystyrene resins, rubber modified; Use 0662</t>
  </si>
  <si>
    <t>06620602</t>
  </si>
  <si>
    <t>&lt;&lt;Discon. after 12/1998&gt;&gt;Polystyrene resins, straight; Use 0662</t>
  </si>
  <si>
    <t>06620601</t>
  </si>
  <si>
    <t>&lt;&lt;Discon. after 12/2003&gt;&gt;Styrene plastics materials; Use 066212</t>
  </si>
  <si>
    <t>066206</t>
  </si>
  <si>
    <t>&lt;&lt;Discon. after 12/2003&gt;&gt;Polypropylene resins; Use 06621201</t>
  </si>
  <si>
    <t>06620504</t>
  </si>
  <si>
    <t>&lt;&lt;Discon. after 12/1998&gt;&gt;Polypropylene for fiber and filament; Use 0662</t>
  </si>
  <si>
    <t>06620502</t>
  </si>
  <si>
    <t>&lt;&lt;Discon. after 12/1998&gt;&gt;Polypropylene for injection molding; Use 0662</t>
  </si>
  <si>
    <t>06620501</t>
  </si>
  <si>
    <t>&lt;&lt;Discon. after 12/2003&gt;&gt;Polypropylene resins; Use 0662</t>
  </si>
  <si>
    <t>066205</t>
  </si>
  <si>
    <t>&lt;&lt;Discon. after 12/1998&gt;&gt;PE resin, high, for all other users; Use 0662</t>
  </si>
  <si>
    <t>06620402</t>
  </si>
  <si>
    <t>&lt;&lt;Discon. after 12/1998&gt;&gt;High density polyethylene resins; Use 0662</t>
  </si>
  <si>
    <t>066204</t>
  </si>
  <si>
    <t>&lt;&lt;Discon. after 12/1998&gt;&gt;Pe resins, low (except lldpe), for all other uses; Use 0662</t>
  </si>
  <si>
    <t>06620303</t>
  </si>
  <si>
    <t>&lt;&lt;Discon. after 12/1998&gt;&gt;PE resin, low, film and sheeting; Use 0662</t>
  </si>
  <si>
    <t>06620301</t>
  </si>
  <si>
    <t>&lt;&lt;Discon. after 12/1998&gt;&gt;Low density polyethylene resins; Use 0662</t>
  </si>
  <si>
    <t>066203</t>
  </si>
  <si>
    <t>&lt;&lt;Discon. after 12/2003&gt;&gt;Polyester resins, saturated; Use 06621201</t>
  </si>
  <si>
    <t>06620204</t>
  </si>
  <si>
    <t>&lt;&lt;Discon. after 12/1998&gt;&gt;All other saturated polyester resins; Use 066212</t>
  </si>
  <si>
    <t>06620203</t>
  </si>
  <si>
    <t>&lt;&lt;Discon. after 12/2003&gt;&gt;Polyester resins, saturated; Use 066212</t>
  </si>
  <si>
    <t>066202</t>
  </si>
  <si>
    <t>~~Thermoplastic resins and plastics materials</t>
  </si>
  <si>
    <t>0662</t>
  </si>
  <si>
    <t>~~Plastic resins and materials</t>
  </si>
  <si>
    <t>Agricultural and commercial pesticides and chemicals</t>
  </si>
  <si>
    <t>06530109</t>
  </si>
  <si>
    <t>Household and institutional pesticides and chemicals</t>
  </si>
  <si>
    <t>06530108</t>
  </si>
  <si>
    <t>Lawn and garden pesticides and chemicals</t>
  </si>
  <si>
    <t>06530107</t>
  </si>
  <si>
    <t>&lt;&lt;Recoded after 12/2011&gt;&gt;Agricultural &amp; commercial insecticides &amp; chemicals; Use 06530109</t>
  </si>
  <si>
    <t>06530106</t>
  </si>
  <si>
    <t>&lt;&lt;Discon. after 6/2003&gt;&gt;Household pesticides; Use 06530108</t>
  </si>
  <si>
    <t>06530105</t>
  </si>
  <si>
    <t>&lt;&lt;Discon. after 6/2003&gt;&gt;Other nonhousehold pesticides; Use 06530109,06530107,06530108</t>
  </si>
  <si>
    <t>06530104</t>
  </si>
  <si>
    <t>&lt;&lt;Discon. after 6/2003&gt;&gt;Nonhousehold fungicides; Use 06530109,06530107,06530108</t>
  </si>
  <si>
    <t>06530103</t>
  </si>
  <si>
    <t>&lt;&lt;Discon. after 6/2003&gt;&gt;Nonhousehold herbicides; Use 06530109,06530107,06530108</t>
  </si>
  <si>
    <t>06530102</t>
  </si>
  <si>
    <t>&lt;&lt;Discon. after 6/2003&gt;&gt;Nonhousehold insecticides; Use 06530109,06530107,06530108</t>
  </si>
  <si>
    <t>06530101</t>
  </si>
  <si>
    <t>~~Other agricultural chemicals</t>
  </si>
  <si>
    <t>065301</t>
  </si>
  <si>
    <t>0653</t>
  </si>
  <si>
    <t>&lt;&lt;Recoded after 1/2015&gt;&gt;Superphosphates and other phosphate fertilizer materials; Use 0652026A2</t>
  </si>
  <si>
    <t>06520271</t>
  </si>
  <si>
    <t>&lt;&lt;No indexes for 5+ years&gt;&gt;Superphosphates and other phosphate fertilizer materials</t>
  </si>
  <si>
    <t>0652026A2</t>
  </si>
  <si>
    <t>&lt;&lt;No indexes for 5+ years&gt;&gt;Phosphoric acid, 52-54 percent APA</t>
  </si>
  <si>
    <t>0652026A1</t>
  </si>
  <si>
    <t>Phosphoric acid, 52-54 percent APA, superphosphates and other phosphate fertilizer materials</t>
  </si>
  <si>
    <t>0652026A</t>
  </si>
  <si>
    <t>&lt;&lt;Discon. after 8/2019&gt;&gt;Phosphoric acid, 52-54 percent APA; Use 0652026A1</t>
  </si>
  <si>
    <t>06520267</t>
  </si>
  <si>
    <t>&lt;&lt;Discon. after 6/2003&gt;&gt;Ammonium phosphates; Use 06520271</t>
  </si>
  <si>
    <t>06520265</t>
  </si>
  <si>
    <t>&lt;&lt;Discon. after 12/2004&gt;&gt;Phosphate rock, processed; Use 065202</t>
  </si>
  <si>
    <t>06520259</t>
  </si>
  <si>
    <t>&lt;&lt;Discon. after 12/2011&gt;&gt;Phosphate rock; Use 065202</t>
  </si>
  <si>
    <t>06520255</t>
  </si>
  <si>
    <t>~~Phosphates</t>
  </si>
  <si>
    <t>065202</t>
  </si>
  <si>
    <t>&lt;&lt;No indexes for 5+ years&gt;&gt;Urea</t>
  </si>
  <si>
    <t>0652013A6</t>
  </si>
  <si>
    <t>&lt;&lt;No indexes for 5+ years&gt;&gt;Synthetic ammonia, nitric acid, and ammonium compounds</t>
  </si>
  <si>
    <t>0652013A5</t>
  </si>
  <si>
    <t>Synthetic ammonia, nitric acid, ammonium compounds, and urea</t>
  </si>
  <si>
    <t>0652013A</t>
  </si>
  <si>
    <t>Fertilizer materials of organic origin</t>
  </si>
  <si>
    <t>06520137</t>
  </si>
  <si>
    <t>&lt;&lt;Recoded after 1/2015&gt;&gt;Urea; Use 0652013A6</t>
  </si>
  <si>
    <t>06520136</t>
  </si>
  <si>
    <t>&lt;&lt;Recoded after 1/2015&gt;&gt;Synthetic ammonia, nitric acid, and ammonium compounds; Use 0652013A5</t>
  </si>
  <si>
    <t>06520135</t>
  </si>
  <si>
    <t>&lt;&lt;Discon. after 6/2003&gt;&gt;Nitric acid; Use 06520135</t>
  </si>
  <si>
    <t>06520127</t>
  </si>
  <si>
    <t>&lt;&lt;Discon. after 6/2003&gt;&gt;Nitrogen solutions; Use 06520135</t>
  </si>
  <si>
    <t>06520126</t>
  </si>
  <si>
    <t>&lt;&lt;Discon. after 6/2003&gt;&gt;Solid &amp; solution nitrate; Use 06520135</t>
  </si>
  <si>
    <t>06520111</t>
  </si>
  <si>
    <t>&lt;&lt;Discon. after 6/2003&gt;&gt;Anhydrous ammonia; Use 06520135</t>
  </si>
  <si>
    <t>06520105</t>
  </si>
  <si>
    <t>~~Nitrogenates</t>
  </si>
  <si>
    <t>065201</t>
  </si>
  <si>
    <t>~~Fertilizer materials</t>
  </si>
  <si>
    <t>0652</t>
  </si>
  <si>
    <t>Mixed fertilizers, liquid, mixing only</t>
  </si>
  <si>
    <t>065105013</t>
  </si>
  <si>
    <t>Mixed fertilizers, dry, mixing only</t>
  </si>
  <si>
    <t>065105012</t>
  </si>
  <si>
    <t>Mixed fertilizers, made in plants which manufacture fertilizer materials</t>
  </si>
  <si>
    <t>065105011</t>
  </si>
  <si>
    <t>&lt;&lt;SAME AS less detailed code&gt;&gt;Mixed fertilizers-0651</t>
  </si>
  <si>
    <t>06510501</t>
  </si>
  <si>
    <t>065105</t>
  </si>
  <si>
    <t>Mixed fertilizers</t>
  </si>
  <si>
    <t>0651</t>
  </si>
  <si>
    <t>~~Agricultural chemicals and chemical products</t>
  </si>
  <si>
    <t>&lt;&lt;Discon. after 6/2002&gt;&gt;Grease, other than wool grease; Use 06410132</t>
  </si>
  <si>
    <t>06410181</t>
  </si>
  <si>
    <t>&lt;&lt;Discon. after 6/2002&gt;&gt;Tallow, incl. inedible animal stearin; Use 06410132</t>
  </si>
  <si>
    <t>06410151</t>
  </si>
  <si>
    <t>Lard, inedible tallow, and grease, except wool grease</t>
  </si>
  <si>
    <t>06410132</t>
  </si>
  <si>
    <t>Soybean oil, all other types</t>
  </si>
  <si>
    <t>064101312</t>
  </si>
  <si>
    <t>Crude soybean oil, degummed, made from soybeans crushed in the same establishment</t>
  </si>
  <si>
    <t>064101311</t>
  </si>
  <si>
    <t>~~Soybean oil, processed for inedible purposes</t>
  </si>
  <si>
    <t>06410131</t>
  </si>
  <si>
    <t>&lt;&lt;Discon. after 6/2002&gt;&gt;Fish and marine animal oil; Use 06410132</t>
  </si>
  <si>
    <t>06410121</t>
  </si>
  <si>
    <t>~~Fats and oils, inedible</t>
  </si>
  <si>
    <t>064101</t>
  </si>
  <si>
    <t>0641</t>
  </si>
  <si>
    <t>Other parasitic and infective diseases</t>
  </si>
  <si>
    <t>06380804</t>
  </si>
  <si>
    <t>Systemic antivirals</t>
  </si>
  <si>
    <t>06380803</t>
  </si>
  <si>
    <t>Broad and medium spectrum antibiotics</t>
  </si>
  <si>
    <t>06380802</t>
  </si>
  <si>
    <t>&lt;&lt;Discon. after 12/2009&gt;&gt;Parasitic and infective diseases; Use 06380802,06380803,06380804</t>
  </si>
  <si>
    <t>06380801</t>
  </si>
  <si>
    <t>~~Pharmaceuticals affecting parasitic and infective diseases</t>
  </si>
  <si>
    <t>063808</t>
  </si>
  <si>
    <t>Hospital solutions</t>
  </si>
  <si>
    <t>06380704</t>
  </si>
  <si>
    <t>Other vitamins and nutrients, prescription</t>
  </si>
  <si>
    <t>06380703RX</t>
  </si>
  <si>
    <t>Other vitamins and nutrients, over-the-counter</t>
  </si>
  <si>
    <t>06380703OC</t>
  </si>
  <si>
    <t>~~Other vitamins and nutrients</t>
  </si>
  <si>
    <t>06380703</t>
  </si>
  <si>
    <t>Multivitamins</t>
  </si>
  <si>
    <t>06380702</t>
  </si>
  <si>
    <t>&lt;&lt;Discon. after 12/2009&gt;&gt;Vitamins, nutrients and hematinic preparations; Use 06380702,06370703OC,06370703RX,06380704</t>
  </si>
  <si>
    <t>06380701</t>
  </si>
  <si>
    <t>~~Vitamin, nutrient, and hematinic preparations</t>
  </si>
  <si>
    <t>063807</t>
  </si>
  <si>
    <t>Anti-acne preparations, prescription</t>
  </si>
  <si>
    <t>06380604RX</t>
  </si>
  <si>
    <t>Anti-acne preparations, over-the-counter</t>
  </si>
  <si>
    <t>06380604OC</t>
  </si>
  <si>
    <t>~~Anti-acne preparations</t>
  </si>
  <si>
    <t>06380604</t>
  </si>
  <si>
    <t>&lt;&lt;No indexes for 5+ years&gt;&gt;Other pharmaceutical preparations acting on the skin, prescription</t>
  </si>
  <si>
    <t>06380603RX</t>
  </si>
  <si>
    <t>Other pharmaceutical preparations acting on the skin, over-the-counter</t>
  </si>
  <si>
    <t>06380603OC</t>
  </si>
  <si>
    <t>~~Other pharmaceutical preparations acting on the skin</t>
  </si>
  <si>
    <t>06380603</t>
  </si>
  <si>
    <t>Emollients and protectives, including burn remedies</t>
  </si>
  <si>
    <t>06380602</t>
  </si>
  <si>
    <t>&lt;&lt;Discon. after 12/2009&gt;&gt;Skin preparations; Use 06380602,06380603OC,06380603RX,06380604OC,06380604RX</t>
  </si>
  <si>
    <t>06380601</t>
  </si>
  <si>
    <t>~~Pharmaceuticals acting on the skin</t>
  </si>
  <si>
    <t>063806</t>
  </si>
  <si>
    <t>Antispasmodic/antisecretory</t>
  </si>
  <si>
    <t>06380505</t>
  </si>
  <si>
    <t>Antacids</t>
  </si>
  <si>
    <t>06380504</t>
  </si>
  <si>
    <t>Other digestive or genito-urinary preparations, prescription</t>
  </si>
  <si>
    <t>06380503RX</t>
  </si>
  <si>
    <t>Other digestive or genito-urinary preparations, over-the-counter</t>
  </si>
  <si>
    <t>06380503OC</t>
  </si>
  <si>
    <t>~~Other digestive or genito-urinary preparations</t>
  </si>
  <si>
    <t>06380503</t>
  </si>
  <si>
    <t>&lt;&lt;Discon. after 01/2018&gt;&gt;Antispasmodic/antisecretory; Use 06380503</t>
  </si>
  <si>
    <t>06380502</t>
  </si>
  <si>
    <t>&lt;&lt;Discon. after 12/2009&gt;&gt;Digestive and genito-urinary systems; Use 06380502,06380503OC,06380503RX,06380504</t>
  </si>
  <si>
    <t>06380501</t>
  </si>
  <si>
    <t>~~Pharmaceuticals acting on the digestive or the genito-urinary systems</t>
  </si>
  <si>
    <t>063805</t>
  </si>
  <si>
    <t>Other respiratory preparations, prescription</t>
  </si>
  <si>
    <t>06380403RX</t>
  </si>
  <si>
    <t>Other respiratory preparations, over-the-counter</t>
  </si>
  <si>
    <t>06380403OC</t>
  </si>
  <si>
    <t>~~Other respiratory preparations</t>
  </si>
  <si>
    <t>06380403</t>
  </si>
  <si>
    <t>&lt;&lt;Discon. after 12/2011&gt;&gt;Bronchodilators; Use 06380402</t>
  </si>
  <si>
    <t>063804022</t>
  </si>
  <si>
    <t>&lt;&lt;Discon. after 12/2011&gt;&gt;Antihistamines; Use 06380402</t>
  </si>
  <si>
    <t>063804021</t>
  </si>
  <si>
    <t>Antihistamines and bronchodilators, including antiasthmatics</t>
  </si>
  <si>
    <t>06380402</t>
  </si>
  <si>
    <t>&lt;&lt;Discon. after 12/2009&gt;&gt;Respiratory system; Use 06380402,06380403OC,06380403RX</t>
  </si>
  <si>
    <t>06380401</t>
  </si>
  <si>
    <t>~~Pharmaceuticals acting on the respiratory system</t>
  </si>
  <si>
    <t>063804</t>
  </si>
  <si>
    <t>Other cardiovascular preparations</t>
  </si>
  <si>
    <t>06380305</t>
  </si>
  <si>
    <t>Calcium channel blockers</t>
  </si>
  <si>
    <t>06380304</t>
  </si>
  <si>
    <t>ACE inhibitors</t>
  </si>
  <si>
    <t>06380303</t>
  </si>
  <si>
    <t>Anticoagulants, hemostatics, and digitalis preparations</t>
  </si>
  <si>
    <t>06380302</t>
  </si>
  <si>
    <t>&lt;&lt;Discon. after 12/2009&gt;&gt;Cardiovascular system; Use 06380302,06380303,06380304,06380305</t>
  </si>
  <si>
    <t>06380301</t>
  </si>
  <si>
    <t>~~Pharmaceuticals acting on the cardiovascular system</t>
  </si>
  <si>
    <t>063803</t>
  </si>
  <si>
    <t>Other central nervous system and sense organs</t>
  </si>
  <si>
    <t>06380205</t>
  </si>
  <si>
    <t>Anticonvulsants</t>
  </si>
  <si>
    <t>06380204</t>
  </si>
  <si>
    <t>Other psychotherapeutics, including tranquilizers</t>
  </si>
  <si>
    <t>063802032</t>
  </si>
  <si>
    <t>Antidepressants</t>
  </si>
  <si>
    <t>063802031</t>
  </si>
  <si>
    <t>~~Psychotherapeutics</t>
  </si>
  <si>
    <t>06380203</t>
  </si>
  <si>
    <t>Analgesics, prescription</t>
  </si>
  <si>
    <t>06380202RX</t>
  </si>
  <si>
    <t>Analgesics, over-the-counter</t>
  </si>
  <si>
    <t>06380202OC</t>
  </si>
  <si>
    <t>~~Analgesics</t>
  </si>
  <si>
    <t>06380202</t>
  </si>
  <si>
    <t>&lt;&lt;Discon. after 12/2009&gt;&gt;Central nervous system and sense organs; Use 06380202OC,06380202RX,063802031,063802032,06380204,06380205</t>
  </si>
  <si>
    <t>06380201</t>
  </si>
  <si>
    <t>~~Pharmaceuticals acting on the central nervous system and the sense organs</t>
  </si>
  <si>
    <t>063802</t>
  </si>
  <si>
    <t>Hormones and oral contraceptives</t>
  </si>
  <si>
    <t>06380105</t>
  </si>
  <si>
    <t>Other neoplasms, endocrine system, and metabolic diseases</t>
  </si>
  <si>
    <t>06380104</t>
  </si>
  <si>
    <t>Insulin/antidiabetes products</t>
  </si>
  <si>
    <t>06380103</t>
  </si>
  <si>
    <t>Cancer therapy products</t>
  </si>
  <si>
    <t>06380102</t>
  </si>
  <si>
    <t>&lt;&lt;Discon. after 12/2009&gt;&gt;Neoplasms, endocrine system, and metabolic diseases; Use 06380102,06380103,06380104,06380105</t>
  </si>
  <si>
    <t>06380101</t>
  </si>
  <si>
    <t>~~Pharmaceuticals affecting neoplasms, the endocrine system, &amp; metabolic diseases</t>
  </si>
  <si>
    <t>063801</t>
  </si>
  <si>
    <t>~~Pharmaceutical preparations</t>
  </si>
  <si>
    <t>0638</t>
  </si>
  <si>
    <t>Other biological products, excluding diagnostic, for human use</t>
  </si>
  <si>
    <t>06371903</t>
  </si>
  <si>
    <t>Vaccines, toxoids, and antigens, excluding allergens, for human use</t>
  </si>
  <si>
    <t>06371902</t>
  </si>
  <si>
    <t>Blood and blood derivatives, for human use</t>
  </si>
  <si>
    <t>06371901</t>
  </si>
  <si>
    <t>Biological products, excluding diagnostic, for human use</t>
  </si>
  <si>
    <t>063719</t>
  </si>
  <si>
    <t>In-vivo diagnostic substances</t>
  </si>
  <si>
    <t>06371803</t>
  </si>
  <si>
    <t>&lt;&lt;Discon. After 6/2017&gt;&gt;In-vivo diagnostics; Use 063718</t>
  </si>
  <si>
    <t>06371802</t>
  </si>
  <si>
    <t>In-vitro diagnostic substances</t>
  </si>
  <si>
    <t>06371801</t>
  </si>
  <si>
    <t>~~Diagnostics</t>
  </si>
  <si>
    <t>063718</t>
  </si>
  <si>
    <t>Biological products, excluding diagnostic, other miscellaneous uses</t>
  </si>
  <si>
    <t>06371703</t>
  </si>
  <si>
    <t>Biological veterinary vaccines, bacterins, toxoids, other antigens, and other biologics</t>
  </si>
  <si>
    <t>06371702</t>
  </si>
  <si>
    <t>&lt;&lt;Discon. after 6/2009&gt;&gt;Biological products for veterinary, indust; Use 063717</t>
  </si>
  <si>
    <t>06371701</t>
  </si>
  <si>
    <t>Biological products, excluding diagnostic, for veterinary, industrial, and all other misc. uses</t>
  </si>
  <si>
    <t>063717</t>
  </si>
  <si>
    <t>&lt;&lt;Discon. after 12/2004&gt;&gt;Bacterins, toxoids, antigens for active im; Use 063717</t>
  </si>
  <si>
    <t>06371602</t>
  </si>
  <si>
    <t>&lt;&lt;Discon. after 12/2004&gt;&gt;Biological products for industrial &amp; other uses; Use 063717</t>
  </si>
  <si>
    <t>06371601</t>
  </si>
  <si>
    <t>&lt;&lt;Discon. after 12/2004&gt;&gt;Biological prod. for indus. &amp; other uses; Use 063717</t>
  </si>
  <si>
    <t>063716</t>
  </si>
  <si>
    <t>&lt;&lt;Discon. after 12/2003&gt;&gt;Other biologicals for veterinary use; Use 063717</t>
  </si>
  <si>
    <t>06371516</t>
  </si>
  <si>
    <t>&lt;&lt;Discon. after 12/2004&gt;&gt;Veterinary vaccines; Use 063717</t>
  </si>
  <si>
    <t>06371514</t>
  </si>
  <si>
    <t>&lt;&lt;Discon. after 12/2004&gt;&gt;Biologicals for veterinary use; Use 063717</t>
  </si>
  <si>
    <t>063715</t>
  </si>
  <si>
    <t>&lt;&lt;Discon. after 8/2019&gt;&gt;Other biologics, except diagnostics, for human use; Use 06371903</t>
  </si>
  <si>
    <t>06371405</t>
  </si>
  <si>
    <t>&lt;&lt;Discon. after 12/2004&gt;&gt;Antitoxins, antivenoms, and immune globuli; Use 063719</t>
  </si>
  <si>
    <t>06371404</t>
  </si>
  <si>
    <t>&lt;&lt;Discon. after 12/2004&gt;&gt;Allergenic products; Use 063719</t>
  </si>
  <si>
    <t>06371403</t>
  </si>
  <si>
    <t>&lt;&lt;Recoded after 6/2009&gt;&gt;In-vitro diagnostic substances; Use 06371801</t>
  </si>
  <si>
    <t>06371402</t>
  </si>
  <si>
    <t>&lt;&lt;Discon. after 6/2009&gt;&gt;Diagnostics and other biologicals; Use 063718</t>
  </si>
  <si>
    <t>063714</t>
  </si>
  <si>
    <t>&lt;&lt;Discon. after 8/2019&gt;&gt;Blood and blood derivatives for human use; Use 06371901</t>
  </si>
  <si>
    <t>06371111</t>
  </si>
  <si>
    <t>&lt;&lt;Discon. after 6/2009&gt;&gt;Blood and blood derivatives for human use; Use 063719</t>
  </si>
  <si>
    <t>063711</t>
  </si>
  <si>
    <t>06370703RX</t>
  </si>
  <si>
    <t>06370703OC</t>
  </si>
  <si>
    <t>~~Biological products, including diagnostics</t>
  </si>
  <si>
    <t>0637</t>
  </si>
  <si>
    <t>&lt;&lt;Discon. after 6/2001&gt;&gt;Other miscellaneous proprietary preparations; Use 063801,063802,063803,063804,063805,063806,063807,063808</t>
  </si>
  <si>
    <t>06369999</t>
  </si>
  <si>
    <t>01/1994</t>
  </si>
  <si>
    <t>&lt;&lt;Discon. after 6/2001&gt;&gt;Opthalmic preparations; Use 06380205</t>
  </si>
  <si>
    <t>06369918</t>
  </si>
  <si>
    <t>&lt;&lt;Discon. after 6/2001&gt;&gt;Nutrients and supplements; Use 06380702,06380703OC</t>
  </si>
  <si>
    <t>06369917</t>
  </si>
  <si>
    <t>&lt;&lt;Discon. after 6/2001&gt;&gt;Miscellaneous proprietary preparations; Use 063801,063802,063803,063804,063805,063806,063807,063808</t>
  </si>
  <si>
    <t>063699</t>
  </si>
  <si>
    <t>&lt;&lt;Discon. after 6/2001&gt;&gt;Other dermatologicals; Use 06380602,06380603OC,06380604OC</t>
  </si>
  <si>
    <t>06360919</t>
  </si>
  <si>
    <t>&lt;&lt;Discon. after 6/2001&gt;&gt;Dermatologicals; Use 06380602,06380603OC,06380604OC</t>
  </si>
  <si>
    <t>063609</t>
  </si>
  <si>
    <t>&lt;&lt;Discon. after 6/2001&gt;&gt;Antacids; Use 06380504</t>
  </si>
  <si>
    <t>06360801</t>
  </si>
  <si>
    <t>063608</t>
  </si>
  <si>
    <t>&lt;&lt;Discon. after 6/2001&gt;&gt;External analgesics and counterirritants; Use 06380205,06380603OC,06380603RX</t>
  </si>
  <si>
    <t>06360601</t>
  </si>
  <si>
    <t>063606</t>
  </si>
  <si>
    <t>&lt;&lt;Discon. after 6/2001&gt;&gt;Non-aspirin; Use 06380202OC,06380202RX</t>
  </si>
  <si>
    <t>06360412</t>
  </si>
  <si>
    <t>&lt;&lt;Discon. after 6/2001&gt;&gt;Asprin/asprin-salicylate compounds; Use 06380202OC,06380202RX</t>
  </si>
  <si>
    <t>06360411</t>
  </si>
  <si>
    <t>&lt;&lt;Discon. after 6/2001&gt;&gt;Analgesics, internal; Use 06380202OC,06380202RX</t>
  </si>
  <si>
    <t>063604</t>
  </si>
  <si>
    <t>&lt;&lt;Discon. after 6/2001&gt;&gt;Laxatives; Use 06380503OC,06380503RX</t>
  </si>
  <si>
    <t>06360301</t>
  </si>
  <si>
    <t>063603</t>
  </si>
  <si>
    <t>&lt;&lt;Discon. after 6/2001&gt;&gt;Other cough and cold preparations; Use 06380402,06380403OC</t>
  </si>
  <si>
    <t>06360229</t>
  </si>
  <si>
    <t>&lt;&lt;Discon. after 6/2001&gt;&gt;Decongestants; Use 06380402,06380403OC</t>
  </si>
  <si>
    <t>06360223</t>
  </si>
  <si>
    <t>&lt;&lt;Discon. after 6/2001&gt;&gt;Cold tablets, capsules; Use 06380402,06380403OC</t>
  </si>
  <si>
    <t>06360222</t>
  </si>
  <si>
    <t>10/1981</t>
  </si>
  <si>
    <t>&lt;&lt;Discon. after 6/2001&gt;&gt;Cough syrups, expectorants, drops, lozenges, etc.; Use 06380403OC</t>
  </si>
  <si>
    <t>06360221</t>
  </si>
  <si>
    <t>&lt;&lt;Discon. after 6/2001&gt;&gt;Cough and cold preparations; Use 06380402,06380403OC</t>
  </si>
  <si>
    <t>063602</t>
  </si>
  <si>
    <t>&lt;&lt;Discon. after 6/2001&gt;&gt;Other vitamins; Use 06380703OC</t>
  </si>
  <si>
    <t>06360119</t>
  </si>
  <si>
    <t>&lt;&lt;Discon. after 6/2001&gt;&gt;B-complex; Use 06380703OC</t>
  </si>
  <si>
    <t>06360112</t>
  </si>
  <si>
    <t>&lt;&lt;Discon. after 6/2001&gt;&gt;Adult multivitamins; Use 06380702</t>
  </si>
  <si>
    <t>06360111</t>
  </si>
  <si>
    <t>&lt;&lt;Discon. after 6/2001&gt;&gt;Vitamins; Use 06380702,06380703OC</t>
  </si>
  <si>
    <t>063601</t>
  </si>
  <si>
    <t>&lt;&lt;Discon. after 6/2001&gt;&gt;Preparations, proprietary (over counter); Use 0638</t>
  </si>
  <si>
    <t>0636</t>
  </si>
  <si>
    <t>&lt;&lt;Discon. after 6/2001&gt;&gt;Other miscellaneous ethical preparations; Use 063801,063802,063803,063804,063805,063806,063807,063808</t>
  </si>
  <si>
    <t>06359999</t>
  </si>
  <si>
    <t>&lt;&lt;Discon. after 6/2001&gt;&gt;Tuberculosis therapy; Use 063808</t>
  </si>
  <si>
    <t>06359926</t>
  </si>
  <si>
    <t>&lt;&lt;Discon. after 6/2001&gt;&gt;Psychotherapeutics; Use 063802031,063802032</t>
  </si>
  <si>
    <t>06359925</t>
  </si>
  <si>
    <t>&lt;&lt;Discon. after 6/2001&gt;&gt;Opthalmic and otic preparations; Use 06380205</t>
  </si>
  <si>
    <t>06359924</t>
  </si>
  <si>
    <t>&lt;&lt;Discon. after 6/2001&gt;&gt;Nutrients and supplements; Use 06380702,06380703RX</t>
  </si>
  <si>
    <t>06359923</t>
  </si>
  <si>
    <t>&lt;&lt;Discon. after 6/2001&gt;&gt;Muscle relaxants; Use 06380205</t>
  </si>
  <si>
    <t>06359922</t>
  </si>
  <si>
    <t>11/1981</t>
  </si>
  <si>
    <t>&lt;&lt;Discon. after 6/2001&gt;&gt;CNS stimulants; Use 06380205</t>
  </si>
  <si>
    <t>06359918</t>
  </si>
  <si>
    <t>&lt;&lt;Discon. after 6/2001&gt;&gt;Cancer therapy products; Use 06380102</t>
  </si>
  <si>
    <t>06359917</t>
  </si>
  <si>
    <t>&lt;&lt;Discon. after 6/2001&gt;&gt;Bronchial therapy; Use 06380402,06380403RX</t>
  </si>
  <si>
    <t>06359916</t>
  </si>
  <si>
    <t>&lt;&lt;Discon. after 6/2001&gt;&gt;Systemic antihistamines; Use 06380402</t>
  </si>
  <si>
    <t>06359915</t>
  </si>
  <si>
    <t>&lt;&lt;Discon. after 6/2001&gt;&gt;Anticonvulsants; Use 06380204</t>
  </si>
  <si>
    <t>06359914</t>
  </si>
  <si>
    <t>&lt;&lt;Discon. after 6/2001&gt;&gt;Anticoagulants; Use 06380302</t>
  </si>
  <si>
    <t>06359913</t>
  </si>
  <si>
    <t>&lt;&lt;Discon. after 6/2001&gt;&gt;Miscellaneous ethical preparations; Use 063801,063802,063803,063804,063805,063806,063807,063808</t>
  </si>
  <si>
    <t>063599</t>
  </si>
  <si>
    <t>&lt;&lt;Discon. after 6/2001&gt;&gt;Hospital solutions; Use 06380704</t>
  </si>
  <si>
    <t>063517</t>
  </si>
  <si>
    <t>&lt;&lt;Discon. after 6/2001&gt;&gt;Other vitamins; Use 06380703RX</t>
  </si>
  <si>
    <t>06351618</t>
  </si>
  <si>
    <t>&lt;&lt;Discon. after 6/2001&gt;&gt;B complex; Use 06380703RX</t>
  </si>
  <si>
    <t>06351612</t>
  </si>
  <si>
    <t>&lt;&lt;Discon. after 6/2001&gt;&gt;Vitamins; Use 06380702,06380703RX</t>
  </si>
  <si>
    <t>063516</t>
  </si>
  <si>
    <t>&lt;&lt;Discon. after 6/2001&gt;&gt;Other cough and cold preparations; Use 06380402,06380403RX</t>
  </si>
  <si>
    <t>06351519</t>
  </si>
  <si>
    <t>11/1992</t>
  </si>
  <si>
    <t>&lt;&lt;Discon. after 6/2001&gt;&gt;Oral cold preparations; Use 06380402,06380403RX</t>
  </si>
  <si>
    <t>06351511</t>
  </si>
  <si>
    <t>&lt;&lt;Discon. after 6/2001&gt;&gt;Cough and cold preparations; Use 06380402,06380403RX</t>
  </si>
  <si>
    <t>063515</t>
  </si>
  <si>
    <t>&lt;&lt;Discon. after 6/2001&gt;&gt;Non narcotic analgesics; Use 06380202RX</t>
  </si>
  <si>
    <t>06351323</t>
  </si>
  <si>
    <t>&lt;&lt;Discon. after 6/2001&gt;&gt;Narcotic analgesics; Use 06380202RX</t>
  </si>
  <si>
    <t>06351312</t>
  </si>
  <si>
    <t>&lt;&lt;Discon. after 6/2001&gt;&gt;Analgesics, internal; Use 06380202RX</t>
  </si>
  <si>
    <t>063513</t>
  </si>
  <si>
    <t>01/1998</t>
  </si>
  <si>
    <t>&lt;&lt;Discon. after 6/2001&gt;&gt;Other dermatalogical preparations; Use 06380603RX</t>
  </si>
  <si>
    <t>06351119</t>
  </si>
  <si>
    <t>&lt;&lt;Discon. after 6/2001&gt;&gt;Topical anti-infectives; Use 06380804</t>
  </si>
  <si>
    <t>06351114</t>
  </si>
  <si>
    <t>&lt;&lt;Discon. after 6/2001&gt;&gt;Acne preparations; Use 06380604RX</t>
  </si>
  <si>
    <t>06351113</t>
  </si>
  <si>
    <t>&lt;&lt;Discon. after 6/2001&gt;&gt;Fungicides; Use 06380804</t>
  </si>
  <si>
    <t>06351111</t>
  </si>
  <si>
    <t>&lt;&lt;Discon. after 6/2001&gt;&gt;Dermatologicals; Use 06380602,06380603RX,06380604RX</t>
  </si>
  <si>
    <t>063511</t>
  </si>
  <si>
    <t>&lt;&lt;Discon. after 6/2001&gt;&gt;Diuretics; Use 063803,063805</t>
  </si>
  <si>
    <t>063509</t>
  </si>
  <si>
    <t>&lt;&lt;Discon. after 6/2001&gt;&gt;Hormones; Use 06380105</t>
  </si>
  <si>
    <t>063508</t>
  </si>
  <si>
    <t>&lt;&lt;Discon. after 6/2001&gt;&gt;Diabetes therapy; Use 06380103</t>
  </si>
  <si>
    <t>063507</t>
  </si>
  <si>
    <t>&lt;&lt;Discon. after 6/2001&gt;&gt;Other cardiovasculars; Use 06380305</t>
  </si>
  <si>
    <t>06350619</t>
  </si>
  <si>
    <t>&lt;&lt;Discon. after 6/2001&gt;&gt;Vasodilators; Use 06380304</t>
  </si>
  <si>
    <t>06350612</t>
  </si>
  <si>
    <t>&lt;&lt;Discon. after 6/2001&gt;&gt;Antihypertensive drugs; Use 06380303,06380304,06380305</t>
  </si>
  <si>
    <t>06350611</t>
  </si>
  <si>
    <t>&lt;&lt;Discon. after 6/2001&gt;&gt;Cardiovascular therapy; Use 06380302,06380303,06380304,06380305</t>
  </si>
  <si>
    <t>063506</t>
  </si>
  <si>
    <t>&lt;&lt;Discon. after 6/2001&gt;&gt;Antispasmodic/antisecretory; Use 06380503</t>
  </si>
  <si>
    <t>063505</t>
  </si>
  <si>
    <t>&lt;&lt;Discon. after 6/2001&gt;&gt;Sedatives; Use 06380205</t>
  </si>
  <si>
    <t>063503</t>
  </si>
  <si>
    <t>&lt;&lt;Discon. after 6/2001&gt;&gt;Anti arthritics; Use 06380205,06380202RX</t>
  </si>
  <si>
    <t>063502</t>
  </si>
  <si>
    <t>&lt;&lt;Discon. after 6/2001&gt;&gt;Systemic penicillins; Use 06380802</t>
  </si>
  <si>
    <t>06350129</t>
  </si>
  <si>
    <t>&lt;&lt;Discon. after 6/2001&gt;&gt;Other broad and medium spectrum antibiotic; Use 06380802</t>
  </si>
  <si>
    <t>06350119</t>
  </si>
  <si>
    <t>&lt;&lt;Discon. after 6/2001&gt;&gt;Broad spectrum penicillins; Use 06380802</t>
  </si>
  <si>
    <t>06350112</t>
  </si>
  <si>
    <t>&lt;&lt;Discon. after 6/2001&gt;&gt;Cephalosporins; Use 06380802</t>
  </si>
  <si>
    <t>06350111</t>
  </si>
  <si>
    <t>&lt;&lt;Discon. after 6/2001&gt;&gt;Systemic anti infectives; Use 063808</t>
  </si>
  <si>
    <t>063501</t>
  </si>
  <si>
    <t>&lt;&lt;Discon. after 6/2001&gt;&gt;Preparations, ethical (prescription); Use 0638</t>
  </si>
  <si>
    <t>0635</t>
  </si>
  <si>
    <t>Pharmaceuticals for veterinary use, prescription</t>
  </si>
  <si>
    <t>06340302RX</t>
  </si>
  <si>
    <t>Pharmaceuticals for veterinary use</t>
  </si>
  <si>
    <t>06340302</t>
  </si>
  <si>
    <t>063403</t>
  </si>
  <si>
    <t>~~Veterinary pharmaceutical preparations</t>
  </si>
  <si>
    <t>0634</t>
  </si>
  <si>
    <t>&lt;&lt;SAME AS less detailed code&gt;&gt;Medicinal and botanical chemicals, drugs, and other products-0631</t>
  </si>
  <si>
    <t>06310203</t>
  </si>
  <si>
    <t>&lt;&lt;Discon. after 12/2011&gt;&gt;Medicinals and botanicals, in bulk, other organic and inorganic medicinal chemicals; Use 06310203</t>
  </si>
  <si>
    <t>0631020202</t>
  </si>
  <si>
    <t>&lt;&lt;Discon. after 12/2011&gt;&gt;Botanical drugs, alkaloid drugs, naturally occurring vitamins, drugs of animal origin, mixtures; Use 06310203</t>
  </si>
  <si>
    <t>0631020201</t>
  </si>
  <si>
    <t>&lt;&lt;Discon. after 12/2011&gt;&gt;Medicinals and botanicals, all other medicinal chemicals and botanical products, in bulk; Use 06310203</t>
  </si>
  <si>
    <t>06310202</t>
  </si>
  <si>
    <t>&lt;&lt;Discon. after 12/2011&gt;&gt;Other synthetic organic medicinal chemicals, excluding antibiotics; Use 06310203</t>
  </si>
  <si>
    <t>0631020102</t>
  </si>
  <si>
    <t>Synthetic organic antibiotics, including all uses,</t>
  </si>
  <si>
    <t>0631020101</t>
  </si>
  <si>
    <t>&lt;&lt;Discon. after 12/2011&gt;&gt;Synthetic organic medicinal chemicals, bulk; Use 063102</t>
  </si>
  <si>
    <t>06310201</t>
  </si>
  <si>
    <t>063102</t>
  </si>
  <si>
    <t>Medicinal and botanical chemicals, drugs, and other products</t>
  </si>
  <si>
    <t>0631</t>
  </si>
  <si>
    <t>~~Drugs and pharmaceuticals</t>
  </si>
  <si>
    <t>&lt;&lt;Discon. after 12/2003&gt;&gt;Misc. related prod., inc putty, brush cleaners, et; Use 06230104</t>
  </si>
  <si>
    <t>06230113</t>
  </si>
  <si>
    <t>&lt;&lt;Discon. after 12/2003&gt;&gt;Thinners for dopes, lacquers &amp; oleoresinous thinne; Use 06230104</t>
  </si>
  <si>
    <t>06230112</t>
  </si>
  <si>
    <t>&lt;&lt;Discon. after 12/2000&gt;&gt;Paint and varnish removers; Use 06230104</t>
  </si>
  <si>
    <t>06230111</t>
  </si>
  <si>
    <t>&lt;&lt;SAME AS less detailed code&gt;&gt;Allied and miscellaneous paint products-0623</t>
  </si>
  <si>
    <t>06230104</t>
  </si>
  <si>
    <t>062301</t>
  </si>
  <si>
    <t>Allied and miscellaneous paint products</t>
  </si>
  <si>
    <t>0623</t>
  </si>
  <si>
    <t>06/1976</t>
  </si>
  <si>
    <t>&lt;&lt;SAME AS less detailed code&gt;&gt;Kaolin and ball clay-062204</t>
  </si>
  <si>
    <t>06220407</t>
  </si>
  <si>
    <t>Kaolin and ball clay</t>
  </si>
  <si>
    <t>062204</t>
  </si>
  <si>
    <t>&lt;&lt;Discon. After 10/2021&gt;&gt;All other inorganic pigments; Use 06220299</t>
  </si>
  <si>
    <t>062202995</t>
  </si>
  <si>
    <t>Other white opaque pigments</t>
  </si>
  <si>
    <t>062202994</t>
  </si>
  <si>
    <t>&lt;&lt;Discon. After 10/2021&gt;&gt;Chrome colors; Use 06220299</t>
  </si>
  <si>
    <t>062202992</t>
  </si>
  <si>
    <t>&lt;&lt;Recoded after 10/2021&gt;&gt;Other inorganic pigments; Use 0622020N9</t>
  </si>
  <si>
    <t>06220299</t>
  </si>
  <si>
    <t>Synthetic organic pigments</t>
  </si>
  <si>
    <t>06220298</t>
  </si>
  <si>
    <t>Chrome colors and Other inorganic pigments</t>
  </si>
  <si>
    <t>0622020N9</t>
  </si>
  <si>
    <t>Titanium pigments</t>
  </si>
  <si>
    <t>0622020N1</t>
  </si>
  <si>
    <t>All other inorganic pigments, including TiO2, chrome colors, and other white opaque pigments</t>
  </si>
  <si>
    <t>0622020N</t>
  </si>
  <si>
    <t>&lt;&lt;Recoded after 10/2021&gt;&gt;Titanium pigments; Use 0622020N1</t>
  </si>
  <si>
    <t>06220209</t>
  </si>
  <si>
    <t>&lt;&lt;Discon. After 10/2021&gt;&gt;Iron oxide pigments; USE 062202</t>
  </si>
  <si>
    <t>06220206</t>
  </si>
  <si>
    <t>~~Paint colors</t>
  </si>
  <si>
    <t>062202</t>
  </si>
  <si>
    <t>&lt;&lt;Discon. after 12/1998&gt;&gt;Alkyd resins; Use 0622</t>
  </si>
  <si>
    <t>06220132</t>
  </si>
  <si>
    <t>&lt;&lt;Discon. after 12/2004&gt;&gt;Paint resins; Use 0622</t>
  </si>
  <si>
    <t>062201</t>
  </si>
  <si>
    <t>~~Paint materials</t>
  </si>
  <si>
    <t>0622</t>
  </si>
  <si>
    <t>Special purpose coatings, including all marine coatings and traffic marking paints</t>
  </si>
  <si>
    <t>062103012</t>
  </si>
  <si>
    <t>Automotive, other transportation and machinery refinish paints and enamels, including primers</t>
  </si>
  <si>
    <t>062103011</t>
  </si>
  <si>
    <t>Special purpose coatings, incl. marine, industrial &amp; construction coatings</t>
  </si>
  <si>
    <t>06210301</t>
  </si>
  <si>
    <t>062103</t>
  </si>
  <si>
    <t>All other product finishes for original equipment manufacturers (oem), excluding marine coating</t>
  </si>
  <si>
    <t>062102012</t>
  </si>
  <si>
    <t>Transportation finishes, except powdered and high-solids coatings</t>
  </si>
  <si>
    <t>062102011</t>
  </si>
  <si>
    <t>OEM finishes excluding marine coatings</t>
  </si>
  <si>
    <t>06210201</t>
  </si>
  <si>
    <t>062102</t>
  </si>
  <si>
    <t>&lt;&lt;Discon. after 12/2003&gt;&gt;Exterior water based paint; Use 06210104</t>
  </si>
  <si>
    <t>06210181</t>
  </si>
  <si>
    <t>&lt;&lt;Discon. after 12/2003&gt;&gt;Exterior solvent based paint; Use 06210104</t>
  </si>
  <si>
    <t>06210171</t>
  </si>
  <si>
    <t>&lt;&lt;Discon. after 12/2003&gt;&gt;Interior solvent based paint; Use 06210104</t>
  </si>
  <si>
    <t>06210131</t>
  </si>
  <si>
    <t>Interior architectural coatings</t>
  </si>
  <si>
    <t>062101042</t>
  </si>
  <si>
    <t>Exterior architectural coatings</t>
  </si>
  <si>
    <t>062101041</t>
  </si>
  <si>
    <t>Architectural coatings</t>
  </si>
  <si>
    <t>06210104</t>
  </si>
  <si>
    <t>&lt;&lt;Discon. after 12/2003&gt;&gt;Interior water based paint; Use 06210104</t>
  </si>
  <si>
    <t>06210101</t>
  </si>
  <si>
    <t>062101</t>
  </si>
  <si>
    <t>~~Prepared paint</t>
  </si>
  <si>
    <t>0621</t>
  </si>
  <si>
    <t>~~Paints and allied products</t>
  </si>
  <si>
    <t>Miscellaneous cyclic and acyclic chemicals and chemical products, excluding fatty acid esters</t>
  </si>
  <si>
    <t>06140399C</t>
  </si>
  <si>
    <t>Miscellaneous end use chemicals and chemical products, excluding urea</t>
  </si>
  <si>
    <t>06140399B</t>
  </si>
  <si>
    <t>Other synthetic organic chemicals</t>
  </si>
  <si>
    <t>06140399A</t>
  </si>
  <si>
    <t>Synthetic organic plasticizers</t>
  </si>
  <si>
    <t>061403999</t>
  </si>
  <si>
    <t>Synthetic organic rubber-processing chemicals</t>
  </si>
  <si>
    <t>061403998</t>
  </si>
  <si>
    <t>Synthetic organic chemicals for use as flavor and perfume materials</t>
  </si>
  <si>
    <t>061403997</t>
  </si>
  <si>
    <t>Synthetic organic alcohols, mixed and unmixed</t>
  </si>
  <si>
    <t>061403996</t>
  </si>
  <si>
    <t>Natural organic chemicals</t>
  </si>
  <si>
    <t>061403995</t>
  </si>
  <si>
    <t>Reagent and high-purity grades of organic chemicals refined from purchased technical grades</t>
  </si>
  <si>
    <t>061403994</t>
  </si>
  <si>
    <t>Industrial organic flavor oil mixtures and blends</t>
  </si>
  <si>
    <t>061403993</t>
  </si>
  <si>
    <t>Bulk pesticides and other bulk synthetic organic agricultural chemicals, excluding preparation</t>
  </si>
  <si>
    <t>061403992</t>
  </si>
  <si>
    <t>Fatty acids</t>
  </si>
  <si>
    <t>061403991</t>
  </si>
  <si>
    <t>Other basic organics, n.e.c.</t>
  </si>
  <si>
    <t>06140399</t>
  </si>
  <si>
    <t>&lt;&lt;Discon. after 6/2001&gt;&gt;Propylene glycol; Use 06140399</t>
  </si>
  <si>
    <t>06140375</t>
  </si>
  <si>
    <t>Ethanol (ethyl alcohol)</t>
  </si>
  <si>
    <t>06140341</t>
  </si>
  <si>
    <t>&lt;&lt;Discon. after 6/2001&gt;&gt;Fluorinated hydrocarbons; Use 06140399</t>
  </si>
  <si>
    <t>06140329</t>
  </si>
  <si>
    <t>~~Other basic organics</t>
  </si>
  <si>
    <t>061403</t>
  </si>
  <si>
    <t>&lt;&lt;Discon. after 6/2001&gt;&gt;Other intermediate organic chemicals; Use 061402</t>
  </si>
  <si>
    <t>06140299</t>
  </si>
  <si>
    <t>Synthetic organic dyes</t>
  </si>
  <si>
    <t>06140282</t>
  </si>
  <si>
    <t>&lt;&lt;No indexes for 5+ years&gt;&gt;Other cyclic intermediate chemicals</t>
  </si>
  <si>
    <t>061402812</t>
  </si>
  <si>
    <t>Cyclic intermediate chemicals</t>
  </si>
  <si>
    <t>06140281</t>
  </si>
  <si>
    <t>&lt;&lt;Discon. after 6/2001&gt;&gt;Phenol; Use 061402</t>
  </si>
  <si>
    <t>06140242</t>
  </si>
  <si>
    <t>~~Cyclic intermediate chemicals and dyes</t>
  </si>
  <si>
    <t>061402</t>
  </si>
  <si>
    <t>&lt;&lt;No indexes for 5+ years&gt;&gt;Other primary basic organic chemicals</t>
  </si>
  <si>
    <t>06140199</t>
  </si>
  <si>
    <t>Liquid refinery gases</t>
  </si>
  <si>
    <t>06140198</t>
  </si>
  <si>
    <t>Aromatics</t>
  </si>
  <si>
    <t>06140197</t>
  </si>
  <si>
    <t>&lt;&lt;Discon. after 6/2001&gt;&gt;Toluene; Use 06140197</t>
  </si>
  <si>
    <t>06140141</t>
  </si>
  <si>
    <t>&lt;&lt;Discon. after 6/2001&gt;&gt;Propylene, polymer grade; Use 06140197</t>
  </si>
  <si>
    <t>06140132</t>
  </si>
  <si>
    <t>&lt;&lt;Discon. after 6/2001&gt;&gt;Propylene, chemical grade; Use 06140197</t>
  </si>
  <si>
    <t>06140131</t>
  </si>
  <si>
    <t>09/2000</t>
  </si>
  <si>
    <t>&lt;&lt;Discon. after 6/2001&gt;&gt;Ethylene; Use 06140197</t>
  </si>
  <si>
    <t>06140121</t>
  </si>
  <si>
    <t>03/2001</t>
  </si>
  <si>
    <t>&lt;&lt;Discon. after 6/2001&gt;&gt;Benzene; Use 06140197</t>
  </si>
  <si>
    <t>06140101</t>
  </si>
  <si>
    <t>~~Primary basic organic chemicals</t>
  </si>
  <si>
    <t>061401</t>
  </si>
  <si>
    <t>~~Basic organic chemicals</t>
  </si>
  <si>
    <t>0614</t>
  </si>
  <si>
    <t>Other alkalies</t>
  </si>
  <si>
    <t>061303028</t>
  </si>
  <si>
    <t>Sodium hydroxide (caustic soda)</t>
  </si>
  <si>
    <t>061303024</t>
  </si>
  <si>
    <t>Chlorine, compressed or liquefied</t>
  </si>
  <si>
    <t>061303021</t>
  </si>
  <si>
    <t>Chlorine, sodium hydroxide, and other alkalies</t>
  </si>
  <si>
    <t>06130302</t>
  </si>
  <si>
    <t>Natural sodium carbonate and sulfate</t>
  </si>
  <si>
    <t>06130301</t>
  </si>
  <si>
    <t>~~Alkalies and chlorine, including natural sodium carbonate and sulfate</t>
  </si>
  <si>
    <t>061303</t>
  </si>
  <si>
    <t>09/2007</t>
  </si>
  <si>
    <t>Potassium salts &amp; boron</t>
  </si>
  <si>
    <t>06130288</t>
  </si>
  <si>
    <t>Recovered elemental sulfur from natural gas</t>
  </si>
  <si>
    <t>061302834</t>
  </si>
  <si>
    <t>All other inorganic chemicals</t>
  </si>
  <si>
    <t>061302833</t>
  </si>
  <si>
    <t>Chemical catalytic preparations, excluding silica gel</t>
  </si>
  <si>
    <t>061302832</t>
  </si>
  <si>
    <t>Other chemical &amp; fertilizer minerals</t>
  </si>
  <si>
    <t>061302831</t>
  </si>
  <si>
    <t>Other inorganic chemicals, nec</t>
  </si>
  <si>
    <t>06130283</t>
  </si>
  <si>
    <t>&lt;&lt;Discon. after 12/2006&gt;&gt;Other inorganic chemicals; Use 06130283</t>
  </si>
  <si>
    <t>06130282</t>
  </si>
  <si>
    <t>&lt;&lt;Discon. after 6/2007&gt;&gt;Boron compounds; Use 06130288</t>
  </si>
  <si>
    <t>06130275</t>
  </si>
  <si>
    <t>&lt;&lt;Discon. after 6/2007&gt;&gt;Processed or refined potassium salts; Use 06130288</t>
  </si>
  <si>
    <t>06130274</t>
  </si>
  <si>
    <t>&lt;&lt;Discon. after 6/2001&gt;&gt;Potassium compounds; Use 06130217</t>
  </si>
  <si>
    <t>06130273</t>
  </si>
  <si>
    <t>Rock salt</t>
  </si>
  <si>
    <t>06130271</t>
  </si>
  <si>
    <t>Barite</t>
  </si>
  <si>
    <t>06130253</t>
  </si>
  <si>
    <t>&lt;&lt;Discon. after 01/2018&gt;&gt;Barite; Use 06130253</t>
  </si>
  <si>
    <t>06130252</t>
  </si>
  <si>
    <t>&lt;&lt;Discon. after 6/2001&gt;&gt;Other inorganic acids; Use 0613020T2</t>
  </si>
  <si>
    <t>06130242</t>
  </si>
  <si>
    <t>&lt;&lt;Recoded after 12/2009&gt;&gt;Sulfuric acid; Use 0613020T1</t>
  </si>
  <si>
    <t>06130232</t>
  </si>
  <si>
    <t>&lt;&lt;Recoded after 12/2009&gt;&gt;Other inorganic acids, inc. hydrochloric; Use 0613020T2</t>
  </si>
  <si>
    <t>06130224</t>
  </si>
  <si>
    <t>&lt;&lt;Discon. after 6/2001&gt;&gt;Hydrochloric acid; Use 0613020T2</t>
  </si>
  <si>
    <t>06130221</t>
  </si>
  <si>
    <t>Potassium &amp; sodium compounds, ex. bleaches</t>
  </si>
  <si>
    <t>06130217</t>
  </si>
  <si>
    <t>&lt;&lt;Discon. after 6/2001&gt;&gt;Sodium compounds; Use 06130217</t>
  </si>
  <si>
    <t>06130216</t>
  </si>
  <si>
    <t>05/1974</t>
  </si>
  <si>
    <t>Lime</t>
  </si>
  <si>
    <t>06130213</t>
  </si>
  <si>
    <t>&lt;&lt;No indexes for 5+ years&gt;&gt;Other inorganic acids, inc. hydrochloric</t>
  </si>
  <si>
    <t>0613020T2</t>
  </si>
  <si>
    <t>Sulfuric acid</t>
  </si>
  <si>
    <t>0613020T1</t>
  </si>
  <si>
    <t>~~Inorganic acids, inc. hydrochloric, sulfuric acid and other</t>
  </si>
  <si>
    <t>0613020T</t>
  </si>
  <si>
    <t>Aluminum compounds</t>
  </si>
  <si>
    <t>06130209</t>
  </si>
  <si>
    <t>~~Inorganic chemicals, other than alkalies and chlorine</t>
  </si>
  <si>
    <t>061302</t>
  </si>
  <si>
    <t>&lt;&lt;Discon. after 6/2005&gt;&gt;Other alkalies; Use 06130302</t>
  </si>
  <si>
    <t>06130109</t>
  </si>
  <si>
    <t>&lt;&lt;Discon. after 6/2005&gt;&gt;Sodium hydroxide (caustic soda); Use 06130302</t>
  </si>
  <si>
    <t>06130108</t>
  </si>
  <si>
    <t>&lt;&lt;Discon. after 6/2005&gt;&gt;Chlorine; Use 06130302</t>
  </si>
  <si>
    <t>06130107</t>
  </si>
  <si>
    <t>&lt;&lt;Discon. after 12/1997&gt;&gt;Sodium hydroxide, liquid (caustic soda); Use 06130302</t>
  </si>
  <si>
    <t>06130104</t>
  </si>
  <si>
    <t>&lt;&lt;Discon. after 6/2005&gt;&gt;Natural sodium carbonate; Use 06130301</t>
  </si>
  <si>
    <t>06130103</t>
  </si>
  <si>
    <t>&lt;&lt;Discon. after 12/1997&gt;&gt;Potassium hydroxide (caustic potash); Use 06130302</t>
  </si>
  <si>
    <t>06130102</t>
  </si>
  <si>
    <t>&lt;&lt;Discon. after 12/1997&gt;&gt;Chlorine liquid; Use 06130302</t>
  </si>
  <si>
    <t>06130101</t>
  </si>
  <si>
    <t>&lt;&lt;Discon. after 6/2005&gt;&gt;Alkalies and chlorine; Use 061303</t>
  </si>
  <si>
    <t>061301</t>
  </si>
  <si>
    <t>~~Basic inorganic chemicals</t>
  </si>
  <si>
    <t>0613</t>
  </si>
  <si>
    <t>~~Industrial chemicals</t>
  </si>
  <si>
    <t>01/1933</t>
  </si>
  <si>
    <t>~~CHEMICALS AND ALLIED PRODUCTS</t>
  </si>
  <si>
    <t>Fuels and related products and power</t>
  </si>
  <si>
    <t>Coke oven products made in iron and steel mills</t>
  </si>
  <si>
    <t>058103193</t>
  </si>
  <si>
    <t>Other petroleum and coal products from petroleum refineries</t>
  </si>
  <si>
    <t>058103192</t>
  </si>
  <si>
    <t>Other petroleum and coal products, made in coke oven establishments</t>
  </si>
  <si>
    <t>058103191</t>
  </si>
  <si>
    <t>~~Other petroleum and coal products, including coke oven products, n.e.c.</t>
  </si>
  <si>
    <t>05810319</t>
  </si>
  <si>
    <t>058103</t>
  </si>
  <si>
    <t>&lt;&lt;SAME AS less detailed code&gt;&gt;Asphalt-058102</t>
  </si>
  <si>
    <t>05810212</t>
  </si>
  <si>
    <t>Asphalt</t>
  </si>
  <si>
    <t>058102</t>
  </si>
  <si>
    <t>&lt;&lt;Recoded after 12/2010&gt;&gt;Other petroleum and coal products, made in coke oven establishments; Use 058103191</t>
  </si>
  <si>
    <t>058101191</t>
  </si>
  <si>
    <t>&lt;&lt;Recoded after 12/2010&gt;&gt;Other petroleum and coal products; Use 058103</t>
  </si>
  <si>
    <t>05810119</t>
  </si>
  <si>
    <t>&lt;&lt;Recoded after 12/2010&gt;&gt;Asphalt; Use 058102</t>
  </si>
  <si>
    <t>05810112</t>
  </si>
  <si>
    <t>&lt;&lt;Discon. after 6/2002&gt;&gt;Petroleum coke; Use 058103</t>
  </si>
  <si>
    <t>05810111</t>
  </si>
  <si>
    <t>&lt;&lt;Discon. after 12/2010&gt;&gt;Asphalt and other petroleum and coal products, n.e.c.; Use 0581</t>
  </si>
  <si>
    <t>058101</t>
  </si>
  <si>
    <t>~~Asphalt and other petroleum and coal products, n.e.c.</t>
  </si>
  <si>
    <t>0581</t>
  </si>
  <si>
    <t>&lt;&lt;SAME AS less detailed code&gt;&gt;Lubricating oil base stocks-0578</t>
  </si>
  <si>
    <t>05780121</t>
  </si>
  <si>
    <t>057801</t>
  </si>
  <si>
    <t>Lubricating oil base stocks</t>
  </si>
  <si>
    <t>0578</t>
  </si>
  <si>
    <t>Lubricating and similar oils from petroleum refineries</t>
  </si>
  <si>
    <t>05760403</t>
  </si>
  <si>
    <t>Lubricating and similar oils not from petroleum refineries</t>
  </si>
  <si>
    <t>05760401</t>
  </si>
  <si>
    <t>~~Lubricating and similar oils</t>
  </si>
  <si>
    <t>057604</t>
  </si>
  <si>
    <t>Lubricating grease made in a refinery</t>
  </si>
  <si>
    <t>05760304</t>
  </si>
  <si>
    <t>Lubricating grease not from petroleum refineries</t>
  </si>
  <si>
    <t>05760303</t>
  </si>
  <si>
    <t>~~Lubricating grease</t>
  </si>
  <si>
    <t>057603</t>
  </si>
  <si>
    <t>04/1974</t>
  </si>
  <si>
    <t>~~Finished lubricants</t>
  </si>
  <si>
    <t>0576</t>
  </si>
  <si>
    <t>&lt;&lt;Discon. after 6/2002&gt;&gt;Sales to end users; Use 0574</t>
  </si>
  <si>
    <t>05740801</t>
  </si>
  <si>
    <t>057408</t>
  </si>
  <si>
    <t>&lt;&lt;SAME AS less detailed code&gt;&gt;Residual fuels (heavy fuel oils, incl. #5, #6, &amp; other residual fuels)-0574</t>
  </si>
  <si>
    <t>05740703</t>
  </si>
  <si>
    <t>&lt;&lt;Discon. after 6/2002&gt;&gt;Containing &gt; 1% sulfur; Use 05740703</t>
  </si>
  <si>
    <t>05740702</t>
  </si>
  <si>
    <t>09/2001</t>
  </si>
  <si>
    <t>&lt;&lt;Discon. after 6/2002&gt;&gt;Containing &lt; 1% sulfur; Use 05740703</t>
  </si>
  <si>
    <t>05740701</t>
  </si>
  <si>
    <t>057407</t>
  </si>
  <si>
    <t>Residual fuels (heavy fuel oils, incl. #5, #6, &amp; other residual fuels)</t>
  </si>
  <si>
    <t>0574</t>
  </si>
  <si>
    <t>&lt;&lt;Discon. after 6/2002&gt;&gt;Other light fuel oils; Use 0573</t>
  </si>
  <si>
    <t>05730401</t>
  </si>
  <si>
    <t>057304</t>
  </si>
  <si>
    <t>&lt;&lt;SAME AS less detailed code&gt;&gt;No. 2 diesel fuel-057303</t>
  </si>
  <si>
    <t>05730302</t>
  </si>
  <si>
    <t>02/1973</t>
  </si>
  <si>
    <t>No. 2 diesel fuel</t>
  </si>
  <si>
    <t>057303</t>
  </si>
  <si>
    <t>&lt;&lt;SAME AS less detailed code&gt;&gt;Home heating oil and distillates-057302</t>
  </si>
  <si>
    <t>05730201</t>
  </si>
  <si>
    <t>Home heating oil and distillates</t>
  </si>
  <si>
    <t>057302</t>
  </si>
  <si>
    <t>~~Light fuel oils</t>
  </si>
  <si>
    <t>0573</t>
  </si>
  <si>
    <t>&lt;&lt;SAME AS less detailed code&gt;&gt;Jet fuel-057203</t>
  </si>
  <si>
    <t>05720301</t>
  </si>
  <si>
    <t>Jet fuel</t>
  </si>
  <si>
    <t>057203</t>
  </si>
  <si>
    <t>&lt;&lt;SAME AS less detailed code&gt;&gt;Kerosene-057202</t>
  </si>
  <si>
    <t>05720201</t>
  </si>
  <si>
    <t>Kerosene</t>
  </si>
  <si>
    <t>057202</t>
  </si>
  <si>
    <t>~~Kerosene and jet fuels</t>
  </si>
  <si>
    <t>0572</t>
  </si>
  <si>
    <t>Aviation gasoline</t>
  </si>
  <si>
    <t>05710804</t>
  </si>
  <si>
    <t>057108</t>
  </si>
  <si>
    <t>&lt;&lt;SAME AS less detailed code&gt;&gt;Unleaded mid-premium gasoline-057105</t>
  </si>
  <si>
    <t>05710504</t>
  </si>
  <si>
    <t>&lt;&lt;Discon. after 6/2002&gt;&gt;Sales to end users; Use 05710504</t>
  </si>
  <si>
    <t>05710503</t>
  </si>
  <si>
    <t>&lt;&lt;Discon. after 6/2002&gt;&gt;Sales to jobbers, retailers and other resellers; Use 05710504</t>
  </si>
  <si>
    <t>05710502</t>
  </si>
  <si>
    <t>Unleaded mid-premium gasoline</t>
  </si>
  <si>
    <t>057105</t>
  </si>
  <si>
    <t>&lt;&lt;SAME AS less detailed code&gt;&gt;Unleaded regular gasoline-057104</t>
  </si>
  <si>
    <t>05710404</t>
  </si>
  <si>
    <t>&lt;&lt;Discon. after 6/2002&gt;&gt;Sales to end users; Use 05710404</t>
  </si>
  <si>
    <t>05710403</t>
  </si>
  <si>
    <t>&lt;&lt;Discon. after 6/2002&gt;&gt;Sales to jobbers, retailers and other resellers; Use 05710404</t>
  </si>
  <si>
    <t>05710402</t>
  </si>
  <si>
    <t>Unleaded regular gasoline</t>
  </si>
  <si>
    <t>057104</t>
  </si>
  <si>
    <t>&lt;&lt;SAME AS less detailed code&gt;&gt;Unleaded premium gasoline-057103</t>
  </si>
  <si>
    <t>05710304</t>
  </si>
  <si>
    <t>&lt;&lt;Discon. after 6/2002&gt;&gt;Sales to end users; Use 05710304</t>
  </si>
  <si>
    <t>05710303</t>
  </si>
  <si>
    <t>&lt;&lt;Discon. after 6/2002&gt;&gt;Sales to jobbers, retailers and other resellers; Use 05710304</t>
  </si>
  <si>
    <t>05710302</t>
  </si>
  <si>
    <t>Unleaded premium gasoline</t>
  </si>
  <si>
    <t>057103</t>
  </si>
  <si>
    <t>~~Gasoline</t>
  </si>
  <si>
    <t>0571</t>
  </si>
  <si>
    <t>~~Petroleum products, refined</t>
  </si>
  <si>
    <t>&lt;&lt;SAME AS less detailed code&gt;&gt;Crude petroleum (domestic production)-056</t>
  </si>
  <si>
    <t>05610102</t>
  </si>
  <si>
    <t>056101</t>
  </si>
  <si>
    <t>0561</t>
  </si>
  <si>
    <t>&lt;&lt;Discon. after 12/2004&gt;&gt;Other natural gas; Use 055</t>
  </si>
  <si>
    <t>0555</t>
  </si>
  <si>
    <t>&lt;&lt;SAME AS less detailed code&gt;&gt;Natural gas to electric power-0554</t>
  </si>
  <si>
    <t>05542101</t>
  </si>
  <si>
    <t>055421</t>
  </si>
  <si>
    <t>Natural gas to electric power</t>
  </si>
  <si>
    <t>0554</t>
  </si>
  <si>
    <t>Industrial natural gas</t>
  </si>
  <si>
    <t>05532101</t>
  </si>
  <si>
    <t>055321</t>
  </si>
  <si>
    <t>0553</t>
  </si>
  <si>
    <t>Commercial natural gas</t>
  </si>
  <si>
    <t>05522101</t>
  </si>
  <si>
    <t>055221</t>
  </si>
  <si>
    <t>0552</t>
  </si>
  <si>
    <t>Residential natural gas</t>
  </si>
  <si>
    <t>05512101</t>
  </si>
  <si>
    <t>055121</t>
  </si>
  <si>
    <t>0551</t>
  </si>
  <si>
    <t>~~Utility natural gas</t>
  </si>
  <si>
    <t>Plant condensate, ethane, gas mixtures, and other natural gas liquids</t>
  </si>
  <si>
    <t>05320108</t>
  </si>
  <si>
    <t>&lt;&lt;Discon. after 6/2009&gt;&gt;Gas mixtures and other natural gas liquids; Use 05320108</t>
  </si>
  <si>
    <t>05320107</t>
  </si>
  <si>
    <t>02/1978</t>
  </si>
  <si>
    <t>&lt;&lt;Discon. after 8/2019&gt;&gt;Ethane; Use 0532</t>
  </si>
  <si>
    <t>05320106</t>
  </si>
  <si>
    <t>Butane</t>
  </si>
  <si>
    <t>05320105</t>
  </si>
  <si>
    <t>Propane</t>
  </si>
  <si>
    <t>05320104</t>
  </si>
  <si>
    <t>Isopentane and natural gasoline</t>
  </si>
  <si>
    <t>05320102</t>
  </si>
  <si>
    <t>~~Liquefied petroleum gas</t>
  </si>
  <si>
    <t>053201</t>
  </si>
  <si>
    <t>0532</t>
  </si>
  <si>
    <t>Natural gas from processing facilities</t>
  </si>
  <si>
    <t>053101052</t>
  </si>
  <si>
    <t>Natural gas from the wellhead</t>
  </si>
  <si>
    <t>053101051</t>
  </si>
  <si>
    <t>&lt;&lt;SAME AS less detailed code&gt;&gt;Natural gas-0531</t>
  </si>
  <si>
    <t>05310105</t>
  </si>
  <si>
    <t>05/1977</t>
  </si>
  <si>
    <t>&lt;&lt;Discon. after 8/2019&gt;&gt;Intrastate; Use 0531</t>
  </si>
  <si>
    <t>05310103</t>
  </si>
  <si>
    <t>&lt;&lt;Discon. after 8/2019&gt;&gt;Interstate; Use 0531</t>
  </si>
  <si>
    <t>05310102</t>
  </si>
  <si>
    <t>053101</t>
  </si>
  <si>
    <t>Natural gas</t>
  </si>
  <si>
    <t>0531</t>
  </si>
  <si>
    <t>~~Gas fuels</t>
  </si>
  <si>
    <t>&lt;&lt;Discon. after 6/1997&gt;&gt;Coke; Use 058103</t>
  </si>
  <si>
    <t>05220101</t>
  </si>
  <si>
    <t>&lt;&lt;Discon. after 12/2004&gt;&gt;Coke; Use 058103</t>
  </si>
  <si>
    <t>052201</t>
  </si>
  <si>
    <t>0522</t>
  </si>
  <si>
    <t>&lt;&lt;Discon. after 12/2004&gt;&gt;Coke oven products; Use 058103</t>
  </si>
  <si>
    <t>052</t>
  </si>
  <si>
    <t>Prepared bituminous coal underground mine, mechanically crushed/screened/sized only</t>
  </si>
  <si>
    <t>05120922</t>
  </si>
  <si>
    <t>Prepared bituminous coal &amp; lignite surface mine, mechanically crushed/screened/sized only</t>
  </si>
  <si>
    <t>05120921</t>
  </si>
  <si>
    <t>~~Prepared bituminous coal &amp; lignite, mechanically crushed/screened/sized only</t>
  </si>
  <si>
    <t>0512092</t>
  </si>
  <si>
    <t>Prepared bituminous coal &amp; lignite underground mine, wet-washing,  pneumatic, or other</t>
  </si>
  <si>
    <t>05120912</t>
  </si>
  <si>
    <t>Prepared bituminous coal &amp; lignite surface mine, wet-washing,  pneumatic, or other</t>
  </si>
  <si>
    <t>05120911</t>
  </si>
  <si>
    <t>~~Prepared bituminous coal &amp; lignite, washed by wet-washing, pneumatic, or other</t>
  </si>
  <si>
    <t>0512091</t>
  </si>
  <si>
    <t>&lt;&lt;Recoded after 6/2008&gt;&gt;Bituminous coal and Lignite, other preparation; Use 0512092</t>
  </si>
  <si>
    <t>05120902</t>
  </si>
  <si>
    <t>&lt;&lt;Recoded after 6/2008&gt;&gt;Mechanically cleaned bituminous coal and lignite; Use 0512091</t>
  </si>
  <si>
    <t>05120901</t>
  </si>
  <si>
    <t>~~Prepared bituminous coal and lignite</t>
  </si>
  <si>
    <t>051209</t>
  </si>
  <si>
    <t>Unprepared bituminous coal and lignite from underground mine</t>
  </si>
  <si>
    <t>05120812</t>
  </si>
  <si>
    <t>Unprepared bituminous coal and lignite from surface mine</t>
  </si>
  <si>
    <t>05120811</t>
  </si>
  <si>
    <t>~~Unprepared bituminous coal and Lignite</t>
  </si>
  <si>
    <t>0512081</t>
  </si>
  <si>
    <t>&lt;&lt;Recoded after 6/2008&gt;&gt;Unprepared bituminous coal and lignite; Use 0512081</t>
  </si>
  <si>
    <t>05120801</t>
  </si>
  <si>
    <t>051208</t>
  </si>
  <si>
    <t>&lt;&lt;Discon. after 12/2001&gt;&gt;Prepared bituminuos coal, intracompany transfers; Use 0512091,0512092</t>
  </si>
  <si>
    <t>05120701</t>
  </si>
  <si>
    <t>&lt;&lt;Discon. after 12/2001&gt;&gt;Prepared bituminous coal, intracomp. trans.; Use 051209</t>
  </si>
  <si>
    <t>051207</t>
  </si>
  <si>
    <t>&lt;&lt;Discon. after 12/2001&gt;&gt;Prepared bituminous coal for export; Use 0512091,0512092</t>
  </si>
  <si>
    <t>05120601</t>
  </si>
  <si>
    <t>&lt;&lt;Discon. after 12/2001&gt;&gt;Prepared bituminous coal for export; Use 051209</t>
  </si>
  <si>
    <t>051206</t>
  </si>
  <si>
    <t>&lt;&lt;Discon. after 12/2001&gt;&gt;Prepared bituminous coal, resid./comm. use; Use 051209</t>
  </si>
  <si>
    <t>051205</t>
  </si>
  <si>
    <t>&lt;&lt;Discon. after 12/2001&gt;&gt;All other industrial users; Use 0512091,0512092</t>
  </si>
  <si>
    <t>05120306</t>
  </si>
  <si>
    <t>02/1996</t>
  </si>
  <si>
    <t>&lt;&lt;Discon. after 12/2001&gt;&gt;Metallurgical/coke producers; Use 0512091,0512092</t>
  </si>
  <si>
    <t>05120303</t>
  </si>
  <si>
    <t>&lt;&lt;Discon. after 12/2001&gt;&gt;Steam electric utilities; Use 0512091,0512092</t>
  </si>
  <si>
    <t>05120301</t>
  </si>
  <si>
    <t>&lt;&lt;Discon. after 12/2001&gt;&gt;Contract sales of prepared bituminous coal; Use 051209</t>
  </si>
  <si>
    <t>051203</t>
  </si>
  <si>
    <t>05120215</t>
  </si>
  <si>
    <t>05120212</t>
  </si>
  <si>
    <t>05120209</t>
  </si>
  <si>
    <t>05/1954</t>
  </si>
  <si>
    <t>&lt;&lt;Discon. after 12/2001&gt;&gt;Spot sales of prepared bituminous coal; Use 051209</t>
  </si>
  <si>
    <t>051202</t>
  </si>
  <si>
    <t>~~Bituminous coal and Lignite</t>
  </si>
  <si>
    <t>0512</t>
  </si>
  <si>
    <t>&lt;&lt;SAME AS less detailed code&gt;&gt;Unprepared anthracite shipped-051102</t>
  </si>
  <si>
    <t>05110214</t>
  </si>
  <si>
    <t>Unprepared anthracite shipped</t>
  </si>
  <si>
    <t>051102</t>
  </si>
  <si>
    <t>&lt;&lt;SAME AS less detailed code&gt;&gt;Prepared anthracite shipped-051101</t>
  </si>
  <si>
    <t>05110117</t>
  </si>
  <si>
    <t>Prepared anthracite shipped</t>
  </si>
  <si>
    <t>051101</t>
  </si>
  <si>
    <t>~~Anthracite</t>
  </si>
  <si>
    <t>0511</t>
  </si>
  <si>
    <t>~~Coal</t>
  </si>
  <si>
    <t>051</t>
  </si>
  <si>
    <t>~~FUELS AND RELATED PRODUCTS AND POWER</t>
  </si>
  <si>
    <t>04</t>
  </si>
  <si>
    <t>Hides, Skins, Leather, and related products</t>
  </si>
  <si>
    <t>Leather belts, made from purchased materials</t>
  </si>
  <si>
    <t>04450111</t>
  </si>
  <si>
    <t>All other miscellaneous leather goods</t>
  </si>
  <si>
    <t>044501014</t>
  </si>
  <si>
    <t>Boot and shoe cut stock and findings</t>
  </si>
  <si>
    <t>044501011</t>
  </si>
  <si>
    <t>~~All other leather goods</t>
  </si>
  <si>
    <t>04450101</t>
  </si>
  <si>
    <t>~~Leather and leather-like goods, n.e.c.</t>
  </si>
  <si>
    <t>044501</t>
  </si>
  <si>
    <t>0445</t>
  </si>
  <si>
    <t>&lt;&lt;Discon. after 6/2004&gt;&gt;Boot and shoe cut stock and findings; Use 044</t>
  </si>
  <si>
    <t>04440102</t>
  </si>
  <si>
    <t>&lt;&lt;Discon. after 6/2004&gt;&gt;Footwear cut stock; Use 044</t>
  </si>
  <si>
    <t>044401</t>
  </si>
  <si>
    <t>0444</t>
  </si>
  <si>
    <t>&lt;&lt;Discon. after 12/2003&gt;&gt;Industrial leather belting/other industrial produc; Use 044</t>
  </si>
  <si>
    <t>04430103</t>
  </si>
  <si>
    <t>&lt;&lt;Discon. after 12/2003&gt;&gt;Industrial leather; Use 044</t>
  </si>
  <si>
    <t>044301</t>
  </si>
  <si>
    <t>0443</t>
  </si>
  <si>
    <t>&lt;&lt;Discon. after 12/2011&gt;&gt;Leather gloves and mittens; Use 03810424</t>
  </si>
  <si>
    <t>04420105</t>
  </si>
  <si>
    <t>&lt;&lt;Discon. after 12/2003&gt;&gt;All leather work gloves and mittens; Use 04450101</t>
  </si>
  <si>
    <t>04420104</t>
  </si>
  <si>
    <t>&lt;&lt;Discon. after 12/2003&gt;&gt;All leather dress &amp; semidress gloves and mittens; Use 04450101</t>
  </si>
  <si>
    <t>04420103</t>
  </si>
  <si>
    <t>&lt;&lt;Discon. after 12/2011&gt;&gt;Gloves; Use 03810424</t>
  </si>
  <si>
    <t>044201</t>
  </si>
  <si>
    <t>11/1973</t>
  </si>
  <si>
    <t>0442</t>
  </si>
  <si>
    <t>Personal leather goods (excluding women's handbags and purses)</t>
  </si>
  <si>
    <t>04410132</t>
  </si>
  <si>
    <t>Women's and children's handbags and purses</t>
  </si>
  <si>
    <t>04410128</t>
  </si>
  <si>
    <t>&lt;&lt;Discon. after 6/2006&gt;&gt;Luggage other than hand luggage; Use 04410112</t>
  </si>
  <si>
    <t>04410113</t>
  </si>
  <si>
    <t>Luggage (including suitcases, travel bags, backpacks, and other types)</t>
  </si>
  <si>
    <t>04410112</t>
  </si>
  <si>
    <t>~~Luggage and small leather goods</t>
  </si>
  <si>
    <t>044101</t>
  </si>
  <si>
    <t>0441</t>
  </si>
  <si>
    <t>~~Other leather and related products</t>
  </si>
  <si>
    <t>&lt;&lt;SAME AS less detailed code&gt;&gt;Other footwear including slippers-0439</t>
  </si>
  <si>
    <t>04390104</t>
  </si>
  <si>
    <t>&lt;&lt;Discon. after 12/2011&gt;&gt;House slippers; Use 04390104</t>
  </si>
  <si>
    <t>04390103</t>
  </si>
  <si>
    <t>&lt;&lt;Discon. after 12/2011&gt;&gt;All other footwear, excluding slippers; Use 04390104</t>
  </si>
  <si>
    <t>04390102</t>
  </si>
  <si>
    <t>&lt;&lt;Discon. after 12/2009&gt;&gt;All other footwear; Use 04390104</t>
  </si>
  <si>
    <t>04390101</t>
  </si>
  <si>
    <t>043901</t>
  </si>
  <si>
    <t>Other footwear including slippers</t>
  </si>
  <si>
    <t>0439</t>
  </si>
  <si>
    <t>&lt;&lt;Discon. after 12/2002&gt;&gt;Other footwear; Use 043901</t>
  </si>
  <si>
    <t>043801</t>
  </si>
  <si>
    <t>&lt;&lt;Discon. after 12/2002&gt;&gt;Other footwear; Use 0439</t>
  </si>
  <si>
    <t>0438</t>
  </si>
  <si>
    <t>&lt;&lt;Discon. after 12/2011&gt;&gt;Athletic footwear; Use 0439</t>
  </si>
  <si>
    <t>0437</t>
  </si>
  <si>
    <t>&lt;&lt;Discon. after 12/2002&gt;&gt;Infants,babies footwear; Use 043901</t>
  </si>
  <si>
    <t>043601</t>
  </si>
  <si>
    <t>&lt;&lt;Discon. after 12/2002&gt;&gt;Infants', babies' ftwear. (size 1-8); Use 0439</t>
  </si>
  <si>
    <t>0436</t>
  </si>
  <si>
    <t>&lt;&lt;Discon. after 12/2002&gt;&gt;Youths,boys footwear; Use 043901</t>
  </si>
  <si>
    <t>043501</t>
  </si>
  <si>
    <t>&lt;&lt;Discon. after 12/2002&gt;&gt;Youths', boys' ftwear. (size 12 1/2-6); Use 0439</t>
  </si>
  <si>
    <t>0435</t>
  </si>
  <si>
    <t>&lt;&lt;Discon. after 12/2002&gt;&gt;Children's footwear, except slippers; Use 04390104</t>
  </si>
  <si>
    <t>04330101</t>
  </si>
  <si>
    <t>&lt;&lt;Discon. after 12/2002&gt;&gt;Children's footwear, except athetic; Use 043901</t>
  </si>
  <si>
    <t>043301</t>
  </si>
  <si>
    <t>&lt;&lt;Discon. after 12/2002&gt;&gt;Children's footwear, except athetic; Use 0439</t>
  </si>
  <si>
    <t>0433</t>
  </si>
  <si>
    <t>&lt;&lt;Discon. after 12/2002&gt;&gt;Women's slippers; Use 0432</t>
  </si>
  <si>
    <t>04320505</t>
  </si>
  <si>
    <t>&lt;&lt;SAME AS less detailed code&gt;&gt;Women's nonathletic footwear-0432</t>
  </si>
  <si>
    <t>04320501</t>
  </si>
  <si>
    <t>043205</t>
  </si>
  <si>
    <t>Women's nonathletic footwear</t>
  </si>
  <si>
    <t>0432</t>
  </si>
  <si>
    <t>&lt;&lt;Discon. after 12/2002&gt;&gt;Men's slippers; Use 04310501</t>
  </si>
  <si>
    <t>04310505</t>
  </si>
  <si>
    <t>&lt;&lt;SAME AS less detailed code&gt;&gt;Men's nonathletic footwear-0431</t>
  </si>
  <si>
    <t>04310501</t>
  </si>
  <si>
    <t>043105</t>
  </si>
  <si>
    <t>Men's nonathletic footwear</t>
  </si>
  <si>
    <t>0431</t>
  </si>
  <si>
    <t>~~Footwear</t>
  </si>
  <si>
    <t>&lt;&lt;Discon. after 6/2011&gt;&gt;Contract tanning and finishing; Use 04270102</t>
  </si>
  <si>
    <t>04270109</t>
  </si>
  <si>
    <t>&lt;&lt;Discon. after 12/2003&gt;&gt;Other leathers, finished and unfinished; Use 04270102</t>
  </si>
  <si>
    <t>04270105</t>
  </si>
  <si>
    <t>&lt;&lt;Discon. after 12/2003&gt;&gt;Unfinished leather; Use 04270102</t>
  </si>
  <si>
    <t>04270103</t>
  </si>
  <si>
    <t>&lt;&lt;SAME AS less detailed code&gt;&gt;Finished and unfinished leather-042</t>
  </si>
  <si>
    <t>04270102</t>
  </si>
  <si>
    <t>&lt;&lt;Discon. after 12/2003&gt;&gt;Finished cattlehide and kipside leather; Use 04270102</t>
  </si>
  <si>
    <t>04270101</t>
  </si>
  <si>
    <t>042701</t>
  </si>
  <si>
    <t>0427</t>
  </si>
  <si>
    <t>&lt;&lt;Discon. after 12/1997&gt;&gt;Garment leather; Use 04270102</t>
  </si>
  <si>
    <t>04230103</t>
  </si>
  <si>
    <t>&lt;&lt;Discon. after 12/1997&gt;&gt;Finished sheep and lamb leather; Use 042701</t>
  </si>
  <si>
    <t>042301</t>
  </si>
  <si>
    <t>&lt;&lt;Discon. after 12/1997&gt;&gt;Finished sheep and lamb leather; Use 0427</t>
  </si>
  <si>
    <t>0423</t>
  </si>
  <si>
    <t>&lt;&lt;Discon. after 12/1997&gt;&gt;Other grains; Use 04270102</t>
  </si>
  <si>
    <t>04210304</t>
  </si>
  <si>
    <t>&lt;&lt;Discon. after 12/1997&gt;&gt;Upholstery leather; Use 04270102</t>
  </si>
  <si>
    <t>04210303</t>
  </si>
  <si>
    <t>04210302</t>
  </si>
  <si>
    <t>&lt;&lt;Discon. after 12/1997&gt;&gt;Bag, case, and strap leather; Use 04270102</t>
  </si>
  <si>
    <t>04210301</t>
  </si>
  <si>
    <t>&lt;&lt;Discon. after 12/1997&gt;&gt;Other grains except offal; Use 042701</t>
  </si>
  <si>
    <t>042103</t>
  </si>
  <si>
    <t>&lt;&lt;Discon. after 12/1997&gt;&gt;Dress and casual shoe; Use 04270102</t>
  </si>
  <si>
    <t>04210201</t>
  </si>
  <si>
    <t>&lt;&lt;Discon. after 12/1997&gt;&gt;Upper leather, including patent; Use 042701</t>
  </si>
  <si>
    <t>042102</t>
  </si>
  <si>
    <t>&lt;&lt;Discon. after 8/2019&gt;&gt;Finished cattlehide and kipside leather; Use 0427</t>
  </si>
  <si>
    <t>0421</t>
  </si>
  <si>
    <t>Leather</t>
  </si>
  <si>
    <t>042</t>
  </si>
  <si>
    <t>&lt;&lt;SAME AS less detailed code&gt;&gt;Hides and skins, incl. cattle-041</t>
  </si>
  <si>
    <t>04190108</t>
  </si>
  <si>
    <t>041901</t>
  </si>
  <si>
    <t>0419</t>
  </si>
  <si>
    <t>&lt;&lt;Discon. after 6/2001&gt;&gt;Other hides, skins, and pelts; Use 041</t>
  </si>
  <si>
    <t>0417</t>
  </si>
  <si>
    <t>&lt;&lt;Discon. after 6/2001&gt;&gt;Cattle hides, including kip; Use 041</t>
  </si>
  <si>
    <t>04110106</t>
  </si>
  <si>
    <t>&lt;&lt;Discon. after 6/2001&gt;&gt;Cattle hides; Use 041</t>
  </si>
  <si>
    <t>0411</t>
  </si>
  <si>
    <t>Hides and skins, incl. cattle</t>
  </si>
  <si>
    <t>041</t>
  </si>
  <si>
    <t>~~HIDES, SKINS, LEATHER, AND RELATED PRODUCTS</t>
  </si>
  <si>
    <t>Textile Products and Apparel</t>
  </si>
  <si>
    <t>Textile and fabric finishing, except broadwoven</t>
  </si>
  <si>
    <t>03940103</t>
  </si>
  <si>
    <t>&lt;&lt;No indexes for 5+ years&gt;&gt;Recovered fibers, processed mill waste, and related products</t>
  </si>
  <si>
    <t>039401021</t>
  </si>
  <si>
    <t>&lt;&lt;No indexes for 5+ years&gt;&gt;Textile waste</t>
  </si>
  <si>
    <t>03940102</t>
  </si>
  <si>
    <t>&lt;&lt;No indexes for 5+ years&gt;&gt;Paddings and upholstery filling, batting, and wadding (excluding foam rubber and plastics)</t>
  </si>
  <si>
    <t>039401011</t>
  </si>
  <si>
    <t>Textile fibers, yarns, and fabrics, n.e.c.</t>
  </si>
  <si>
    <t>03940101</t>
  </si>
  <si>
    <t>039401</t>
  </si>
  <si>
    <t>0394</t>
  </si>
  <si>
    <t>&lt;&lt;Discon. after 10/2018&gt;&gt;Textile and fabric finishing, except broadwoven; Use 03940103</t>
  </si>
  <si>
    <t>03930111</t>
  </si>
  <si>
    <t>&lt;&lt;Discon. after 12/2003&gt;&gt;Other finishing of textiles; Use 03940103</t>
  </si>
  <si>
    <t>03930109</t>
  </si>
  <si>
    <t>&lt;&lt;Recoded after 10/2018&gt;&gt;Textile and fabric finishing, except broadwoven; Use 03940103</t>
  </si>
  <si>
    <t>039301</t>
  </si>
  <si>
    <t>0393</t>
  </si>
  <si>
    <t>&lt;&lt;Discon. after 8/2019&gt;&gt;Comm. knit/knit &amp; fin. of circular &amp; warp knit fabr.; Use 0394</t>
  </si>
  <si>
    <t>03920104</t>
  </si>
  <si>
    <t>&lt;&lt;Discon. after 12/2003&gt;&gt;Commission embroidering, tucking, pleating, etc.; Use 0394</t>
  </si>
  <si>
    <t>03920102</t>
  </si>
  <si>
    <t>&lt;&lt;Discon. after 8/2019&gt;&gt;Commission finishing of broadwoven fabrics; Use 0394</t>
  </si>
  <si>
    <t>03920101</t>
  </si>
  <si>
    <t>&lt;&lt;Discon. after 8/2019&gt;&gt;Contract work on textile products; Use 0394</t>
  </si>
  <si>
    <t>039201</t>
  </si>
  <si>
    <t>0392</t>
  </si>
  <si>
    <t>&lt;&lt;Discon. after 10/2018&gt;&gt;Recyclable textiles, including rags, textile scrap, and wiping cloths; Use 0394</t>
  </si>
  <si>
    <t>03910205</t>
  </si>
  <si>
    <t>&lt;&lt;Discon. after 01/2018&gt;&gt;Recyclable textiles, including rags, textile scrap, and wiping cloths; Use 0394</t>
  </si>
  <si>
    <t>03910204</t>
  </si>
  <si>
    <t>&lt;&lt;Discon. after 6/2006&gt;&gt;Used wiping cloths; Use 0394</t>
  </si>
  <si>
    <t>03910203</t>
  </si>
  <si>
    <t>&lt;&lt;Discon. after 6/2006&gt;&gt;Waste rags and textile waste; Use 0394</t>
  </si>
  <si>
    <t>03910202</t>
  </si>
  <si>
    <t>&lt;&lt;Recoded after 10/2018&gt;&gt;Recovered fibers, processed mill waste, and related products; Use 039401021</t>
  </si>
  <si>
    <t>03910201</t>
  </si>
  <si>
    <t>&lt;&lt;Recoded after 10/2018&gt;&gt;Textile waste; Use 03940102</t>
  </si>
  <si>
    <t>039102</t>
  </si>
  <si>
    <t>&lt;&lt;Discon. after 12/2004&gt;&gt;Cotton linters; Use 03940101</t>
  </si>
  <si>
    <t>03910111</t>
  </si>
  <si>
    <t>&lt;&lt;Discon. after 12/2001&gt;&gt;Other non-fabricated products, n.e.c.; Use 03940101</t>
  </si>
  <si>
    <t>03910109</t>
  </si>
  <si>
    <t>&lt;&lt;Recoded after 12/2011&gt;&gt;Jute goods and scouring and combing mill products; Use 0394</t>
  </si>
  <si>
    <t>03910106</t>
  </si>
  <si>
    <t>&lt;&lt;Discon. after 01/2018&gt;&gt;Scouring and combing mill products; Use 0394</t>
  </si>
  <si>
    <t>039101056</t>
  </si>
  <si>
    <t>&lt;&lt;Recoded after 10/2018&gt;&gt;Padding and upholstery filling; Use 039401011</t>
  </si>
  <si>
    <t>039101054</t>
  </si>
  <si>
    <t>&lt;&lt;Discon. after 10/2018&gt;&gt;Textile fibers, yarns, and fabrics, n.e.c.; Use 0394</t>
  </si>
  <si>
    <t>03910105</t>
  </si>
  <si>
    <t>&lt;&lt;Recoded after 12/2011&gt;&gt;Padding and upholstery filling; Use 039401011</t>
  </si>
  <si>
    <t>03910104</t>
  </si>
  <si>
    <t>&lt;&lt;Discon. after 12/2001&gt;&gt;Scouring and combing mill products, n.e.c.; Use 03940103</t>
  </si>
  <si>
    <t>03910102</t>
  </si>
  <si>
    <t>&lt;&lt;Recoded after 10/2018&gt;&gt;Textile fibers, yarns, and fabrics, n.e.c.; Use 03940101</t>
  </si>
  <si>
    <t>039101</t>
  </si>
  <si>
    <t>&lt;&lt;Discon. after 10/2018&gt;&gt;Textile materials n.e.c. and processed textile waste; Use 0394</t>
  </si>
  <si>
    <t>0391</t>
  </si>
  <si>
    <t>~~Miscellaneous textile products/services</t>
  </si>
  <si>
    <t>Trimming and findings, excluding automobile and apparel</t>
  </si>
  <si>
    <t>03830361</t>
  </si>
  <si>
    <t>All other miscellaneous fabricated textile products</t>
  </si>
  <si>
    <t>038303516</t>
  </si>
  <si>
    <t>&lt;&lt;Discon. after 10/2018&gt;&gt;Fabricated textile products, incl sleeping bags, parachutes, indust. shop twls and carpet tiles; Use 038303516</t>
  </si>
  <si>
    <t>038303515</t>
  </si>
  <si>
    <t>Fabricated cut and sewn carpets and rugs</t>
  </si>
  <si>
    <t>038303514</t>
  </si>
  <si>
    <t>&lt;&lt;Discon. after 10/2018&gt;&gt;Fabricated flags, banners, and similar emblems; Use 038303516</t>
  </si>
  <si>
    <t>038303513</t>
  </si>
  <si>
    <t>Fabricated nonwoven products</t>
  </si>
  <si>
    <t>038303511</t>
  </si>
  <si>
    <t>All other fabricated textile products, excluding trimming and findings</t>
  </si>
  <si>
    <t>03830351</t>
  </si>
  <si>
    <t>&lt;&lt;Discon. after 12/2011&gt;&gt;Canvas tents, including camping, air supported and tension structures; Use 03830345</t>
  </si>
  <si>
    <t>038303458</t>
  </si>
  <si>
    <t>&lt;&lt;Discon. after 12/2011&gt;&gt;All other canvas products, except bags; Use 03830345</t>
  </si>
  <si>
    <t>038303457</t>
  </si>
  <si>
    <t>&lt;&lt;Discon. after 12/2011&gt;&gt;Tarpaulins and other covers, fitted, made from canvas; Use 03830345</t>
  </si>
  <si>
    <t>038303455</t>
  </si>
  <si>
    <t>&lt;&lt;Discon. after 12/2011&gt;&gt;Tarpaulins and other covers, flat, made from canvas; Use 03830345</t>
  </si>
  <si>
    <t>038303454</t>
  </si>
  <si>
    <t>&lt;&lt;Discon. after 12/2011&gt;&gt;Canvas awnings; Use 03830345</t>
  </si>
  <si>
    <t>038303451</t>
  </si>
  <si>
    <t>Canvas and related products</t>
  </si>
  <si>
    <t>03830345</t>
  </si>
  <si>
    <t>&lt;&lt;Discon. after 6/2003&gt;&gt;Awnings; Use 03830345</t>
  </si>
  <si>
    <t>03830344</t>
  </si>
  <si>
    <t>&lt;&lt;Discon. after 6/2003&gt;&gt;Tents, other than camping tents; Use 03830345</t>
  </si>
  <si>
    <t>03830343</t>
  </si>
  <si>
    <t>&lt;&lt;Discon. after 6/2010&gt;&gt;Textile bags; Use 03830333,03830334</t>
  </si>
  <si>
    <t>03830341</t>
  </si>
  <si>
    <t>All other textile bags</t>
  </si>
  <si>
    <t>03830334</t>
  </si>
  <si>
    <t>Duffle bags</t>
  </si>
  <si>
    <t>03830333</t>
  </si>
  <si>
    <t>&lt;&lt;Discon. after 6/2003&gt;&gt;Tarpaulins and other covers; Use 03830345</t>
  </si>
  <si>
    <t>03830332</t>
  </si>
  <si>
    <t>&lt;&lt;Discon. after 12/2002&gt;&gt;Wipers made from nonwoven fabrics; Use 038303516</t>
  </si>
  <si>
    <t>03830326</t>
  </si>
  <si>
    <t>&lt;&lt;Recoded after 6/2012&gt;&gt;Cordage and twine, cotton; Use 038303215</t>
  </si>
  <si>
    <t>03830325</t>
  </si>
  <si>
    <t>&lt;&lt;Recoded after 6/2012&gt;&gt;Cordage and twine, soft fiber (except cotton); Use 038303214</t>
  </si>
  <si>
    <t>03830324</t>
  </si>
  <si>
    <t>&lt;&lt;Recoded after 6/2012&gt;&gt;Cordage and twine, hard fiber; Use 038303213</t>
  </si>
  <si>
    <t>03830323</t>
  </si>
  <si>
    <t>&lt;&lt;No indexes for 5+ years&gt;&gt;Cordage and twine, cotton</t>
  </si>
  <si>
    <t>038303215</t>
  </si>
  <si>
    <t>&lt;&lt;No indexes for 5+ years&gt;&gt;Cordage and twine, soft fiber, except cotton-03830321</t>
  </si>
  <si>
    <t>038303214</t>
  </si>
  <si>
    <t>&lt;&lt;No indexes for 5+ years&gt;&gt;Cordage and twine, hard fiber</t>
  </si>
  <si>
    <t>038303213</t>
  </si>
  <si>
    <t>Rope, cordage, and twine</t>
  </si>
  <si>
    <t>03830321</t>
  </si>
  <si>
    <t>&lt;&lt;Recoded after 6/2007&gt;&gt;Other trimmings and findings, nec; Use 03830361</t>
  </si>
  <si>
    <t>03830312</t>
  </si>
  <si>
    <t>&lt;&lt;Discon. after 12/2006&gt;&gt;Other trimmings and findings; Use 03830361</t>
  </si>
  <si>
    <t>03830311</t>
  </si>
  <si>
    <t>&lt;&lt;Discon. after 12/2003&gt;&gt;Automotive trimmings; Use 03830361</t>
  </si>
  <si>
    <t>03830308</t>
  </si>
  <si>
    <t>&lt;&lt;Discon. after 12/2002&gt;&gt;Men's/boys' suit, coat findings &amp; hat; Use 03830361</t>
  </si>
  <si>
    <t>03830305</t>
  </si>
  <si>
    <t>~~Industrial and other fabricated products</t>
  </si>
  <si>
    <t>038303</t>
  </si>
  <si>
    <t>&lt;&lt;Discon. after 6/2004&gt;&gt;Sleeping bags; Use 038303516</t>
  </si>
  <si>
    <t>03830213</t>
  </si>
  <si>
    <t>05/1992</t>
  </si>
  <si>
    <t>&lt;&lt;Discon. after 6/2003&gt;&gt;Camping tents; Use 03830345</t>
  </si>
  <si>
    <t>03830212</t>
  </si>
  <si>
    <t>&lt;&lt;Discon. after 8/2019&gt;&gt;Camping tents; Use 03830345</t>
  </si>
  <si>
    <t>038302</t>
  </si>
  <si>
    <t>0383</t>
  </si>
  <si>
    <t>Other household furnishings, made from purchased materials</t>
  </si>
  <si>
    <t>0382031226</t>
  </si>
  <si>
    <t>&lt;&lt;Discon. After 10/2021&gt;&gt;Towels and washcloths, made from purchased materials;Use 038203122</t>
  </si>
  <si>
    <t>0382031225</t>
  </si>
  <si>
    <t>Towels and washcloths, made from purchased materials</t>
  </si>
  <si>
    <t>0382031224</t>
  </si>
  <si>
    <t>Sheets and pillowcases, made from purchased materials</t>
  </si>
  <si>
    <t>0382031223</t>
  </si>
  <si>
    <t>Bedspreads, made from purchased materials</t>
  </si>
  <si>
    <t>0382031221</t>
  </si>
  <si>
    <t>~~Other household textile products</t>
  </si>
  <si>
    <t>038203122</t>
  </si>
  <si>
    <t>Fabricated textile products, made in weaving mills</t>
  </si>
  <si>
    <t>038203121</t>
  </si>
  <si>
    <t>Other textiles, including towels and bed textiles</t>
  </si>
  <si>
    <t>03820312</t>
  </si>
  <si>
    <t>&lt;&lt;Discon. after 6/2005&gt;&gt;Other textile housefurnishings; Use 0382031226</t>
  </si>
  <si>
    <t>03820311</t>
  </si>
  <si>
    <t>&lt;&lt;Discon. after 12/2005&gt;&gt;Curtains and draperies, knit; Use 03820304</t>
  </si>
  <si>
    <t>03820309</t>
  </si>
  <si>
    <t>&lt;&lt;Discon. after 12/2005&gt;&gt;Curtains, except lace; Use 03820304</t>
  </si>
  <si>
    <t>03820308</t>
  </si>
  <si>
    <t>05/2005</t>
  </si>
  <si>
    <t>&lt;&lt;Discon. after 12/2005&gt;&gt;Draperies; Use 03820304</t>
  </si>
  <si>
    <t>03820307</t>
  </si>
  <si>
    <t>&lt;&lt;Discon. after 12/2005&gt;&gt;Custom drapes and curtains; Use 03820304</t>
  </si>
  <si>
    <t>03820306</t>
  </si>
  <si>
    <t>Curtains and draperies, made from purchased materials</t>
  </si>
  <si>
    <t>03820304</t>
  </si>
  <si>
    <t>&lt;&lt;Discon. after 6/2005&gt;&gt;Towels and washcloths; Use 0382031225</t>
  </si>
  <si>
    <t>03820303</t>
  </si>
  <si>
    <t>~~Textile house furnishings</t>
  </si>
  <si>
    <t>038203</t>
  </si>
  <si>
    <t>&lt;&lt;Discon. after 6/2005&gt;&gt;Bed clothes; Use 03810642,03810761,03810653,03810808</t>
  </si>
  <si>
    <t>03820135</t>
  </si>
  <si>
    <t>038201</t>
  </si>
  <si>
    <t>0382</t>
  </si>
  <si>
    <t>Hosiery and socks</t>
  </si>
  <si>
    <t>03810831</t>
  </si>
  <si>
    <t>Women's and girls' sheer hosiery shipped in the greige (exluding socks)</t>
  </si>
  <si>
    <t>03810827</t>
  </si>
  <si>
    <t>&lt;&lt;Discon. After 6/2020&gt;&gt;Socks and hosiery, shipped in the greige (excluding sheer); Use 03810831</t>
  </si>
  <si>
    <t>03810826</t>
  </si>
  <si>
    <t>&lt;&lt;Discon. After 6/2020&gt;&gt;All other finished hosiery and socks (excluding sheer); Use 03810831</t>
  </si>
  <si>
    <t>03810825</t>
  </si>
  <si>
    <t>&lt;&lt;Discon. after 12/2011&gt;&gt;Men's finished seamless hosiery other than anklets and midcalf; Use 03810831</t>
  </si>
  <si>
    <t>038108245</t>
  </si>
  <si>
    <t>&lt;&lt;Discon. after 12/2011&gt;&gt;Men's finished seamless hosiery, midcalf, manmade fibers; Use 03810831</t>
  </si>
  <si>
    <t>038108244</t>
  </si>
  <si>
    <t>&lt;&lt;Discon. after 12/2011&gt;&gt;Men's finished seamless hosiery, midcalf, natural fibers; Use 03810831</t>
  </si>
  <si>
    <t>038108243</t>
  </si>
  <si>
    <t>&lt;&lt;Discon. after 12/2011&gt;&gt;Men's finished seamless hosiery, anklets, manmade fibers; Use 03810831</t>
  </si>
  <si>
    <t>038108242</t>
  </si>
  <si>
    <t>&lt;&lt;Discon. after 12/2011&gt;&gt;Men's finished seamless hosiery, anklets, natural fibers; Use 03810831</t>
  </si>
  <si>
    <t>038108241</t>
  </si>
  <si>
    <t>&lt;&lt;Discon. After 6/2020&gt;&gt;Men's finished seamless hosiery and socks, sizes 10 and up (excluding sheer); Use 03810831</t>
  </si>
  <si>
    <t>03810824</t>
  </si>
  <si>
    <t>&lt;&lt;Discon. after 6/2016&gt;&gt;Women's and girls' sheer hosiery shipped in the greige (except socks); Use 038108</t>
  </si>
  <si>
    <t>03810823</t>
  </si>
  <si>
    <t>10/2015</t>
  </si>
  <si>
    <t>&lt;&lt;Discon. After 6/2020&gt;&gt;Women's and girls' sheer finished hosiery, full-length, knee-length, and below the knee; Use 03810831</t>
  </si>
  <si>
    <t>03810822</t>
  </si>
  <si>
    <t>&lt;&lt;Discon. after 6/2020&gt;&gt; Women's and girls' sheer finished pantyhose, including tights, all needles; Use 03810831</t>
  </si>
  <si>
    <t>03810821</t>
  </si>
  <si>
    <t>&lt;&lt;Discon. after 12/2004&gt;&gt;Brassieres and girdles, made in knitting mills; Use 03810808</t>
  </si>
  <si>
    <t>03810813</t>
  </si>
  <si>
    <t>01/2014</t>
  </si>
  <si>
    <t>&lt;&lt;Recoded after 6/2016&gt;&gt;Women's, girls', and infants' knit underwear and nightwear; Use 03810808</t>
  </si>
  <si>
    <t>03810812</t>
  </si>
  <si>
    <t>&lt;&lt;Recoded after 6/2016&gt;&gt;Men's and boys' knit underwear and nightwear; Use 03810808</t>
  </si>
  <si>
    <t>03810811</t>
  </si>
  <si>
    <t>&lt;&lt;Discon. after 01/2018&gt;&gt;Women's, girls', and infants' knit underwear and nightwear, made in knitting mills; Use 03810808</t>
  </si>
  <si>
    <t>0381080824</t>
  </si>
  <si>
    <t>&lt;&lt;Discon. after 01/2018&gt;&gt;Men's and boys' knit underwear, nightwear, and robes, made in knitting mills; Use 03810808</t>
  </si>
  <si>
    <t>0381080821</t>
  </si>
  <si>
    <t>Knit outerwear, made in knitting mills</t>
  </si>
  <si>
    <t>038108081</t>
  </si>
  <si>
    <t>Knit outerwear, underwear, and nightwear, made in knitting mills</t>
  </si>
  <si>
    <t>03810808</t>
  </si>
  <si>
    <t>&lt;&lt;Recoded after 6/2016&gt;&gt;Knit outerwear; Use 038108081</t>
  </si>
  <si>
    <t>03810807</t>
  </si>
  <si>
    <t>&lt;&lt;Discon. after 12/2003&gt;&gt;Girls', little boys' and infants' knit shirts; Use 038108081</t>
  </si>
  <si>
    <t>03810806</t>
  </si>
  <si>
    <t>&lt;&lt;Discon. after 6/2005&gt;&gt;Women's , misses', and juniors' knit shirt; Use 038108081</t>
  </si>
  <si>
    <t>03810805</t>
  </si>
  <si>
    <t>&lt;&lt;Discon. after 6/2005&gt;&gt;Mens' and junior boys' knit shirts; Use 038108081</t>
  </si>
  <si>
    <t>03810804</t>
  </si>
  <si>
    <t>&lt;&lt;Discon. after 12/2003&gt;&gt;Girls' little boys' and infants' sweaters; Use 038108081</t>
  </si>
  <si>
    <t>03810803</t>
  </si>
  <si>
    <t>&lt;&lt;Discon. after 6/2005&gt;&gt;Women's misses', and juniors' sweaters; Use 038108081</t>
  </si>
  <si>
    <t>03810802</t>
  </si>
  <si>
    <t>&lt;&lt;Discon. after 6/2005&gt;&gt;Men's and junior boys' sweaters; Use 038108081</t>
  </si>
  <si>
    <t>03810801</t>
  </si>
  <si>
    <t>~~Apparel made in knitting mills</t>
  </si>
  <si>
    <t>038108</t>
  </si>
  <si>
    <t>&lt;&lt;Discon. after 12/2006&gt;&gt;Men's, junior boys', &amp; little boys' robes; Use 03810761</t>
  </si>
  <si>
    <t>03810763</t>
  </si>
  <si>
    <t>&lt;&lt;Discon. after 12/2006&gt;&gt;Men's, junior &amp; little boys' nightwear, except robes; Use 03810761</t>
  </si>
  <si>
    <t>03810762</t>
  </si>
  <si>
    <t>Men's and boys' nightwear, robes, and underwear, made from purchased fabrics</t>
  </si>
  <si>
    <t>03810761</t>
  </si>
  <si>
    <t>Men's and boys' neckwear, made from purchased materials</t>
  </si>
  <si>
    <t>03810751</t>
  </si>
  <si>
    <t>Men's and boys' sweaters, sweatpants, jogging suits, beachwear (exc. swimwear), &amp; ski apparel</t>
  </si>
  <si>
    <t>03810743</t>
  </si>
  <si>
    <t>07/2007</t>
  </si>
  <si>
    <t>Men's and boys' shorts (including dress and athletic) and swimwear, made from purchased fabric</t>
  </si>
  <si>
    <t>03810742</t>
  </si>
  <si>
    <t>Men's and boys' lightweight nontailored coats, jackets, and vests (excl. ski apparel &amp; work)</t>
  </si>
  <si>
    <t>038107412</t>
  </si>
  <si>
    <t>Men's and boys' heavyweight nontailored coats, jackets, and vests (excl. ski apparel &amp; work)</t>
  </si>
  <si>
    <t>038107411</t>
  </si>
  <si>
    <t>Men's and boys' nontailored coats, jackets, and vests (excl. ski apparel &amp; work jackets)</t>
  </si>
  <si>
    <t>03810741</t>
  </si>
  <si>
    <t>Men's and boys' tailored overcoats, dress and sport coats, and vests</t>
  </si>
  <si>
    <t>038107353</t>
  </si>
  <si>
    <t>Men's and boys' tailored suits, including dress uniforms (firefighter, military, police, etc.)</t>
  </si>
  <si>
    <t>038107352</t>
  </si>
  <si>
    <t>Men's and boys' suits, coats, and overcoats</t>
  </si>
  <si>
    <t>03810735</t>
  </si>
  <si>
    <t>&lt;&lt;Recoded after 12/2013&gt;&gt;Men's and boys' tailored overcoats, dress and sports coats, and vests; Use 038107353</t>
  </si>
  <si>
    <t>03810734</t>
  </si>
  <si>
    <t>&lt;&lt;Discon. after 12/2008&gt;&gt;Men's and junior boys' tailored sport coats and vests; Use 038107353</t>
  </si>
  <si>
    <t>03810733</t>
  </si>
  <si>
    <t>&lt;&lt;Discon. after 12/2008&gt;&gt;Men's and junior boys' overcoats and topcoats; Use 038107353,038107411,038107412</t>
  </si>
  <si>
    <t>03810732</t>
  </si>
  <si>
    <t>&lt;&lt;Recoded after 12/2013&gt;&gt;Men's and boys' tailored suits, including dress uniforms; Use 038107352</t>
  </si>
  <si>
    <t>03810731</t>
  </si>
  <si>
    <t>Men's and  boys' woven dress and sport shirts, made from purchased fabrics</t>
  </si>
  <si>
    <t>03810722</t>
  </si>
  <si>
    <t>Men's and boys' knit dress and sport shirts, made from purchased fabrics</t>
  </si>
  <si>
    <t>03810721</t>
  </si>
  <si>
    <t>Men's and boys' work clothing and washable service apparel (excl. work shirts and jeans), mfpm</t>
  </si>
  <si>
    <t>03810712</t>
  </si>
  <si>
    <t>Men's and boys' work shirts, made from purchased fabrics</t>
  </si>
  <si>
    <t>03810711</t>
  </si>
  <si>
    <t>10/2019</t>
  </si>
  <si>
    <t>Men's and boys' jeans and jean-cut casual slacks, made from purchased fabrics</t>
  </si>
  <si>
    <t>03810702</t>
  </si>
  <si>
    <t>Men's and boys' separate dress and sport trousers, pants, &amp; slacks, made from purchased fabrics</t>
  </si>
  <si>
    <t>03810701</t>
  </si>
  <si>
    <t>~~Men's and boys' cut and sew apparel</t>
  </si>
  <si>
    <t>038107</t>
  </si>
  <si>
    <t>&lt;&lt;No indexes for 5+ years&gt;&gt;Infants' outerwear</t>
  </si>
  <si>
    <t>038106542</t>
  </si>
  <si>
    <t>Infants' apparel, made from purchased fabrics</t>
  </si>
  <si>
    <t>03810654</t>
  </si>
  <si>
    <t>Infants' underwear and nightwear</t>
  </si>
  <si>
    <t>03810653</t>
  </si>
  <si>
    <t>&lt;&lt;Recoded after 12/2011&gt;&gt;Infants' outerwear; Use 038106542</t>
  </si>
  <si>
    <t>03810652</t>
  </si>
  <si>
    <t>02/2005</t>
  </si>
  <si>
    <t>&lt;&lt;Discon. after 6/2009&gt;&gt;Infants' underwear and nightwear; Use 03810654,03810808</t>
  </si>
  <si>
    <t>03810651</t>
  </si>
  <si>
    <t>Women's and girls' brassieres, bandeaux, corsets (exc. surgical), girdles, &amp; combinations, mfpm</t>
  </si>
  <si>
    <t>03810646</t>
  </si>
  <si>
    <t>Women's and girls' robes and dressing gowns, made from purchased fabrics</t>
  </si>
  <si>
    <t>03810645</t>
  </si>
  <si>
    <t>&lt;&lt;Discon. after 12/2013&gt;&gt;Women's and girls' corsets (exc. surgical), girdles, and combinations; Use 03810646</t>
  </si>
  <si>
    <t>03810644</t>
  </si>
  <si>
    <t>&lt;&lt;Recoded after 12/2013&gt;&gt;Women's and girls' brassieres, bra-lettes, and bandeaux; Use 03810646</t>
  </si>
  <si>
    <t>03810643</t>
  </si>
  <si>
    <t>Women's and girls' nightwear, excluding robes and dressing gowns, made from purchased fabrics</t>
  </si>
  <si>
    <t>03810642</t>
  </si>
  <si>
    <t>Women's and girls' underwear, excluding foundation garments, made from purchased fabrics</t>
  </si>
  <si>
    <t>03810641</t>
  </si>
  <si>
    <t>Women's and girls' nontailored coats, jackets, vests, and washable service apparel, mfpm</t>
  </si>
  <si>
    <t>03810639</t>
  </si>
  <si>
    <t>Women's and girls' sweatpants, bodysuits, warm-up suits, rompers, &amp; beachwear (exc. swimwear)</t>
  </si>
  <si>
    <t>03810638</t>
  </si>
  <si>
    <t>Women's and girls' shorts, including tennis skirts, made from purchased fabrics</t>
  </si>
  <si>
    <t>03810637</t>
  </si>
  <si>
    <t>Women's and girls' sweaters, including sweater vests, made from purchased fabrics</t>
  </si>
  <si>
    <t>03810636</t>
  </si>
  <si>
    <t>&lt;&lt;Discon. after 12/2009&gt;&gt;Women's/girls' athletic, beach, and other outerwear; Use 03810637,03810638,03810639</t>
  </si>
  <si>
    <t>03810635</t>
  </si>
  <si>
    <t>&lt;&lt;Discon. after 12/2009&gt;&gt;Women's and girls' sweaters and shirts; Use 03810636,03810601,03810602</t>
  </si>
  <si>
    <t>03810634</t>
  </si>
  <si>
    <t>&lt;&lt;Discon. after 12/2006&gt;&gt;Women's other outerwear and girls' sweaters; Use 03810636,03810639</t>
  </si>
  <si>
    <t>03810633</t>
  </si>
  <si>
    <t>Women's and girls' swimwear, made from purchased fabrics</t>
  </si>
  <si>
    <t>03810632</t>
  </si>
  <si>
    <t>Women's and girls' slacks, jeans, &amp; jean-cut casual slacks (exc sweatpants), mfpm</t>
  </si>
  <si>
    <t>03810631</t>
  </si>
  <si>
    <t>&lt;&lt;Discon. after 12/2004&gt;&gt;Girls' other outerwear; Use 03810639</t>
  </si>
  <si>
    <t>03810625</t>
  </si>
  <si>
    <t>Women's and girls' tailored jackets and vests, except fur and leather, mfpm</t>
  </si>
  <si>
    <t>03810624</t>
  </si>
  <si>
    <t>Women's and girls' skirts, made from purchased fabrics</t>
  </si>
  <si>
    <t>03810623</t>
  </si>
  <si>
    <t>03/2012</t>
  </si>
  <si>
    <t>&lt;&lt;No indexes for 5+ years&gt;&gt;Women's and girls' tailored suits and pantsuits, including dress uniforms</t>
  </si>
  <si>
    <t>03810622</t>
  </si>
  <si>
    <t>02/2010</t>
  </si>
  <si>
    <t>&lt;&lt;No indexes for 5+ years&gt;&gt;Women's and girls' tailored coats and capes, including water-repellent</t>
  </si>
  <si>
    <t>03810621</t>
  </si>
  <si>
    <t>&lt;&lt;Discon. after 6/2006&gt;&gt;Girls' dresses; Use 03810611</t>
  </si>
  <si>
    <t>03810612</t>
  </si>
  <si>
    <t>Women's and girls' dresses, made from purchased fabrics</t>
  </si>
  <si>
    <t>03810611</t>
  </si>
  <si>
    <t>Women's and girls' woven shirts and blouses, made from purchased fabrics</t>
  </si>
  <si>
    <t>03810602</t>
  </si>
  <si>
    <t>Women's and girls' knit shirts and blouses, made from purchased fabrics</t>
  </si>
  <si>
    <t>03810601</t>
  </si>
  <si>
    <t>~~Women's, girls', and infants' cut and sew apparel</t>
  </si>
  <si>
    <t>038106</t>
  </si>
  <si>
    <t>&lt;&lt;Discon. after 6/2010&gt;&gt;Contract work, men's/boys' other apparel; Use 0394</t>
  </si>
  <si>
    <t>03810523</t>
  </si>
  <si>
    <t>&lt;&lt;Discon. after 6/2010&gt;&gt;Contract work, men's/boys' embroidery and misc; Use 0394</t>
  </si>
  <si>
    <t>03810522</t>
  </si>
  <si>
    <t>&lt;&lt;Discon. after 6/2010&gt;&gt;Contract work, men's/boys' pants and other outerwear; Use 0394</t>
  </si>
  <si>
    <t>03810521</t>
  </si>
  <si>
    <t>&lt;&lt;Discon. after 6/2010&gt;&gt;Contract work, women's/girls'/infants' other apparel; Use 0394</t>
  </si>
  <si>
    <t>03810514</t>
  </si>
  <si>
    <t>&lt;&lt;Discon. after 6/2010&gt;&gt;Contract work, women's/girls'/infants' outerwear; Use 0394</t>
  </si>
  <si>
    <t>03810513</t>
  </si>
  <si>
    <t>&lt;&lt;Discon. after 6/2010&gt;&gt;Contract work, women's/girls'/infants' dresses; Use 0394</t>
  </si>
  <si>
    <t>03810512</t>
  </si>
  <si>
    <t>&lt;&lt;Discon. after 6/2010&gt;&gt;Contract work, women's/girls'/infants' shirts; Use 0394</t>
  </si>
  <si>
    <t>03810511</t>
  </si>
  <si>
    <t>&lt;&lt;Discon. after 6/2007&gt;&gt;Contract work on apparel; Use 03810741</t>
  </si>
  <si>
    <t>03810501</t>
  </si>
  <si>
    <t>&lt;&lt;Discon. after 6/2010&gt;&gt;Contract work on apparel; Use 03810741</t>
  </si>
  <si>
    <t>038105</t>
  </si>
  <si>
    <t>All other apparel accessories, made from purchased materials</t>
  </si>
  <si>
    <t>0381044125</t>
  </si>
  <si>
    <t>Apparel accessories 50 pct or greater plastic or rubber, incl. aprons, bibs, &amp; shower caps</t>
  </si>
  <si>
    <t>0381044123</t>
  </si>
  <si>
    <t>Women's and girls' neckwear (scarves, dickies, etc.), made from purchased materials</t>
  </si>
  <si>
    <t>0381044122</t>
  </si>
  <si>
    <t>~~Fabricated apparel accessories</t>
  </si>
  <si>
    <t>038104412</t>
  </si>
  <si>
    <t>Apparel, plastic or rubber (50 percent or greater), incl. raincoats and rubber pants, mfpm</t>
  </si>
  <si>
    <t>0381044117</t>
  </si>
  <si>
    <t>Vestments and costumes, made from purchased materials</t>
  </si>
  <si>
    <t>0381044115</t>
  </si>
  <si>
    <t>Team sport uniforms, women's and girls', made from purchased fabrics</t>
  </si>
  <si>
    <t>0381044113</t>
  </si>
  <si>
    <t>Team sport uniforms, men's and boys', made from purchased fabrics</t>
  </si>
  <si>
    <t>0381044111</t>
  </si>
  <si>
    <t>All other cut and sew aparel, made from purchased materials</t>
  </si>
  <si>
    <t>038104411</t>
  </si>
  <si>
    <t>~~Apparel and accessories, n.e.c.</t>
  </si>
  <si>
    <t>03810441</t>
  </si>
  <si>
    <t>&lt;&lt;Discon. after 6/2005&gt;&gt;Knit products, n.e.c.; Use 03810601,03810721, 03810808</t>
  </si>
  <si>
    <t>03810429</t>
  </si>
  <si>
    <t>Leather and sheep-lined apparel, made from purchased materials</t>
  </si>
  <si>
    <t>03810428</t>
  </si>
  <si>
    <t>&lt;&lt;Discon. after 12/2003&gt;&gt;Other leather &amp; sheep lined clothing; Use 03810428</t>
  </si>
  <si>
    <t>03810427</t>
  </si>
  <si>
    <t>&lt;&lt;Discon. after 12/2011&gt;&gt;Belts, other than leather; Use 0381044125</t>
  </si>
  <si>
    <t>03810425</t>
  </si>
  <si>
    <t>Gloves and mittens, made from purchased materials</t>
  </si>
  <si>
    <t>03810424</t>
  </si>
  <si>
    <t>&lt;&lt;Discon. after 12/1999&gt;&gt;Leather &amp; sheep lined clothing,ex. coats &amp; jackets; Use 03810428</t>
  </si>
  <si>
    <t>03810423</t>
  </si>
  <si>
    <t>&lt;&lt;Discon. after 12/2006&gt;&gt;Raincoats and other waterproof outer garments; Use 0381044117</t>
  </si>
  <si>
    <t>03810422</t>
  </si>
  <si>
    <t>&lt;&lt;Discon. after 6/2002&gt;&gt;Waterproof outergarments, n.e.c.; Use 0381044117</t>
  </si>
  <si>
    <t>03810421</t>
  </si>
  <si>
    <t>&lt;&lt;Discon. after 12/2003&gt;&gt;Fabric workgloves and mittens; Use 03810424</t>
  </si>
  <si>
    <t>03810419</t>
  </si>
  <si>
    <t>&lt;&lt;Discon. after 12/2011&gt;&gt;Fabric and leather gloves and mittens; Use 03810424</t>
  </si>
  <si>
    <t>03810417</t>
  </si>
  <si>
    <t>Hat bodies and fabric caps, made from purchased materials</t>
  </si>
  <si>
    <t>03810416</t>
  </si>
  <si>
    <t>Women's, girls', and infants' fabric, straw, and felt hats, made from purchased materials</t>
  </si>
  <si>
    <t>03810415</t>
  </si>
  <si>
    <t>Men's and boys' fabric, straw, and felt hats, made from purchased materials</t>
  </si>
  <si>
    <t>03810414</t>
  </si>
  <si>
    <t>&lt;&lt;Discon. after 12/2009&gt;&gt;Milling, hats, and caps; Use 03810414,03810415,03810416</t>
  </si>
  <si>
    <t>03810413</t>
  </si>
  <si>
    <t>Fur products</t>
  </si>
  <si>
    <t>03810407</t>
  </si>
  <si>
    <t>~~Miscellaneous apparel and accessories</t>
  </si>
  <si>
    <t>038104</t>
  </si>
  <si>
    <t>&lt;&lt;Discon. after 12/2003&gt;&gt;Nightwear; Use 03810642,03810653,03810808</t>
  </si>
  <si>
    <t>03810369</t>
  </si>
  <si>
    <t>04/2003</t>
  </si>
  <si>
    <t>&lt;&lt;Discon. after 12/2003&gt;&gt;Underwear; Use 03810641,03810653,038108081</t>
  </si>
  <si>
    <t>03810368</t>
  </si>
  <si>
    <t>&lt;&lt;Discon. after 12/2003&gt;&gt;Other infants' and children's finished hoisery; Use 03810831</t>
  </si>
  <si>
    <t>03810365</t>
  </si>
  <si>
    <t>&lt;&lt;Discon. after 12/2003&gt;&gt;Infants' and children's anklet hosiery; Use 03810831</t>
  </si>
  <si>
    <t>03810363</t>
  </si>
  <si>
    <t>10/2000</t>
  </si>
  <si>
    <t>&lt;&lt;Discon. after 12/2003&gt;&gt;Other outerwear, n.e.c.; Use 03810639</t>
  </si>
  <si>
    <t>03810355</t>
  </si>
  <si>
    <t>&lt;&lt;Discon. after 12/2003&gt;&gt;Sweaters, jackets, and jerseys; Use 03810636,03810639</t>
  </si>
  <si>
    <t>03810354</t>
  </si>
  <si>
    <t>&lt;&lt;Discon. after 12/2003&gt;&gt;Coats, coat and legging, and snowpant sets; Use 03810639,03810638</t>
  </si>
  <si>
    <t>03810352</t>
  </si>
  <si>
    <t>&lt;&lt;Discon. after 12/1997&gt;&gt;Knit sport and sweatshirts; Use 03810601,038108081</t>
  </si>
  <si>
    <t>03810351</t>
  </si>
  <si>
    <t>&lt;&lt;Discon. after 12/2003&gt;&gt;Dresses/blouses/shirts, ex. knit sport &amp; sweatshir; Use 03810611,03810602</t>
  </si>
  <si>
    <t>03810349</t>
  </si>
  <si>
    <t>&lt;&lt;Discon. after 12/2003&gt;&gt;Girls', children's and infants'; Use 038106,038108</t>
  </si>
  <si>
    <t>038103</t>
  </si>
  <si>
    <t>&lt;&lt;Discon. after 12/2003&gt;&gt;Men's/boys' knit sportshirts incl. sweatshirts; Use 03810721,03810743,038108081</t>
  </si>
  <si>
    <t>03810298</t>
  </si>
  <si>
    <t>&lt;&lt;Discon. after 12/1996&gt;&gt;Men's/boys' woven sportshirts; Use 03810722</t>
  </si>
  <si>
    <t>03810297</t>
  </si>
  <si>
    <t>&lt;&lt;Discon. after 12/1996&gt;&gt;Men's/boys' shirts, excl. sport &amp; sweatshirts; Use 03810721,03810722</t>
  </si>
  <si>
    <t>03810296</t>
  </si>
  <si>
    <t>&lt;&lt;Discon. after 6/2002&gt;&gt;Boys' suits and tailored coats; Use 038107352,038107353</t>
  </si>
  <si>
    <t>03810291</t>
  </si>
  <si>
    <t>&lt;&lt;Discon. after 12/2003&gt;&gt;Men's and boy's dress and woven sports shirts; Use 03810722</t>
  </si>
  <si>
    <t>03810286</t>
  </si>
  <si>
    <t>&lt;&lt;Discon. after 12/2003&gt;&gt;Sweaters, jackets, swimwear, and athletic shorts; Use 03810742,03810743,038107411,038107412,038108081</t>
  </si>
  <si>
    <t>03810283</t>
  </si>
  <si>
    <t>&lt;&lt;Discon. after 12/2003&gt;&gt;Men's and boy's neckwear; Use 03810751</t>
  </si>
  <si>
    <t>03810282</t>
  </si>
  <si>
    <t>&lt;&lt;Discon. after 12/1997&gt;&gt;Men's/boys' swimwear, athletic shorts &amp; oth. outer; Use 03810742,03810743</t>
  </si>
  <si>
    <t>03810281</t>
  </si>
  <si>
    <t>&lt;&lt;Discon. after 12/2003&gt;&gt;Men's and boys' robes and dressing gowns; Use 03810761</t>
  </si>
  <si>
    <t>03810279</t>
  </si>
  <si>
    <t>&lt;&lt;Discon. after 12/2003&gt;&gt;Men's and boys' thermal underwear; Use 03810761,03810808</t>
  </si>
  <si>
    <t>03810277</t>
  </si>
  <si>
    <t>&lt;&lt;Discon. after 12/2003&gt;&gt;Men's and boys' knit shorts and briefs; Use 038108081</t>
  </si>
  <si>
    <t>03810275</t>
  </si>
  <si>
    <t>&lt;&lt;Discon. after 12/2003&gt;&gt;Men's and boys' knit undershirts; Use 038108081</t>
  </si>
  <si>
    <t>03810274</t>
  </si>
  <si>
    <t>&lt;&lt;Discon. after 12/2003&gt;&gt;Men's unfinished hosiery; Use 03810831</t>
  </si>
  <si>
    <t>03810273</t>
  </si>
  <si>
    <t>&lt;&lt;Discon. after 12/2003&gt;&gt;Men's finished hosiery; Use 03810831</t>
  </si>
  <si>
    <t>03810272</t>
  </si>
  <si>
    <t>09/2002</t>
  </si>
  <si>
    <t>&lt;&lt;Discon. after 12/2003&gt;&gt;Men's and boys' overcoats and topcoats; Use 038107411,038107412</t>
  </si>
  <si>
    <t>03810268</t>
  </si>
  <si>
    <t>&lt;&lt;Discon. after 12/2003&gt;&gt;Men's and boys' leather coats and jackets; Use 03810428</t>
  </si>
  <si>
    <t>03810267</t>
  </si>
  <si>
    <t>&lt;&lt;Discon. after 6/2002&gt;&gt;Men's &amp; boys' raincoats &amp; other waterproof outerga; Use 0381044117</t>
  </si>
  <si>
    <t>03810266</t>
  </si>
  <si>
    <t>&lt;&lt;Discon. after 6/2002&gt;&gt;Men's tailored outercoats; Use 038107353</t>
  </si>
  <si>
    <t>03810261</t>
  </si>
  <si>
    <t>&lt;&lt;Discon. after 12/1997&gt;&gt;Men's/boys' sweaters, jackets, and jerseys; Use 03810741</t>
  </si>
  <si>
    <t>03810258</t>
  </si>
  <si>
    <t>&lt;&lt;Discon. after 12/2003&gt;&gt;Men's &amp; boys' tailored sportcoats and vests; Use 038107353</t>
  </si>
  <si>
    <t>03810257</t>
  </si>
  <si>
    <t>&lt;&lt;Discon. after 6/2002&gt;&gt;Men's sport coats &amp; jackets, business type &amp; other; Use 038107353</t>
  </si>
  <si>
    <t>03810256</t>
  </si>
  <si>
    <t>&lt;&lt;Discon. after 12/2003&gt;&gt;Men's and boys' suits, including uniforms; Use 038107352</t>
  </si>
  <si>
    <t>03810231</t>
  </si>
  <si>
    <t>&lt;&lt;Discon. after 12/2003&gt;&gt;Men's and boys' work shirts; Use 03810711</t>
  </si>
  <si>
    <t>03810228</t>
  </si>
  <si>
    <t>&lt;&lt;Discon. after 12/2003&gt;&gt;Men's and boys' work clothing; Use 03810712</t>
  </si>
  <si>
    <t>03810221</t>
  </si>
  <si>
    <t>&lt;&lt;Discon. after 12/2003&gt;&gt;Men's and boys' jeans and jean cut casual slacks; Use 03810702</t>
  </si>
  <si>
    <t>03810216</t>
  </si>
  <si>
    <t>&lt;&lt;Discon. after 12/2003&gt;&gt;Men's &amp; boys' dress, sport, &amp; uniform trousers; Use 03810701</t>
  </si>
  <si>
    <t>03810215</t>
  </si>
  <si>
    <t>&lt;&lt;Discon. after 6/2002&gt;&gt;Men's business &amp; other suits, regular &amp; light weig; Use 038107352</t>
  </si>
  <si>
    <t>03810206</t>
  </si>
  <si>
    <t>&lt;&lt;Discon. after 12/2003&gt;&gt;Men's and boys'; Use 038107,038108</t>
  </si>
  <si>
    <t>038102</t>
  </si>
  <si>
    <t>05/1978</t>
  </si>
  <si>
    <t>&lt;&lt;Discon. after 12/2003&gt;&gt;Washable service apparel; Use 03810639</t>
  </si>
  <si>
    <t>03810188</t>
  </si>
  <si>
    <t>&lt;&lt;Discon. after 12/2003&gt;&gt;Bathing suits; Use 03810632</t>
  </si>
  <si>
    <t>03810182</t>
  </si>
  <si>
    <t>&lt;&lt;Discon. after 12/2003&gt;&gt;Underwear, except slips and panties; Use 03810641</t>
  </si>
  <si>
    <t>03810181</t>
  </si>
  <si>
    <t>&lt;&lt;Discon. after 12/2003&gt;&gt;Ladies' robes, dressing gowns and housecoats; Use 03810645</t>
  </si>
  <si>
    <t>03810179</t>
  </si>
  <si>
    <t>&lt;&lt;Discon. after 12/2003&gt;&gt;Nightwear; Use 03810642,0381080831</t>
  </si>
  <si>
    <t>03810178</t>
  </si>
  <si>
    <t>&lt;&lt;Discon. after 12/2003&gt;&gt;Slips, half slips, and petticoats; Use 03810641,0381080831</t>
  </si>
  <si>
    <t>03810177</t>
  </si>
  <si>
    <t>&lt;&lt;Discon. after 12/2003&gt;&gt;Panties; Use 03810641, 03810831</t>
  </si>
  <si>
    <t>03810176</t>
  </si>
  <si>
    <t>&lt;&lt;Discon. after 12/2003&gt;&gt;Girdles, corsets, combinations and accessories; Use 03810646</t>
  </si>
  <si>
    <t>03810175</t>
  </si>
  <si>
    <t>&lt;&lt;Discon. after 12/2003&gt;&gt;Brassieres; Use 03810646</t>
  </si>
  <si>
    <t>03810174</t>
  </si>
  <si>
    <t>&lt;&lt;Discon. after 12/2003&gt;&gt;Women's hosiery, shipped in the greige; Use 03810831</t>
  </si>
  <si>
    <t>03810171</t>
  </si>
  <si>
    <t>&lt;&lt;Discon. after 12/2003&gt;&gt;Women's finished sheer hosiery and tights; Use 03810831</t>
  </si>
  <si>
    <t>03810169</t>
  </si>
  <si>
    <t>&lt;&lt;Discon. after 6/2002&gt;&gt;Raincoats and other waterproof outergarments; Use 0381044117</t>
  </si>
  <si>
    <t>03810167</t>
  </si>
  <si>
    <t>&lt;&lt;Discon. after 12/1999&gt;&gt;Leather coats and jackets; Use 03810428</t>
  </si>
  <si>
    <t>03810166</t>
  </si>
  <si>
    <t>&lt;&lt;Discon. after 12/2003&gt;&gt;Tailored coats, ex. fur, all leather &amp; raincoats; Use 03810621</t>
  </si>
  <si>
    <t>03810163</t>
  </si>
  <si>
    <t>&lt;&lt;Discon. after 12/2003&gt;&gt;Separate tailored suit-type jackets, incl. uniform; Use 03810624</t>
  </si>
  <si>
    <t>03810162</t>
  </si>
  <si>
    <t>&lt;&lt;Discon. after 12/2003&gt;&gt;Knit outerwear sportshirts, incl. sweatshirts; Use 03810601</t>
  </si>
  <si>
    <t>03810153</t>
  </si>
  <si>
    <t>&lt;&lt;Discon. after 12/2003&gt;&gt;Blouses, waists &amp; shirts exc. knit sport &amp; sweat; Use 03810602</t>
  </si>
  <si>
    <t>03810152</t>
  </si>
  <si>
    <t>&lt;&lt;Discon. after 12/2003&gt;&gt;Slacks, jeans, and dungarees; Use 03810631</t>
  </si>
  <si>
    <t>03810151</t>
  </si>
  <si>
    <t>&lt;&lt;Discon. after 12/2003&gt;&gt;Suits; Use 03810622</t>
  </si>
  <si>
    <t>03810146</t>
  </si>
  <si>
    <t>&lt;&lt;Discon. after 12/2003&gt;&gt;Dresses; Use 03810611</t>
  </si>
  <si>
    <t>03810145</t>
  </si>
  <si>
    <t>&lt;&lt;Discon. after 12/2003&gt;&gt;Sweaters, jackets, and jerseys; Use 03810636,03810639,03810624</t>
  </si>
  <si>
    <t>03810144</t>
  </si>
  <si>
    <t>08/1984</t>
  </si>
  <si>
    <t>&lt;&lt;Discon. after 12/2003&gt;&gt;All other outerwear, n.e.c.; Use 03810636,03810639</t>
  </si>
  <si>
    <t>03810143</t>
  </si>
  <si>
    <t>&lt;&lt;Discon. after 12/2003&gt;&gt;Skirts, including uniforms; Use 03810623</t>
  </si>
  <si>
    <t>03810122</t>
  </si>
  <si>
    <t>&lt;&lt;Discon. after 12/2003&gt;&gt;Women's; Use 038106,038108</t>
  </si>
  <si>
    <t>038101</t>
  </si>
  <si>
    <t>~~Apparel</t>
  </si>
  <si>
    <t>0381</t>
  </si>
  <si>
    <t>~~Apparel &amp; other fabricated textile prods</t>
  </si>
  <si>
    <t>Other nonapparel warp knit end products (incl knit towels/washcloths) exc fabric/lace/net goods</t>
  </si>
  <si>
    <t>034802012</t>
  </si>
  <si>
    <t>Warp knit fabrics, knit and finished in same establishment</t>
  </si>
  <si>
    <t>034802011</t>
  </si>
  <si>
    <t>&lt;&lt;SAME AS less detailed code&gt;&gt;Finished warp knit fabrics-034802</t>
  </si>
  <si>
    <t>03480201</t>
  </si>
  <si>
    <t>Warp knit goods, knit and finished in the same establishment</t>
  </si>
  <si>
    <t>034802</t>
  </si>
  <si>
    <t>&lt;&lt;SAME AS less detailed code&gt;&gt;Finished weft (circular) knit fabrics (excluding hosiery)-034801</t>
  </si>
  <si>
    <t>03480101</t>
  </si>
  <si>
    <t>Weft (circular) knit fabrics, knit and finished in the same establishment (excluding hosiery)</t>
  </si>
  <si>
    <t>034801</t>
  </si>
  <si>
    <t>~~Knit fabrics, finished in knitting mills</t>
  </si>
  <si>
    <t>0348</t>
  </si>
  <si>
    <t>&lt;&lt;No indexes for 5+ years&gt;&gt;Lace &amp; net goods, all leavers &amp; Nottingham lace machine products, incl. bobbinets/barmen laces</t>
  </si>
  <si>
    <t>03470205</t>
  </si>
  <si>
    <t>&lt;&lt;No indexes for 5+ years&gt;&gt;Lace &amp; net goods</t>
  </si>
  <si>
    <t>034702</t>
  </si>
  <si>
    <t>Screen printing on garments, apparel accessories, and other fabric articles, excluding labels</t>
  </si>
  <si>
    <t>03470108</t>
  </si>
  <si>
    <t>&lt;&lt;Discon. after 12/2011&gt;&gt;Embroideries (excluding Schiffli machine products); Use 03470103</t>
  </si>
  <si>
    <t>03470107</t>
  </si>
  <si>
    <t>&lt;&lt;Recoded after 12/2009&gt;&gt;Printing and stamping on apparel; Use 03470108</t>
  </si>
  <si>
    <t>03470106</t>
  </si>
  <si>
    <t>03/2018</t>
  </si>
  <si>
    <t>Schiffli machine embroideries</t>
  </si>
  <si>
    <t>03470105</t>
  </si>
  <si>
    <t>Embroideries (excluding Schiffli machine products) and embroidery contractors</t>
  </si>
  <si>
    <t>03470103</t>
  </si>
  <si>
    <t>Screen printed textile and apparel materials and embroideries</t>
  </si>
  <si>
    <t>034701</t>
  </si>
  <si>
    <t>~~Screen printed textile materials, embroideries, and lace goods</t>
  </si>
  <si>
    <t>0347</t>
  </si>
  <si>
    <t>Coated or laminated fabrics and coated yarns, incl. impregnated fabrics</t>
  </si>
  <si>
    <t>03460103</t>
  </si>
  <si>
    <t>Vinyl coated fabrics, including expanded vinyl coated</t>
  </si>
  <si>
    <t>03460102</t>
  </si>
  <si>
    <t>~~Coated fabrics, not rubberized</t>
  </si>
  <si>
    <t>034601</t>
  </si>
  <si>
    <t>0346</t>
  </si>
  <si>
    <t>Pressed, punched, or needled felts, excluding hats</t>
  </si>
  <si>
    <t>03450333</t>
  </si>
  <si>
    <t>&lt;&lt;Discon. after 12/2001&gt;&gt;Punched or needled felt; Use 03450333</t>
  </si>
  <si>
    <t>03450332</t>
  </si>
  <si>
    <t>&lt;&lt;Discon. after 12/2001&gt;&gt;Pressed wool felt; Use 03450333</t>
  </si>
  <si>
    <t>03450331</t>
  </si>
  <si>
    <t>Nonwoven fabrics</t>
  </si>
  <si>
    <t>03450321</t>
  </si>
  <si>
    <t>~~Nonwoven fabrics and felts</t>
  </si>
  <si>
    <t>034503</t>
  </si>
  <si>
    <t>0345</t>
  </si>
  <si>
    <t>Braided narrow fabrics (12 inches or less in width)</t>
  </si>
  <si>
    <t>03440205</t>
  </si>
  <si>
    <t>Woven narrow fabrics (12 inches or less in width)</t>
  </si>
  <si>
    <t>03440204</t>
  </si>
  <si>
    <t>~~Woven and braided narrow fabrics</t>
  </si>
  <si>
    <t>034402</t>
  </si>
  <si>
    <t>0344</t>
  </si>
  <si>
    <t>&lt;&lt;Discon. after 12/2003&gt;&gt;Finished warp knit fabrics; Use 034802</t>
  </si>
  <si>
    <t>034309</t>
  </si>
  <si>
    <t>&lt;&lt;Discon. after 12/2003&gt;&gt;Finished circular knit fabrics; Use 03480101</t>
  </si>
  <si>
    <t>03430212</t>
  </si>
  <si>
    <t>&lt;&lt;Discon. after 12/2003&gt;&gt;Finished circular knit fabrics; Use 034801</t>
  </si>
  <si>
    <t>034302</t>
  </si>
  <si>
    <t>&lt;&lt;Discon. after 12/2003&gt;&gt;Knits; Use 0348</t>
  </si>
  <si>
    <t>0343</t>
  </si>
  <si>
    <t>Finished manmade fiber, silk and other natural fiber broadwoven fabrics, finishing mill</t>
  </si>
  <si>
    <t>034203062</t>
  </si>
  <si>
    <t>Finished manmade fiber, silk and other natural fiber broadwoven fabrics, weaving mill</t>
  </si>
  <si>
    <t>034203061</t>
  </si>
  <si>
    <t>Finished manmade fiber, silk and other natural fiber (excl. cotton and wool) broadwoven fabrics</t>
  </si>
  <si>
    <t>03420306</t>
  </si>
  <si>
    <t>&lt;&lt;Recoded after 6/2017&gt;&gt;Finished manmade fiber, silk and other natural fiber (excl. cotton and wool) broadwoven fabrics; Use 03420306</t>
  </si>
  <si>
    <t>03420304</t>
  </si>
  <si>
    <t>034203</t>
  </si>
  <si>
    <t>&lt;&lt;SAME AS less detailed code&gt;&gt;Finished wool broadwoven fabrics and felts-034202</t>
  </si>
  <si>
    <t>03420209</t>
  </si>
  <si>
    <t>&lt;&lt;Discon. after 12/2001&gt;&gt;Non-apparel fabrics and felts; Use 034202</t>
  </si>
  <si>
    <t>03420207</t>
  </si>
  <si>
    <t>&lt;&lt;Discon. after 12/2003&gt;&gt;Finished broadwoven wool fabrics and felts; Use 03420209</t>
  </si>
  <si>
    <t>03420206</t>
  </si>
  <si>
    <t>&lt;&lt;Discon. after 12/2001&gt;&gt;Apparel fabrics; Use 034202</t>
  </si>
  <si>
    <t>03420203</t>
  </si>
  <si>
    <t>Finished wool broadwoven fabrics and felts</t>
  </si>
  <si>
    <t>034202</t>
  </si>
  <si>
    <t>&lt;&lt;SAME AS less detailed code&gt;&gt;Finished cotton broadwoven fabrics-034201</t>
  </si>
  <si>
    <t>03420104</t>
  </si>
  <si>
    <t>Finished cotton broadwoven fabrics</t>
  </si>
  <si>
    <t>034201</t>
  </si>
  <si>
    <t>~~Finished broadwoven fabrics</t>
  </si>
  <si>
    <t>0342</t>
  </si>
  <si>
    <t>~~Finished fabrics</t>
  </si>
  <si>
    <t>&lt;&lt;SAME AS less detailed code&gt;&gt;Tire cord and tire fabric-0339</t>
  </si>
  <si>
    <t>03390101</t>
  </si>
  <si>
    <t>033901</t>
  </si>
  <si>
    <t>Tire cord and tire fabric</t>
  </si>
  <si>
    <t>0339</t>
  </si>
  <si>
    <t>&lt;&lt;SAME AS less detailed code&gt;&gt;Greige warp knit fabrics (excl hosiery)-033804</t>
  </si>
  <si>
    <t>03380401</t>
  </si>
  <si>
    <t>Warp knit fabrics, greige goods (excluding hosiery)</t>
  </si>
  <si>
    <t>033804</t>
  </si>
  <si>
    <t>&lt;&lt;SAME AS less detailed code&gt;&gt;Greige weft (circular) knit fabrics (excluding hosiery)-033803</t>
  </si>
  <si>
    <t>03380301</t>
  </si>
  <si>
    <t>Weft (circular) knit fabrics, greige goods (excluding hosiery)</t>
  </si>
  <si>
    <t>033803</t>
  </si>
  <si>
    <t>~~Greige knit fabrics</t>
  </si>
  <si>
    <t>0338</t>
  </si>
  <si>
    <t>Greige manmade fiber broadwoven fabrics other weaves 85 pct. or  more spun yarn exc. wool blend</t>
  </si>
  <si>
    <t>033703046</t>
  </si>
  <si>
    <t>07/2018</t>
  </si>
  <si>
    <t>&lt;,Discon. After 10/2021&gt;&gt;Greige manmade fiber broadwoven twill fabrics, 85 pct or more spun yarns (exc pile/wool blend);Use 033703</t>
  </si>
  <si>
    <t>033703045</t>
  </si>
  <si>
    <t>&lt;&lt;Discon. After 10/2021&gt;&gt;Greige manmade fiber broadwoven plain weave fabrics 85 pct. or more spun yarns (exc pile/wool);Use 033703</t>
  </si>
  <si>
    <t>033703044</t>
  </si>
  <si>
    <t>&lt;&lt;Discon. After 10/2021&gt;&gt;Greige manmade fiber broadwoven fabrics 85 pct or more filament yarns exc rayon/acetate/lyocell;Use 033703</t>
  </si>
  <si>
    <t>033703043</t>
  </si>
  <si>
    <t>&lt;&lt;Discon. After 10/2021&gt;&gt;Greige manmade fiber broadwoven fabrics 85 pct. or more filament yarns, rayon/acetate/lyocell; Use 033703</t>
  </si>
  <si>
    <t>033703042</t>
  </si>
  <si>
    <t>&lt;&lt;Discon. After 10/2021&gt;&gt;Greige manmade fiber broadwoven fabrics, comb. of spun and filament yarns (exc. wool blends);Use 033703</t>
  </si>
  <si>
    <t>033703041</t>
  </si>
  <si>
    <t>~~Greige manmade fiber broadwoven fabrics</t>
  </si>
  <si>
    <t>03370304</t>
  </si>
  <si>
    <t>033703</t>
  </si>
  <si>
    <t>&lt;&lt;Discon. after 12/2004&gt;&gt;Wool broadwoven fabric; Use 0337</t>
  </si>
  <si>
    <t>03370201</t>
  </si>
  <si>
    <t>&lt;&lt;Discon. after 12/2004&gt;&gt;Wool; Use 0337</t>
  </si>
  <si>
    <t>033702</t>
  </si>
  <si>
    <t>&lt;&lt;SAME AS less detailed code&gt;&gt;Greige cotton broadwoven fabrics-033701</t>
  </si>
  <si>
    <t>03370104</t>
  </si>
  <si>
    <t>Greige cotton broadwoven fabrics</t>
  </si>
  <si>
    <t>033701</t>
  </si>
  <si>
    <t>~~Greige broadwoven fabrics</t>
  </si>
  <si>
    <t>0337</t>
  </si>
  <si>
    <t>~~Greige fabrics</t>
  </si>
  <si>
    <t>&lt;&lt;SAME AS less detailed code&gt;&gt;Thread-0327</t>
  </si>
  <si>
    <t>03270501</t>
  </si>
  <si>
    <t>032705</t>
  </si>
  <si>
    <t>&lt;&lt;Discon. after 12/2000&gt;&gt;Unfinshed thread; Use 032705</t>
  </si>
  <si>
    <t>032704</t>
  </si>
  <si>
    <t>&lt;&lt;Discon. after 12/2000&gt;&gt;Synthetic and silk thread, industrial use; Use 03270501</t>
  </si>
  <si>
    <t>03270337</t>
  </si>
  <si>
    <t>&lt;&lt;Discon. after 12/2000&gt;&gt;Synthetic and silk thread, home use; Use 03270501</t>
  </si>
  <si>
    <t>03270335</t>
  </si>
  <si>
    <t>&lt;&lt;Discon. after 12/2000&gt;&gt;Synthetic and silk, finished; Use 032705</t>
  </si>
  <si>
    <t>032703</t>
  </si>
  <si>
    <t>&lt;&lt;Discon. after 12/2000&gt;&gt;Cotton thread, industrial use; Use 03270501</t>
  </si>
  <si>
    <t>03270101</t>
  </si>
  <si>
    <t>&lt;&lt;Discon. after 12/2000&gt;&gt;Cotton finished; Use 032705</t>
  </si>
  <si>
    <t>032701</t>
  </si>
  <si>
    <t>Thread</t>
  </si>
  <si>
    <t>0327</t>
  </si>
  <si>
    <t>Other noncellulosic fiber &amp; other natural fiber yarns, spun &amp; finished in the same est.</t>
  </si>
  <si>
    <t>032607013</t>
  </si>
  <si>
    <t>Greige other noncellulosic fiber and other natural fiber spun yarns</t>
  </si>
  <si>
    <t>032607011</t>
  </si>
  <si>
    <t>&lt;&lt;SAME AS less detailed code&gt;&gt;Other spun noncellulosic and natural fiber (except cotton and wool) yarns-032607</t>
  </si>
  <si>
    <t>03260701</t>
  </si>
  <si>
    <t>Other spun noncellulosic and natural fiber (excluding cotton and wool) yarns</t>
  </si>
  <si>
    <t>032607</t>
  </si>
  <si>
    <t>&lt;&lt;Discon. after 12/2001&gt;&gt;Bleached yarns; Use 03940103</t>
  </si>
  <si>
    <t>03260601</t>
  </si>
  <si>
    <t>&lt;&lt;Discon. after 12/2001&gt;&gt;Other finishing of yarn; Use 03940103</t>
  </si>
  <si>
    <t>032606</t>
  </si>
  <si>
    <t>&lt;&lt;Discon. after 4/2010&gt;&gt;Commission throwing/texturing of filament yarn; Use 0326</t>
  </si>
  <si>
    <t>03260501</t>
  </si>
  <si>
    <t>&lt;&lt;Discon. after 4/2010&gt;&gt;Commission throwing/texturing filament yarn; Use 0326</t>
  </si>
  <si>
    <t>032605</t>
  </si>
  <si>
    <t>&lt;&lt;No indexes for 5+ years&gt;&gt;Novelty and plied yarns, excl. wool, not spun or thrown at the same est.</t>
  </si>
  <si>
    <t>03260404</t>
  </si>
  <si>
    <t>Textured/crimped/bulked filament yarns, incl. stretch yarn, made from purchased filament yarn</t>
  </si>
  <si>
    <t>03260403</t>
  </si>
  <si>
    <t>&lt;&lt;No indexes for 5+ years&gt;&gt;Thrown filament yarns, except textured</t>
  </si>
  <si>
    <t>03260402</t>
  </si>
  <si>
    <t>&lt;&lt;Recoded after 12/2011&gt;&gt;Rewound plied and novelty yarn, produced by others; Use 03260404</t>
  </si>
  <si>
    <t>03260401</t>
  </si>
  <si>
    <t>Textured and twisted yarns</t>
  </si>
  <si>
    <t>032604</t>
  </si>
  <si>
    <t>&lt;&lt;SAME AS less detailed code&gt;&gt;Spun synthetic yarns-032603</t>
  </si>
  <si>
    <t>03260304</t>
  </si>
  <si>
    <t>Spun synthetic yarns</t>
  </si>
  <si>
    <t>032603</t>
  </si>
  <si>
    <t>&lt;&lt;SAME AS less detailed code&gt;&gt;Spun wool yarns, including new, reused, and reprocessed wool-032602</t>
  </si>
  <si>
    <t>03260206</t>
  </si>
  <si>
    <t>&lt;&lt;Discon. after 12/2004&gt;&gt;Wool yarns; Use 03260206</t>
  </si>
  <si>
    <t>03260204</t>
  </si>
  <si>
    <t>&lt;&lt;Discon. after 12/1996&gt;&gt;Finished spun wool yarn; Use 032602</t>
  </si>
  <si>
    <t>03260203</t>
  </si>
  <si>
    <t>&lt;&lt;Discon. after 12/1996&gt;&gt;Gray spun wool yarn; Use 032602</t>
  </si>
  <si>
    <t>03260201</t>
  </si>
  <si>
    <t>Spun wool yarns, including new, reused, and reprocessed</t>
  </si>
  <si>
    <t>032602</t>
  </si>
  <si>
    <t>04/2012</t>
  </si>
  <si>
    <t>&lt;&lt;No indexes for 5+ years&gt;&gt;Combed cotton yarns</t>
  </si>
  <si>
    <t>03260121</t>
  </si>
  <si>
    <t>Carded cotton spun yarns</t>
  </si>
  <si>
    <t>03260113</t>
  </si>
  <si>
    <t>&lt;&lt;Recoded after 12/2011&gt;&gt;Carded cotton yarns; Use 03260113</t>
  </si>
  <si>
    <t>03260111</t>
  </si>
  <si>
    <t>&lt;&lt;Discon. after 12/2001&gt;&gt;Finished cotton yarns; Use 032601</t>
  </si>
  <si>
    <t>03260108</t>
  </si>
  <si>
    <t>&lt;&lt;Discon. after 12/1996&gt;&gt;Interplant transfers of gray cotton yarn; Use 032601</t>
  </si>
  <si>
    <t>03260106</t>
  </si>
  <si>
    <t>&lt;&lt;Discon. after 12/2000&gt;&gt;Gray carded cotton yarn; Use 03260113</t>
  </si>
  <si>
    <t>03260104</t>
  </si>
  <si>
    <t>&lt;&lt;Discon. after 12/2000&gt;&gt;Gray combed cotton yarn; Use 03260121</t>
  </si>
  <si>
    <t>03260102</t>
  </si>
  <si>
    <t>~~Spun cotton yarns</t>
  </si>
  <si>
    <t>032601</t>
  </si>
  <si>
    <t>~~Yarns</t>
  </si>
  <si>
    <t>0326</t>
  </si>
  <si>
    <t>~~Processed yarns and threads</t>
  </si>
  <si>
    <t>&lt;&lt;Discon. after 6/1998&gt;&gt;Polyolefin; Use 031</t>
  </si>
  <si>
    <t>03180209</t>
  </si>
  <si>
    <t>&lt;&lt;Discon. after 6/1998&gt;&gt;Polyester; Use 031502</t>
  </si>
  <si>
    <t>03180203</t>
  </si>
  <si>
    <t>&lt;&lt;Discon. after 6/1998&gt;&gt;Nylon and aramid; Use 031</t>
  </si>
  <si>
    <t>03180201</t>
  </si>
  <si>
    <t>&lt;&lt;Discon. after 6/1998&gt;&gt;Non-cellulosic; Use 031</t>
  </si>
  <si>
    <t>031802</t>
  </si>
  <si>
    <t>&lt;&lt;Discon. after 6/1998&gt;&gt;Staple, tow, and fiberfill; Use 031502</t>
  </si>
  <si>
    <t>0318</t>
  </si>
  <si>
    <t>Cellulosic organic fibers (rayon, acetate, and lyocell)</t>
  </si>
  <si>
    <t>03150311</t>
  </si>
  <si>
    <t>031503</t>
  </si>
  <si>
    <t>Other noncellulosic organic fibers, incl. polyamide, polyolefin, and producer-textured</t>
  </si>
  <si>
    <t>031502412</t>
  </si>
  <si>
    <t>Polyester manufactured fibers</t>
  </si>
  <si>
    <t>031502411</t>
  </si>
  <si>
    <t>~~Noncellulosic organic fibers</t>
  </si>
  <si>
    <t>03150241</t>
  </si>
  <si>
    <t>&lt;&lt;Discon. after 6/2005&gt;&gt;Producer textured noncellulosic manmade fibers; Use 03150241</t>
  </si>
  <si>
    <t>03150239</t>
  </si>
  <si>
    <t>&lt;&lt;Discon. after 6/2003&gt;&gt;Other noncellulosic manmade, ex. Glass, carton, graf; Use 03150241</t>
  </si>
  <si>
    <t>03150238</t>
  </si>
  <si>
    <t>&lt;&lt;Discon. after 6/2005&gt;&gt;Polyester, yarn, staple, tow, and waste; Use 03150241</t>
  </si>
  <si>
    <t>03150237</t>
  </si>
  <si>
    <t>&lt;&lt;Discon. after 6/2003&gt;&gt;Polyolefin, yarn, staple, tow, and waste; Use 03150241</t>
  </si>
  <si>
    <t>03150236</t>
  </si>
  <si>
    <t>&lt;&lt;Discon. after 6/2005&gt;&gt;Nylon and other polyamide fibers; Use 03150241</t>
  </si>
  <si>
    <t>03150235</t>
  </si>
  <si>
    <t>&lt;&lt;Discon. after 6/1998&gt;&gt;Polyolefin fibers, excluding producer textured; Use 031502</t>
  </si>
  <si>
    <t>03150232</t>
  </si>
  <si>
    <t>07/1983</t>
  </si>
  <si>
    <t>&lt;&lt;No indexes for 5+ years&gt;&gt;Glass fiber, textile-type</t>
  </si>
  <si>
    <t>03150231</t>
  </si>
  <si>
    <t>&lt;&lt;Discon. after 11/1996&gt;&gt;Polyester industrial yarn; Use 031502</t>
  </si>
  <si>
    <t>03150224</t>
  </si>
  <si>
    <t>&lt;&lt;Discon. after 6/1998&gt;&gt;Polyester textile yarn, high denier; Use 031502</t>
  </si>
  <si>
    <t>03150223</t>
  </si>
  <si>
    <t>~~Noncellulosic fibers</t>
  </si>
  <si>
    <t>031502</t>
  </si>
  <si>
    <t>&lt;&lt;Discon. after 6/1999&gt;&gt;Cellulosic; Use 031</t>
  </si>
  <si>
    <t>031501</t>
  </si>
  <si>
    <t>~~Unprocessed filament yarns</t>
  </si>
  <si>
    <t>0315</t>
  </si>
  <si>
    <t>~~Synthetic fibers</t>
  </si>
  <si>
    <t>031</t>
  </si>
  <si>
    <t>~~TEXTILE PRODUCTS AND APPAREL</t>
  </si>
  <si>
    <t>Processed Foods and Feeds</t>
  </si>
  <si>
    <t>Miscellaneous byproducts of slaughtering plants</t>
  </si>
  <si>
    <t>02940333</t>
  </si>
  <si>
    <t>Other prepared animal feeds, including feeding materials and adjuncts</t>
  </si>
  <si>
    <t>029403253</t>
  </si>
  <si>
    <t>Animal and marine feed and fertilizer byproducts, except meat and bone meal</t>
  </si>
  <si>
    <t>029403252</t>
  </si>
  <si>
    <t>&lt;&lt;Discon. after 12/2011&gt;&gt;Fish and marine animal oil, scrap, and meal, and other, canned; Use 02940325</t>
  </si>
  <si>
    <t>029403251</t>
  </si>
  <si>
    <t>Other animal feeds, including fertilizer byproducts and feather</t>
  </si>
  <si>
    <t>02940325</t>
  </si>
  <si>
    <t>&lt;&lt;Discon. after 12/2003&gt;&gt;Soybean byproducts, incl. soyflour, grits, isolat; Use 02940325</t>
  </si>
  <si>
    <t>02940323</t>
  </si>
  <si>
    <t>&lt;&lt;Discon. after 6/2001&gt;&gt;Killing floor offal, scrap, bones; Use 02940333</t>
  </si>
  <si>
    <t>02940321</t>
  </si>
  <si>
    <t>&lt;&lt;Discon. after 12/1998&gt;&gt;Cottonseed hulls; Use 02940325</t>
  </si>
  <si>
    <t>02940319</t>
  </si>
  <si>
    <t>Wet process corn byproducts</t>
  </si>
  <si>
    <t>02940317</t>
  </si>
  <si>
    <t>&lt;&lt;Discon. after 6/2002&gt;&gt;Feed grade condensed and evaporated mi; Use 02940325</t>
  </si>
  <si>
    <t>02940315</t>
  </si>
  <si>
    <t>&lt;&lt;Discon. after 12/2002&gt;&gt;Sugar beet pulp, all forms; Use 02940325</t>
  </si>
  <si>
    <t>02940313</t>
  </si>
  <si>
    <t>&lt;&lt;Discon. after 12/1997&gt;&gt;Mineral mixture; Use 02940325</t>
  </si>
  <si>
    <t>02940309</t>
  </si>
  <si>
    <t>&lt;&lt;Discon. after 12/1997&gt;&gt;Grain, ground, rolled; Use 02940325</t>
  </si>
  <si>
    <t>02940307</t>
  </si>
  <si>
    <t>&lt;&lt;Discon. after 6/2002&gt;&gt;Fish scrap and meal; Use 02940325</t>
  </si>
  <si>
    <t>02940305</t>
  </si>
  <si>
    <t>&lt;&lt;Discon. after 6/2002&gt;&gt;Dry rendered tankage; Use 02940333</t>
  </si>
  <si>
    <t>02940303</t>
  </si>
  <si>
    <t>Meat meal and meat and bone meal</t>
  </si>
  <si>
    <t>02940301</t>
  </si>
  <si>
    <t>12/1979</t>
  </si>
  <si>
    <t>~~Miscellaneous feedstuffs other than pet food</t>
  </si>
  <si>
    <t>029403</t>
  </si>
  <si>
    <t>Pet (excluding dog and cat), laboratory, and fur animal feed</t>
  </si>
  <si>
    <t>02940203</t>
  </si>
  <si>
    <t>Dry and semi moist cat food</t>
  </si>
  <si>
    <t>0294020225</t>
  </si>
  <si>
    <t>Canned cat food</t>
  </si>
  <si>
    <t>0294020224</t>
  </si>
  <si>
    <t>&lt;&lt;Recoded after 12/2011&gt;&gt;Cat food, dry or semi moist; Use 0294020225</t>
  </si>
  <si>
    <t>0294020223</t>
  </si>
  <si>
    <t>&lt;&lt;Discon. after 12/2011&gt;&gt;Canned cat food, meat-base or other; Use 0294020224</t>
  </si>
  <si>
    <t>0294020222</t>
  </si>
  <si>
    <t>&lt;&lt;Discon. after 12/2011&gt;&gt;Canned cat food, fish-base; Use 0294020224</t>
  </si>
  <si>
    <t>0294020221</t>
  </si>
  <si>
    <t>~~Cat food</t>
  </si>
  <si>
    <t>029402022</t>
  </si>
  <si>
    <t>Dry and semi moist dog food</t>
  </si>
  <si>
    <t>0294020214</t>
  </si>
  <si>
    <t>&lt;&lt;Discon. after 12/2011&gt;&gt;Dry and semi moist dog food, shipped in packages of 25 lbs. or more; Use 0294020214</t>
  </si>
  <si>
    <t>0294020213</t>
  </si>
  <si>
    <t>&lt;&lt;Discon. after 12/2011&gt;&gt;Dry and semi moist dog food, shipped in packages less than 25 lbs.; Use 0294020214</t>
  </si>
  <si>
    <t>0294020212</t>
  </si>
  <si>
    <t>Canned dog food</t>
  </si>
  <si>
    <t>0294020211</t>
  </si>
  <si>
    <t>~~Dog food</t>
  </si>
  <si>
    <t>029402021</t>
  </si>
  <si>
    <t>~~Dog and cat food</t>
  </si>
  <si>
    <t>02940202</t>
  </si>
  <si>
    <t>~~Pet food</t>
  </si>
  <si>
    <t>029402</t>
  </si>
  <si>
    <t>~~Miscellaneous feedstuffs</t>
  </si>
  <si>
    <t>0294</t>
  </si>
  <si>
    <t>Poultry, exc. chicken and turkey, and livestock, exc. cattle and swine, feed</t>
  </si>
  <si>
    <t>02930118</t>
  </si>
  <si>
    <t>Beef cattle feed, supplements, concentrates, and premixes</t>
  </si>
  <si>
    <t>02930117</t>
  </si>
  <si>
    <t>&lt;&lt;Discon. after 12/2011&gt;&gt;Beef cattle feeds, supplements and concentrates; Use 02930117</t>
  </si>
  <si>
    <t>02930116</t>
  </si>
  <si>
    <t>Swine feed, supplements, concentrates, and premixes</t>
  </si>
  <si>
    <t>02930115</t>
  </si>
  <si>
    <t>&lt;&lt;Discon. after 12/2011&gt;&gt;Beef cattle feeds, complete; Use 02930117</t>
  </si>
  <si>
    <t>02930114</t>
  </si>
  <si>
    <t>&lt;&lt;Discon. after 12/2011&gt;&gt;Swine feed supplements, concentrates, and premixes; Use 02930115</t>
  </si>
  <si>
    <t>02930112</t>
  </si>
  <si>
    <t>Dairy cattle feed, supplements, concentrates, and premixes</t>
  </si>
  <si>
    <t>02930110</t>
  </si>
  <si>
    <t>&lt;&lt;Discon. after 12/2011&gt;&gt;Swine feeds, complete; Use 02930115</t>
  </si>
  <si>
    <t>02930108</t>
  </si>
  <si>
    <t>&lt;&lt;Discon. after 12/2011&gt;&gt;Dairy cattle feeds, supplements and concentrates; Use 02930110</t>
  </si>
  <si>
    <t>02930106</t>
  </si>
  <si>
    <t>&lt;&lt;Discon. after 12/2011&gt;&gt;Dairy cattle feeds, complete; Use 02930110</t>
  </si>
  <si>
    <t>02930104</t>
  </si>
  <si>
    <t>&lt;&lt;Discon. after 12/2011&gt;&gt;Turkey feed and chicken and turkey supplements, concentrates, and premixes; Use 02930102</t>
  </si>
  <si>
    <t>029301023</t>
  </si>
  <si>
    <t>&lt;&lt;Discon. after 12/2011&gt;&gt;Complete chicken feed, broilers; Use 02930102</t>
  </si>
  <si>
    <t>029301022</t>
  </si>
  <si>
    <t>&lt;&lt;Discon. after 12/2011&gt;&gt;Complete chicken feed, starter-growers and layer-breeders; Use 02930102</t>
  </si>
  <si>
    <t>029301021</t>
  </si>
  <si>
    <t>Chicken and turkey feed, supplements, concentrates, and premixes</t>
  </si>
  <si>
    <t>02930102</t>
  </si>
  <si>
    <t>~~Formula feeds</t>
  </si>
  <si>
    <t>029301</t>
  </si>
  <si>
    <t>0293</t>
  </si>
  <si>
    <t>&lt;&lt;Discon. after 12/1998&gt;&gt;Other oilseed cake and meal; Use 027A0105</t>
  </si>
  <si>
    <t>02920151</t>
  </si>
  <si>
    <t>&lt;&lt;Discon. after 6/2003&gt;&gt;Corn gluten meal; Use 029201</t>
  </si>
  <si>
    <t>02920113</t>
  </si>
  <si>
    <t>Other soybean products, including isolates and concentrates</t>
  </si>
  <si>
    <t>029201122</t>
  </si>
  <si>
    <t>Soybean cake and meal</t>
  </si>
  <si>
    <t>029201121</t>
  </si>
  <si>
    <t>~~Soybean cake, meal, and other byproducts</t>
  </si>
  <si>
    <t>02920112</t>
  </si>
  <si>
    <t>&lt;&lt;Discon. after 12/2004&gt;&gt;Soybean meal; Use 02920112</t>
  </si>
  <si>
    <t>02920111</t>
  </si>
  <si>
    <t>&lt;&lt;Discon. after 12/2004&gt;&gt;Cottonseed cake and meal; Use 029201</t>
  </si>
  <si>
    <t>02920101</t>
  </si>
  <si>
    <t>029201</t>
  </si>
  <si>
    <t>0292</t>
  </si>
  <si>
    <t>&lt;&lt;Discon. after 6/1998&gt;&gt;Gluten feed, corn; Use 029</t>
  </si>
  <si>
    <t>02910107</t>
  </si>
  <si>
    <t>&lt;&lt;Discon. after 6/1998&gt;&gt;Corn mill feed; Use 029</t>
  </si>
  <si>
    <t>02910105</t>
  </si>
  <si>
    <t>&lt;&lt;Discon. after 6/1998&gt;&gt;Wheat mill feed; Use 029</t>
  </si>
  <si>
    <t>02910103</t>
  </si>
  <si>
    <t>&lt;&lt;Discon. after 6/1998&gt;&gt;Grain by-product feeds; Use 029</t>
  </si>
  <si>
    <t>029101</t>
  </si>
  <si>
    <t>0291</t>
  </si>
  <si>
    <t>~~Prepared animal feeds</t>
  </si>
  <si>
    <t>Other food preparations</t>
  </si>
  <si>
    <t>02890175</t>
  </si>
  <si>
    <t>Vinegar and cider</t>
  </si>
  <si>
    <t>02890174</t>
  </si>
  <si>
    <t>Other chips, sticks (hard pretzels, bacon rinds, popcorn (except candied), etc.)</t>
  </si>
  <si>
    <t>028901723</t>
  </si>
  <si>
    <t>Corn chips and related products</t>
  </si>
  <si>
    <t>028901722</t>
  </si>
  <si>
    <t>Potato chips and sticks, plain and flavored</t>
  </si>
  <si>
    <t>028901721</t>
  </si>
  <si>
    <t>~~Chips (potato, corn, etc.)</t>
  </si>
  <si>
    <t>02890172</t>
  </si>
  <si>
    <t>&lt;&lt;No indexes for 5+ years&gt;&gt;Desserts (ready-to-mix)</t>
  </si>
  <si>
    <t>02890171</t>
  </si>
  <si>
    <t>Baking powder and yeast</t>
  </si>
  <si>
    <t>02890164</t>
  </si>
  <si>
    <t>Baking soda and yeast</t>
  </si>
  <si>
    <t>02890163</t>
  </si>
  <si>
    <t>Perishable dairy product substitutes</t>
  </si>
  <si>
    <t>028901622</t>
  </si>
  <si>
    <t>Dairy product substitutes</t>
  </si>
  <si>
    <t>028901621</t>
  </si>
  <si>
    <t>02890162</t>
  </si>
  <si>
    <t>Ice</t>
  </si>
  <si>
    <t>02890161</t>
  </si>
  <si>
    <t>Peanut butter</t>
  </si>
  <si>
    <t>02890158</t>
  </si>
  <si>
    <t>Pepper and other spices in commercial sizes (1 lb or more)</t>
  </si>
  <si>
    <t>028901566</t>
  </si>
  <si>
    <t>Pepper and other spices in consumer sizes (less than 1 lb)</t>
  </si>
  <si>
    <t>028901565</t>
  </si>
  <si>
    <t>Table salt</t>
  </si>
  <si>
    <t>028901564</t>
  </si>
  <si>
    <t>Table salt (evaporated), pepper (white and black), and other spices</t>
  </si>
  <si>
    <t>02890156</t>
  </si>
  <si>
    <t>&lt;&lt;Discon. after 12/2000&gt;&gt;Fruit, crushed or whole for fountain &amp; ice cream u; Use 02890154</t>
  </si>
  <si>
    <t>02890155</t>
  </si>
  <si>
    <t>Flavoring powders, tablets, and paste (including dry mix cocktails)</t>
  </si>
  <si>
    <t>028901542</t>
  </si>
  <si>
    <t>Other flavoring agents (except chocolate syrups)</t>
  </si>
  <si>
    <t>0289015412</t>
  </si>
  <si>
    <t>Soft drink flavoring syrup, sold in bulk</t>
  </si>
  <si>
    <t>0289015411</t>
  </si>
  <si>
    <t>&lt;&lt;No indexes for 5+ years&gt;&gt;Flavoring syrups and fruit products for soft drinks &amp; fountain, ice cream, &amp; home beverage use</t>
  </si>
  <si>
    <t>028901541</t>
  </si>
  <si>
    <t>~~Other flavoring agents, except chocolate syrup</t>
  </si>
  <si>
    <t>02890154</t>
  </si>
  <si>
    <t>&lt;&lt;Discon. after 12/2000&gt;&gt;Miscellaneous flavoring powders and tablets; Use 02890154</t>
  </si>
  <si>
    <t>02890153</t>
  </si>
  <si>
    <t>Flavoring extracts, emulsions, liquid flavors, and food colorings</t>
  </si>
  <si>
    <t>02890151</t>
  </si>
  <si>
    <t>Perishable prepared foods</t>
  </si>
  <si>
    <t>028901492</t>
  </si>
  <si>
    <t>Tortillas, sold in bulk or packages, not frozen or canned</t>
  </si>
  <si>
    <t>028901491</t>
  </si>
  <si>
    <t>~~Perishable non-frozen prepared food, including tortillas</t>
  </si>
  <si>
    <t>02890149</t>
  </si>
  <si>
    <t>Dry mix food preparations</t>
  </si>
  <si>
    <t>02890148</t>
  </si>
  <si>
    <t>&lt;&lt;Discon. after 12/2006&gt;&gt;Macaroni &amp; noodle prods., packaged w/ oth ingredients; Use 0248010103</t>
  </si>
  <si>
    <t>02890144</t>
  </si>
  <si>
    <t>Macaroni &amp; noodle products, packaged with other ingredients</t>
  </si>
  <si>
    <t>02890143</t>
  </si>
  <si>
    <t>Mayonnaise, salad dressings, and sandwich spreads</t>
  </si>
  <si>
    <t>02890102</t>
  </si>
  <si>
    <t>~~Other miscellaneous processed foods</t>
  </si>
  <si>
    <t>028901</t>
  </si>
  <si>
    <t>0289</t>
  </si>
  <si>
    <t>&lt;&lt;SAME AS less detailed code&gt;&gt;Prepared sauces, except tomato-0286</t>
  </si>
  <si>
    <t>02860103</t>
  </si>
  <si>
    <t>028601</t>
  </si>
  <si>
    <t>Prepared sauces, except tomato</t>
  </si>
  <si>
    <t>0286</t>
  </si>
  <si>
    <t>Other frozen specialties, excluding seafood</t>
  </si>
  <si>
    <t>02850113</t>
  </si>
  <si>
    <t>Frozen dinners (beef, pork, and poultry pies) and nationality foods, incl. frozen pizza</t>
  </si>
  <si>
    <t>02850111</t>
  </si>
  <si>
    <t>&lt;&lt;Discon. after 12/2011&gt;&gt;All other frozen pastries; Use 02850109</t>
  </si>
  <si>
    <t>028501093</t>
  </si>
  <si>
    <t>&lt;&lt;Discon. after 12/2011&gt;&gt;Frozen pies; Use 02850109</t>
  </si>
  <si>
    <t>028501092</t>
  </si>
  <si>
    <t>&lt;&lt;Discon. after 12/2011&gt;&gt;Frozen soft cakes (including pound, layer, sheet, cheese, etc.); Use 02850109</t>
  </si>
  <si>
    <t>028501091</t>
  </si>
  <si>
    <t>Frozen cakes, pies, and other pastries</t>
  </si>
  <si>
    <t>02850109</t>
  </si>
  <si>
    <t>~~Frozen specialty food</t>
  </si>
  <si>
    <t>028501</t>
  </si>
  <si>
    <t>0285</t>
  </si>
  <si>
    <t>Canned baby foods and other canned specialties/nationality foods</t>
  </si>
  <si>
    <t>02840105</t>
  </si>
  <si>
    <t>Canned soups and stews, excluding frozen and seafood</t>
  </si>
  <si>
    <t>02840104</t>
  </si>
  <si>
    <t>&lt;&lt;Discon. after 6/2008&gt;&gt;Canned specialty foods; Use 02840105</t>
  </si>
  <si>
    <t>02840103</t>
  </si>
  <si>
    <t>Canned dry beans</t>
  </si>
  <si>
    <t>02840102</t>
  </si>
  <si>
    <t>05/2008</t>
  </si>
  <si>
    <t>&lt;&lt;Discon. after 6/2008&gt;&gt;Canned baby foods; Use 02840105</t>
  </si>
  <si>
    <t>02840101</t>
  </si>
  <si>
    <t>~~Specialty canning</t>
  </si>
  <si>
    <t>028401</t>
  </si>
  <si>
    <t>0284</t>
  </si>
  <si>
    <t>02/1991</t>
  </si>
  <si>
    <t>&lt;&lt;SAME AS less detailed code&gt;&gt;Processed eggs, liquid, dried, or frozen-0283</t>
  </si>
  <si>
    <t>02830111</t>
  </si>
  <si>
    <t>028301</t>
  </si>
  <si>
    <t>Processed eggs, liquid, dried, or frozen</t>
  </si>
  <si>
    <t>0283</t>
  </si>
  <si>
    <t>&lt;&lt;SAME AS less detailed code&gt;&gt;Pickles and other pickled products, including horseradish-0282</t>
  </si>
  <si>
    <t>02820106</t>
  </si>
  <si>
    <t>&lt;&lt;SAME AS less detailed code&gt;&gt;Pickles and other pickled products-0282</t>
  </si>
  <si>
    <t>028201</t>
  </si>
  <si>
    <t>Pickles and other pickled products, including horseradish</t>
  </si>
  <si>
    <t>0282</t>
  </si>
  <si>
    <t>&lt;&lt;SAME AS less detailed code&gt;&gt;Canned jams, jellies, and preserves-0281</t>
  </si>
  <si>
    <t>02810102</t>
  </si>
  <si>
    <t>028101</t>
  </si>
  <si>
    <t>Canned jams, jellies, and preserves</t>
  </si>
  <si>
    <t>0281</t>
  </si>
  <si>
    <t>~~Miscellaneous processed foods</t>
  </si>
  <si>
    <t>Corn oil, made by wet milling</t>
  </si>
  <si>
    <t>027B0101</t>
  </si>
  <si>
    <t>027B01</t>
  </si>
  <si>
    <t>Corn oil, crude and refined</t>
  </si>
  <si>
    <t>027B</t>
  </si>
  <si>
    <t>Other vegetable oils and vegetable mill products</t>
  </si>
  <si>
    <t>027A0106</t>
  </si>
  <si>
    <t>&lt;&lt;No indexes for 5+ years&gt;&gt;Cottonseed hulls and other byproducts</t>
  </si>
  <si>
    <t>027A01052</t>
  </si>
  <si>
    <t>Cottonseed cake and meal</t>
  </si>
  <si>
    <t>027A01051</t>
  </si>
  <si>
    <t>~~Cottonseed cake, meal, hulls, and other byproducts</t>
  </si>
  <si>
    <t>027A0105</t>
  </si>
  <si>
    <t>Cotton linters</t>
  </si>
  <si>
    <t>027A0104</t>
  </si>
  <si>
    <t>&lt;&lt;No indexes for 5+ years&gt;&gt;Cottonseed oil, once-refined</t>
  </si>
  <si>
    <t>027A0103</t>
  </si>
  <si>
    <t>Crude cottonseed oil</t>
  </si>
  <si>
    <t>027A0102</t>
  </si>
  <si>
    <t>&lt;&lt;Discon. after 12/2011&gt;&gt;Other oilseed processing; Use 027A01</t>
  </si>
  <si>
    <t>027A0101</t>
  </si>
  <si>
    <t>~~Other oilseed processing</t>
  </si>
  <si>
    <t>027A01</t>
  </si>
  <si>
    <t>027A</t>
  </si>
  <si>
    <t>Shortening and cooking oils</t>
  </si>
  <si>
    <t>02780115</t>
  </si>
  <si>
    <t>&lt;&lt;Discon. after 12/2011&gt;&gt;All other fully refined oils; Use 02780115</t>
  </si>
  <si>
    <t>02780113</t>
  </si>
  <si>
    <t>&lt;&lt;Discon. after 12/2011&gt;&gt;Salad and cooking oils; Use 02780115</t>
  </si>
  <si>
    <t>02780111</t>
  </si>
  <si>
    <t>Margarine, butter blends, and butter substitutes</t>
  </si>
  <si>
    <t>02780109</t>
  </si>
  <si>
    <t>&lt;&lt;Discon. after 12/2011&gt;&gt;Shortening, 100% vegetable; Use 02780115</t>
  </si>
  <si>
    <t>02780102</t>
  </si>
  <si>
    <t>~~Shortening, cooking oil, and margarine</t>
  </si>
  <si>
    <t>027801</t>
  </si>
  <si>
    <t>0278</t>
  </si>
  <si>
    <t>&lt;&lt;Discon. after 12/2004&gt;&gt;Coconut, peanut, sunflower, other oils, ca; Use 027A0106</t>
  </si>
  <si>
    <t>02770201</t>
  </si>
  <si>
    <t>&lt;&lt;Discon. after 12/2004&gt;&gt;All other deodorized oils and by-products; Use 027A01</t>
  </si>
  <si>
    <t>027702</t>
  </si>
  <si>
    <t>&lt;&lt;Discon. after 12/2004&gt;&gt;All other vegetable oils, non-deodorized; Use 027A0106</t>
  </si>
  <si>
    <t>02770101</t>
  </si>
  <si>
    <t>&lt;&lt;Discon. after 12/2004&gt;&gt;All other vegetable oils, non-deodorized; Use 027A01</t>
  </si>
  <si>
    <t>027701</t>
  </si>
  <si>
    <t>&lt;&lt;Discon. after 12/2004&gt;&gt;Other vegetable oils and by-products; Use 027A</t>
  </si>
  <si>
    <t>0277</t>
  </si>
  <si>
    <t>&lt;&lt;Discon. after 12/1998&gt;&gt;All other fully refined oils; Use 02780115</t>
  </si>
  <si>
    <t>02760113</t>
  </si>
  <si>
    <t>&lt;&lt;Discon. after 12/1998&gt;&gt;Salad and cooking oils; Use 02780115</t>
  </si>
  <si>
    <t>02760111</t>
  </si>
  <si>
    <t>&lt;&lt;Discon. after 12/1998&gt;&gt;Margarine; Use 02780109</t>
  </si>
  <si>
    <t>02760109</t>
  </si>
  <si>
    <t>&lt;&lt;Discon. after 12/1998&gt;&gt;Shortening, 100% vegetable; Use 02780115</t>
  </si>
  <si>
    <t>02760102</t>
  </si>
  <si>
    <t>&lt;&lt;Discon. after 12/1998&gt;&gt;Shortening and cooking oil; Use 027801</t>
  </si>
  <si>
    <t>027601</t>
  </si>
  <si>
    <t>&lt;&lt;Discon. after 12/1998&gt;&gt;Shortening and cooking oil; Use 0278</t>
  </si>
  <si>
    <t>0276</t>
  </si>
  <si>
    <t>&lt;&lt;Discon. after 12/2004&gt;&gt;Cottonseed oil, refined; Use 027A0103</t>
  </si>
  <si>
    <t>02750101</t>
  </si>
  <si>
    <t>&lt;&lt;Discon. after 12/2004&gt;&gt;Cottonseed oil, refined; Use 027A01</t>
  </si>
  <si>
    <t>027501</t>
  </si>
  <si>
    <t>&lt;&lt;Discon. after 12/2004&gt;&gt;Cottonseed oil, refined; Use 027A</t>
  </si>
  <si>
    <t>0275</t>
  </si>
  <si>
    <t>&lt;&lt;Discon. after 12/1998&gt;&gt;Other vegetable oils, crude; Use 027A0106</t>
  </si>
  <si>
    <t>02720151</t>
  </si>
  <si>
    <t>&lt;&lt;Discon. after 12/1998&gt;&gt;Peanut oil, crude; Use 027A0106</t>
  </si>
  <si>
    <t>02720121</t>
  </si>
  <si>
    <t>&lt;&lt;Discon. after 12/2004&gt;&gt;Cottonseed oil, crude; Use 027A01</t>
  </si>
  <si>
    <t>02720111</t>
  </si>
  <si>
    <t>&lt;&lt;Discon. after 12/2003&gt;&gt;Crude soybean oil; Use 027A0106</t>
  </si>
  <si>
    <t>02720102</t>
  </si>
  <si>
    <t>027201</t>
  </si>
  <si>
    <t>&lt;&lt;Discon. after 12/2004&gt;&gt;Cottonseed oil, crude; Use 027A</t>
  </si>
  <si>
    <t>0272</t>
  </si>
  <si>
    <t>&lt;&lt;SAME AS less detailed code&gt;&gt;Animal fats and oils, made in slaughtering plants-0271</t>
  </si>
  <si>
    <t>02710117</t>
  </si>
  <si>
    <t>&lt;&lt;Discon. after 6/2001&gt;&gt;Edible tallow and stearin; Use 02710117</t>
  </si>
  <si>
    <t>02710113</t>
  </si>
  <si>
    <t>027101</t>
  </si>
  <si>
    <t>&lt;&lt;No Indexes for 5+ years&gt;&gt;Animal fats and oils, made in slaughtering plants</t>
  </si>
  <si>
    <t>0271</t>
  </si>
  <si>
    <t>~~Fats and oils</t>
  </si>
  <si>
    <t>&lt;&lt;No Indexes for 5+ years&gt;&gt;Liquid beverage bases, for sale by soft drink bottlers</t>
  </si>
  <si>
    <t>02640111</t>
  </si>
  <si>
    <t>Liquid beverage bases, excluding use by soft drink bottlers</t>
  </si>
  <si>
    <t>02640109</t>
  </si>
  <si>
    <t>04/1998</t>
  </si>
  <si>
    <t>&lt;&lt;Discon. after 6/1998&gt;&gt;Corn grits and flakes (for brewer's use); Use 026401</t>
  </si>
  <si>
    <t>02640107</t>
  </si>
  <si>
    <t>Malt and malt by-products</t>
  </si>
  <si>
    <t>02640101</t>
  </si>
  <si>
    <t>~~Other beverage materials</t>
  </si>
  <si>
    <t>026401</t>
  </si>
  <si>
    <t>0264</t>
  </si>
  <si>
    <t>&lt;&lt;SAME AS less detailed code&gt;&gt;Tea in consumer packages, exc. canned ice tea-026303</t>
  </si>
  <si>
    <t>02630313</t>
  </si>
  <si>
    <t>Tea in consumer packages, exc. canned ice tea</t>
  </si>
  <si>
    <t>026303</t>
  </si>
  <si>
    <t>&lt;&lt;Discon. after 6/1998&gt;&gt;Sweetened cocoa, powdered; Use 02540105</t>
  </si>
  <si>
    <t>02630206</t>
  </si>
  <si>
    <t>09/1971</t>
  </si>
  <si>
    <t>&lt;&lt;Discon. after 6/1998&gt;&gt;Cocoa; Use 02540105</t>
  </si>
  <si>
    <t>026302</t>
  </si>
  <si>
    <t>Roasted coffee</t>
  </si>
  <si>
    <t>02630104</t>
  </si>
  <si>
    <t>Coffee, concentrated, including coffee substitutes</t>
  </si>
  <si>
    <t>02630103</t>
  </si>
  <si>
    <t>12/1958</t>
  </si>
  <si>
    <t>~~Coffee (whole bean, ground, &amp; instant)</t>
  </si>
  <si>
    <t>026301</t>
  </si>
  <si>
    <t>~~Packaged beverage materials</t>
  </si>
  <si>
    <t>0263</t>
  </si>
  <si>
    <t>&lt;&lt;SAME AS less detailed code&gt;&gt;Soft drinks, bottle/can, carbonated, all types-026210</t>
  </si>
  <si>
    <t>02621001</t>
  </si>
  <si>
    <t>Soft drinks, bottle/can, carbonated, all types</t>
  </si>
  <si>
    <t>026210</t>
  </si>
  <si>
    <t>&lt;&lt;Discon. after 6/2007&gt;&gt;Soft drink flavoring syrup sold bulk; Use 02640109</t>
  </si>
  <si>
    <t>02620901</t>
  </si>
  <si>
    <t>026209</t>
  </si>
  <si>
    <t>&lt;&lt;Discon. after 12/2011&gt;&gt;Canned carbonated soft drinks; Use 02621001</t>
  </si>
  <si>
    <t>02620801</t>
  </si>
  <si>
    <t>&lt;&lt;Discon. after 12/2011&gt;&gt;Canned carbonated soft drinks; Use 026210</t>
  </si>
  <si>
    <t>026208</t>
  </si>
  <si>
    <t>&lt;&lt;Discon. after 12/2011&gt;&gt;Bottled carbonated soft drinks; Use 02621001</t>
  </si>
  <si>
    <t>02620705</t>
  </si>
  <si>
    <t>&lt;&lt;Discon. after 12/2003&gt;&gt;Bottled carbonated soft drinks, ex. plastic bottles; Use 02621001</t>
  </si>
  <si>
    <t>02620704</t>
  </si>
  <si>
    <t>&lt;&lt;Discon. after 12/2000&gt;&gt;Nonrefillable bottled carbonated soft drinks; Use 02621001</t>
  </si>
  <si>
    <t>02620703</t>
  </si>
  <si>
    <t>&lt;&lt;Discon. after 12/2000&gt;&gt;Refillable bottled carbonated soft drinks; Use 02621001</t>
  </si>
  <si>
    <t>02620701</t>
  </si>
  <si>
    <t>&lt;&lt;Discon. after 12/2011&gt;&gt;Bottled carbonated soft drinks; Use 026210</t>
  </si>
  <si>
    <t>026207</t>
  </si>
  <si>
    <t>Soft drinks, non-carbonated, fruit drinks, cocktails, ades</t>
  </si>
  <si>
    <t>026206094</t>
  </si>
  <si>
    <t>Soft drinks, non-carbonated, all other types</t>
  </si>
  <si>
    <t>026206093</t>
  </si>
  <si>
    <t>Soft drinks, non-carbonated</t>
  </si>
  <si>
    <t>02620609</t>
  </si>
  <si>
    <t>Bottled water, non-carb, processed or pasteurized</t>
  </si>
  <si>
    <t>02620608</t>
  </si>
  <si>
    <t>~~Soft drinks, non-carbonated and bottled water</t>
  </si>
  <si>
    <t>026206</t>
  </si>
  <si>
    <t>&lt;&lt;Discon. after 12/1996&gt;&gt;Other carbonated diet soda; Use 02621001</t>
  </si>
  <si>
    <t>02620519</t>
  </si>
  <si>
    <t>&lt;&lt;Discon. after 12/1996&gt;&gt;Diet cola; Use 02621001</t>
  </si>
  <si>
    <t>02620511</t>
  </si>
  <si>
    <t>&lt;&lt;Discon. after 12/1996&gt;&gt;Other carbonated nondiet soda; Use 02621001</t>
  </si>
  <si>
    <t>02620509</t>
  </si>
  <si>
    <t>&lt;&lt;Discon. after 12/1996&gt;&gt;Ginger ale; Use 02621001</t>
  </si>
  <si>
    <t>02620505</t>
  </si>
  <si>
    <t>&lt;&lt;Discon. after 12/1996&gt;&gt;Lemon, lime and lemon-lime; Use 02621001</t>
  </si>
  <si>
    <t>02620503</t>
  </si>
  <si>
    <t>&lt;&lt;Discon. after 12/1996&gt;&gt;Carbonated orange soda; Use 02621001</t>
  </si>
  <si>
    <t>02620502</t>
  </si>
  <si>
    <t>&lt;&lt;Discon. after 12/1996&gt;&gt;Other carbonated drinks; Use 026210</t>
  </si>
  <si>
    <t>026205</t>
  </si>
  <si>
    <t>&lt;&lt;Discon. after 12/1996&gt;&gt;Cola, bulk, excluding diet cola; Use 02621001</t>
  </si>
  <si>
    <t>02620131</t>
  </si>
  <si>
    <t>&lt;&lt;Discon. after 12/1996&gt;&gt;Cola, cans, excluding diet cola; Use 02621001</t>
  </si>
  <si>
    <t>02620121</t>
  </si>
  <si>
    <t>&lt;&lt;Discon. after 12/1996&gt;&gt;Cola, bottled, excluding diet cola; Use 02621001</t>
  </si>
  <si>
    <t>02620106</t>
  </si>
  <si>
    <t>&lt;&lt;Discon. after 12/1996&gt;&gt;Cola, excluding diet cola; Use 026210</t>
  </si>
  <si>
    <t>026201</t>
  </si>
  <si>
    <t>~~Soft drinks</t>
  </si>
  <si>
    <t>0262</t>
  </si>
  <si>
    <t>Other wines, brandy, and brandy spirits</t>
  </si>
  <si>
    <t>026104413</t>
  </si>
  <si>
    <t>Wines, effervescent, including sparkling (carbonated), wine coolers</t>
  </si>
  <si>
    <t>0261044122</t>
  </si>
  <si>
    <t>&lt;&lt;No Indexes for 5+ years&gt;&gt;Wines, dessert, excluding specialties</t>
  </si>
  <si>
    <t>0261044121</t>
  </si>
  <si>
    <t>Wines, dessert, effervescent, and wine coolers</t>
  </si>
  <si>
    <t>026104412</t>
  </si>
  <si>
    <t>Wines, rose grape &amp; other fruits &amp; berries, 14 percent or less alcohol</t>
  </si>
  <si>
    <t>0261044113</t>
  </si>
  <si>
    <t>Wines, red grape, 14 percent or less alcohol content</t>
  </si>
  <si>
    <t>0261044112</t>
  </si>
  <si>
    <t>Wines, white grape, 14 percent or less alcohol content</t>
  </si>
  <si>
    <t>0261044111</t>
  </si>
  <si>
    <t>Wines, white, red &amp; rose grape, and other fruit, 14 percent or less alcohol</t>
  </si>
  <si>
    <t>026104411</t>
  </si>
  <si>
    <t>~~Wines, brandy, and brandy spirits</t>
  </si>
  <si>
    <t>02610441</t>
  </si>
  <si>
    <t>&lt;&lt;Discon. after 6/2006&gt;&gt;Beverage brandy and neutral fruit/brandy s; Use 026104</t>
  </si>
  <si>
    <t>02610439</t>
  </si>
  <si>
    <t>&lt;&lt;Discon. after 6/2006&gt;&gt;Non-grape, fortified, &amp; specialty wine or coolers; Use 026104</t>
  </si>
  <si>
    <t>02610438</t>
  </si>
  <si>
    <t>&lt;&lt;Discon. after 12/1998&gt;&gt;Specialty (formula) wines; Use 026104</t>
  </si>
  <si>
    <t>02610436</t>
  </si>
  <si>
    <t>&lt;&lt;Discon. after 6/2006&gt;&gt;Effervescent wines; Use 026104</t>
  </si>
  <si>
    <t>02610435</t>
  </si>
  <si>
    <t>&lt;&lt;Discon. after 6/2006&gt;&gt;Dessert wines; Use 026104</t>
  </si>
  <si>
    <t>02610434</t>
  </si>
  <si>
    <t>&lt;&lt;Discon. after 12/1998&gt;&gt;Bulk wines; Use 026104</t>
  </si>
  <si>
    <t>02610432</t>
  </si>
  <si>
    <t>&lt;&lt;Discon. after 6/2006&gt;&gt;Grape table wines; Use 026104</t>
  </si>
  <si>
    <t>02610431</t>
  </si>
  <si>
    <t>026104</t>
  </si>
  <si>
    <t>&lt;&lt;Discon. after 12/2011&gt;&gt;Distilled &amp; bottled liquor (excluding brandy), and distilled grains; Use 026102</t>
  </si>
  <si>
    <t>02610215</t>
  </si>
  <si>
    <t>&lt;&lt;Discon. after 12/2005&gt;&gt;Bulk distilled liquor, ex brandy &amp; distills' grains; Use 026102</t>
  </si>
  <si>
    <t>02610214</t>
  </si>
  <si>
    <t>All other bottled liquor, except brandy</t>
  </si>
  <si>
    <t>026102043</t>
  </si>
  <si>
    <t>Bottled gin, vodka, rum, cordials, cocktails, and similar compounds</t>
  </si>
  <si>
    <t>026102042</t>
  </si>
  <si>
    <t>Bottled whiskey</t>
  </si>
  <si>
    <t>026102041</t>
  </si>
  <si>
    <t>~~Bottled liquor, excluding brandy</t>
  </si>
  <si>
    <t>02610204</t>
  </si>
  <si>
    <t>Distillers' dried grains (dark and light) and dried solubles</t>
  </si>
  <si>
    <t>026102023</t>
  </si>
  <si>
    <t>Distilled whiskey, all other distilled liquor, excluding brandy</t>
  </si>
  <si>
    <t>026102022</t>
  </si>
  <si>
    <t>Distilled liquor, excluding brandy</t>
  </si>
  <si>
    <t>02610202</t>
  </si>
  <si>
    <t>~~Distilled and bottled liquor, excluding brandy</t>
  </si>
  <si>
    <t>026102</t>
  </si>
  <si>
    <t>Other malt beverages and brewing products</t>
  </si>
  <si>
    <t>02610108</t>
  </si>
  <si>
    <t>&lt;&lt;Discon. after 12/2003&gt;&gt;Other malt beverages; Use 02610108</t>
  </si>
  <si>
    <t>02610107</t>
  </si>
  <si>
    <t>Beer and ale in barrels and kegs</t>
  </si>
  <si>
    <t>02610105</t>
  </si>
  <si>
    <t>Canned beer and ale</t>
  </si>
  <si>
    <t>02610103</t>
  </si>
  <si>
    <t>Bottled beer and ale</t>
  </si>
  <si>
    <t>02610101</t>
  </si>
  <si>
    <t>~~Malt beverages</t>
  </si>
  <si>
    <t>026101</t>
  </si>
  <si>
    <t>~~Alcoholic beverages</t>
  </si>
  <si>
    <t>0261</t>
  </si>
  <si>
    <t>~~Beverages and beverage materials</t>
  </si>
  <si>
    <t>Sweetening syrups and molasses</t>
  </si>
  <si>
    <t>02550501</t>
  </si>
  <si>
    <t>025505</t>
  </si>
  <si>
    <t>&lt;&lt;Discon. after 01/2018&gt;&gt;Sweetening syrups and molasses; Use 025505</t>
  </si>
  <si>
    <t>02550401</t>
  </si>
  <si>
    <t>025504</t>
  </si>
  <si>
    <t>Other confectionery-type products</t>
  </si>
  <si>
    <t>02550305</t>
  </si>
  <si>
    <t>All other packaged nuts, including all types of seeds (salted, roasted, cooked, or blanched)</t>
  </si>
  <si>
    <t>025503043</t>
  </si>
  <si>
    <t>Canned nuts (salted, roasted, cooked, or blanched)</t>
  </si>
  <si>
    <t>025503042</t>
  </si>
  <si>
    <t>Nuts (salted, roasted, cooked, or blanched), sold in bulk</t>
  </si>
  <si>
    <t>025503041</t>
  </si>
  <si>
    <t>~~Nuts and seeds (salted, roasted, cooked or blanched)</t>
  </si>
  <si>
    <t>02550304</t>
  </si>
  <si>
    <t>Nonchocolate-type confectionery products, retailed</t>
  </si>
  <si>
    <t>025503022</t>
  </si>
  <si>
    <t>Nonchocolate-type confectioneries, made/pkg for shipment</t>
  </si>
  <si>
    <t>025503021</t>
  </si>
  <si>
    <t>~~Nonchocolate-type confectionery products</t>
  </si>
  <si>
    <t>02550302</t>
  </si>
  <si>
    <t>Chocolate &amp; confectioneries, purchased chocolate retailed</t>
  </si>
  <si>
    <t>025503013</t>
  </si>
  <si>
    <t>Chocolate/confectionery prods., purch. chocolate not retailed</t>
  </si>
  <si>
    <t>025503012</t>
  </si>
  <si>
    <t>Chocolate/chocolate-type confectionery prods, cacao beans</t>
  </si>
  <si>
    <t>025503011</t>
  </si>
  <si>
    <t>Chocolate and chocolate-type confectionery products</t>
  </si>
  <si>
    <t>02550301</t>
  </si>
  <si>
    <t>~~Candy and nuts</t>
  </si>
  <si>
    <t>025503</t>
  </si>
  <si>
    <t>&lt;&lt;SAME AS less detailed code&gt;&gt;Chewing gum, bubble gum, and chewing gum base-025502</t>
  </si>
  <si>
    <t>02550201</t>
  </si>
  <si>
    <t>Chewing gum, bubble gum, and chewing gum base</t>
  </si>
  <si>
    <t>025502</t>
  </si>
  <si>
    <t>~~Confectionery end products</t>
  </si>
  <si>
    <t>0255</t>
  </si>
  <si>
    <t>Corn sweeteners, made by wet milling</t>
  </si>
  <si>
    <t>02540107</t>
  </si>
  <si>
    <t>Cocoa butter, liquor, and cocoa base chocolate syrup made from cacao beans</t>
  </si>
  <si>
    <t>025401053</t>
  </si>
  <si>
    <t>Sweet./unsweet. chocolate/cocoa powder, cacao beans</t>
  </si>
  <si>
    <t>025401052</t>
  </si>
  <si>
    <t>Sweetened chocolate, excluding coatings, cacao beans</t>
  </si>
  <si>
    <t>025401051</t>
  </si>
  <si>
    <t>~~Other chocolate and cocoa products, made from cacao beans</t>
  </si>
  <si>
    <t>02540105</t>
  </si>
  <si>
    <t>Chocolate coatings, made from cacao beans</t>
  </si>
  <si>
    <t>02540104</t>
  </si>
  <si>
    <t>~~Confectionery materials</t>
  </si>
  <si>
    <t>025401</t>
  </si>
  <si>
    <t>0254</t>
  </si>
  <si>
    <t>Beet sugar</t>
  </si>
  <si>
    <t>02530702</t>
  </si>
  <si>
    <t>Refined granulated cane sugar and by-products</t>
  </si>
  <si>
    <t>02530701</t>
  </si>
  <si>
    <t>~~Refined sugar products and by-products</t>
  </si>
  <si>
    <t>025307</t>
  </si>
  <si>
    <t>&lt;&lt;Discon. after 12/2002&gt;&gt;Liquid sugar or sugar syrup; Use 025307</t>
  </si>
  <si>
    <t>02530601</t>
  </si>
  <si>
    <t>025306</t>
  </si>
  <si>
    <t>&lt;&lt;Discon. after 12/2002&gt;&gt;Brown sugar; Use 025307</t>
  </si>
  <si>
    <t>02530501</t>
  </si>
  <si>
    <t>025305</t>
  </si>
  <si>
    <t>&lt;&lt;Discon. after 12/2002&gt;&gt;Confectioners' powdered sugar; Use 025307</t>
  </si>
  <si>
    <t>02530401</t>
  </si>
  <si>
    <t>025304</t>
  </si>
  <si>
    <t>&lt;&lt;Discon. after 12/2002&gt;&gt;Commercial units and bulk; Use 025307</t>
  </si>
  <si>
    <t>02530302</t>
  </si>
  <si>
    <t>&lt;&lt;Discon. after 12/2002&gt;&gt;Consumer units and individual services; Use 025307</t>
  </si>
  <si>
    <t>02530301</t>
  </si>
  <si>
    <t>&lt;&lt;Discon. after 12/2002&gt;&gt;Granulated sugar; Use 025307</t>
  </si>
  <si>
    <t>025303</t>
  </si>
  <si>
    <t>0253</t>
  </si>
  <si>
    <t>&lt;&lt;SAME AS less detailed code&gt;&gt;Raw cane sugar and sugar cane mill products and by-products-0252</t>
  </si>
  <si>
    <t>02520106</t>
  </si>
  <si>
    <t>&lt;&lt;Discon. after 12/2011&gt;&gt;Sugarcane mill products and by-products, except raw; Use 02520106</t>
  </si>
  <si>
    <t>02520105</t>
  </si>
  <si>
    <t>&lt;&lt;Recoded after 12/2011&gt;&gt;Raw cane sugar; Use 02520106</t>
  </si>
  <si>
    <t>02520104</t>
  </si>
  <si>
    <t>&lt;&lt;Recoded after 12/2010&gt;&gt;Raw cane sugar and byproducts; Use 02520106</t>
  </si>
  <si>
    <t>02520103</t>
  </si>
  <si>
    <t>&lt;&lt;Discon. after 12/2003&gt;&gt;Cane sugar byproducts; Use 02520106</t>
  </si>
  <si>
    <t>02520102</t>
  </si>
  <si>
    <t>&lt;&lt;Discon. after 12/2003&gt;&gt;Raw cane sugar; Use 02520106</t>
  </si>
  <si>
    <t>02520101</t>
  </si>
  <si>
    <t>025201</t>
  </si>
  <si>
    <t>Raw cane sugar and sugar cane mill products and by-products</t>
  </si>
  <si>
    <t>0252</t>
  </si>
  <si>
    <t>~~Sugar and confectionery</t>
  </si>
  <si>
    <t>Other purchased products pkg w/ dried/dehydrated ingredients</t>
  </si>
  <si>
    <t>0248010104</t>
  </si>
  <si>
    <t>&lt;&lt;No indexes for 5+ years&gt;&gt;Macaroni/noodle prod., pkg w/ oth. ingred., exc. canned/frozen</t>
  </si>
  <si>
    <t>0248010103</t>
  </si>
  <si>
    <t>Dried and dehydrated fruits and vegetables incl. freeze-dried</t>
  </si>
  <si>
    <t>0248010102</t>
  </si>
  <si>
    <t>11/2019</t>
  </si>
  <si>
    <t>Soup mixes (dried/dehydrated/freeze-dried) and bouillon</t>
  </si>
  <si>
    <t>0248010101</t>
  </si>
  <si>
    <t>~~Dried and dehydrated food</t>
  </si>
  <si>
    <t>02480101</t>
  </si>
  <si>
    <t>024801</t>
  </si>
  <si>
    <t>0248</t>
  </si>
  <si>
    <t>&lt;&lt;Discon. after 12/2003&gt;&gt;Dehydrated soups; Use 02480101</t>
  </si>
  <si>
    <t>02470101</t>
  </si>
  <si>
    <t>&lt;&lt;Discon. after 12/2003&gt;&gt;Dehydrated soups; Use 024801</t>
  </si>
  <si>
    <t>024701</t>
  </si>
  <si>
    <t>&lt;&lt;Discon. after 12/2003&gt;&gt;Dehydrated soups; Use 0248</t>
  </si>
  <si>
    <t>0247</t>
  </si>
  <si>
    <t>&lt;&lt;Discon. after 12/2003&gt;&gt;Dried and dehydrated vegetables; Use 02480101</t>
  </si>
  <si>
    <t>02460121</t>
  </si>
  <si>
    <t>&lt;&lt;Discon. after 12/2003&gt;&gt;Dried and dehydrated vegetables; Use 024801</t>
  </si>
  <si>
    <t>024601</t>
  </si>
  <si>
    <t>&lt;&lt;Discon. after 12/2003&gt;&gt;Dried and dehydrated vegetables; Use 0248</t>
  </si>
  <si>
    <t>0246</t>
  </si>
  <si>
    <t>&lt;&lt;Recoded after 12/2011&gt;&gt;Frozen vegetables, exc. potatoes &amp; vegetable combinations.; Use 02450509</t>
  </si>
  <si>
    <t>02450541</t>
  </si>
  <si>
    <t>&lt;&lt;Discon. after 6/1997&gt;&gt;Other frozen vegetables; Use 02450509</t>
  </si>
  <si>
    <t>02450539</t>
  </si>
  <si>
    <t>&lt;&lt;Discon. after 12/2011&gt;&gt;Frozen vegetable combinations; Use 02450509</t>
  </si>
  <si>
    <t>02450521</t>
  </si>
  <si>
    <t>&lt;&lt;Discon. after 6/1997&gt;&gt;Frozen spinach; Use 02450509</t>
  </si>
  <si>
    <t>02450511</t>
  </si>
  <si>
    <t>&lt;&lt;SAME AS less detailed code&gt;&gt;Frozen vegetables, other than potato products-024505</t>
  </si>
  <si>
    <t>02450509</t>
  </si>
  <si>
    <t>&lt;&lt;Discon. after 6/1997&gt;&gt;Frozen green peas; Use 02450509</t>
  </si>
  <si>
    <t>02450508</t>
  </si>
  <si>
    <t>&lt;&lt;Discon. after 6/1997&gt;&gt;Frozen cauliflower; Use 02450509</t>
  </si>
  <si>
    <t>02450507</t>
  </si>
  <si>
    <t>&lt;&lt;Discon. after 6/1997&gt;&gt;Frozen carrots; Use 02450509</t>
  </si>
  <si>
    <t>02450506</t>
  </si>
  <si>
    <t>&lt;&lt;Discon. after 6/1997&gt;&gt;Frozen broccoli; Use 02450509</t>
  </si>
  <si>
    <t>02450504</t>
  </si>
  <si>
    <t>&lt;&lt;Discon. after 6/1997&gt;&gt;Frozen lima beans; Use 02450509</t>
  </si>
  <si>
    <t>02450503</t>
  </si>
  <si>
    <t>&lt;&lt;Discon. after 6/1997&gt;&gt;Frozen green beans; Use 02450509</t>
  </si>
  <si>
    <t>02450502</t>
  </si>
  <si>
    <t>Frozen vegetables, other than potato products</t>
  </si>
  <si>
    <t>024505</t>
  </si>
  <si>
    <t>&lt;&lt;Discon. after 6/1997&gt;&gt;Frozen sweet cob corn; Use 02450509</t>
  </si>
  <si>
    <t>02450302</t>
  </si>
  <si>
    <t>&lt;&lt;Discon. after 6/1997&gt;&gt;Frozen sweet cut corn; Use 02450509</t>
  </si>
  <si>
    <t>02450301</t>
  </si>
  <si>
    <t>&lt;&lt;Discon. after 6/1997&gt;&gt;Frozen corn; Use 024505</t>
  </si>
  <si>
    <t>024503</t>
  </si>
  <si>
    <t>&lt;&lt;Discon. after 12/2011&gt;&gt;Other frozen potato products; Use 02450202</t>
  </si>
  <si>
    <t>02450209</t>
  </si>
  <si>
    <t>&lt;&lt;SAME AS less detailed code&gt;&gt;Frozen potato products (French-fried, patties, puffs, etc.)-024502</t>
  </si>
  <si>
    <t>02450202</t>
  </si>
  <si>
    <t>05/2011</t>
  </si>
  <si>
    <t>&lt;&lt;Recoded after 12/2011&gt;&gt;Frozen French fried potatoes; Use 02450202</t>
  </si>
  <si>
    <t>02450201</t>
  </si>
  <si>
    <t>Frozen potato products (French-fried, patties, puffs, etc.)</t>
  </si>
  <si>
    <t>024502</t>
  </si>
  <si>
    <t>~~Frozen vegetables</t>
  </si>
  <si>
    <t>0245</t>
  </si>
  <si>
    <t>Canned vegetable juices</t>
  </si>
  <si>
    <t>02440139</t>
  </si>
  <si>
    <t>Canned catsup and other tomato based sauces</t>
  </si>
  <si>
    <t>02440127</t>
  </si>
  <si>
    <t>09/1997</t>
  </si>
  <si>
    <t>&lt;&lt;Discon. after 12/2011&gt;&gt;Canned hominy and mushrooms; Use 02440102</t>
  </si>
  <si>
    <t>02440105</t>
  </si>
  <si>
    <t>Canned vegetables</t>
  </si>
  <si>
    <t>02440102</t>
  </si>
  <si>
    <t>~~Canned vegetables and juices</t>
  </si>
  <si>
    <t>024401</t>
  </si>
  <si>
    <t>0244</t>
  </si>
  <si>
    <t>&lt;&lt;Discon. after 12/2003&gt;&gt;Dried and dehydrated fruits; Use 02480101</t>
  </si>
  <si>
    <t>02430121</t>
  </si>
  <si>
    <t>&lt;&lt;Discon. after 12/2003&gt;&gt;Dried and dehydrated fruits; Use 024801</t>
  </si>
  <si>
    <t>024301</t>
  </si>
  <si>
    <t>&lt;&lt;Discon. after 12/2003&gt;&gt;Dried and dehydrated fruits; Use 0248</t>
  </si>
  <si>
    <t>0243</t>
  </si>
  <si>
    <t>&lt;&lt;Discon. after 6/2005&gt;&gt;Citrus pulp and other citrus byproducts; Use 0242</t>
  </si>
  <si>
    <t>02420411</t>
  </si>
  <si>
    <t>&lt;&lt;Discon. after 6/2005&gt;&gt;Citrus pulp and other citrus by products; Use 0242</t>
  </si>
  <si>
    <t>024204</t>
  </si>
  <si>
    <t>&lt;&lt;Discon. after 6/1997&gt;&gt;Citrus pulp; Use 0242</t>
  </si>
  <si>
    <t>02420321</t>
  </si>
  <si>
    <t>&lt;&lt;Discon. after 2/2020&gt;&gt;Frozen concentrated juices, excluding orange juice; Use 02420305</t>
  </si>
  <si>
    <t>02420314</t>
  </si>
  <si>
    <t>&lt;&lt;Discon. after 6/2005&gt;&gt;Frozen fruit ades, drinks and cocktails; Use 02420305</t>
  </si>
  <si>
    <t>02420313</t>
  </si>
  <si>
    <t>&lt;&lt;Discon. after 6/2005&gt;&gt;Other frozen fruit and berry juice, concentrate; Use 02420305</t>
  </si>
  <si>
    <t>02420311</t>
  </si>
  <si>
    <t>Frozen juices, ades, drinks, and cocktails, including orange juice</t>
  </si>
  <si>
    <t>02420305</t>
  </si>
  <si>
    <t>&lt;&lt;Discon. after 6/1997&gt;&gt;Frozen grapefruit juice; Use 02420305</t>
  </si>
  <si>
    <t>02420304</t>
  </si>
  <si>
    <t>11/1996</t>
  </si>
  <si>
    <t>&lt;&lt;Discon. after 6/1997&gt;&gt;Frozen grape juice; Use 02420305</t>
  </si>
  <si>
    <t>02420303</t>
  </si>
  <si>
    <t>&lt;&lt;Discon. after 6/1997&gt;&gt;Frozen lemonade; Use 02420305</t>
  </si>
  <si>
    <t>02420302</t>
  </si>
  <si>
    <t>&lt;&lt;Discon. after 2/2020&gt;&gt;Frozen concentrated orange juice, consumer and institutional; Use 02420305</t>
  </si>
  <si>
    <t>02420301</t>
  </si>
  <si>
    <t>Frozen juices, ades, drinks, and cocktails</t>
  </si>
  <si>
    <t>024203</t>
  </si>
  <si>
    <t>&lt;&lt;SAME AS less detailed code&gt;&gt;Frozen fruits-024202</t>
  </si>
  <si>
    <t>02420209</t>
  </si>
  <si>
    <t>Frozen fruits</t>
  </si>
  <si>
    <t>024202</t>
  </si>
  <si>
    <t>~~Frozen fruits, juices and ades</t>
  </si>
  <si>
    <t>0242</t>
  </si>
  <si>
    <t>&lt;&lt;SAME AS less detailed code&gt;&gt;Canned and fresh fruit juices, nectars, and concentrates-024102</t>
  </si>
  <si>
    <t>02410239</t>
  </si>
  <si>
    <t>Canned and fresh fruit juices, nectars, and concentrates</t>
  </si>
  <si>
    <t>024102</t>
  </si>
  <si>
    <t>&lt;&lt;SAME AS less detailed code&gt;&gt;Canned fruits, excluding baby foods-024101</t>
  </si>
  <si>
    <t>02410105</t>
  </si>
  <si>
    <t>Canned fruits, excluding baby foods</t>
  </si>
  <si>
    <t>024101</t>
  </si>
  <si>
    <t>~~Canned fruits and juices</t>
  </si>
  <si>
    <t>0241</t>
  </si>
  <si>
    <t>~~Processed fruits and vegetables</t>
  </si>
  <si>
    <t>&lt;&lt;SAME AS less detailed code&gt;&gt;Ice cream mixes and related products-023505</t>
  </si>
  <si>
    <t>02350502</t>
  </si>
  <si>
    <t>Ice cream mixes and related products</t>
  </si>
  <si>
    <t>023505</t>
  </si>
  <si>
    <t>05/1984</t>
  </si>
  <si>
    <t>Bulk liquid milk products, including feed grade</t>
  </si>
  <si>
    <t>02350303</t>
  </si>
  <si>
    <t>Consumer-type canned milk products</t>
  </si>
  <si>
    <t>02350301</t>
  </si>
  <si>
    <t>~~Liquid milk products</t>
  </si>
  <si>
    <t>023503</t>
  </si>
  <si>
    <t>&lt;&lt;SAME AS less detailed code&gt;&gt;Dry milk products, including feed grade-023502</t>
  </si>
  <si>
    <t>02350201</t>
  </si>
  <si>
    <t>Dry milk products, including feed grade</t>
  </si>
  <si>
    <t>023502</t>
  </si>
  <si>
    <t>~~Dry, condensed, and evaporated milk products</t>
  </si>
  <si>
    <t>0235</t>
  </si>
  <si>
    <t>Other frozen desserts (yogurt, sherbet, water ices, mellorine, frozen pudding etc.)</t>
  </si>
  <si>
    <t>023402015</t>
  </si>
  <si>
    <t>Lowfat and nonfat ice cream (including custards)</t>
  </si>
  <si>
    <t>023402014</t>
  </si>
  <si>
    <t>Ice cream, excl. lowfat and nonfat, (incl. custards), novelty forms</t>
  </si>
  <si>
    <t>023402013</t>
  </si>
  <si>
    <t>Ice cream, excl. lowfat and nonfat (incl. custards), shipped in sizes (less than 3 gal)</t>
  </si>
  <si>
    <t>023402012</t>
  </si>
  <si>
    <t>Ice cream, excl. lowfat and nonfat (incl. custards), shipped in bulk (containers 3 gal or more)</t>
  </si>
  <si>
    <t>023402011</t>
  </si>
  <si>
    <t>Ice cream and frozen desserts</t>
  </si>
  <si>
    <t>02340201</t>
  </si>
  <si>
    <t>023402</t>
  </si>
  <si>
    <t>~~Ice cream and frozen desserts</t>
  </si>
  <si>
    <t>0234</t>
  </si>
  <si>
    <t>&lt;&lt;SAME AS less detailed code&gt;&gt;Raw liquid whey-023307</t>
  </si>
  <si>
    <t>02330701</t>
  </si>
  <si>
    <t>Raw liquid whey</t>
  </si>
  <si>
    <t>023307</t>
  </si>
  <si>
    <t>&lt;&lt;SAME AS less detailed code&gt;&gt;Cheese substitutes and imitations-023304</t>
  </si>
  <si>
    <t>02330401</t>
  </si>
  <si>
    <t>Cheese substitutes and imitations</t>
  </si>
  <si>
    <t>023304</t>
  </si>
  <si>
    <t>Cheese food, spread, and other related products</t>
  </si>
  <si>
    <t>0233031225</t>
  </si>
  <si>
    <t>Process cheese shipped in packages or containers (more than 3 lbs.) or in bulk</t>
  </si>
  <si>
    <t>0233031221</t>
  </si>
  <si>
    <t>All other process cheese and related products</t>
  </si>
  <si>
    <t>023303122</t>
  </si>
  <si>
    <t>Process cheese, shipped in consumer packages or containers (3 lbs. or less)</t>
  </si>
  <si>
    <t>023303121</t>
  </si>
  <si>
    <t>~~Process cheese and related products</t>
  </si>
  <si>
    <t>02330312</t>
  </si>
  <si>
    <t>023303</t>
  </si>
  <si>
    <t>Lowfat natural cheese, except cottage cheese, shipped in packages (more than 3 lbs.) or in bulk</t>
  </si>
  <si>
    <t>023302124</t>
  </si>
  <si>
    <t>Lowfat natural cheese, except cottage cheese, shipped in consumer packages (3 lbs. or less)</t>
  </si>
  <si>
    <t>023302123</t>
  </si>
  <si>
    <t>Natural cheese, except  lowfat, shipped in packages or containers (more than 3 lbs) or bulk</t>
  </si>
  <si>
    <t>023302122</t>
  </si>
  <si>
    <t>Natural cheese, except lowfat, shipped in consumer packages or containers (3 lbs or less)</t>
  </si>
  <si>
    <t>023302121</t>
  </si>
  <si>
    <t>~~Natural cheese, except cottage cheese</t>
  </si>
  <si>
    <t>02330212</t>
  </si>
  <si>
    <t>023302</t>
  </si>
  <si>
    <t>~~Natural, processed, and imitation cheese</t>
  </si>
  <si>
    <t>0233</t>
  </si>
  <si>
    <t>&lt;&lt;SAME AS less detailed code&gt;&gt;Butter-0232</t>
  </si>
  <si>
    <t>02320114</t>
  </si>
  <si>
    <t>023201</t>
  </si>
  <si>
    <t>Butter</t>
  </si>
  <si>
    <t>0232</t>
  </si>
  <si>
    <t>&lt;&lt;SAME AS less detailed code&gt;&gt;Bulk fluid milk and cream-023106</t>
  </si>
  <si>
    <t>02310601</t>
  </si>
  <si>
    <t>Bulk fluid milk and cream</t>
  </si>
  <si>
    <t>023106</t>
  </si>
  <si>
    <t>Other packaged milk products</t>
  </si>
  <si>
    <t>023105012</t>
  </si>
  <si>
    <t>Yogurt, excluding frozen</t>
  </si>
  <si>
    <t>023105011</t>
  </si>
  <si>
    <t>~~Other milk products</t>
  </si>
  <si>
    <t>02310501</t>
  </si>
  <si>
    <t>023105</t>
  </si>
  <si>
    <t>&lt;&lt;SAME AS less detailed code&gt;&gt;Cottage cheese-023104</t>
  </si>
  <si>
    <t>02310401</t>
  </si>
  <si>
    <t>Cottage cheese</t>
  </si>
  <si>
    <t>023104</t>
  </si>
  <si>
    <t>Other fluid milk related products, packaged, incl. cartons, bottles, cans, and dispenser cans</t>
  </si>
  <si>
    <t>02310304</t>
  </si>
  <si>
    <t>Fat free or skim milk</t>
  </si>
  <si>
    <t>02310303</t>
  </si>
  <si>
    <t>Reduced fat and lowfat milk (1/2-2)</t>
  </si>
  <si>
    <t>02310302</t>
  </si>
  <si>
    <t>Fluid whole milk</t>
  </si>
  <si>
    <t>02310301</t>
  </si>
  <si>
    <t>~~Packaged fluid milk and related products</t>
  </si>
  <si>
    <t>023103</t>
  </si>
  <si>
    <t>~~Fluid milk products</t>
  </si>
  <si>
    <t>0231</t>
  </si>
  <si>
    <t>~~Dairy products</t>
  </si>
  <si>
    <t>Other prepared fresh and frozen seafood</t>
  </si>
  <si>
    <t>02230604</t>
  </si>
  <si>
    <t>Prepared frozen shellfish</t>
  </si>
  <si>
    <t>02230603</t>
  </si>
  <si>
    <t>Prepared frozen fish</t>
  </si>
  <si>
    <t>02230602</t>
  </si>
  <si>
    <t>Prepared fresh fish/seafood, inc. surimi/surimi-based products</t>
  </si>
  <si>
    <t>02230601</t>
  </si>
  <si>
    <t>~~Prepared fresh and frozen seafood</t>
  </si>
  <si>
    <t>022306</t>
  </si>
  <si>
    <t>Other shellfish</t>
  </si>
  <si>
    <t>02230599Z</t>
  </si>
  <si>
    <t>&lt;&lt;Discon. after 2/2016&gt;&gt;Other shellfish; Use 022305</t>
  </si>
  <si>
    <t>02230599</t>
  </si>
  <si>
    <t>Mussels</t>
  </si>
  <si>
    <t>02230507</t>
  </si>
  <si>
    <t>Sea scallops</t>
  </si>
  <si>
    <t>02230506</t>
  </si>
  <si>
    <t>Oysters</t>
  </si>
  <si>
    <t>02230505</t>
  </si>
  <si>
    <t>Clams</t>
  </si>
  <si>
    <t>02230504</t>
  </si>
  <si>
    <t>Lobsters</t>
  </si>
  <si>
    <t>02230503</t>
  </si>
  <si>
    <t>Crabs</t>
  </si>
  <si>
    <t>02230502</t>
  </si>
  <si>
    <t>Shrimp</t>
  </si>
  <si>
    <t>02230501</t>
  </si>
  <si>
    <t>~~Unprocessed shellfish</t>
  </si>
  <si>
    <t>022305</t>
  </si>
  <si>
    <t>&lt;&lt;SAME AS less detailed code&gt;&gt;Canned seafood (including soups, stews, and chowders)-022304</t>
  </si>
  <si>
    <t>02230429</t>
  </si>
  <si>
    <t>Canned seafood (including soups, stews, and chowders)</t>
  </si>
  <si>
    <t>022304</t>
  </si>
  <si>
    <t>&lt;&lt;Discon. after 12/2011&gt;&gt;Frozen packaged shellfish and other seafood; Use 02230603</t>
  </si>
  <si>
    <t>02230313</t>
  </si>
  <si>
    <t>&lt;&lt;Discon. after 12/2011&gt;&gt;Frozen packaged fish, excluding shellfish; Use 02230602</t>
  </si>
  <si>
    <t>02230311</t>
  </si>
  <si>
    <t>&lt;&lt;Discon. after 12/2011&gt;&gt;Frozen packaged fish and seafood; Use 02230602</t>
  </si>
  <si>
    <t>022303</t>
  </si>
  <si>
    <t>&lt;&lt;Discon. after 12/2011&gt;&gt;Fresh packaged fish and seafood; Use 02230601</t>
  </si>
  <si>
    <t>02230209</t>
  </si>
  <si>
    <t>&lt;&lt;Discon. after 12/2011&gt;&gt;Fresh packaged fish and seafood; Use 022306</t>
  </si>
  <si>
    <t>022302</t>
  </si>
  <si>
    <t>Other finfish</t>
  </si>
  <si>
    <t>02230199</t>
  </si>
  <si>
    <t>Tuna</t>
  </si>
  <si>
    <t>02230136</t>
  </si>
  <si>
    <t>08/2017</t>
  </si>
  <si>
    <t>Rockfish</t>
  </si>
  <si>
    <t>02230135</t>
  </si>
  <si>
    <t>&lt;&lt;Discon. after 2/2016&gt;&gt;Sablefish; Use 02230199</t>
  </si>
  <si>
    <t>02230134</t>
  </si>
  <si>
    <t>Pollock</t>
  </si>
  <si>
    <t>02230133</t>
  </si>
  <si>
    <t>Cod</t>
  </si>
  <si>
    <t>02230132</t>
  </si>
  <si>
    <t>Flounder</t>
  </si>
  <si>
    <t>02230131</t>
  </si>
  <si>
    <t>Salmon</t>
  </si>
  <si>
    <t>02230103</t>
  </si>
  <si>
    <t>Halibut</t>
  </si>
  <si>
    <t>02230102</t>
  </si>
  <si>
    <t>Haddock</t>
  </si>
  <si>
    <t>02230101</t>
  </si>
  <si>
    <t>~~Unprocessed finfish</t>
  </si>
  <si>
    <t>022301</t>
  </si>
  <si>
    <t>~~Unprocessed and prepared seafood</t>
  </si>
  <si>
    <t>0223</t>
  </si>
  <si>
    <t>Other poultry/small game (duck, goose, rabbit, etc.)</t>
  </si>
  <si>
    <t>02220911</t>
  </si>
  <si>
    <t>03/2002</t>
  </si>
  <si>
    <t>&lt;&lt;Discon. after 6/2008&gt;&gt;Chicken hens; breeder or egg prodcing type; Use 022209</t>
  </si>
  <si>
    <t>02220909</t>
  </si>
  <si>
    <t>Hens and fowl (including frozen, whole, and parts)</t>
  </si>
  <si>
    <t>02220908</t>
  </si>
  <si>
    <t>Chicken hens and other poultry/small game</t>
  </si>
  <si>
    <t>022209</t>
  </si>
  <si>
    <t>&lt;&lt;SAME AS less detailed code&gt;&gt;Canned, cooked, smoked or prepared poultry-022208</t>
  </si>
  <si>
    <t>02220811</t>
  </si>
  <si>
    <t>Canned, cooked, smoked or prepared poultry</t>
  </si>
  <si>
    <t>022208</t>
  </si>
  <si>
    <t>&lt;&lt;SAME AS less detailed code&gt;&gt;Turkeys, including frozen, whole, and parts-022206</t>
  </si>
  <si>
    <t>02220611</t>
  </si>
  <si>
    <t>Turkeys, including frozen, whole, and in parts</t>
  </si>
  <si>
    <t>022206</t>
  </si>
  <si>
    <t>&lt;&lt;SAME AS less detailed code&gt;&gt;Young chickens, including bulk, chilled, frozen, whole, and in parts-022203</t>
  </si>
  <si>
    <t>02220333</t>
  </si>
  <si>
    <t>Young chickens, including bulk, chilled, frozen, whole, and in parts</t>
  </si>
  <si>
    <t>022203</t>
  </si>
  <si>
    <t>~~Processed poultry</t>
  </si>
  <si>
    <t>0222</t>
  </si>
  <si>
    <t>&lt;&lt;Discon. after 10/2016&gt;&gt;Frozen ground meat patties, made from purchased carcasses; Use 02210586</t>
  </si>
  <si>
    <t>022105863</t>
  </si>
  <si>
    <t>Frozen ground meat patties and other processed, frozen, or cooked meats, mfpc</t>
  </si>
  <si>
    <t>02210586</t>
  </si>
  <si>
    <t>&lt;&lt;Discon. after 6/2001&gt;&gt;Miscellaneous processed, frozen, or cooked meats; Use 02210586</t>
  </si>
  <si>
    <t>02210583</t>
  </si>
  <si>
    <t>&lt;&lt;Discon. after 6/2001&gt;&gt;Frozen portion control, other than meat patties; Use 02210586</t>
  </si>
  <si>
    <t>02210582</t>
  </si>
  <si>
    <t>&lt;&lt;Discon. after 6/2001&gt;&gt;Frozen ground meat patties; Use 02210586</t>
  </si>
  <si>
    <t>02210581</t>
  </si>
  <si>
    <t>Canned meats, excluding dog, cat, and baby food, mfpc</t>
  </si>
  <si>
    <t>022105792</t>
  </si>
  <si>
    <t>Canned meats (excluding dog, cat, and baby food), made in slaughtering plants</t>
  </si>
  <si>
    <t>022105791</t>
  </si>
  <si>
    <t>Canned meats, excluding dog, cat, and baby food</t>
  </si>
  <si>
    <t>02210579</t>
  </si>
  <si>
    <t>&lt;&lt;Discon. after 6/2001&gt;&gt;Jellied goods and similar preparations, not canned; Use 02210503</t>
  </si>
  <si>
    <t>02210575</t>
  </si>
  <si>
    <t>&lt;&lt;Discon. after 6/2001&gt;&gt;Other sausage, smoked and cooked; Use 02210503</t>
  </si>
  <si>
    <t>02210574</t>
  </si>
  <si>
    <t>&lt;&lt;Discon. after 6/2001&gt;&gt;Frankfurters and wieners; Use 02210503</t>
  </si>
  <si>
    <t>02210573</t>
  </si>
  <si>
    <t>&lt;&lt;Discon. after 6/2001&gt;&gt;Dry and semidry sausage; Use 02210503</t>
  </si>
  <si>
    <t>02210572</t>
  </si>
  <si>
    <t>&lt;&lt;Discon. after 6/2001&gt;&gt;Fresh sausage, pork sausage, breakfast links, etc.; Use 02210503</t>
  </si>
  <si>
    <t>02210571</t>
  </si>
  <si>
    <t>&lt;&lt;Recoded after 12/2011&gt;&gt;Frozen ground meat patties, made from purchased carcasses; Use 02210586</t>
  </si>
  <si>
    <t>02210505</t>
  </si>
  <si>
    <t>Boxed meat (beef, pork, lamb, etc.), made from purchased carcasses</t>
  </si>
  <si>
    <t>02210504</t>
  </si>
  <si>
    <t>Other sausage (smoked or cooked) &amp; jellied goods &amp; similar preparations, excluding canned, mfpc</t>
  </si>
  <si>
    <t>0221050324</t>
  </si>
  <si>
    <t>Frankfurters, including wieners, excluding canned, made from purchased carcasses</t>
  </si>
  <si>
    <t>0221050323</t>
  </si>
  <si>
    <t>Dry or semidry sausage (salami, cervelat, pepperoni, summer sausage, pork roll, etc), mfpc</t>
  </si>
  <si>
    <t>0221050322</t>
  </si>
  <si>
    <t>Fresh sausage (pork sausage, breakfast links, etc.), excluding canned, mfpc</t>
  </si>
  <si>
    <t>0221050321</t>
  </si>
  <si>
    <t>Fresh and processed sausage, deli, and cooked meats, mfpc</t>
  </si>
  <si>
    <t>022105032</t>
  </si>
  <si>
    <t>Fresh and processed sausage, deli, and cooked meats, made in slaughtering plants</t>
  </si>
  <si>
    <t>022105031</t>
  </si>
  <si>
    <t>Fresh/processed sausage, deli &amp; cooked meats, etc.</t>
  </si>
  <si>
    <t>02210503</t>
  </si>
  <si>
    <t>~~Other meats, fresh, frozen, or canned</t>
  </si>
  <si>
    <t>022105</t>
  </si>
  <si>
    <t>Lard, excluding canned, made from purchased carcasses</t>
  </si>
  <si>
    <t>0221044727</t>
  </si>
  <si>
    <t>Boiled ham, barbecue pork, and other cooked pork, excluding canned meats and sausage, mfpc</t>
  </si>
  <si>
    <t>0221044726</t>
  </si>
  <si>
    <t>Other smoked pork, not canned or made into sausage, made from purchased carcasses</t>
  </si>
  <si>
    <t>0221044725</t>
  </si>
  <si>
    <t>Smoked sliced bacon, made from purchased carcasses</t>
  </si>
  <si>
    <t>0221044724</t>
  </si>
  <si>
    <t>Smoked slab bacon, made from purchased carcasses</t>
  </si>
  <si>
    <t>0221044723</t>
  </si>
  <si>
    <t>Smoked hams and picnics, excluding canned, made from purchased carcasses</t>
  </si>
  <si>
    <t>0221044722</t>
  </si>
  <si>
    <t>Pork, sweet-pickled, dry-cured, or dry salt, not canned or made into sausage, mfpc</t>
  </si>
  <si>
    <t>0221044721</t>
  </si>
  <si>
    <t>Pork, processed or cured, not canned or made into sausage, mfpc</t>
  </si>
  <si>
    <t>022104472</t>
  </si>
  <si>
    <t>Pork, processed or cured, not canned or made into sausage, made in slaughtering plants</t>
  </si>
  <si>
    <t>022104471</t>
  </si>
  <si>
    <t>~~Pork, processed or cured, not canned or made into sausage</t>
  </si>
  <si>
    <t>02210447</t>
  </si>
  <si>
    <t>Pork, fresh/frozen, unprocessed, all cuts, except sausage, made in slaughtering plants</t>
  </si>
  <si>
    <t>02210444</t>
  </si>
  <si>
    <t>&lt;&lt;Discon. after 6/2001&gt;&gt;Variety meats (edible organs); Use 02210447</t>
  </si>
  <si>
    <t>02210443</t>
  </si>
  <si>
    <t>&lt;&lt;Discon. after 6/2001&gt;&gt;Primal and fabricated cuts; Use 02210447</t>
  </si>
  <si>
    <t>02210441</t>
  </si>
  <si>
    <t>&lt;&lt;Discon. after 6/2001&gt;&gt;Boiled ham, barbecued pork, and other cooked pork; Use 02210447</t>
  </si>
  <si>
    <t>02210435</t>
  </si>
  <si>
    <t>&lt;&lt;Discon. after 6/2001&gt;&gt;Other smoked pork; Use 02210447</t>
  </si>
  <si>
    <t>02210434</t>
  </si>
  <si>
    <t>&lt;&lt;Discon. after 6/2001&gt;&gt;Sweet pickled or dry cured pork; Use 02210447</t>
  </si>
  <si>
    <t>02210433</t>
  </si>
  <si>
    <t>&lt;&lt;Discon. after 6/2001&gt;&gt;Hams and picnics, except canned; Use 02210447</t>
  </si>
  <si>
    <t>02210432</t>
  </si>
  <si>
    <t>&lt;&lt;Discon. after 6/2001&gt;&gt;Sliced bacon; Use 02210447</t>
  </si>
  <si>
    <t>02210421</t>
  </si>
  <si>
    <t>&lt;&lt;Discon. after 6/2001&gt;&gt;Slab bacon; Use 02210444</t>
  </si>
  <si>
    <t>02210419</t>
  </si>
  <si>
    <t>&lt;&lt;Discon. after 6/2001&gt;&gt;Whole carcass pork; Use 02210444</t>
  </si>
  <si>
    <t>02210401</t>
  </si>
  <si>
    <t>~~Pork products, fresh, frozen, or processed, except sausage</t>
  </si>
  <si>
    <t>022104</t>
  </si>
  <si>
    <t>&lt;&lt;SAME AS less detailed code&gt;&gt;Lamb or mutton, fresh or frozen, made in slaughtering plants-022103</t>
  </si>
  <si>
    <t>02210321</t>
  </si>
  <si>
    <t>Lamb/mutton, fresh or frozen, not canned or made into sausage, made in slaughtering plants</t>
  </si>
  <si>
    <t>022103</t>
  </si>
  <si>
    <t>Beef, fresh/frozen, primal and subprimal cuts, made in slaughtering plants</t>
  </si>
  <si>
    <t>02210133</t>
  </si>
  <si>
    <t>Beef, fresh/frozen whole/half carcass, not canned or made into sausage, misp</t>
  </si>
  <si>
    <t>02210131</t>
  </si>
  <si>
    <t>Veal, fresh or frozen, not canned or sausage, made in slaughtering plants</t>
  </si>
  <si>
    <t>02210129</t>
  </si>
  <si>
    <t>&lt;&lt;Discon. after 12/2011&gt;&gt;Other beef product, fresh or frozen, inc. organ cuts, misp; Use 02210126</t>
  </si>
  <si>
    <t>02210128</t>
  </si>
  <si>
    <t>Beef, fresh/frozen variety meats, not canned or made into sausage, made in slaughtering plants</t>
  </si>
  <si>
    <t>02210126</t>
  </si>
  <si>
    <t>&lt;&lt;Recoded after 6/2008&gt;&gt;Boxed beef/subprimal/fabricated cuts, however pkgd; Use 02210133</t>
  </si>
  <si>
    <t>02210125</t>
  </si>
  <si>
    <t>&lt;&lt;Discon. after 6/2008&gt;&gt;Boneless beef, fresh/frozen, inc. ground bulk/patty; Use 02210126</t>
  </si>
  <si>
    <t>02210124</t>
  </si>
  <si>
    <t>&lt;&lt;Discon. after 6/2001&gt;&gt;Beef, primal cuts; Use 02210133</t>
  </si>
  <si>
    <t>02210123</t>
  </si>
  <si>
    <t>&lt;&lt;Discon. after 12/2004&gt;&gt;Boxed meat (beef, pork, lamb, etc) mfpm; Use 02210504</t>
  </si>
  <si>
    <t>02210122</t>
  </si>
  <si>
    <t>&lt;&lt;Discon. after 11/1999&gt;&gt;Veal, not canned or made into sausage; Use 02210129</t>
  </si>
  <si>
    <t>02210121</t>
  </si>
  <si>
    <t>&lt;&lt;Discon. after 6/2001&gt;&gt;Variety meats (edible organs); Use 02210126</t>
  </si>
  <si>
    <t>02210115</t>
  </si>
  <si>
    <t>&lt;&lt;Discon. after 6/2001&gt;&gt;Boneless beef including hamburger; Use 02210126</t>
  </si>
  <si>
    <t>02210113</t>
  </si>
  <si>
    <t>&lt;&lt;Discon. after 12/1995&gt;&gt;Primal and fabricated beef cuts; Use 022101</t>
  </si>
  <si>
    <t>02210111</t>
  </si>
  <si>
    <t>&lt;&lt;Discon. after 6/2001&gt;&gt;Other USDA graded and ungraded beef carcasses; Use 02210131</t>
  </si>
  <si>
    <t>02210107</t>
  </si>
  <si>
    <t>&lt;&lt;Discon. after 12/2011&gt;&gt;Beef fresh/frozen whole, half carcass, primal cut beef; Use 02210131</t>
  </si>
  <si>
    <t>02210103</t>
  </si>
  <si>
    <t>&lt;&lt;Discon. after 6/2001&gt;&gt;USDA choice beef carcasses; Use 02210131</t>
  </si>
  <si>
    <t>02210102</t>
  </si>
  <si>
    <t>~~Beef and veal products, fresh or frozen</t>
  </si>
  <si>
    <t>022101</t>
  </si>
  <si>
    <t>~~Meats</t>
  </si>
  <si>
    <t>0221</t>
  </si>
  <si>
    <t>~~Meats, poultry, and fish</t>
  </si>
  <si>
    <t>Breakfast cereal</t>
  </si>
  <si>
    <t>02140909</t>
  </si>
  <si>
    <t>Other grain mill products</t>
  </si>
  <si>
    <t>021409083</t>
  </si>
  <si>
    <t>Corn mill products</t>
  </si>
  <si>
    <t>021409082</t>
  </si>
  <si>
    <t>Wheat mill products, except flour</t>
  </si>
  <si>
    <t>021409081</t>
  </si>
  <si>
    <t>Wheat mill products, corn mill products, and other grain mill products except flour</t>
  </si>
  <si>
    <t>02140908</t>
  </si>
  <si>
    <t>Manufactured starch, made by wet milling</t>
  </si>
  <si>
    <t>02140907</t>
  </si>
  <si>
    <t>&lt;&lt;Discon. after 12/2000&gt;&gt;Instant hot cereal; Use 02140909</t>
  </si>
  <si>
    <t>02140906</t>
  </si>
  <si>
    <t>&lt;&lt;Discon. after 12/2000&gt;&gt;Breakfast cereals, cooked; Use 02140909</t>
  </si>
  <si>
    <t>02140905</t>
  </si>
  <si>
    <t>&lt;&lt;Discon. after 12/2011&gt;&gt;Ready-to-serve breakfast cereals, except infant cereals; Use 02140909</t>
  </si>
  <si>
    <t>02140904</t>
  </si>
  <si>
    <t>&lt;&lt;Discon. after 12/2011&gt;&gt;Breakfast cereals, instant, hot, and cooked (including infant cereals); Use 02140909</t>
  </si>
  <si>
    <t>02140903</t>
  </si>
  <si>
    <t>&lt;&lt;Discon. after 6/1998&gt;&gt;Cornmeal, grits, and hominy; Use 02140908</t>
  </si>
  <si>
    <t>02140902</t>
  </si>
  <si>
    <t>07/1992</t>
  </si>
  <si>
    <t>&lt;&lt;Discon. after 6/1998&gt;&gt;Wheat germ; Use 02140908</t>
  </si>
  <si>
    <t>02140901</t>
  </si>
  <si>
    <t>~~Cereal and mill products, other than flour</t>
  </si>
  <si>
    <t>021409</t>
  </si>
  <si>
    <t>&lt;&lt;SAME AS less detailed code&gt;&gt;Dry macaroni, spaghetti, and egg noodle products, made from purchased flour-021402</t>
  </si>
  <si>
    <t>0214020303</t>
  </si>
  <si>
    <t>&lt;&lt;Discon. after 12/2011&gt;&gt;Dry macaroni, spaghetti, vermicelli, &amp; other macaroni prods, mitse, pkgd with other ingredients; Use 0214020303</t>
  </si>
  <si>
    <t>0214020302</t>
  </si>
  <si>
    <t>&lt;&lt;Recoded after 12/2011&gt;&gt;Dry macaroni, spaghetti, vermicelli, &amp; other pasta prods, mitse (except canned or frozen); Use 0214020303</t>
  </si>
  <si>
    <t>0214020301</t>
  </si>
  <si>
    <t>02140203</t>
  </si>
  <si>
    <t>&lt;&lt;Discon. after 12/2002&gt;&gt;Noodle products; Use 02140203</t>
  </si>
  <si>
    <t>02140202</t>
  </si>
  <si>
    <t>&lt;&lt;Discon. after 12/2002&gt;&gt;Macaroni,spaghetti, vermicelli,&amp; other macaroni pr; Use 02140203</t>
  </si>
  <si>
    <t>02140201</t>
  </si>
  <si>
    <t>Dry macaroni, spaghetti, and egg noodle products, made from purchased flour</t>
  </si>
  <si>
    <t>021402</t>
  </si>
  <si>
    <t>~~Cereal and pasta products</t>
  </si>
  <si>
    <t>0214</t>
  </si>
  <si>
    <t>&lt;&lt;SAME AS less detailed code&gt;&gt;Milled rice (incl second heads, screenings, brewers, bran, sharps, rice flour, and byproducts)-021302</t>
  </si>
  <si>
    <t>02130201</t>
  </si>
  <si>
    <t>Milled rice (incl second heads, screenings, brewers, bran, sharps, rice flour, and byproducts)</t>
  </si>
  <si>
    <t>021302</t>
  </si>
  <si>
    <t>Head rice not packaged with other ingredients</t>
  </si>
  <si>
    <t>021301066</t>
  </si>
  <si>
    <t>Head rice packaged with other ingredients</t>
  </si>
  <si>
    <t>021301065</t>
  </si>
  <si>
    <t>&lt;&lt;SAME AS less detailed code&gt;&gt;Head rice-021301</t>
  </si>
  <si>
    <t>02130106</t>
  </si>
  <si>
    <t>&lt;&lt;Discon. after 6/2003&gt;&gt;Long grain milled rice; Use 02130106</t>
  </si>
  <si>
    <t>02130102</t>
  </si>
  <si>
    <t>&lt;&lt;Discon. after 6/2003&gt;&gt;Medium grain milled rice; Use 02130106</t>
  </si>
  <si>
    <t>02130101</t>
  </si>
  <si>
    <t>Head rice</t>
  </si>
  <si>
    <t>021301</t>
  </si>
  <si>
    <t>~~Milled rice and byproducts</t>
  </si>
  <si>
    <t>0213</t>
  </si>
  <si>
    <t>Flour mixes, excluding cake mixes, made from purchased flour</t>
  </si>
  <si>
    <t>021204013</t>
  </si>
  <si>
    <t>Cake mixes, including gingerbread, made from purchased flour</t>
  </si>
  <si>
    <t>021204012</t>
  </si>
  <si>
    <t>Prepared flour mixes, including refrigerated and frozen doughs and batters, made in flour mills</t>
  </si>
  <si>
    <t>021204011</t>
  </si>
  <si>
    <t>~~Flour base mixes and doughs</t>
  </si>
  <si>
    <t>02120401</t>
  </si>
  <si>
    <t>021204</t>
  </si>
  <si>
    <t>&lt;&lt;Discon. after 6/1998&gt;&gt;Other flour; Use 021203</t>
  </si>
  <si>
    <t>02120302</t>
  </si>
  <si>
    <t>&lt;&lt;SAME AS less detailed code&gt;&gt;Wheat flour-021203</t>
  </si>
  <si>
    <t>02120301</t>
  </si>
  <si>
    <t>Wheat flour</t>
  </si>
  <si>
    <t>021203</t>
  </si>
  <si>
    <t>~~Flour and flour base mixes and doughs</t>
  </si>
  <si>
    <t>0212</t>
  </si>
  <si>
    <t>Retail bakery products</t>
  </si>
  <si>
    <t>02113001</t>
  </si>
  <si>
    <t>021130</t>
  </si>
  <si>
    <t>Cookies, crackers and related products made in reta</t>
  </si>
  <si>
    <t>02112105</t>
  </si>
  <si>
    <t>Crackers, biscuits, and related products</t>
  </si>
  <si>
    <t>021121042</t>
  </si>
  <si>
    <t>Cracker sandwiches, from crackers produced in same plant</t>
  </si>
  <si>
    <t>021121041</t>
  </si>
  <si>
    <t>02112104</t>
  </si>
  <si>
    <t>Cookies, wafers, and ice cream cones and cups (excluding frozen)</t>
  </si>
  <si>
    <t>02112103</t>
  </si>
  <si>
    <t>~~Cookies, crackers, and related products</t>
  </si>
  <si>
    <t>021121</t>
  </si>
  <si>
    <t>&lt;&lt;Discon. after 12/2003&gt;&gt;Cake type doughnuts; Use 02110703</t>
  </si>
  <si>
    <t>02111201</t>
  </si>
  <si>
    <t>&lt;&lt;Discon. after 12/2003&gt;&gt;Cake type doughnuts; Use 021107</t>
  </si>
  <si>
    <t>021112</t>
  </si>
  <si>
    <t>&lt;&lt;Discon. after 12/2003&gt;&gt;Pastries; Use 02110703,02110704</t>
  </si>
  <si>
    <t>02111101</t>
  </si>
  <si>
    <t>&lt;&lt;Discon. after 12/2003&gt;&gt;Pastries; Use 021107</t>
  </si>
  <si>
    <t>021111</t>
  </si>
  <si>
    <t>Pies (fruit, cream, and custard), excluding frozen</t>
  </si>
  <si>
    <t>02110904</t>
  </si>
  <si>
    <t>02110903</t>
  </si>
  <si>
    <t>&lt;&lt;Discon. after 6/1999&gt;&gt;Other pies; Use 02110903</t>
  </si>
  <si>
    <t>02110902</t>
  </si>
  <si>
    <t>02/1981</t>
  </si>
  <si>
    <t>&lt;&lt;Discon. after 6/1999&gt;&gt;Snack pies; Use 02110903</t>
  </si>
  <si>
    <t>02110901</t>
  </si>
  <si>
    <t>~~Pies (fruit, cream, and custard), excluding frozen</t>
  </si>
  <si>
    <t>021109</t>
  </si>
  <si>
    <t>Soft cakes, excluding frozen, made in retail bakeri</t>
  </si>
  <si>
    <t>02110804</t>
  </si>
  <si>
    <t>Soft cakes, excluding frozen</t>
  </si>
  <si>
    <t>02110803</t>
  </si>
  <si>
    <t>&lt;&lt;Discon. after 6/1999&gt;&gt;Other soft cakes; Use 02110803</t>
  </si>
  <si>
    <t>02110802</t>
  </si>
  <si>
    <t>&lt;&lt;Discon. after 6/1999&gt;&gt;Snack cakes; Use 02110803</t>
  </si>
  <si>
    <t>02110801</t>
  </si>
  <si>
    <t>~~Soft cakes, excluding frozen</t>
  </si>
  <si>
    <t>021108</t>
  </si>
  <si>
    <t>Other sweet goods, excluding frozen, made in retail</t>
  </si>
  <si>
    <t>02110704</t>
  </si>
  <si>
    <t>Other sweet goods, excluding frozen</t>
  </si>
  <si>
    <t>02110703</t>
  </si>
  <si>
    <t>&lt;&lt;Discon. after 6/1999&gt;&gt;Other sweet yeast goods; Use 02110703</t>
  </si>
  <si>
    <t>02110702</t>
  </si>
  <si>
    <t>&lt;&lt;Discon. after 6/1999&gt;&gt;Yeast raised doughnuts; Use 02110703</t>
  </si>
  <si>
    <t>02110701</t>
  </si>
  <si>
    <t>~~Other sweet goods, excluding frozen</t>
  </si>
  <si>
    <t>021107</t>
  </si>
  <si>
    <t>&lt;&lt;Discon. after 6/1999&gt;&gt;Bread stuffing, croutons, and bread crumbs; Use 0211050502</t>
  </si>
  <si>
    <t>02110601</t>
  </si>
  <si>
    <t>021106</t>
  </si>
  <si>
    <t>&lt;&lt;Discon. after 6/2006&gt;&gt;Other bread rolls and stuffing; Use 0211050502</t>
  </si>
  <si>
    <t>02110508</t>
  </si>
  <si>
    <t>&lt;&lt;Discon. after 6/1999&gt;&gt;Bagels; Use 0211050502</t>
  </si>
  <si>
    <t>02110507</t>
  </si>
  <si>
    <t>All other rolls, bread-type (incl. muffins, bagels, &amp; croissants)</t>
  </si>
  <si>
    <t>0211050502</t>
  </si>
  <si>
    <t>Rolls, hamburger and wiener</t>
  </si>
  <si>
    <t>0211050501</t>
  </si>
  <si>
    <t>~~Rolls (bread-type), muffins, bagels, and croissants</t>
  </si>
  <si>
    <t>02110505</t>
  </si>
  <si>
    <t>&lt;&lt;Discon. after 6/1999&gt;&gt;Other bread type rolls; Use 0211050502</t>
  </si>
  <si>
    <t>02110504</t>
  </si>
  <si>
    <t>&lt;&lt;Discon. after 6/1999&gt;&gt;English muffins; Use 0211050502</t>
  </si>
  <si>
    <t>02110503</t>
  </si>
  <si>
    <t>&lt;&lt;Discon. after 6/1999&gt;&gt;Brown and serve rolls; Use 0211050502</t>
  </si>
  <si>
    <t>02110502</t>
  </si>
  <si>
    <t>&lt;&lt;Discon. after 6/2006&gt;&gt;Hamburger and weiner rolls; Use 0211050501</t>
  </si>
  <si>
    <t>02110501</t>
  </si>
  <si>
    <t>021105</t>
  </si>
  <si>
    <t>&lt;&lt;Discon. after 6/2006&gt;&gt;Other variety bread; Use 0211020114</t>
  </si>
  <si>
    <t>02110404</t>
  </si>
  <si>
    <t>&lt;&lt;Discon. after 6/1999&gt;&gt;Rye bread; Use 0211020114</t>
  </si>
  <si>
    <t>02110403</t>
  </si>
  <si>
    <t>&lt;&lt;Discon. after 6/2006&gt;&gt;Dark wheat bread; Use 0211020113</t>
  </si>
  <si>
    <t>02110402</t>
  </si>
  <si>
    <t>&lt;&lt;Discon. after 6/2006&gt;&gt;White hearth bread; Use 0211020112</t>
  </si>
  <si>
    <t>02110401</t>
  </si>
  <si>
    <t>&lt;&lt;Discon. after 6/2006&gt;&gt;Other bread; Use 021102</t>
  </si>
  <si>
    <t>021104</t>
  </si>
  <si>
    <t>&lt;&lt;Discon. after 6/2014&gt;&gt;Breads made in retail bakeries; Use 02113001</t>
  </si>
  <si>
    <t>0211020115</t>
  </si>
  <si>
    <t>Other variety breads (rye, unleavened, raisin, potato etc.)</t>
  </si>
  <si>
    <t>0211020114</t>
  </si>
  <si>
    <t>Dark wheat breads (whole wheat, cracked wheat, multigrain, etc.)</t>
  </si>
  <si>
    <t>0211020113</t>
  </si>
  <si>
    <t>White hearth bread (French, Italian, etc.)</t>
  </si>
  <si>
    <t>0211020112</t>
  </si>
  <si>
    <t>White pan bread</t>
  </si>
  <si>
    <t>0211020111</t>
  </si>
  <si>
    <t>~~Bread (white, wheat, rye, etc.), including frozen</t>
  </si>
  <si>
    <t>02110201</t>
  </si>
  <si>
    <t>021102</t>
  </si>
  <si>
    <t>&lt;&lt;Discon. after 6/2006&gt;&gt;White pan bread, including frozen; Use 0211020111</t>
  </si>
  <si>
    <t>02110111</t>
  </si>
  <si>
    <t>&lt;&lt;Discon. after 6/1999&gt;&gt;White pan bread, west; Use 0211020111</t>
  </si>
  <si>
    <t>02110109</t>
  </si>
  <si>
    <t>&lt;&lt;Discon. after 6/1999&gt;&gt;White pan bread, south; Use 0211020111</t>
  </si>
  <si>
    <t>02110108</t>
  </si>
  <si>
    <t>&lt;&lt;Discon. after 6/1999&gt;&gt;White pan bread, north central; Use 0211020111</t>
  </si>
  <si>
    <t>02110107</t>
  </si>
  <si>
    <t>&lt;&lt;Discon. after 6/1999&gt;&gt;White pan bread, northeast; Use 0211020111</t>
  </si>
  <si>
    <t>02110106</t>
  </si>
  <si>
    <t>&lt;&lt;Discon. after 6/2006&gt;&gt;White pan bread; Use 0211020111</t>
  </si>
  <si>
    <t>021101</t>
  </si>
  <si>
    <t>~~Bakery products</t>
  </si>
  <si>
    <t>0211</t>
  </si>
  <si>
    <t>~~Cereal and bakery products</t>
  </si>
  <si>
    <t>~~PROCESSED FOODS AND FEEDS</t>
  </si>
  <si>
    <t>01</t>
  </si>
  <si>
    <t>Farm Products</t>
  </si>
  <si>
    <t>&lt;&lt;Discon. after 3/2005&gt;&gt;Leaf tobacco; Use 152</t>
  </si>
  <si>
    <t>01920101</t>
  </si>
  <si>
    <t>019201</t>
  </si>
  <si>
    <t>0192</t>
  </si>
  <si>
    <t>&lt;&lt;Discon. after 3/2005&gt;&gt;Other farm products; Use 01</t>
  </si>
  <si>
    <t>019</t>
  </si>
  <si>
    <t>Miscellanous oil crops</t>
  </si>
  <si>
    <t>01830181</t>
  </si>
  <si>
    <t>Canola</t>
  </si>
  <si>
    <t>01830171</t>
  </si>
  <si>
    <t>Sunflower</t>
  </si>
  <si>
    <t>01830161</t>
  </si>
  <si>
    <t>Flaxseed</t>
  </si>
  <si>
    <t>01830151</t>
  </si>
  <si>
    <t>Soybeans</t>
  </si>
  <si>
    <t>01830131</t>
  </si>
  <si>
    <t>Cottonseed</t>
  </si>
  <si>
    <t>01830121</t>
  </si>
  <si>
    <t>Peanuts</t>
  </si>
  <si>
    <t>01830111</t>
  </si>
  <si>
    <t>~~Oilseeds</t>
  </si>
  <si>
    <t>018301</t>
  </si>
  <si>
    <t>0183</t>
  </si>
  <si>
    <t>All other hay</t>
  </si>
  <si>
    <t>01810102</t>
  </si>
  <si>
    <t>Alfalfa hay</t>
  </si>
  <si>
    <t>01810101</t>
  </si>
  <si>
    <t>Hay and hayseeds</t>
  </si>
  <si>
    <t>018101</t>
  </si>
  <si>
    <t>0181</t>
  </si>
  <si>
    <t>~~Hay, hayseeds, and oilseeds</t>
  </si>
  <si>
    <t>018</t>
  </si>
  <si>
    <t>Checks and undergrades</t>
  </si>
  <si>
    <t>01710802</t>
  </si>
  <si>
    <t>Breaker stock</t>
  </si>
  <si>
    <t>01710801</t>
  </si>
  <si>
    <t>~~Breaker stock and checks and undergrades</t>
  </si>
  <si>
    <t>017108</t>
  </si>
  <si>
    <t>Eggs, small</t>
  </si>
  <si>
    <t>01710705</t>
  </si>
  <si>
    <t>Eggs, medium</t>
  </si>
  <si>
    <t>01710704</t>
  </si>
  <si>
    <t>Eggs, large</t>
  </si>
  <si>
    <t>01710703</t>
  </si>
  <si>
    <t>Eggs, extra large</t>
  </si>
  <si>
    <t>01710702</t>
  </si>
  <si>
    <t>Eggs, jumbo</t>
  </si>
  <si>
    <t>01710701</t>
  </si>
  <si>
    <t>~~Eggs for fresh use</t>
  </si>
  <si>
    <t>017107</t>
  </si>
  <si>
    <t>~~Chicken eggs</t>
  </si>
  <si>
    <t>0171</t>
  </si>
  <si>
    <t>017</t>
  </si>
  <si>
    <t>08/1973</t>
  </si>
  <si>
    <t>&lt;&lt;Discon. after 6/2011&gt;&gt;Milk, manufacturing grade; Use 01610102</t>
  </si>
  <si>
    <t>01620101</t>
  </si>
  <si>
    <t>&lt;&lt;Discon. after 6/2011&gt;&gt;Milk, manufacturing grade; Use 016101</t>
  </si>
  <si>
    <t>016201</t>
  </si>
  <si>
    <t>&lt;&lt;Discon. after 6/2011&gt;&gt;Milk, manufacturing grade; Use 0161</t>
  </si>
  <si>
    <t>0162</t>
  </si>
  <si>
    <t>&lt;&lt;SAME AS less detailed code&gt;&gt;Raw milk-016</t>
  </si>
  <si>
    <t>01610102</t>
  </si>
  <si>
    <t>016101</t>
  </si>
  <si>
    <t>0161</t>
  </si>
  <si>
    <t>Raw milk</t>
  </si>
  <si>
    <t>016</t>
  </si>
  <si>
    <t>07/2011</t>
  </si>
  <si>
    <t>&lt;&lt;Discon. after 12/2011&gt;&gt;Wool; Use 01</t>
  </si>
  <si>
    <t>01520199</t>
  </si>
  <si>
    <t>015201</t>
  </si>
  <si>
    <t>0152</t>
  </si>
  <si>
    <t>Pima cotton</t>
  </si>
  <si>
    <t>015101012</t>
  </si>
  <si>
    <t>Upland cotton</t>
  </si>
  <si>
    <t>015101011</t>
  </si>
  <si>
    <t>&lt;&lt;SAME AS less detailed code&gt;&gt;Raw cotton-015</t>
  </si>
  <si>
    <t>01510101</t>
  </si>
  <si>
    <t>015101</t>
  </si>
  <si>
    <t>0151</t>
  </si>
  <si>
    <t>Raw cotton</t>
  </si>
  <si>
    <t>015</t>
  </si>
  <si>
    <t>&lt;&lt;SAME AS less detailed code&gt;&gt;Slaughter ducks-0143</t>
  </si>
  <si>
    <t>01430199</t>
  </si>
  <si>
    <t>014301</t>
  </si>
  <si>
    <t>Slaughter ducks</t>
  </si>
  <si>
    <t>0143</t>
  </si>
  <si>
    <t>&lt;&lt;SAME AS less detailed code&gt;&gt;Slaughter turkeys-0142</t>
  </si>
  <si>
    <t>01420199</t>
  </si>
  <si>
    <t>014201</t>
  </si>
  <si>
    <t>Slaughter turkeys</t>
  </si>
  <si>
    <t>0142</t>
  </si>
  <si>
    <t>&lt;&lt;Discon. after 12/2001&gt;&gt;Slaughter hens; Use 0141</t>
  </si>
  <si>
    <t>01410399</t>
  </si>
  <si>
    <t>014103</t>
  </si>
  <si>
    <t>&lt;&lt;SAME AS less detailed code&gt;&gt;Slaughter chickens-0141</t>
  </si>
  <si>
    <t>01410299</t>
  </si>
  <si>
    <t>014102</t>
  </si>
  <si>
    <t>Slaughter chickens</t>
  </si>
  <si>
    <t>0141</t>
  </si>
  <si>
    <t>~~Slaughter poultry</t>
  </si>
  <si>
    <t>014</t>
  </si>
  <si>
    <t>Feeder and replacement cattle</t>
  </si>
  <si>
    <t>01340199</t>
  </si>
  <si>
    <t>013401</t>
  </si>
  <si>
    <t>0134</t>
  </si>
  <si>
    <t>&lt;&lt;SAME AS less detailed code&gt;&gt;Slaughter lambs-0133</t>
  </si>
  <si>
    <t>01330199</t>
  </si>
  <si>
    <t>013301</t>
  </si>
  <si>
    <t>Slaughter lambs</t>
  </si>
  <si>
    <t>0133</t>
  </si>
  <si>
    <t>&lt;&lt;SAME AS less detailed code&gt;&gt;Slaughter sows-013202</t>
  </si>
  <si>
    <t>01320299</t>
  </si>
  <si>
    <t>Slaughter sows</t>
  </si>
  <si>
    <t>013202</t>
  </si>
  <si>
    <t>&lt;&lt;SAME AS less detailed code&gt;&gt;Slaughter barrows and gilts-013201</t>
  </si>
  <si>
    <t>01320199</t>
  </si>
  <si>
    <t>Slaughter barrows and gilts</t>
  </si>
  <si>
    <t>013201</t>
  </si>
  <si>
    <t>~~Slaughter hogs</t>
  </si>
  <si>
    <t>0132</t>
  </si>
  <si>
    <t>&lt;&lt;SAME AS less detailed code&gt;&gt;Slaughter vealers-013103</t>
  </si>
  <si>
    <t>01310399</t>
  </si>
  <si>
    <t>Slaughter vealers</t>
  </si>
  <si>
    <t>013103</t>
  </si>
  <si>
    <t>&lt;&lt;SAME AS less detailed code&gt;&gt;Slaughter cows and bulls-013102</t>
  </si>
  <si>
    <t>01310299</t>
  </si>
  <si>
    <t>Slaughter cows and bulls</t>
  </si>
  <si>
    <t>013102</t>
  </si>
  <si>
    <t>&lt;&lt;SAME AS less detailed code&gt;&gt;Slaughter steers and heifers-013101</t>
  </si>
  <si>
    <t>01310199</t>
  </si>
  <si>
    <t>Slaughter steers and heifers</t>
  </si>
  <si>
    <t>013101</t>
  </si>
  <si>
    <t>~~Slaughter cattle</t>
  </si>
  <si>
    <t>0131</t>
  </si>
  <si>
    <t>~~Slaughter livestock</t>
  </si>
  <si>
    <t>013</t>
  </si>
  <si>
    <t>Medium/short grain rough rice</t>
  </si>
  <si>
    <t>012301032</t>
  </si>
  <si>
    <t>Long grain rough rice</t>
  </si>
  <si>
    <t>012301031</t>
  </si>
  <si>
    <t>&lt;&lt;SAME AS less detailed code&gt;&gt;Rough rice-0123</t>
  </si>
  <si>
    <t>01230103</t>
  </si>
  <si>
    <t>&lt;&lt;Discon. after 12/2004&gt;&gt;Medium grain rice; Use 01230103</t>
  </si>
  <si>
    <t>01230102</t>
  </si>
  <si>
    <t>&lt;&lt;Discon. after 12/2004&gt;&gt;Long grain rice; Use 01230103</t>
  </si>
  <si>
    <t>01230101</t>
  </si>
  <si>
    <t>012301</t>
  </si>
  <si>
    <t>Rough rice</t>
  </si>
  <si>
    <t>0123</t>
  </si>
  <si>
    <t>&lt;&lt;SAME AS less detailed code&gt;&gt;Sorghum-012205</t>
  </si>
  <si>
    <t>01220501</t>
  </si>
  <si>
    <t>Sorghum</t>
  </si>
  <si>
    <t>012205</t>
  </si>
  <si>
    <t>Rye</t>
  </si>
  <si>
    <t>01220415</t>
  </si>
  <si>
    <t>012204</t>
  </si>
  <si>
    <t>Oats</t>
  </si>
  <si>
    <t>01220311</t>
  </si>
  <si>
    <t>012203</t>
  </si>
  <si>
    <t>&lt;&lt;SAME AS less detailed code&gt;&gt;Corn-012202</t>
  </si>
  <si>
    <t>01220205</t>
  </si>
  <si>
    <t>Corn</t>
  </si>
  <si>
    <t>012202</t>
  </si>
  <si>
    <t>&lt;&lt;SAME AS less detailed code&gt;&gt;Barley-012201</t>
  </si>
  <si>
    <t>01220101</t>
  </si>
  <si>
    <t>Barley</t>
  </si>
  <si>
    <t>012201</t>
  </si>
  <si>
    <t>~~Other grains</t>
  </si>
  <si>
    <t>0122</t>
  </si>
  <si>
    <t>Hard amber durum wheat</t>
  </si>
  <si>
    <t>01210105</t>
  </si>
  <si>
    <t>Soft red winter wheat</t>
  </si>
  <si>
    <t>01210104</t>
  </si>
  <si>
    <t>Soft white wheat</t>
  </si>
  <si>
    <t>01210103</t>
  </si>
  <si>
    <t>Hard red spring wheat</t>
  </si>
  <si>
    <t>01210102</t>
  </si>
  <si>
    <t>Hard red winter wheat</t>
  </si>
  <si>
    <t>01210101</t>
  </si>
  <si>
    <t>~~Wheat</t>
  </si>
  <si>
    <t>012101</t>
  </si>
  <si>
    <t>0121</t>
  </si>
  <si>
    <t>~~Grains</t>
  </si>
  <si>
    <t>012</t>
  </si>
  <si>
    <t>Pistachios</t>
  </si>
  <si>
    <t>01190106</t>
  </si>
  <si>
    <t>Macadamias</t>
  </si>
  <si>
    <t>01190105</t>
  </si>
  <si>
    <t>Walnuts</t>
  </si>
  <si>
    <t>01190104</t>
  </si>
  <si>
    <t>Filberts</t>
  </si>
  <si>
    <t>01190103</t>
  </si>
  <si>
    <t>Almonds</t>
  </si>
  <si>
    <t>01190102</t>
  </si>
  <si>
    <t>11/1967</t>
  </si>
  <si>
    <t>Pecans</t>
  </si>
  <si>
    <t>01190101</t>
  </si>
  <si>
    <t>10/1991</t>
  </si>
  <si>
    <t>~~Tree nuts</t>
  </si>
  <si>
    <t>011901</t>
  </si>
  <si>
    <t>11/1971</t>
  </si>
  <si>
    <t>0119</t>
  </si>
  <si>
    <t>Round yellow potatoes</t>
  </si>
  <si>
    <t>01130605</t>
  </si>
  <si>
    <t>Round red potatoes</t>
  </si>
  <si>
    <t>01130604</t>
  </si>
  <si>
    <t>Russet potatoes</t>
  </si>
  <si>
    <t>01130603</t>
  </si>
  <si>
    <t>Round white potatoes</t>
  </si>
  <si>
    <t>01130602</t>
  </si>
  <si>
    <t>Long white potatoes</t>
  </si>
  <si>
    <t>01130601</t>
  </si>
  <si>
    <t>~~Potatoes</t>
  </si>
  <si>
    <t>011306</t>
  </si>
  <si>
    <t>&lt;&lt;Discon. after 12/2011&gt;&gt;Irish potatoes for processing; Use 011306</t>
  </si>
  <si>
    <t>01130501</t>
  </si>
  <si>
    <t>011305</t>
  </si>
  <si>
    <t>&lt;&lt;Recoded after 12/2011&gt;&gt;Round red potatoes; Use 01130604</t>
  </si>
  <si>
    <t>01130404</t>
  </si>
  <si>
    <t>&lt;&lt;Recoded after 12/2011&gt;&gt;Russet potatoes; Use 01130603</t>
  </si>
  <si>
    <t>01130403</t>
  </si>
  <si>
    <t>&lt;&lt;Recoded after 12/2011&gt;&gt;Round white potatoes; Use 01130602</t>
  </si>
  <si>
    <t>01130402</t>
  </si>
  <si>
    <t>&lt;&lt;Recoded after 12/2011&gt;&gt;Long white potatoes; Use 01130601</t>
  </si>
  <si>
    <t>01130401</t>
  </si>
  <si>
    <t>&lt;&lt;Discon. after 12/2011&gt;&gt;Irish potatoes for consumer use; Use 011306</t>
  </si>
  <si>
    <t>011304</t>
  </si>
  <si>
    <t>&lt;&lt;SAME AS less detailed code&gt;&gt;Sweet potatoes-011303</t>
  </si>
  <si>
    <t>01130301</t>
  </si>
  <si>
    <t>Sweet potatoes</t>
  </si>
  <si>
    <t>011303</t>
  </si>
  <si>
    <t>Pumpkins</t>
  </si>
  <si>
    <t>01130236</t>
  </si>
  <si>
    <t>Artichokes</t>
  </si>
  <si>
    <t>01130235</t>
  </si>
  <si>
    <t>Cucumbers</t>
  </si>
  <si>
    <t>01130234</t>
  </si>
  <si>
    <t>&lt;&lt;Discon. after 12/2011&gt;&gt;Radishes; Use 011302</t>
  </si>
  <si>
    <t>01130233</t>
  </si>
  <si>
    <t>Beets</t>
  </si>
  <si>
    <t>01130232</t>
  </si>
  <si>
    <t>Squash</t>
  </si>
  <si>
    <t>01130231</t>
  </si>
  <si>
    <t>Eggplant</t>
  </si>
  <si>
    <t>01130229</t>
  </si>
  <si>
    <t>Green peppers</t>
  </si>
  <si>
    <t>01130228</t>
  </si>
  <si>
    <t>&lt;&lt;Discon. after 12/2011&gt;&gt;Green onions; Use 011302</t>
  </si>
  <si>
    <t>01130227</t>
  </si>
  <si>
    <t>Endive</t>
  </si>
  <si>
    <t>01130226</t>
  </si>
  <si>
    <t>Greens</t>
  </si>
  <si>
    <t>01130225</t>
  </si>
  <si>
    <t>Spinach</t>
  </si>
  <si>
    <t>01130224</t>
  </si>
  <si>
    <t>Cauliflower</t>
  </si>
  <si>
    <t>01130223</t>
  </si>
  <si>
    <t>Broccoli</t>
  </si>
  <si>
    <t>01130222</t>
  </si>
  <si>
    <t>Asparagus</t>
  </si>
  <si>
    <t>01130221</t>
  </si>
  <si>
    <t>Green peas</t>
  </si>
  <si>
    <t>01130219</t>
  </si>
  <si>
    <t>Snap beans</t>
  </si>
  <si>
    <t>01130218</t>
  </si>
  <si>
    <t>Tomatoes</t>
  </si>
  <si>
    <t>01130217</t>
  </si>
  <si>
    <t>Dry onions</t>
  </si>
  <si>
    <t>01130216</t>
  </si>
  <si>
    <t>Lettuce</t>
  </si>
  <si>
    <t>01130215</t>
  </si>
  <si>
    <t>Sweet corn</t>
  </si>
  <si>
    <t>01130214</t>
  </si>
  <si>
    <t>Celery</t>
  </si>
  <si>
    <t>01130213</t>
  </si>
  <si>
    <t>Carrots</t>
  </si>
  <si>
    <t>01130212</t>
  </si>
  <si>
    <t>Cabbage</t>
  </si>
  <si>
    <t>01130211</t>
  </si>
  <si>
    <t>~~Fresh vegetables, except potatoes</t>
  </si>
  <si>
    <t>011302</t>
  </si>
  <si>
    <t>Dry lentils</t>
  </si>
  <si>
    <t>01130121</t>
  </si>
  <si>
    <t>Dry peas</t>
  </si>
  <si>
    <t>01130120</t>
  </si>
  <si>
    <t>Dry peas and lentils</t>
  </si>
  <si>
    <t>0113012</t>
  </si>
  <si>
    <t>Dry blackeye beans</t>
  </si>
  <si>
    <t>01130119</t>
  </si>
  <si>
    <t>Dry lima beans</t>
  </si>
  <si>
    <t>01130118</t>
  </si>
  <si>
    <t>Dry black beans</t>
  </si>
  <si>
    <t>01130117</t>
  </si>
  <si>
    <t>Dry garbanzo beans</t>
  </si>
  <si>
    <t>01130116</t>
  </si>
  <si>
    <t>Dry small red beans</t>
  </si>
  <si>
    <t>01130115</t>
  </si>
  <si>
    <t>Dry kidney beans</t>
  </si>
  <si>
    <t>01130114</t>
  </si>
  <si>
    <t>Dry pea beans</t>
  </si>
  <si>
    <t>01130113</t>
  </si>
  <si>
    <t>Dry pink beans</t>
  </si>
  <si>
    <t>01130112</t>
  </si>
  <si>
    <t>Dry great northern beans</t>
  </si>
  <si>
    <t>01130111</t>
  </si>
  <si>
    <t>Dry pinto beans</t>
  </si>
  <si>
    <t>01130110</t>
  </si>
  <si>
    <t>Dry beans</t>
  </si>
  <si>
    <t>0113011</t>
  </si>
  <si>
    <t>&lt;&lt;Recoded after 10/2015&gt;&gt;Dry garbanzo beans; Use 01130116</t>
  </si>
  <si>
    <t>01130109</t>
  </si>
  <si>
    <t>&lt;&lt;Recoded after 10/2015&gt;&gt;Dry small red beans; Use 01130115</t>
  </si>
  <si>
    <t>01130108</t>
  </si>
  <si>
    <t>&lt;&lt;Recoded after 10/2015&gt;&gt;Dry kidney beans; Use 01130114</t>
  </si>
  <si>
    <t>01130107</t>
  </si>
  <si>
    <t>&lt;&lt;Recoded after 10/2015&gt;&gt;Dry lentils; Use 01130121</t>
  </si>
  <si>
    <t>01130106</t>
  </si>
  <si>
    <t>&lt;&lt;Recoded after 10/2015&gt;&gt;Dry peas; Use 01130120</t>
  </si>
  <si>
    <t>01130105</t>
  </si>
  <si>
    <t>&lt;&lt;Recoded after 10/2015&gt;&gt;Dry pink beans; Use 01130112</t>
  </si>
  <si>
    <t>01130104</t>
  </si>
  <si>
    <t>&lt;&lt;Recoded after 10/2015&gt;&gt;Dry great northern beans; Use 01130111</t>
  </si>
  <si>
    <t>01130103</t>
  </si>
  <si>
    <t>&lt;&lt;Recoded after 10/2015&gt;&gt;Dry pinto beans; Use 01130110</t>
  </si>
  <si>
    <t>01130102</t>
  </si>
  <si>
    <t>&lt;&lt;Recoded after 10/2015&gt;&gt;Dry pea beans; Use 01130113</t>
  </si>
  <si>
    <t>01130101</t>
  </si>
  <si>
    <t>~~Dry vegetables</t>
  </si>
  <si>
    <t>011301</t>
  </si>
  <si>
    <t>~~Fresh and dry vegetables</t>
  </si>
  <si>
    <t>0113</t>
  </si>
  <si>
    <t>Watermelons</t>
  </si>
  <si>
    <t>01110303</t>
  </si>
  <si>
    <t>Honeydews</t>
  </si>
  <si>
    <t>01110302</t>
  </si>
  <si>
    <t>05/1947</t>
  </si>
  <si>
    <t>Cantaloupes</t>
  </si>
  <si>
    <t>01110301</t>
  </si>
  <si>
    <t>~~Melons</t>
  </si>
  <si>
    <t>011103</t>
  </si>
  <si>
    <t>Empire apples</t>
  </si>
  <si>
    <t>01110230</t>
  </si>
  <si>
    <t>Fuji apples</t>
  </si>
  <si>
    <t>01110229</t>
  </si>
  <si>
    <t>Juice grapes</t>
  </si>
  <si>
    <t>011102284</t>
  </si>
  <si>
    <t>Wine grapes</t>
  </si>
  <si>
    <t>011102283</t>
  </si>
  <si>
    <t>Raisin grapes</t>
  </si>
  <si>
    <t>011102282</t>
  </si>
  <si>
    <t>Table grapes</t>
  </si>
  <si>
    <t>011102281</t>
  </si>
  <si>
    <t>~~Grapes</t>
  </si>
  <si>
    <t>01110228</t>
  </si>
  <si>
    <t>Blueberries</t>
  </si>
  <si>
    <t>01110227</t>
  </si>
  <si>
    <t>12/2020</t>
  </si>
  <si>
    <t>Cranberries</t>
  </si>
  <si>
    <t>01110226</t>
  </si>
  <si>
    <t>Blackberries</t>
  </si>
  <si>
    <t>01110225</t>
  </si>
  <si>
    <t>Raspberries</t>
  </si>
  <si>
    <t>01110224</t>
  </si>
  <si>
    <t>Strawberries</t>
  </si>
  <si>
    <t>01110222</t>
  </si>
  <si>
    <t>Pears</t>
  </si>
  <si>
    <t>01110221</t>
  </si>
  <si>
    <t>Gala apples</t>
  </si>
  <si>
    <t>01110220</t>
  </si>
  <si>
    <t>07/1947</t>
  </si>
  <si>
    <t>Peaches</t>
  </si>
  <si>
    <t>01110219</t>
  </si>
  <si>
    <t>&lt;&lt;Recoded after 12/2011&gt;&gt;Table grapes; Use 011102281</t>
  </si>
  <si>
    <t>01110218</t>
  </si>
  <si>
    <t>McIntosh apples</t>
  </si>
  <si>
    <t>01110216</t>
  </si>
  <si>
    <t>Red delicious apples</t>
  </si>
  <si>
    <t>01110215</t>
  </si>
  <si>
    <t>Golden delicious apples</t>
  </si>
  <si>
    <t>01110211</t>
  </si>
  <si>
    <t>Rome apples</t>
  </si>
  <si>
    <t>01110209</t>
  </si>
  <si>
    <t>Granny Smith apples</t>
  </si>
  <si>
    <t>01110208</t>
  </si>
  <si>
    <t>&lt;&lt;Discon. After 2/2016&gt;&gt;Pineapples; Use 011102</t>
  </si>
  <si>
    <t>01110207</t>
  </si>
  <si>
    <t>Kiwifruit</t>
  </si>
  <si>
    <t>01110206</t>
  </si>
  <si>
    <t>Avocados</t>
  </si>
  <si>
    <t>01110205</t>
  </si>
  <si>
    <t>Apricots</t>
  </si>
  <si>
    <t>01110204</t>
  </si>
  <si>
    <t>Cherries</t>
  </si>
  <si>
    <t>01110203</t>
  </si>
  <si>
    <t>Nectarines</t>
  </si>
  <si>
    <t>01110202</t>
  </si>
  <si>
    <t>Plums and fresh prunes</t>
  </si>
  <si>
    <t>01110201</t>
  </si>
  <si>
    <t>~~Other fruits and berries</t>
  </si>
  <si>
    <t>011102</t>
  </si>
  <si>
    <t>Tangelos</t>
  </si>
  <si>
    <t>01110110</t>
  </si>
  <si>
    <t>&lt;&lt;Discon. after 01/2018&gt;&gt;Tangelos; Use 01110110</t>
  </si>
  <si>
    <t>01110109</t>
  </si>
  <si>
    <t>Tangerines</t>
  </si>
  <si>
    <t>01110108</t>
  </si>
  <si>
    <t>Navel oranges</t>
  </si>
  <si>
    <t>01110106</t>
  </si>
  <si>
    <t>Valencia oranges</t>
  </si>
  <si>
    <t>01110105</t>
  </si>
  <si>
    <t>Lemons</t>
  </si>
  <si>
    <t>01110104</t>
  </si>
  <si>
    <t>Grapefruits</t>
  </si>
  <si>
    <t>01110101</t>
  </si>
  <si>
    <t>~~Citrus fruits</t>
  </si>
  <si>
    <t>011101</t>
  </si>
  <si>
    <t>~~Fresh fruits and melons</t>
  </si>
  <si>
    <t>0111</t>
  </si>
  <si>
    <t>~~Fruits &amp; melons, fresh/dry vegs. &amp; nuts</t>
  </si>
  <si>
    <t>011</t>
  </si>
  <si>
    <t>01/1913</t>
  </si>
  <si>
    <t>~~FARM PRODUCTS</t>
  </si>
  <si>
    <t>Index Type</t>
  </si>
  <si>
    <t>Last Index</t>
  </si>
  <si>
    <t>First Index</t>
  </si>
  <si>
    <t>PPI Commodity Code</t>
  </si>
  <si>
    <t>Inflation Frequency 2002 - 2021</t>
  </si>
  <si>
    <t>Inflation Frequency Rate</t>
  </si>
  <si>
    <t>Year to Date vs. 20Y Avg. Inflation Multiplier</t>
  </si>
  <si>
    <t>Client Tax Rate</t>
  </si>
  <si>
    <t>LIFOPro's Complete List of Table 9 Bureau of Labor Statistics (BLS) Producer Price Indexes (PPI)</t>
  </si>
  <si>
    <t>3 Digit Code</t>
  </si>
  <si>
    <t>2 Digit Code</t>
  </si>
  <si>
    <t>2022 Good LIFO Election Candidate</t>
  </si>
  <si>
    <t>Estimated Election Year LIFO Expense</t>
  </si>
  <si>
    <t>Estimated Election Year Tax Savings</t>
  </si>
  <si>
    <t>Sheet Name</t>
  </si>
  <si>
    <t>Description</t>
  </si>
  <si>
    <t>Instructions for building a LIFO election target client list, identifying good 2022 LIFO election candidates, reviewing, refining &amp; prioritizing good LIFO election candidates &amp; performing client outreach. Also provides an overview of the list &amp; how to read the results.</t>
  </si>
  <si>
    <t>LIFOPro's list of the top 2022 LIFO election candidates based on Bureau of Labor Statistics Producer Price Index commodities &amp; Consumer Price Index categories. To be used to identify clients who are good LIFO election candidates &amp; to quantify election year LIFO expense &amp; LIFO tax benefits. Also includes a variety of inflation data for further refining &amp; prioritizing the best election candidate-clients.</t>
  </si>
  <si>
    <t>BLS PPI Code List</t>
  </si>
  <si>
    <t>Good LIFO Election Candidate Identification Steps</t>
  </si>
  <si>
    <t>LIFO Election Candidates by BLS Code</t>
  </si>
  <si>
    <t>20 Year Annual Avg. Inflation</t>
  </si>
  <si>
    <t>A complete list of commodity-based Table 9 Producer Price Index commodity codes and descriptions. To be used in the event that your client's industry type is not listed in the Top LIFO Election Cand by BLS Excel sheet. See instructions at the bottom of the LIFO Election Candidate IDSteps sheet if you can't locate a BLS PPI or CPI code for your client.</t>
  </si>
  <si>
    <t>Note: Download the PDF file of the steps here:</t>
  </si>
  <si>
    <t>LIFOPro's Good LIFO Election Candidate Target List Tool: See instructions in LIFO Election Candidate ID Steps for detailed usage steps &amp; illustrative examples.</t>
  </si>
  <si>
    <t>BLS Code</t>
  </si>
  <si>
    <t>Yellow-highlighted cells (Columns A:E) are to be entered by user. Columns A:D are to be sourced from your client list &amp; client's records. Column E BLS PPI CPI Code field is to be identified by locating a BLS PPI or CPI code in the Election Candidates by BLS Code Excel sheet (enclosed) that matches your client's Column B Industry Type or the product mix for your client. See enclosed instructions for further details.</t>
  </si>
  <si>
    <t>BLS Major Commodity Group Description</t>
  </si>
  <si>
    <t>BLS PPI Commodity Description</t>
  </si>
  <si>
    <t>Good '22 Election Candidate</t>
  </si>
  <si>
    <t>NAICS PBA Code</t>
  </si>
  <si>
    <t>Mfg.</t>
  </si>
  <si>
    <t>Wholesale</t>
  </si>
  <si>
    <t>Retail</t>
  </si>
  <si>
    <t>Animal food mfg.</t>
  </si>
  <si>
    <t>Grain &amp; oilseed milling</t>
  </si>
  <si>
    <t>Sugar &amp; confectionery product mfg.</t>
  </si>
  <si>
    <t>Fruit &amp; vegetable preserving &amp; speciality food mfg.</t>
  </si>
  <si>
    <t>Dairy product mfg.</t>
  </si>
  <si>
    <t>Animal slaughtering &amp; processing</t>
  </si>
  <si>
    <t>Seafood product preparation &amp; packaging</t>
  </si>
  <si>
    <t>Beverage &amp; tobacco product mfg.</t>
  </si>
  <si>
    <t>Textile mills</t>
  </si>
  <si>
    <t>Textile product mills</t>
  </si>
  <si>
    <t>Apparel mfg.</t>
  </si>
  <si>
    <t>Leather &amp; hide tanning &amp; finishing</t>
  </si>
  <si>
    <t>Other leather &amp; allied product mfg.</t>
  </si>
  <si>
    <t>Wood product mfg.</t>
  </si>
  <si>
    <t>Paper mfg.</t>
  </si>
  <si>
    <t>Printing &amp; related support activities</t>
  </si>
  <si>
    <t>Petroleum &amp; coal products mfg.</t>
  </si>
  <si>
    <t>Basic chemical mfg.</t>
  </si>
  <si>
    <t>Pharmaceutical &amp; medicine mfg.</t>
  </si>
  <si>
    <t>Other chemical product &amp; preparation mfg.</t>
  </si>
  <si>
    <t>Plastics &amp; rubber products mfg.</t>
  </si>
  <si>
    <t>Clay product &amp; refractory mfg.</t>
  </si>
  <si>
    <t>Glass &amp; glass product mfg.</t>
  </si>
  <si>
    <t>Cement &amp; concrete product mfg.</t>
  </si>
  <si>
    <t>Lime &amp; gypsum product mfg.</t>
  </si>
  <si>
    <t>Other nonmetallic mineral product mfg.</t>
  </si>
  <si>
    <t>Primary metal mfg.</t>
  </si>
  <si>
    <t>Fabricated metal product mfg.</t>
  </si>
  <si>
    <t>Machinery mfg.</t>
  </si>
  <si>
    <t>Computer &amp; electronic product mfg.</t>
  </si>
  <si>
    <t>Transportation equipment mfg.</t>
  </si>
  <si>
    <t>Furniture &amp; related product mfg.</t>
  </si>
  <si>
    <t>Medical equipment &amp; supplies mfg.</t>
  </si>
  <si>
    <t>Other miscellaneous mfg.</t>
  </si>
  <si>
    <t>Furniture &amp; home furnishing</t>
  </si>
  <si>
    <t>Lumber &amp; other construction materials</t>
  </si>
  <si>
    <t>Professional &amp; commercial equipment &amp; supplies</t>
  </si>
  <si>
    <t>Sporting &amp; recreational goods &amp; supplies</t>
  </si>
  <si>
    <t>Toy &amp; hobby goods &amp; supplies</t>
  </si>
  <si>
    <t>Recyclable materials</t>
  </si>
  <si>
    <t>Other miscellaneous durable goods</t>
  </si>
  <si>
    <t>Drugs &amp; druggists' sundries</t>
  </si>
  <si>
    <t>Farm supplies</t>
  </si>
  <si>
    <t>Tobacco &amp; tobacco products</t>
  </si>
  <si>
    <t>Other miscellaneous nondurable goods</t>
  </si>
  <si>
    <t>New car dealers</t>
  </si>
  <si>
    <t>Used car dealers</t>
  </si>
  <si>
    <t>Recreational vehicle dealers (including motor home &amp; travel trailer dealers)</t>
  </si>
  <si>
    <t>Boat dealers</t>
  </si>
  <si>
    <t>Furniture stores</t>
  </si>
  <si>
    <t>Home furnishings stores</t>
  </si>
  <si>
    <t>Household appliance stores</t>
  </si>
  <si>
    <t>Home centers</t>
  </si>
  <si>
    <t>Paint &amp; wallpaper stores</t>
  </si>
  <si>
    <t>Hardware stores</t>
  </si>
  <si>
    <t>Other building materials dealers</t>
  </si>
  <si>
    <t>Lawn &amp; garden equipment &amp; supplies stores</t>
  </si>
  <si>
    <t>Grocery stores (including supermarkets &amp; convenience stores without gas)</t>
  </si>
  <si>
    <t>Meat markets</t>
  </si>
  <si>
    <t>Fish &amp; seafood markets</t>
  </si>
  <si>
    <t>Fruit &amp; vegetable markets</t>
  </si>
  <si>
    <t>Other specialty food stores</t>
  </si>
  <si>
    <t>Optical goods stores</t>
  </si>
  <si>
    <t>Other health &amp; personal care stores</t>
  </si>
  <si>
    <t>Gasoline stations (including convenience stores with gas)</t>
  </si>
  <si>
    <t>Men's clothing stores</t>
  </si>
  <si>
    <t>Women's clothing stores</t>
  </si>
  <si>
    <t>Children's &amp; infants' clothing stores</t>
  </si>
  <si>
    <t>Family clothing stores</t>
  </si>
  <si>
    <t>Clothing accessories stores</t>
  </si>
  <si>
    <t>Other clothing stores</t>
  </si>
  <si>
    <t>Shoe stores</t>
  </si>
  <si>
    <t>Jewelry stores</t>
  </si>
  <si>
    <t>Luggage &amp; leather goods stores</t>
  </si>
  <si>
    <t>Sporting goods stores</t>
  </si>
  <si>
    <t>Musical instrument &amp; supplies stores</t>
  </si>
  <si>
    <t>Book stores</t>
  </si>
  <si>
    <t>News dealers &amp; newsstands</t>
  </si>
  <si>
    <t>General merchandise stores</t>
  </si>
  <si>
    <t>Florists</t>
  </si>
  <si>
    <t>Office supplies &amp; stationery stores</t>
  </si>
  <si>
    <t>Used merchandise stores</t>
  </si>
  <si>
    <t>Pet &amp; pet supplies stores</t>
  </si>
  <si>
    <t>Art dealers</t>
  </si>
  <si>
    <t>Manufactured (mobile) home dealers</t>
  </si>
  <si>
    <t>Electronic shopping and mail-order houses</t>
  </si>
  <si>
    <t>Vending machine operators</t>
  </si>
  <si>
    <t>Other direct selling establishments</t>
  </si>
  <si>
    <t>No</t>
  </si>
  <si>
    <t>Good LIFO Candidate</t>
  </si>
  <si>
    <t>Yes</t>
  </si>
  <si>
    <t>9 of 20</t>
  </si>
  <si>
    <t>6 of 20</t>
  </si>
  <si>
    <t>2 of 20</t>
  </si>
  <si>
    <t>10 of 20</t>
  </si>
  <si>
    <t>Industry</t>
  </si>
  <si>
    <t>BLS Description</t>
  </si>
  <si>
    <t>10M Ended Oct. '22 (YTD) Inflation</t>
  </si>
  <si>
    <t>12M Ended Oct. '22 Inflation</t>
  </si>
  <si>
    <t>NAICS PBA Industry Description</t>
  </si>
  <si>
    <t>NAICS PBA Description</t>
  </si>
  <si>
    <t>LIFOPro's Good LIFO Election Candidate Client Identification Tool Usage Steps: Using NAICS PBA Codes</t>
  </si>
  <si>
    <t>LIFOPro's Good LIFO Election Candidate Client Identification Tool Usage Steps: Using BLS CPI/PPI Codes</t>
  </si>
  <si>
    <t>LIFOPro's Good LIFO Election Candidate Target List Tool by NAICS PBA: See instructions in LIFO Election Candidate ID Steps for detailed usage steps &amp; illustrative examples.</t>
  </si>
  <si>
    <t>Client NAICS PBA Code</t>
  </si>
  <si>
    <t>LIFO Election Candidates by PBA/NAICS Code</t>
  </si>
  <si>
    <t>LIFOPro's list of the top 2022 LIFO election candidates based on Bureau of Labor Statistics Producer Price Index Table 11 North American Industry Classification System (NAICS) industries. To be used to identify clients who are good LIFO election candidates &amp; to quantify election year LIFO expense &amp; LIFO tax benefits. Also includes a variety of inflation data for further refining &amp; prioritizing the best election candidate-clients.</t>
  </si>
  <si>
    <t>https://www.lifopro.com/publicdownloads/Good-LIFO-Election-Candidate-Client-ID-Steps-BLS-CPI-PPI.pdf</t>
  </si>
  <si>
    <t>https://www.lifopro.com/publicdownloads/Good-LIFO-Election-Candidate-Client-ID-Steps-NAICS-PBA.pdf</t>
  </si>
  <si>
    <t>LIFO Election Candidate IDSteps - Using BLS CPI/PPI categories/commodities</t>
  </si>
  <si>
    <t>LIFO Election Candidate IDSteps - Using NAICS/PBA industries</t>
  </si>
  <si>
    <t>Election Candidate Target List - Using BLS CPI/PPI categories/commodities</t>
  </si>
  <si>
    <t>Election Candidate Target List - Using NAICS/PBA industries</t>
  </si>
  <si>
    <t>LIFOPro's 2022 Good LIFO Election Candidates List &amp; Identification Tool - Table of Contents</t>
  </si>
  <si>
    <t>454390</t>
  </si>
  <si>
    <t>326000</t>
  </si>
  <si>
    <t>311110</t>
  </si>
  <si>
    <t>311200</t>
  </si>
  <si>
    <t>311300</t>
  </si>
  <si>
    <t>311400</t>
  </si>
  <si>
    <t>311500</t>
  </si>
  <si>
    <t>311610</t>
  </si>
  <si>
    <t>311710</t>
  </si>
  <si>
    <t>311800</t>
  </si>
  <si>
    <t>311900</t>
  </si>
  <si>
    <t>312000</t>
  </si>
  <si>
    <t>313000</t>
  </si>
  <si>
    <t>314000</t>
  </si>
  <si>
    <t>315000</t>
  </si>
  <si>
    <t>316110</t>
  </si>
  <si>
    <t>316210</t>
  </si>
  <si>
    <t>316990</t>
  </si>
  <si>
    <t>321000</t>
  </si>
  <si>
    <t>322000</t>
  </si>
  <si>
    <t>323100</t>
  </si>
  <si>
    <t>324100</t>
  </si>
  <si>
    <t>325100</t>
  </si>
  <si>
    <t>325200</t>
  </si>
  <si>
    <t>325300</t>
  </si>
  <si>
    <t>325410</t>
  </si>
  <si>
    <t>325500</t>
  </si>
  <si>
    <t>325600</t>
  </si>
  <si>
    <t>325900</t>
  </si>
  <si>
    <t>327100</t>
  </si>
  <si>
    <t>327210</t>
  </si>
  <si>
    <t>327300</t>
  </si>
  <si>
    <t>327400</t>
  </si>
  <si>
    <t>327900</t>
  </si>
  <si>
    <t>331000</t>
  </si>
  <si>
    <t>332000</t>
  </si>
  <si>
    <t>333000</t>
  </si>
  <si>
    <t>334000</t>
  </si>
  <si>
    <t>335000</t>
  </si>
  <si>
    <t>336000</t>
  </si>
  <si>
    <t>337000</t>
  </si>
  <si>
    <t>339110</t>
  </si>
  <si>
    <t>339900</t>
  </si>
  <si>
    <t>423100</t>
  </si>
  <si>
    <t>423200</t>
  </si>
  <si>
    <t>423300</t>
  </si>
  <si>
    <t>423400</t>
  </si>
  <si>
    <t>423500</t>
  </si>
  <si>
    <t>423600</t>
  </si>
  <si>
    <t>423700</t>
  </si>
  <si>
    <t>423800</t>
  </si>
  <si>
    <t>423910</t>
  </si>
  <si>
    <t>423920</t>
  </si>
  <si>
    <t>423930</t>
  </si>
  <si>
    <t>423940</t>
  </si>
  <si>
    <t>423990</t>
  </si>
  <si>
    <t>424100</t>
  </si>
  <si>
    <t>424210</t>
  </si>
  <si>
    <t>424300</t>
  </si>
  <si>
    <t>424400</t>
  </si>
  <si>
    <t>424500</t>
  </si>
  <si>
    <t>424600</t>
  </si>
  <si>
    <t>424700</t>
  </si>
  <si>
    <t>424800</t>
  </si>
  <si>
    <t>424910</t>
  </si>
  <si>
    <t>424920</t>
  </si>
  <si>
    <t>424930</t>
  </si>
  <si>
    <t>424940</t>
  </si>
  <si>
    <t>424950</t>
  </si>
  <si>
    <t>424990</t>
  </si>
  <si>
    <t>441110</t>
  </si>
  <si>
    <t>441120</t>
  </si>
  <si>
    <t>441210</t>
  </si>
  <si>
    <t>441222</t>
  </si>
  <si>
    <t>441228</t>
  </si>
  <si>
    <t>441300</t>
  </si>
  <si>
    <t>442110</t>
  </si>
  <si>
    <t>442200</t>
  </si>
  <si>
    <t>443141</t>
  </si>
  <si>
    <t>443142</t>
  </si>
  <si>
    <t>444110</t>
  </si>
  <si>
    <t>444120</t>
  </si>
  <si>
    <t>444130</t>
  </si>
  <si>
    <t>444190</t>
  </si>
  <si>
    <t>444200</t>
  </si>
  <si>
    <t>445100</t>
  </si>
  <si>
    <t>445210</t>
  </si>
  <si>
    <t>445220</t>
  </si>
  <si>
    <t>445230</t>
  </si>
  <si>
    <t>445290</t>
  </si>
  <si>
    <t>445310</t>
  </si>
  <si>
    <t>446110</t>
  </si>
  <si>
    <t>446120</t>
  </si>
  <si>
    <t>446130</t>
  </si>
  <si>
    <t>446190</t>
  </si>
  <si>
    <t>447100</t>
  </si>
  <si>
    <t>448110</t>
  </si>
  <si>
    <t>448120</t>
  </si>
  <si>
    <t>448130</t>
  </si>
  <si>
    <t>448140</t>
  </si>
  <si>
    <t>448150</t>
  </si>
  <si>
    <t>448190</t>
  </si>
  <si>
    <t>448210</t>
  </si>
  <si>
    <t>448310</t>
  </si>
  <si>
    <t>448320</t>
  </si>
  <si>
    <t>451110</t>
  </si>
  <si>
    <t>451120</t>
  </si>
  <si>
    <t>451130</t>
  </si>
  <si>
    <t>451140</t>
  </si>
  <si>
    <t>451211</t>
  </si>
  <si>
    <t>451212</t>
  </si>
  <si>
    <t>452000</t>
  </si>
  <si>
    <t>453110</t>
  </si>
  <si>
    <t>453210</t>
  </si>
  <si>
    <t>453220</t>
  </si>
  <si>
    <t>453310</t>
  </si>
  <si>
    <t>453910</t>
  </si>
  <si>
    <t>453920</t>
  </si>
  <si>
    <t>453930</t>
  </si>
  <si>
    <t>453990</t>
  </si>
  <si>
    <t>454110</t>
  </si>
  <si>
    <t>454210</t>
  </si>
  <si>
    <t>454310</t>
  </si>
  <si>
    <t>Plastics products mfg.</t>
  </si>
  <si>
    <t>Dental supplies sales</t>
  </si>
  <si>
    <t>This tool will calculate estimated election year tax LIFO benefits &amp; allow you to prioritize good LIFO election candidates upon upon copying/pasting client list into this sheet. Also requires matching each client's industry type or product mix to a BLS PPI or CPI code located in Column A of the Election Candidates by BLS code Excel sheet.</t>
  </si>
  <si>
    <t>This tool will calculate estimated election year tax LIFO benefits &amp; allow you to prioritize good LIFO election candidates upon copying/pasting your client list into this sheet.</t>
  </si>
  <si>
    <t>327910</t>
  </si>
  <si>
    <t>Abrasive product manufacturing</t>
  </si>
  <si>
    <t>315990</t>
  </si>
  <si>
    <t>Accessories and other apparel manufacturing</t>
  </si>
  <si>
    <t>325520</t>
  </si>
  <si>
    <t>Adhesive manufacturing</t>
  </si>
  <si>
    <t>333912</t>
  </si>
  <si>
    <t>Air and gas compressor mfg</t>
  </si>
  <si>
    <t>333415</t>
  </si>
  <si>
    <t>Air-conditioning, refrigeration, and forced air heating equipment mfg</t>
  </si>
  <si>
    <t>336412</t>
  </si>
  <si>
    <t>Aircraft engine and engine parts mfg</t>
  </si>
  <si>
    <t>336411</t>
  </si>
  <si>
    <t>Aircraft mfg</t>
  </si>
  <si>
    <t>325199</t>
  </si>
  <si>
    <t>All other basic organic chemical manufacturing</t>
  </si>
  <si>
    <t>322299</t>
  </si>
  <si>
    <t>All other converted paper product mfg.</t>
  </si>
  <si>
    <t>316998</t>
  </si>
  <si>
    <t>All other leather and allied good mfg.</t>
  </si>
  <si>
    <t>311999</t>
  </si>
  <si>
    <t>All other miscellaneous food manufacturing</t>
  </si>
  <si>
    <t>333999</t>
  </si>
  <si>
    <t>All other miscellaneous general purpose machinery mfg</t>
  </si>
  <si>
    <t>339999</t>
  </si>
  <si>
    <t>All other miscellaneous mfg</t>
  </si>
  <si>
    <t>327999</t>
  </si>
  <si>
    <t>All other miscellaneous nonmetallic mineral product manufacturing</t>
  </si>
  <si>
    <t>314999</t>
  </si>
  <si>
    <t>All other miscellaneous textile product mills</t>
  </si>
  <si>
    <t>324199</t>
  </si>
  <si>
    <t>All other petroleum and coal products mfg.</t>
  </si>
  <si>
    <t>326199</t>
  </si>
  <si>
    <t>All other plastics product manufacturing</t>
  </si>
  <si>
    <t>326299</t>
  </si>
  <si>
    <t>All other rubber product manufacturing</t>
  </si>
  <si>
    <t>336999</t>
  </si>
  <si>
    <t>All other transportation equipment mfg</t>
  </si>
  <si>
    <t>331313</t>
  </si>
  <si>
    <t>Alumina refining and primary aluminum production</t>
  </si>
  <si>
    <t>331524</t>
  </si>
  <si>
    <t>Aluminum foundries, except die-casting</t>
  </si>
  <si>
    <t>331315</t>
  </si>
  <si>
    <t>Aluminum sheet, plate, and foil mfg</t>
  </si>
  <si>
    <t>332993</t>
  </si>
  <si>
    <t>Ammunition, except small arms, manufacturing</t>
  </si>
  <si>
    <t>334516</t>
  </si>
  <si>
    <t>Analytical laboratory instrument mfg</t>
  </si>
  <si>
    <t>311611</t>
  </si>
  <si>
    <t>Animal, except poultry, slaughtering</t>
  </si>
  <si>
    <t>Apparel and piece goods merchant wholesalers</t>
  </si>
  <si>
    <t>325220</t>
  </si>
  <si>
    <t>Artificial fibers and filaments manufacturing</t>
  </si>
  <si>
    <t>324121</t>
  </si>
  <si>
    <t>Asphalt paving mixture &amp; block manufacturing</t>
  </si>
  <si>
    <t>324122</t>
  </si>
  <si>
    <t>Asphalt shingle and coating materials manufacturing</t>
  </si>
  <si>
    <t>334310</t>
  </si>
  <si>
    <t>Audio and video equipment mfg</t>
  </si>
  <si>
    <t>334512</t>
  </si>
  <si>
    <t>Automatic environmental control mfg</t>
  </si>
  <si>
    <t>336110</t>
  </si>
  <si>
    <t>Automobile, light truck and utility vehicle mfg</t>
  </si>
  <si>
    <t>441310</t>
  </si>
  <si>
    <t>Automotive parts and accessories stores</t>
  </si>
  <si>
    <t>332991</t>
  </si>
  <si>
    <t>Ball and roller bearing mfg</t>
  </si>
  <si>
    <t>334412</t>
  </si>
  <si>
    <t>Bare printed circuit board mfg</t>
  </si>
  <si>
    <t>Beer, wine, and distilled alcoholic beverage merchant wholesalers</t>
  </si>
  <si>
    <t>Beer, wine, and liquor stores</t>
  </si>
  <si>
    <t>311313</t>
  </si>
  <si>
    <t>Beet sugar manufacturing</t>
  </si>
  <si>
    <t>337920</t>
  </si>
  <si>
    <t>Blind and shade mfg</t>
  </si>
  <si>
    <t>336612</t>
  </si>
  <si>
    <t>Boat building</t>
  </si>
  <si>
    <t>332722</t>
  </si>
  <si>
    <t>Bolt, nut, screw, rivet, and washer mfg</t>
  </si>
  <si>
    <t>323117</t>
  </si>
  <si>
    <t>Books printing</t>
  </si>
  <si>
    <t>312112</t>
  </si>
  <si>
    <t>Bottled water manufacturing</t>
  </si>
  <si>
    <t>311230</t>
  </si>
  <si>
    <t>Breakfast cereal manufacturing</t>
  </si>
  <si>
    <t>312120</t>
  </si>
  <si>
    <t>Breweries</t>
  </si>
  <si>
    <t>334220</t>
  </si>
  <si>
    <t>Broadcast and wireless communications equipment mfg</t>
  </si>
  <si>
    <t>313210</t>
  </si>
  <si>
    <t>Broadwoven fabric mills</t>
  </si>
  <si>
    <t>339994</t>
  </si>
  <si>
    <t>Broom, brush, and mop mfg</t>
  </si>
  <si>
    <t>444100</t>
  </si>
  <si>
    <t>Building materials and supplies dealers</t>
  </si>
  <si>
    <t>339995</t>
  </si>
  <si>
    <t>Burial casket mfg</t>
  </si>
  <si>
    <t>311314</t>
  </si>
  <si>
    <t>Cane sugar manufacturing</t>
  </si>
  <si>
    <t>335991</t>
  </si>
  <si>
    <t>Carbon and graphite product mfg</t>
  </si>
  <si>
    <t>314110</t>
  </si>
  <si>
    <t>Carpet and rug mills</t>
  </si>
  <si>
    <t>327310</t>
  </si>
  <si>
    <t>Cement manufacturing</t>
  </si>
  <si>
    <t>311513</t>
  </si>
  <si>
    <t>Cheese manufacturing</t>
  </si>
  <si>
    <t>Chemicals and allied products merchant wholesalers</t>
  </si>
  <si>
    <t>311351</t>
  </si>
  <si>
    <t>Chocolate and confectionery mfg. from cacao</t>
  </si>
  <si>
    <t>327120</t>
  </si>
  <si>
    <t>Clay building material and refractories mfg.</t>
  </si>
  <si>
    <t>448100</t>
  </si>
  <si>
    <t>Clothing stores</t>
  </si>
  <si>
    <t>311920</t>
  </si>
  <si>
    <t>Coffee and tea manufacturing</t>
  </si>
  <si>
    <t>311812</t>
  </si>
  <si>
    <t>Commercial bakeries</t>
  </si>
  <si>
    <t>323113</t>
  </si>
  <si>
    <t>Commercial screen printing</t>
  </si>
  <si>
    <t>334112</t>
  </si>
  <si>
    <t>Computer storage device mfg</t>
  </si>
  <si>
    <t>334118</t>
  </si>
  <si>
    <t>Computer terminal and other computer peripheral equipment mfg</t>
  </si>
  <si>
    <t>327331</t>
  </si>
  <si>
    <t>Concrete block and brick manufacturing</t>
  </si>
  <si>
    <t>327332</t>
  </si>
  <si>
    <t>Concrete pipe manufacturing</t>
  </si>
  <si>
    <t>311352</t>
  </si>
  <si>
    <t>Confectionery mfg. from purchased chocolate</t>
  </si>
  <si>
    <t>333120</t>
  </si>
  <si>
    <t>Construction machinery mfg</t>
  </si>
  <si>
    <t>333922</t>
  </si>
  <si>
    <t>Conveyor and conveying equipment mfg</t>
  </si>
  <si>
    <t>311821</t>
  </si>
  <si>
    <t>Cookie and cracker manufacturing</t>
  </si>
  <si>
    <t>331420</t>
  </si>
  <si>
    <t>Copper rolling, drawing, extruding, and alloying</t>
  </si>
  <si>
    <t>322211</t>
  </si>
  <si>
    <t>Corrugated and solid fiber box manufacturing</t>
  </si>
  <si>
    <t>311512</t>
  </si>
  <si>
    <t>Creamery butter manufacturing</t>
  </si>
  <si>
    <t>335931</t>
  </si>
  <si>
    <t>Current-carrying wiring device mfg</t>
  </si>
  <si>
    <t>314120</t>
  </si>
  <si>
    <t>Curtain and linen mills</t>
  </si>
  <si>
    <t>337212</t>
  </si>
  <si>
    <t>Custom architectural woodwork and millwork</t>
  </si>
  <si>
    <t>325991</t>
  </si>
  <si>
    <t>Custom compounding of purchased resins</t>
  </si>
  <si>
    <t>332114</t>
  </si>
  <si>
    <t>Custom roll forming</t>
  </si>
  <si>
    <t>315210</t>
  </si>
  <si>
    <t>Cut and sew apparel contractors</t>
  </si>
  <si>
    <t>321912</t>
  </si>
  <si>
    <t>Cut stock, resawing lumber, and planing</t>
  </si>
  <si>
    <t>327991</t>
  </si>
  <si>
    <t>Cut stone and stone product manufacturing</t>
  </si>
  <si>
    <t>333515</t>
  </si>
  <si>
    <t>Cutting tool and machine tool accessory mfg</t>
  </si>
  <si>
    <t>325194</t>
  </si>
  <si>
    <t>Cyclic crude, intermediate, and gum and wood chemical mfg</t>
  </si>
  <si>
    <t>339114</t>
  </si>
  <si>
    <t>Dental equipment and supplies mfg</t>
  </si>
  <si>
    <t>452210</t>
  </si>
  <si>
    <t>Department stores</t>
  </si>
  <si>
    <t>312140</t>
  </si>
  <si>
    <t>Distilleries</t>
  </si>
  <si>
    <t>311111</t>
  </si>
  <si>
    <t>Dog and cat food manufacturing</t>
  </si>
  <si>
    <t>339930</t>
  </si>
  <si>
    <t>Doll, toy, and game mfg</t>
  </si>
  <si>
    <t>311423</t>
  </si>
  <si>
    <t>Dried and dehydrated food manufacturing</t>
  </si>
  <si>
    <t>424200</t>
  </si>
  <si>
    <t>Drugs and druggists' sundries merchant wholesalers</t>
  </si>
  <si>
    <t>311824</t>
  </si>
  <si>
    <t>Dry pasta, dough, and flour mixes manufacturing from purchased flour</t>
  </si>
  <si>
    <t>311514</t>
  </si>
  <si>
    <t>Dry, condensed, and evaporated dairy products</t>
  </si>
  <si>
    <t>335110</t>
  </si>
  <si>
    <t>Electric lamp bulb and part mfg</t>
  </si>
  <si>
    <t>335311</t>
  </si>
  <si>
    <t>Electric power and specialty transformer mfg</t>
  </si>
  <si>
    <t>334515</t>
  </si>
  <si>
    <t>Electricity and signal testing instruments mfg</t>
  </si>
  <si>
    <t>334510</t>
  </si>
  <si>
    <t>Electromedical apparatus mfg</t>
  </si>
  <si>
    <t>334111</t>
  </si>
  <si>
    <t>Electronic computer manufacturing</t>
  </si>
  <si>
    <t>334417</t>
  </si>
  <si>
    <t>Electronic connector mfg</t>
  </si>
  <si>
    <t>443100</t>
  </si>
  <si>
    <t>Electronics and appliance stores</t>
  </si>
  <si>
    <t>332813</t>
  </si>
  <si>
    <t>Electroplating, anodizing and coloring metal</t>
  </si>
  <si>
    <t>333921</t>
  </si>
  <si>
    <t>Elevator and moving stairway mfg</t>
  </si>
  <si>
    <t>321213</t>
  </si>
  <si>
    <t>Engineered wood member manufacturing</t>
  </si>
  <si>
    <t>325193</t>
  </si>
  <si>
    <t>Ethyl alcohol manufacturing</t>
  </si>
  <si>
    <t>325920</t>
  </si>
  <si>
    <t>Explosives manufacturing</t>
  </si>
  <si>
    <t>313320</t>
  </si>
  <si>
    <t>Fabric coating mills</t>
  </si>
  <si>
    <t>332996</t>
  </si>
  <si>
    <t>Fabricated pipe and pipe fitting mfg</t>
  </si>
  <si>
    <t>332312</t>
  </si>
  <si>
    <t>Fabricated structural metal mfg</t>
  </si>
  <si>
    <t>333413</t>
  </si>
  <si>
    <t>Fan, blower, air purification equipment mfg</t>
  </si>
  <si>
    <t>333111</t>
  </si>
  <si>
    <t>Farm machinery and equipment mfg</t>
  </si>
  <si>
    <t>Farm product raw material merchant wholesalers</t>
  </si>
  <si>
    <t>339993</t>
  </si>
  <si>
    <t>Fastener, button, needle, and pin mfg</t>
  </si>
  <si>
    <t>311225</t>
  </si>
  <si>
    <t>Fats and oils refining and blending</t>
  </si>
  <si>
    <t>325314</t>
  </si>
  <si>
    <t>Fertilizer, mixing only, manufacturing</t>
  </si>
  <si>
    <t>335921</t>
  </si>
  <si>
    <t>Fiber optic cable mfg</t>
  </si>
  <si>
    <t>313110</t>
  </si>
  <si>
    <t>Fiber, yarn, and thread mills</t>
  </si>
  <si>
    <t>327211</t>
  </si>
  <si>
    <t>Flat glass manufacturing</t>
  </si>
  <si>
    <t>311930</t>
  </si>
  <si>
    <t>Flavoring syrup and concentrate manufacturing</t>
  </si>
  <si>
    <t>442210</t>
  </si>
  <si>
    <t>Floor covering stores</t>
  </si>
  <si>
    <t>311211</t>
  </si>
  <si>
    <t>Flour milling</t>
  </si>
  <si>
    <t>311511</t>
  </si>
  <si>
    <t>Fluid milk manufacturing</t>
  </si>
  <si>
    <t>333995</t>
  </si>
  <si>
    <t>Fluid power cylinder and actuator mfg</t>
  </si>
  <si>
    <t>333996</t>
  </si>
  <si>
    <t>Fluid power pump and motor mfg</t>
  </si>
  <si>
    <t>332912</t>
  </si>
  <si>
    <t>Fluid power valve and hose fitting mfg</t>
  </si>
  <si>
    <t>322212</t>
  </si>
  <si>
    <t>Folding paperboard box manufacturing</t>
  </si>
  <si>
    <t>446191</t>
  </si>
  <si>
    <t>Food (health) supplement stores</t>
  </si>
  <si>
    <t>333241</t>
  </si>
  <si>
    <t>Food product machinery mfg</t>
  </si>
  <si>
    <t>Footwear manufacturing</t>
  </si>
  <si>
    <t>311813</t>
  </si>
  <si>
    <t>Frozen cakes and other pastries manufacturing</t>
  </si>
  <si>
    <t>311411</t>
  </si>
  <si>
    <t>Frozen fruit and vegetable manufacturing</t>
  </si>
  <si>
    <t>311412</t>
  </si>
  <si>
    <t>Frozen specialty food manufacturing</t>
  </si>
  <si>
    <t>311421</t>
  </si>
  <si>
    <t>Fruit and vegetable canning</t>
  </si>
  <si>
    <t>Fuel dealers</t>
  </si>
  <si>
    <t>339991</t>
  </si>
  <si>
    <t>Gasket, packing, and sealing device mfg</t>
  </si>
  <si>
    <t>327213</t>
  </si>
  <si>
    <t>Glass container manufacturing</t>
  </si>
  <si>
    <t>327215</t>
  </si>
  <si>
    <t>Glass product mfg. made of purchased glass</t>
  </si>
  <si>
    <t>Grocery and related product merchant wholesalers</t>
  </si>
  <si>
    <t>327992</t>
  </si>
  <si>
    <t>Ground or treated minerals and earths mfg.</t>
  </si>
  <si>
    <t>327420</t>
  </si>
  <si>
    <t>Gypsum product manufacturing</t>
  </si>
  <si>
    <t>332510</t>
  </si>
  <si>
    <t>Hardware mfg</t>
  </si>
  <si>
    <t>Hardware, plumbing, and heating equipment and supplies merchant wholesalers</t>
  </si>
  <si>
    <t>321211</t>
  </si>
  <si>
    <t>Hardwood veneer and plywood manufacturing</t>
  </si>
  <si>
    <t>333414</t>
  </si>
  <si>
    <t>Heating equipment (except warm air furnaces) mfg</t>
  </si>
  <si>
    <t>336120</t>
  </si>
  <si>
    <t>Heavy duty truck mfg</t>
  </si>
  <si>
    <t>315110</t>
  </si>
  <si>
    <t>Hosiery and sock mills</t>
  </si>
  <si>
    <t>Household appliances and electrical and electronic goods merchant wholesalers</t>
  </si>
  <si>
    <t>337125</t>
  </si>
  <si>
    <t>Household furniture, except wood or metal, mfg</t>
  </si>
  <si>
    <t>311520</t>
  </si>
  <si>
    <t>Ice cream and frozen dessert manufacturing</t>
  </si>
  <si>
    <t>312113</t>
  </si>
  <si>
    <t>Ice manufacturing</t>
  </si>
  <si>
    <t>325120</t>
  </si>
  <si>
    <t>Industrial gas manufacturing</t>
  </si>
  <si>
    <t>333511</t>
  </si>
  <si>
    <t>Industrial mold mfg</t>
  </si>
  <si>
    <t>333994</t>
  </si>
  <si>
    <t>Industrial process furnace and oven mfg</t>
  </si>
  <si>
    <t>334513</t>
  </si>
  <si>
    <t>Industrial process variable instruments</t>
  </si>
  <si>
    <t>333924</t>
  </si>
  <si>
    <t>Industrial truck, trailer, and stacker mfg</t>
  </si>
  <si>
    <t>332911</t>
  </si>
  <si>
    <t>Industrial valve mfg</t>
  </si>
  <si>
    <t>337127</t>
  </si>
  <si>
    <t>Institutional furniture mfg</t>
  </si>
  <si>
    <t>325413</t>
  </si>
  <si>
    <t>In-vitro diagnostic substance manufacturing</t>
  </si>
  <si>
    <t>332111</t>
  </si>
  <si>
    <t>Iron and steel forging</t>
  </si>
  <si>
    <t>331110</t>
  </si>
  <si>
    <t>Iron and steel mills and ferroalloy mfg</t>
  </si>
  <si>
    <t>331210</t>
  </si>
  <si>
    <t>Iron and steel pipe and tube manufacturing from purchased steel</t>
  </si>
  <si>
    <t>331511</t>
  </si>
  <si>
    <t>Iron foundries</t>
  </si>
  <si>
    <t>334517</t>
  </si>
  <si>
    <t>Irradiation apparatus mfg</t>
  </si>
  <si>
    <t>339910</t>
  </si>
  <si>
    <t>Jewelry and silverware mfg</t>
  </si>
  <si>
    <t>313240</t>
  </si>
  <si>
    <t>Knit fabric mills</t>
  </si>
  <si>
    <t>326130</t>
  </si>
  <si>
    <t>Laminated plastics plate, sheet (except packaging), and shape manufacturing</t>
  </si>
  <si>
    <t>333112</t>
  </si>
  <si>
    <t>Lawn and garden equipment mfg</t>
  </si>
  <si>
    <t>327410</t>
  </si>
  <si>
    <t>Lime manufacturing</t>
  </si>
  <si>
    <t>332710</t>
  </si>
  <si>
    <t>Machine shops</t>
  </si>
  <si>
    <t>333517</t>
  </si>
  <si>
    <t>Machine tool mfg</t>
  </si>
  <si>
    <t>Machinery and supply merchant wholesalers</t>
  </si>
  <si>
    <t>335220</t>
  </si>
  <si>
    <t>Major household appliance mfg</t>
  </si>
  <si>
    <t>311213</t>
  </si>
  <si>
    <t>Malt manufacturing</t>
  </si>
  <si>
    <t>321991</t>
  </si>
  <si>
    <t>Manufactured home, mobile home, manufacturing</t>
  </si>
  <si>
    <t>334610</t>
  </si>
  <si>
    <t>Manufacturing and reproducing magnetic and optical media</t>
  </si>
  <si>
    <t>429930</t>
  </si>
  <si>
    <t>Material recyclers</t>
  </si>
  <si>
    <t>337910</t>
  </si>
  <si>
    <t>Mattress mfg</t>
  </si>
  <si>
    <t>311941</t>
  </si>
  <si>
    <t>Mayonnaise, dressing, and sauce manufacturing</t>
  </si>
  <si>
    <t>333914</t>
  </si>
  <si>
    <t>Measuring, dispensing, and other pumping   equipment mfg</t>
  </si>
  <si>
    <t>311612</t>
  </si>
  <si>
    <t>Meat processed from carcasses</t>
  </si>
  <si>
    <t>333613</t>
  </si>
  <si>
    <t>Mechanical power transmission equipment mfg</t>
  </si>
  <si>
    <t>325411</t>
  </si>
  <si>
    <t>Medicinal and botanical manufacturing</t>
  </si>
  <si>
    <t>315220</t>
  </si>
  <si>
    <t>Men's and boys' cut and sew apparel manufacturing</t>
  </si>
  <si>
    <t>Metal and mineral (except petroleum) merchant wholesalers</t>
  </si>
  <si>
    <t>332431</t>
  </si>
  <si>
    <t>Metal can mfg</t>
  </si>
  <si>
    <t>332812</t>
  </si>
  <si>
    <t>Metal coating and nonprecious engraving</t>
  </si>
  <si>
    <t>332215</t>
  </si>
  <si>
    <t>Metal cookware, cutlery, and flatware mfg</t>
  </si>
  <si>
    <t>332811</t>
  </si>
  <si>
    <t>Metal heat treating</t>
  </si>
  <si>
    <t>337124</t>
  </si>
  <si>
    <t>Metal household furniture mfg</t>
  </si>
  <si>
    <t>332420</t>
  </si>
  <si>
    <t>Metal tanks, heavy gauge, mfg</t>
  </si>
  <si>
    <t>332321</t>
  </si>
  <si>
    <t>Metal window and door mfg</t>
  </si>
  <si>
    <t>327993</t>
  </si>
  <si>
    <t>Mineral wool manufacturing</t>
  </si>
  <si>
    <t>333131</t>
  </si>
  <si>
    <t>Mining machinery and equipment mfg</t>
  </si>
  <si>
    <t>423900</t>
  </si>
  <si>
    <t>Miscellaneous durable goods, except recyclable material, merchant wholesalers</t>
  </si>
  <si>
    <t>335999</t>
  </si>
  <si>
    <t>Miscellaneous electrical equipment mfg</t>
  </si>
  <si>
    <t>332999</t>
  </si>
  <si>
    <t>Miscellaneous fabricated metal product mfg</t>
  </si>
  <si>
    <t>424900</t>
  </si>
  <si>
    <t>Miscellaneous nondurable goods merchant wholesalers</t>
  </si>
  <si>
    <t>321999</t>
  </si>
  <si>
    <t>Miscellaneous wood product manufacturing</t>
  </si>
  <si>
    <t>335312</t>
  </si>
  <si>
    <t>Motor and generator mfg</t>
  </si>
  <si>
    <t>336213</t>
  </si>
  <si>
    <t>Motor home mfg</t>
  </si>
  <si>
    <t>Motor vehicle and parts merchant wholesalers</t>
  </si>
  <si>
    <t>336211</t>
  </si>
  <si>
    <t>Motor vehicle body mfg</t>
  </si>
  <si>
    <t>336340</t>
  </si>
  <si>
    <t>Motor vehicle brake system mfg</t>
  </si>
  <si>
    <t>336320</t>
  </si>
  <si>
    <t>Motor vehicle electrical and electronic equipment mfg</t>
  </si>
  <si>
    <t>336310</t>
  </si>
  <si>
    <t>Motor vehicle gasoline engine and engine parts mfg</t>
  </si>
  <si>
    <t>336370</t>
  </si>
  <si>
    <t>Motor vehicle metal stamping</t>
  </si>
  <si>
    <t>336360</t>
  </si>
  <si>
    <t>Motor vehicle seating and interior trim mfg</t>
  </si>
  <si>
    <t>336330</t>
  </si>
  <si>
    <t>Motor vehicle steering and suspension components (except spring) manufacturing</t>
  </si>
  <si>
    <t>336350</t>
  </si>
  <si>
    <t>Motor vehicle transmission and power train parts manufacturing</t>
  </si>
  <si>
    <t>336991</t>
  </si>
  <si>
    <t>Motorcycle, bicycle, and parts mfg</t>
  </si>
  <si>
    <t>339992</t>
  </si>
  <si>
    <t>Musical instrument mfg</t>
  </si>
  <si>
    <t>313220</t>
  </si>
  <si>
    <t>Narrow fabric mills and schiffli embroidery</t>
  </si>
  <si>
    <t>322122</t>
  </si>
  <si>
    <t>Newsprint mills</t>
  </si>
  <si>
    <t>325311</t>
  </si>
  <si>
    <t>Nitrogenous fertilizer manufacturing</t>
  </si>
  <si>
    <t>311340</t>
  </si>
  <si>
    <t>Nonchocolate confectionery manufacturing</t>
  </si>
  <si>
    <t>335932</t>
  </si>
  <si>
    <t>Noncurrent-carrying wiring device mfg</t>
  </si>
  <si>
    <t>332112</t>
  </si>
  <si>
    <t>Nonferrous forging</t>
  </si>
  <si>
    <t>331410</t>
  </si>
  <si>
    <t>Nonferrous metal (except aluminum) smelting and refining</t>
  </si>
  <si>
    <t>331491</t>
  </si>
  <si>
    <t>Nonferrous metal (except copper and aluminum) rolling, drawing, and extruding</t>
  </si>
  <si>
    <t>331523</t>
  </si>
  <si>
    <t>Nonferrous metal die-casting foundries</t>
  </si>
  <si>
    <t>326113</t>
  </si>
  <si>
    <t>Nonpackaging plastics film and sheet mfg.</t>
  </si>
  <si>
    <t>335122</t>
  </si>
  <si>
    <t>Nonresidential electric lighting fixture mfg</t>
  </si>
  <si>
    <t>337122</t>
  </si>
  <si>
    <t>Nonupholstered wood household furniture mfg</t>
  </si>
  <si>
    <t>313230</t>
  </si>
  <si>
    <t>Nonwoven fabric mills</t>
  </si>
  <si>
    <t>444220</t>
  </si>
  <si>
    <t>Nursery, garden, and farm supply stores</t>
  </si>
  <si>
    <t>337214</t>
  </si>
  <si>
    <t>Office furniture, except wood, mfg</t>
  </si>
  <si>
    <t>339940</t>
  </si>
  <si>
    <t>Office supplies, except paper, mfg</t>
  </si>
  <si>
    <t>453200</t>
  </si>
  <si>
    <t>Office supplies, stationery, and gift stores</t>
  </si>
  <si>
    <t>333132</t>
  </si>
  <si>
    <t>Oil and gas field machinery and equipment mfg</t>
  </si>
  <si>
    <t>339115</t>
  </si>
  <si>
    <t>Ophthalmic goods mfg</t>
  </si>
  <si>
    <t>333314</t>
  </si>
  <si>
    <t>Optical instrument and lens mfg</t>
  </si>
  <si>
    <t>332323</t>
  </si>
  <si>
    <t>Ornamental and architectural metal work mfg</t>
  </si>
  <si>
    <t>336413</t>
  </si>
  <si>
    <t>Other aircraft parts and equipment mfg</t>
  </si>
  <si>
    <t>331318</t>
  </si>
  <si>
    <t>Other aluminum rolling, drawing, and extruding</t>
  </si>
  <si>
    <t>311119</t>
  </si>
  <si>
    <t>Other animal food manufacturing</t>
  </si>
  <si>
    <t>315190</t>
  </si>
  <si>
    <t>Other apparel knitting mills</t>
  </si>
  <si>
    <t>325180</t>
  </si>
  <si>
    <t>Other basic inorganic chemical manufacturing</t>
  </si>
  <si>
    <t>325414</t>
  </si>
  <si>
    <t>Other biological product manufacturing</t>
  </si>
  <si>
    <t>333318</t>
  </si>
  <si>
    <t>Other commercial and service industry machinery mfg</t>
  </si>
  <si>
    <t>335929</t>
  </si>
  <si>
    <t>Other communication and energy wire mfg</t>
  </si>
  <si>
    <t>334290</t>
  </si>
  <si>
    <t>Other communications equipment mfg</t>
  </si>
  <si>
    <t>327390</t>
  </si>
  <si>
    <t>Other concrete product manufacturing</t>
  </si>
  <si>
    <t>315280</t>
  </si>
  <si>
    <t>Other cut and sew apparel manufacturing</t>
  </si>
  <si>
    <t>334419</t>
  </si>
  <si>
    <t>Other electronic component mfg</t>
  </si>
  <si>
    <t>333618</t>
  </si>
  <si>
    <t>Other engine equipment mfg</t>
  </si>
  <si>
    <t>332618</t>
  </si>
  <si>
    <t>Other fabricated wire product mfg</t>
  </si>
  <si>
    <t>452310</t>
  </si>
  <si>
    <t>Other general merchandise stores</t>
  </si>
  <si>
    <t>333249</t>
  </si>
  <si>
    <t>Other industrial machinery mfg</t>
  </si>
  <si>
    <t>335129</t>
  </si>
  <si>
    <t>Other lighting equipment mfg</t>
  </si>
  <si>
    <t>334519</t>
  </si>
  <si>
    <t>Other measuring and controlling device mfg</t>
  </si>
  <si>
    <t>332439</t>
  </si>
  <si>
    <t>Other metal container mfg</t>
  </si>
  <si>
    <t>332119</t>
  </si>
  <si>
    <t>Other metal stamping, except automotive</t>
  </si>
  <si>
    <t>332919</t>
  </si>
  <si>
    <t>Other metal valve and pipe fitting mfg</t>
  </si>
  <si>
    <t>321918</t>
  </si>
  <si>
    <t>Other millwork, including flooring</t>
  </si>
  <si>
    <t>325998</t>
  </si>
  <si>
    <t>Other miscellaneous chemical product manufacturing</t>
  </si>
  <si>
    <t>336390</t>
  </si>
  <si>
    <t>Other motor vehicle parts mfg</t>
  </si>
  <si>
    <t>331529</t>
  </si>
  <si>
    <t>Other nonferrous metal foundries, except die-casting</t>
  </si>
  <si>
    <t>322219</t>
  </si>
  <si>
    <t>Other paperboard container manufacturing</t>
  </si>
  <si>
    <t>327212</t>
  </si>
  <si>
    <t>Other pressed and blown glass and glassware</t>
  </si>
  <si>
    <t>311919</t>
  </si>
  <si>
    <t>Other snack food manufacturing</t>
  </si>
  <si>
    <t>333923</t>
  </si>
  <si>
    <t>Overhead cranes, hoists and monorail systems mfg</t>
  </si>
  <si>
    <t>333993</t>
  </si>
  <si>
    <t>Packaging machinery mfg</t>
  </si>
  <si>
    <t>325510</t>
  </si>
  <si>
    <t>Paint and coating manufacturing</t>
  </si>
  <si>
    <t>Paper and paper product merchant wholesalers</t>
  </si>
  <si>
    <t>322220</t>
  </si>
  <si>
    <t>Paper bag and coated and treated paper manufacturing</t>
  </si>
  <si>
    <t>322121</t>
  </si>
  <si>
    <t>Paper, except newsprint, mills</t>
  </si>
  <si>
    <t>322130</t>
  </si>
  <si>
    <t>Paperboard mills</t>
  </si>
  <si>
    <t>311991</t>
  </si>
  <si>
    <t>Perishable prepared food manufacturing</t>
  </si>
  <si>
    <t>325320</t>
  </si>
  <si>
    <t>Pesticide and other agricultural chemical manufacturing</t>
  </si>
  <si>
    <t>325110</t>
  </si>
  <si>
    <t>Petrochemical manufacturing</t>
  </si>
  <si>
    <t>Petroleum and petroleum products merchant wholesalers</t>
  </si>
  <si>
    <t>324191</t>
  </si>
  <si>
    <t>Petroleum lubricating oil and grease mfg.</t>
  </si>
  <si>
    <t>324110</t>
  </si>
  <si>
    <t>Petroleum refineries</t>
  </si>
  <si>
    <t>325412</t>
  </si>
  <si>
    <t>Pharmaceutical preparation manufacturing</t>
  </si>
  <si>
    <t>Pharmacies and drug stores</t>
  </si>
  <si>
    <t>325312</t>
  </si>
  <si>
    <t>Phosphatic fertilizer manufacturing</t>
  </si>
  <si>
    <t>333316</t>
  </si>
  <si>
    <t>Photographic and photocopying equipment mfg</t>
  </si>
  <si>
    <t>325992</t>
  </si>
  <si>
    <t>Photographic film and chemical manufacturing</t>
  </si>
  <si>
    <t>326111</t>
  </si>
  <si>
    <t>Plastics bag and pouch manufacturing</t>
  </si>
  <si>
    <t>326160</t>
  </si>
  <si>
    <t>Plastics bottle manufacturing</t>
  </si>
  <si>
    <t>325211</t>
  </si>
  <si>
    <t>Plastics material and resins mfg</t>
  </si>
  <si>
    <t>326112</t>
  </si>
  <si>
    <t>Plastics packaging film and sheet mfg.</t>
  </si>
  <si>
    <t>326122</t>
  </si>
  <si>
    <t>Plastics pipe and pipe fitting manufacturing</t>
  </si>
  <si>
    <t>326191</t>
  </si>
  <si>
    <t>Plastics plumbing fixture manufacturing</t>
  </si>
  <si>
    <t>332313</t>
  </si>
  <si>
    <t>Plate work mfg</t>
  </si>
  <si>
    <t>332913</t>
  </si>
  <si>
    <t>Plumbing fixture fitting and trim mfg</t>
  </si>
  <si>
    <t>325612</t>
  </si>
  <si>
    <t>Polish and other sanitation good mfg.</t>
  </si>
  <si>
    <t>326140</t>
  </si>
  <si>
    <t>Polystyrene foam product manufacturing</t>
  </si>
  <si>
    <t>327110</t>
  </si>
  <si>
    <t>Pottery, ceramics, and plumbing fixture mfg.</t>
  </si>
  <si>
    <t>311615</t>
  </si>
  <si>
    <t>Poultry processing</t>
  </si>
  <si>
    <t>332117</t>
  </si>
  <si>
    <t>Powder metallurgy part mfg</t>
  </si>
  <si>
    <t>332410</t>
  </si>
  <si>
    <t>Power boiler and heat exchanger mfg</t>
  </si>
  <si>
    <t>333991</t>
  </si>
  <si>
    <t>Power-driven handtool mfg</t>
  </si>
  <si>
    <t>332721</t>
  </si>
  <si>
    <t>Precision turned product mfg</t>
  </si>
  <si>
    <t>332311</t>
  </si>
  <si>
    <t>Prefabricated metal buildings and components mfg</t>
  </si>
  <si>
    <t>321992</t>
  </si>
  <si>
    <t>Prefabricated wood building manufacturing</t>
  </si>
  <si>
    <t>335912</t>
  </si>
  <si>
    <t>Primary battery mfg</t>
  </si>
  <si>
    <t>334418</t>
  </si>
  <si>
    <t>Printed circuit assembly mfg</t>
  </si>
  <si>
    <t>325910</t>
  </si>
  <si>
    <t>Printing ink manufacturing</t>
  </si>
  <si>
    <t>333244</t>
  </si>
  <si>
    <t>Printing machinery and equipment mfg</t>
  </si>
  <si>
    <t>322110</t>
  </si>
  <si>
    <t>Pulp mills</t>
  </si>
  <si>
    <t>336510</t>
  </si>
  <si>
    <t>Railroad rolling stock mfg</t>
  </si>
  <si>
    <t>327320</t>
  </si>
  <si>
    <t>Ready-mix concrete manufacturing</t>
  </si>
  <si>
    <t>321219</t>
  </si>
  <si>
    <t>Reconstituted wood product manufacturing</t>
  </si>
  <si>
    <t>335314</t>
  </si>
  <si>
    <t>Relay and industrial control mfg</t>
  </si>
  <si>
    <t>311613</t>
  </si>
  <si>
    <t>Rendering and meat byproduct processing</t>
  </si>
  <si>
    <t>335121</t>
  </si>
  <si>
    <t>Residential electric lighting fixture mfg</t>
  </si>
  <si>
    <t>311811</t>
  </si>
  <si>
    <t>Retail bakeries</t>
  </si>
  <si>
    <t>311212</t>
  </si>
  <si>
    <t>Rice milling</t>
  </si>
  <si>
    <t>311911</t>
  </si>
  <si>
    <t>Roasted nuts and peanut butter manufacturing</t>
  </si>
  <si>
    <t>331221</t>
  </si>
  <si>
    <t>Rolled steel shape mfg</t>
  </si>
  <si>
    <t>333519</t>
  </si>
  <si>
    <t>Rolling mill and other metalworking machinery mfg</t>
  </si>
  <si>
    <t>314994</t>
  </si>
  <si>
    <t>Rope, twine, tire cord, and tire fabric mills</t>
  </si>
  <si>
    <t>326220</t>
  </si>
  <si>
    <t>Rubber and plastics hose and belting mfg.</t>
  </si>
  <si>
    <t>326291</t>
  </si>
  <si>
    <t>Rubber product mfg. for mechanical use</t>
  </si>
  <si>
    <t>322291</t>
  </si>
  <si>
    <t>Sanitary paper product manufacturing</t>
  </si>
  <si>
    <t>332216</t>
  </si>
  <si>
    <t>Saw blade, handsaw, and hand and edge tool mfg</t>
  </si>
  <si>
    <t>333243</t>
  </si>
  <si>
    <t>Sawmill, woodworking and paper machinery mfg</t>
  </si>
  <si>
    <t>321113</t>
  </si>
  <si>
    <t>Sawmills</t>
  </si>
  <si>
    <t>333997</t>
  </si>
  <si>
    <t>Scale and balance mfg</t>
  </si>
  <si>
    <t>334511</t>
  </si>
  <si>
    <t>Search, detection, and navigation instruments</t>
  </si>
  <si>
    <t>331314</t>
  </si>
  <si>
    <t>Secondary smelting and alloying of aluminum</t>
  </si>
  <si>
    <t>331492</t>
  </si>
  <si>
    <t>Secondary smelting, refining, and alloying of nonferrous metal (except copper and aluminum)</t>
  </si>
  <si>
    <t>333242</t>
  </si>
  <si>
    <t>Semiconductor machinery mfg</t>
  </si>
  <si>
    <t>334413</t>
  </si>
  <si>
    <t>Semiconductors and related device mfg</t>
  </si>
  <si>
    <t>332322</t>
  </si>
  <si>
    <t>Sheet metal work mfg</t>
  </si>
  <si>
    <t>336611</t>
  </si>
  <si>
    <t>Ship building and repairing</t>
  </si>
  <si>
    <t>337215</t>
  </si>
  <si>
    <t>Showcases, partitions, shelving, and lockers mfg</t>
  </si>
  <si>
    <t>339950</t>
  </si>
  <si>
    <t>Sign mfg</t>
  </si>
  <si>
    <t>332992</t>
  </si>
  <si>
    <t>Small arms ammunition mfg</t>
  </si>
  <si>
    <t>335210</t>
  </si>
  <si>
    <t>Small electrical appliance mfg</t>
  </si>
  <si>
    <t>325611</t>
  </si>
  <si>
    <t>Soap and other detergent manufacturing</t>
  </si>
  <si>
    <t>312111</t>
  </si>
  <si>
    <t>Soft drink manufacturing</t>
  </si>
  <si>
    <t>321212</t>
  </si>
  <si>
    <t>Softwood veneer and plywood manufacturing</t>
  </si>
  <si>
    <t>311224</t>
  </si>
  <si>
    <t>Soybean and other oilseed processing</t>
  </si>
  <si>
    <t>333514</t>
  </si>
  <si>
    <t>Special tool, die, jig, and fixture mfg</t>
  </si>
  <si>
    <t>311422</t>
  </si>
  <si>
    <t>Specialty canning</t>
  </si>
  <si>
    <t>445200</t>
  </si>
  <si>
    <t>Specialty food stores</t>
  </si>
  <si>
    <t>333612</t>
  </si>
  <si>
    <t>Speed changer, drive, and gear mfg</t>
  </si>
  <si>
    <t>311942</t>
  </si>
  <si>
    <t>Spice and extract manufacturing</t>
  </si>
  <si>
    <t>339920</t>
  </si>
  <si>
    <t>Sporting and athletic goods mfg</t>
  </si>
  <si>
    <t>332613</t>
  </si>
  <si>
    <t>Spring mfg</t>
  </si>
  <si>
    <t>322230</t>
  </si>
  <si>
    <t>Stationery product manufacturing</t>
  </si>
  <si>
    <t>331513</t>
  </si>
  <si>
    <t>Steel foundries, except investment</t>
  </si>
  <si>
    <t>331512</t>
  </si>
  <si>
    <t>Steel investment foundries</t>
  </si>
  <si>
    <t>331222</t>
  </si>
  <si>
    <t>Steel wire drawing</t>
  </si>
  <si>
    <t>335911</t>
  </si>
  <si>
    <t>Storage battery mfg</t>
  </si>
  <si>
    <t>445110</t>
  </si>
  <si>
    <t>Supermarkets and other grocery stores</t>
  </si>
  <si>
    <t>323120</t>
  </si>
  <si>
    <t>Support activities for printing</t>
  </si>
  <si>
    <t>325613</t>
  </si>
  <si>
    <t>Surface active agent manufacturing</t>
  </si>
  <si>
    <t>339112</t>
  </si>
  <si>
    <t>Surgical and medical instrument mfg</t>
  </si>
  <si>
    <t>339113</t>
  </si>
  <si>
    <t>Surgical appliance and supplies mfg</t>
  </si>
  <si>
    <t>335313</t>
  </si>
  <si>
    <t>Switchgear and switchboard apparatus mfg</t>
  </si>
  <si>
    <t>325130</t>
  </si>
  <si>
    <t>Synthetic dye and pigment manufacturing</t>
  </si>
  <si>
    <t>325212</t>
  </si>
  <si>
    <t>Synthetic rubber manufacturing</t>
  </si>
  <si>
    <t>334210</t>
  </si>
  <si>
    <t>Telephone apparatus mfg</t>
  </si>
  <si>
    <t>313310</t>
  </si>
  <si>
    <t>Textile and fabric finishing mills</t>
  </si>
  <si>
    <t>314910</t>
  </si>
  <si>
    <t>Textile bag and canvas mills</t>
  </si>
  <si>
    <t>441320</t>
  </si>
  <si>
    <t>Tire dealers</t>
  </si>
  <si>
    <t>326211</t>
  </si>
  <si>
    <t>Tire manufacturing, except retreading</t>
  </si>
  <si>
    <t>312230</t>
  </si>
  <si>
    <t>Tobacco manufacturing</t>
  </si>
  <si>
    <t>325620</t>
  </si>
  <si>
    <t>Toilet preparation manufacturing</t>
  </si>
  <si>
    <t>311830</t>
  </si>
  <si>
    <t>Tortilla manufacturing</t>
  </si>
  <si>
    <t>334514</t>
  </si>
  <si>
    <t>Totalizing fluid meters and counting devices</t>
  </si>
  <si>
    <t>336214</t>
  </si>
  <si>
    <t>Travel trailer and camper mfg</t>
  </si>
  <si>
    <t>336212</t>
  </si>
  <si>
    <t>Truck trailer mfg</t>
  </si>
  <si>
    <t>321214</t>
  </si>
  <si>
    <t>Truss manufacturing</t>
  </si>
  <si>
    <t>333611</t>
  </si>
  <si>
    <t>Turbine and turbine generator set units mfg</t>
  </si>
  <si>
    <t>326121</t>
  </si>
  <si>
    <t>Unlaminated plastics profile shape manufacturing</t>
  </si>
  <si>
    <t>337121</t>
  </si>
  <si>
    <t>Upholstered household furniture mfg</t>
  </si>
  <si>
    <t>326150</t>
  </si>
  <si>
    <t>Urethane and other foam product mfg.</t>
  </si>
  <si>
    <t>333992</t>
  </si>
  <si>
    <t>Welding and soldering equipment mfg</t>
  </si>
  <si>
    <t>311221</t>
  </si>
  <si>
    <t>Wet corn milling</t>
  </si>
  <si>
    <t>425120</t>
  </si>
  <si>
    <t>Wholesale trade agents and brokers</t>
  </si>
  <si>
    <t>312130</t>
  </si>
  <si>
    <t>Wineries</t>
  </si>
  <si>
    <t>316992</t>
  </si>
  <si>
    <t>Women's handbag and purse manufacturing</t>
  </si>
  <si>
    <t>315240</t>
  </si>
  <si>
    <t>Women's, girls', and infants' cut and sew apparel manufacturing</t>
  </si>
  <si>
    <t>321920</t>
  </si>
  <si>
    <t>Wood container and pallet manufacturing</t>
  </si>
  <si>
    <t>337110</t>
  </si>
  <si>
    <t>Wood kitchen cabinet and countertop mfg</t>
  </si>
  <si>
    <t>337211</t>
  </si>
  <si>
    <t>Wood office furniture mfg</t>
  </si>
  <si>
    <t>321114</t>
  </si>
  <si>
    <t>Wood preservation</t>
  </si>
  <si>
    <t>321911</t>
  </si>
  <si>
    <t>Wood window and door manufacturing</t>
  </si>
  <si>
    <t>5 of 20</t>
  </si>
  <si>
    <t>8 of 20</t>
  </si>
  <si>
    <t>Bakeries, tortilla &amp; dry pasta mfg.</t>
  </si>
  <si>
    <t>Other food mfg. (including coffee, tea, flavorings &amp; seasonings)</t>
  </si>
  <si>
    <t>Resin, synthetic rubber &amp; artificial &amp; synthetic fibers &amp; filaments mfg.</t>
  </si>
  <si>
    <t>Pesticide, fertilizer &amp; other agricultural chemical mfg.</t>
  </si>
  <si>
    <t>Paint, coating &amp; adhesive mfg.</t>
  </si>
  <si>
    <t>Soap, cleaning compound &amp; toilet preparation mfg.</t>
  </si>
  <si>
    <t>Electrical equipment, appliance &amp; component mfg.</t>
  </si>
  <si>
    <t>Jewelry, watch, precious stone &amp; precious metals</t>
  </si>
  <si>
    <t>Books, periodicals &amp; newspapers</t>
  </si>
  <si>
    <t>Flower, nursery stock &amp; florists' supplies</t>
  </si>
  <si>
    <t>Paint, varnish &amp; supplies</t>
  </si>
  <si>
    <t>Motorcycle, ATV &amp; all other motor vehicle dealers</t>
  </si>
  <si>
    <t>Automotive parts, accessories &amp; tire stores</t>
  </si>
  <si>
    <t>Electronics stores (including audio, video, computer &amp; camera stores)</t>
  </si>
  <si>
    <t>Cosmetics, beauty supplies &amp; perfume stores</t>
  </si>
  <si>
    <t>Hobby, toy &amp; game stores</t>
  </si>
  <si>
    <t>Sewing, needlework &amp; piece goods stores</t>
  </si>
  <si>
    <t>Gift, novelty &amp; souvenir stores</t>
  </si>
  <si>
    <t>All other miscellaneous store retailers (including tobacco, candle &amp; trophy shops)</t>
  </si>
  <si>
    <t>Fresh fruits and melons</t>
  </si>
  <si>
    <t>Fresh and dry vegetables</t>
  </si>
  <si>
    <t>Tree nuts</t>
  </si>
  <si>
    <t>Wheat</t>
  </si>
  <si>
    <t>Other grains</t>
  </si>
  <si>
    <t>Slaughter cattle</t>
  </si>
  <si>
    <t>Slaughter hogs</t>
  </si>
  <si>
    <t>Chicken eggs</t>
  </si>
  <si>
    <t>Oilseeds</t>
  </si>
  <si>
    <t>Bakery products</t>
  </si>
  <si>
    <t>Flour and flour base mixes and doughs</t>
  </si>
  <si>
    <t>Milled rice and byproducts</t>
  </si>
  <si>
    <t>Cereal and pasta products</t>
  </si>
  <si>
    <t>Meats</t>
  </si>
  <si>
    <t>Processed poultry</t>
  </si>
  <si>
    <t>Unprocessed and prepared seafood</t>
  </si>
  <si>
    <t>Fluid milk products</t>
  </si>
  <si>
    <t>Natural, processed, and imitation cheese</t>
  </si>
  <si>
    <t>Dry, condensed, and evaporated milk products</t>
  </si>
  <si>
    <t>Canned fruits and juices</t>
  </si>
  <si>
    <t>Frozen fruits, juices and ades</t>
  </si>
  <si>
    <t>Canned vegetables and juices</t>
  </si>
  <si>
    <t>Frozen vegetables</t>
  </si>
  <si>
    <t>Dried and dehydrated food</t>
  </si>
  <si>
    <t>Raw cane sugar and sugar cane mill products and byproducts</t>
  </si>
  <si>
    <t>Refined sugar products and byproducts</t>
  </si>
  <si>
    <t>Confectionery materials</t>
  </si>
  <si>
    <t>Confectionery end products</t>
  </si>
  <si>
    <t>Alcoholic beverages</t>
  </si>
  <si>
    <t>Soft drinks</t>
  </si>
  <si>
    <t>Packaged beverage materials</t>
  </si>
  <si>
    <t>Other beverage materials</t>
  </si>
  <si>
    <t>Shortening, cooking oil, and margarine</t>
  </si>
  <si>
    <t>Other oilseed processing</t>
  </si>
  <si>
    <t>Frozen specialty food</t>
  </si>
  <si>
    <t>Other miscellaneous processed foods</t>
  </si>
  <si>
    <t>Soybean cake, meal, and other byproducts</t>
  </si>
  <si>
    <t>Formula feeds</t>
  </si>
  <si>
    <t>Miscellaneous feedstuffs</t>
  </si>
  <si>
    <t>Unprocessed filament yarns</t>
  </si>
  <si>
    <t>Yarns</t>
  </si>
  <si>
    <t>Greige broadwoven fabrics</t>
  </si>
  <si>
    <t>Greige knit fabrics</t>
  </si>
  <si>
    <t>Finished broadwoven fabrics</t>
  </si>
  <si>
    <t>Woven and braided narrow fabrics</t>
  </si>
  <si>
    <t>Nonwoven fabrics and felts</t>
  </si>
  <si>
    <t>Coated fabrics, not rubberized</t>
  </si>
  <si>
    <t>Screen printed textile materials, embroideries, and lace goods</t>
  </si>
  <si>
    <t>Knit fabrics, finished in knitting mills</t>
  </si>
  <si>
    <t>Apparel</t>
  </si>
  <si>
    <t>Textile house furnishings</t>
  </si>
  <si>
    <t>Industrial and other fabricated products</t>
  </si>
  <si>
    <t>Finished and unfinished leather</t>
  </si>
  <si>
    <t>Luggage and small leather goods</t>
  </si>
  <si>
    <t>Leather and leather-like goods, n.e.c.</t>
  </si>
  <si>
    <t>Anthracite</t>
  </si>
  <si>
    <t>Bituminous coal and lignite</t>
  </si>
  <si>
    <t>Liquefied petroleum gas</t>
  </si>
  <si>
    <t>Gasoline</t>
  </si>
  <si>
    <t>Kerosene and jet fuels</t>
  </si>
  <si>
    <t>Light fuel oils</t>
  </si>
  <si>
    <t>Finished lubricants</t>
  </si>
  <si>
    <t>Asphalt and other petroleum and coal products, n.e.c.</t>
  </si>
  <si>
    <t>Basic inorganic chemicals</t>
  </si>
  <si>
    <t>Basic organic chemicals</t>
  </si>
  <si>
    <t>Prepared paint</t>
  </si>
  <si>
    <t>Paint materials</t>
  </si>
  <si>
    <t>Biological products, including diagnostics</t>
  </si>
  <si>
    <t>Pharmaceutical preparations</t>
  </si>
  <si>
    <t>Fats and oils, inedible</t>
  </si>
  <si>
    <t>Fertilizer materials</t>
  </si>
  <si>
    <t>Other agricultural chemicals</t>
  </si>
  <si>
    <t>Soaps and detergents</t>
  </si>
  <si>
    <t>Polish and other sanitation goods</t>
  </si>
  <si>
    <t>Cosmetics and other toilet preparations</t>
  </si>
  <si>
    <t>Misc. chemical prod. and preparations</t>
  </si>
  <si>
    <t>Tires, tubes, tread, &amp; repair materials</t>
  </si>
  <si>
    <t>Miscellaneous rubber products</t>
  </si>
  <si>
    <t>Plastic construction products</t>
  </si>
  <si>
    <t>Parts for manufacturing from plastics</t>
  </si>
  <si>
    <t>Other plastic products</t>
  </si>
  <si>
    <t>Plastic packaging products</t>
  </si>
  <si>
    <t>Softwood lumber</t>
  </si>
  <si>
    <t>Hardwood lumber</t>
  </si>
  <si>
    <t>General millwork</t>
  </si>
  <si>
    <t>Prefabricated structural members</t>
  </si>
  <si>
    <t>Softwood veneer and plywood</t>
  </si>
  <si>
    <t>Hardwood veneer and plywood</t>
  </si>
  <si>
    <t>Wood boxes</t>
  </si>
  <si>
    <t>Miscellaneous wood products</t>
  </si>
  <si>
    <t>Logs, bolts, timber, pulpwood and wood chips</t>
  </si>
  <si>
    <t>Treated wood and contract wood preserving</t>
  </si>
  <si>
    <t>Recyclable paper</t>
  </si>
  <si>
    <t>Paper</t>
  </si>
  <si>
    <t>Paperboard</t>
  </si>
  <si>
    <t>Converted paper and paperboard products</t>
  </si>
  <si>
    <t>Hardboard, particleboard &amp; fiberboard prods.</t>
  </si>
  <si>
    <t>Commercial printing</t>
  </si>
  <si>
    <t>Blankbooks, binders, and bookbinding work</t>
  </si>
  <si>
    <t>Services for the printing trade</t>
  </si>
  <si>
    <t>Iron and steel scrap</t>
  </si>
  <si>
    <t>Foundry and forge shop products</t>
  </si>
  <si>
    <t>Steel mill products</t>
  </si>
  <si>
    <t>Nonferrous metal ores</t>
  </si>
  <si>
    <t>Primary nonferrous metals</t>
  </si>
  <si>
    <t>Nonferrous scrap</t>
  </si>
  <si>
    <t>Secondary nonferrous metals</t>
  </si>
  <si>
    <t>Nonferrous mill shapes</t>
  </si>
  <si>
    <t>Nonferrous wire and cable</t>
  </si>
  <si>
    <t>Nonferrous forge shop products</t>
  </si>
  <si>
    <t>Nonferrous foundry shop products</t>
  </si>
  <si>
    <t>Metal cans and can components</t>
  </si>
  <si>
    <t>Barrels, drums, pails and other metal containers</t>
  </si>
  <si>
    <t>Hardware, n.e.c.</t>
  </si>
  <si>
    <t>Hand and edge tools</t>
  </si>
  <si>
    <t>Plumbing fixture fittings and trim</t>
  </si>
  <si>
    <t>Steam and hot water equipment</t>
  </si>
  <si>
    <t>Domestic water heaters</t>
  </si>
  <si>
    <t>Metal doors, sash, and trim</t>
  </si>
  <si>
    <t>Metal tanks</t>
  </si>
  <si>
    <t>Sheet metal products</t>
  </si>
  <si>
    <t>Structural, architectural, and pre-engineered metal products</t>
  </si>
  <si>
    <t>Prefabricated metal buildings</t>
  </si>
  <si>
    <t>Bolts, nuts, screws, rivets, and washers</t>
  </si>
  <si>
    <t>Lighting fixtures</t>
  </si>
  <si>
    <t>Fabricated ferrous wire products</t>
  </si>
  <si>
    <t>Other miscellaneous metal products</t>
  </si>
  <si>
    <t>Agricultural machinery and equipment</t>
  </si>
  <si>
    <t>Tractors and attachments, ex. parts</t>
  </si>
  <si>
    <t>Off-highway, equipment, ex. parts</t>
  </si>
  <si>
    <t>Misc. construction machinery and equipment</t>
  </si>
  <si>
    <t>Parts for construction machinery and equipment, sold separately</t>
  </si>
  <si>
    <t>Power-driven handtools, including parts and attachments</t>
  </si>
  <si>
    <t>Welding machines and equipment</t>
  </si>
  <si>
    <t>Industrial process furnaces and ovens</t>
  </si>
  <si>
    <t>Cutting tools and accessories</t>
  </si>
  <si>
    <t>Abrasive products</t>
  </si>
  <si>
    <t>Metal cutting machine tools</t>
  </si>
  <si>
    <t>Metal forming machine tools</t>
  </si>
  <si>
    <t>Tools, dies, jigs, fixtures &amp; ind. molds</t>
  </si>
  <si>
    <t>Air purification equipment and industrial and commercial fans and blowers</t>
  </si>
  <si>
    <t>Miscellaneous general purpose equipment</t>
  </si>
  <si>
    <t>Electronic computers</t>
  </si>
  <si>
    <t>Computer storage devices</t>
  </si>
  <si>
    <t>Computer peripheral equipment and parts</t>
  </si>
  <si>
    <t>Food products machinery</t>
  </si>
  <si>
    <t>Textile machinery and equipment</t>
  </si>
  <si>
    <t>Sawmill and woodworking machinery</t>
  </si>
  <si>
    <t>Paper industries machinery</t>
  </si>
  <si>
    <t>Printing trades machinery and equipment</t>
  </si>
  <si>
    <t>Other special industry machinery</t>
  </si>
  <si>
    <t>Packing, packaging, and bottling machinery and parts</t>
  </si>
  <si>
    <t>Service industry machinery and parts</t>
  </si>
  <si>
    <t>Wiring devices</t>
  </si>
  <si>
    <t>Integrating and measuring instruments</t>
  </si>
  <si>
    <t>Motors, generators, motor generator sets</t>
  </si>
  <si>
    <t>Transformers and power regulators</t>
  </si>
  <si>
    <t>Switchgear, switchboard, industrial controls equipment</t>
  </si>
  <si>
    <t>Communications and related equipment and miscellaneous electronic systems &amp; equipment</t>
  </si>
  <si>
    <t>Electric lamp bulbs, tubes, and components</t>
  </si>
  <si>
    <t>Electronic components and accessories</t>
  </si>
  <si>
    <t>Miscellaneous electrical machinery and equipment</t>
  </si>
  <si>
    <t>Fluid meters and counting devices</t>
  </si>
  <si>
    <t>Engineering and scientific instruments</t>
  </si>
  <si>
    <t>Measuring instruments and lenses</t>
  </si>
  <si>
    <t>Measuring &amp; controlling devices, n.e.c.</t>
  </si>
  <si>
    <t>Oil field and gas field machinery</t>
  </si>
  <si>
    <t>Mining machinery and equipment</t>
  </si>
  <si>
    <t>Office and store machines and equipment</t>
  </si>
  <si>
    <t>Internal combustion engines</t>
  </si>
  <si>
    <t>Turbines and turbine generator sets</t>
  </si>
  <si>
    <t>Metal household furniture</t>
  </si>
  <si>
    <t>Wood household furniture</t>
  </si>
  <si>
    <t>Upholstered household furniture</t>
  </si>
  <si>
    <t>Bedding</t>
  </si>
  <si>
    <t>Wood office furniture and store fixtures</t>
  </si>
  <si>
    <t>Nonwood furniture and store fixtures</t>
  </si>
  <si>
    <t>Public building furniture</t>
  </si>
  <si>
    <t>Commercial furniture and fixtures, n.e.c.</t>
  </si>
  <si>
    <t>Carpets and rugs</t>
  </si>
  <si>
    <t>Major appliances</t>
  </si>
  <si>
    <t>Electric housewares and fans</t>
  </si>
  <si>
    <t>Other home electronic equipment</t>
  </si>
  <si>
    <t>Vitreous china, fine earthenware, and other pottery products</t>
  </si>
  <si>
    <t>Lawn/garden equipment</t>
  </si>
  <si>
    <t>Cutlery, flatware (except precious), razors and razor blades</t>
  </si>
  <si>
    <t>Metal kitchen utensil, pots, and pans</t>
  </si>
  <si>
    <t>Window shades, blinds, and accessories</t>
  </si>
  <si>
    <t>Flat glass</t>
  </si>
  <si>
    <t>Other finished glassware</t>
  </si>
  <si>
    <t>Construction sand, gravel, and crushed stone</t>
  </si>
  <si>
    <t>Concrete block and brick</t>
  </si>
  <si>
    <t>Concrete pipe</t>
  </si>
  <si>
    <t>Ready-mix concrete</t>
  </si>
  <si>
    <t>Precast concrete products</t>
  </si>
  <si>
    <t>Brick and structural clay tile</t>
  </si>
  <si>
    <t>Structural clay products, n.e.c.</t>
  </si>
  <si>
    <t>Insulation materials</t>
  </si>
  <si>
    <t>Cut stone and stone products</t>
  </si>
  <si>
    <t>Gaskets, packing, and sealing devices</t>
  </si>
  <si>
    <t>Nonmetallic minerals and products, n.e.c.</t>
  </si>
  <si>
    <t>Motor vehicles</t>
  </si>
  <si>
    <t>Motor vehicles parts</t>
  </si>
  <si>
    <t>Truck and bus bodies</t>
  </si>
  <si>
    <t>Truck trailers</t>
  </si>
  <si>
    <t>Travel trailers and campers</t>
  </si>
  <si>
    <t>Aircraft engine and engine parts</t>
  </si>
  <si>
    <t>Other aircraft parts and equipment</t>
  </si>
  <si>
    <t>Ships</t>
  </si>
  <si>
    <t>Boats</t>
  </si>
  <si>
    <t>Toys, games, and children's vehicles</t>
  </si>
  <si>
    <t>Sporting and athletic goods</t>
  </si>
  <si>
    <t>Small arms and ammunition</t>
  </si>
  <si>
    <t>Stemmed and redried tobacco</t>
  </si>
  <si>
    <t>Other tobacco products</t>
  </si>
  <si>
    <t>Photographic and photocopying equipment</t>
  </si>
  <si>
    <t>Surgical and medical instruments</t>
  </si>
  <si>
    <t>Medical and surgical appliances and supplies</t>
  </si>
  <si>
    <t>Ophthalmic goods</t>
  </si>
  <si>
    <t>Dental equipment and supplies</t>
  </si>
  <si>
    <t>Burial caskets</t>
  </si>
  <si>
    <t>Musical instruments</t>
  </si>
  <si>
    <t>Jewelry and jewelry products</t>
  </si>
  <si>
    <t>Pens, pencils, and marking devices</t>
  </si>
  <si>
    <t>Brooms and brushes</t>
  </si>
  <si>
    <t>Miscellaneous products, n.e.c.</t>
  </si>
  <si>
    <t>TBD</t>
  </si>
  <si>
    <t>BLS Commodity Category Description</t>
  </si>
  <si>
    <t>Farm products</t>
  </si>
  <si>
    <t>Fruits &amp; melons, fresh/dry vegs. &amp; nuts</t>
  </si>
  <si>
    <t>Grains</t>
  </si>
  <si>
    <t>Slaughter livestock</t>
  </si>
  <si>
    <t>Slaughter poultry</t>
  </si>
  <si>
    <t>Hay, hayseeds, and oilseeds</t>
  </si>
  <si>
    <t>Processed foods and feeds</t>
  </si>
  <si>
    <t>Cereal and bakery products</t>
  </si>
  <si>
    <t>Meats, poultry, and fish</t>
  </si>
  <si>
    <t>Processed fruits and vegetables</t>
  </si>
  <si>
    <t>Sugar and confectionery</t>
  </si>
  <si>
    <t>Beverages and beverage materials</t>
  </si>
  <si>
    <t>Fats and oils</t>
  </si>
  <si>
    <t>Textile products and apparel</t>
  </si>
  <si>
    <t>Synthetic fibers</t>
  </si>
  <si>
    <t>Processed yarns and threads</t>
  </si>
  <si>
    <t>Hides, skins, leather, and related products</t>
  </si>
  <si>
    <t>Other leather and related products</t>
  </si>
  <si>
    <t>Coal</t>
  </si>
  <si>
    <t>Chemicals and allied products</t>
  </si>
  <si>
    <t>Industrial chemicals</t>
  </si>
  <si>
    <t>Paints and allied products</t>
  </si>
  <si>
    <t>Drugs and pharmaceuticals</t>
  </si>
  <si>
    <t>Agricultural chemicals and chemical products</t>
  </si>
  <si>
    <t>Plastic resins and materials</t>
  </si>
  <si>
    <t>Other chemicals and allied products</t>
  </si>
  <si>
    <t>Rubber and plastic products</t>
  </si>
  <si>
    <t>Rubber and rubber products</t>
  </si>
  <si>
    <t>Lumber and wood products</t>
  </si>
  <si>
    <t>Lumber</t>
  </si>
  <si>
    <t>Plywood</t>
  </si>
  <si>
    <t>Pulp, paper, and prod., ex. bldg. paper</t>
  </si>
  <si>
    <t>Building paper &amp; building board mill prods.</t>
  </si>
  <si>
    <t>Publications, printed matter and printing material</t>
  </si>
  <si>
    <t>Metals and metal products</t>
  </si>
  <si>
    <t>Iron and steel</t>
  </si>
  <si>
    <t>Nonferrous metals</t>
  </si>
  <si>
    <t>Plumbing fixtures and fittings</t>
  </si>
  <si>
    <t>Machinery and equipment</t>
  </si>
  <si>
    <t>Construction machinery and equipment</t>
  </si>
  <si>
    <t>Metalworking machinery and equipment</t>
  </si>
  <si>
    <t>General purpose machinery and equipment</t>
  </si>
  <si>
    <t>Electronic computers and computer equipment</t>
  </si>
  <si>
    <t>Special industry machinery and equipment</t>
  </si>
  <si>
    <t>Electrical machinery and equipment</t>
  </si>
  <si>
    <t>Furniture and household durables</t>
  </si>
  <si>
    <t>Floor coverings</t>
  </si>
  <si>
    <t>Home electronic equipment</t>
  </si>
  <si>
    <t>Concrete ingredients and related products</t>
  </si>
  <si>
    <t>Asphalt felts and coatings</t>
  </si>
  <si>
    <t>Motor vehicles and equipment</t>
  </si>
  <si>
    <t>Aircraft and aircraft equipment</t>
  </si>
  <si>
    <t>Ships and boats</t>
  </si>
  <si>
    <t>Railroad equipment</t>
  </si>
  <si>
    <t>Photographic equipment and supplies</t>
  </si>
  <si>
    <t>7 of 20</t>
  </si>
  <si>
    <t>12M Ended Dec. '22</t>
  </si>
  <si>
    <t>Historical Average Annual Inflation Rates</t>
  </si>
  <si>
    <t>Inflation Frequency '03 - '22</t>
  </si>
  <si>
    <t>2022 vs. 20Y Annual Average Inflation Multiplier</t>
  </si>
  <si>
    <t>konstantin kisin</t>
  </si>
  <si>
    <t>LIFOPro's 2022 Election Candidates List: by Bureau of Labor Statistics Producer Price Index (BLS PPI)</t>
  </si>
  <si>
    <t>LIFOPro's 2022 Election Candidates List: by North American Industry Classification System Industry Code (NAICS; also used as IRS PBA code on Form 1120)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</si>
</sst>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19" x14ac:knownFonts="1">
    <font>
      <sz val="11"/>
      <color theme="1"/>
      <name val="Lato"/>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Lato"/>
      <family val="2"/>
    </font>
    <font>
      <sz val="10"/>
      <color theme="1"/>
      <name val="Arial"/>
      <family val="2"/>
    </font>
    <font>
      <sz val="11"/>
      <color theme="1"/>
      <name val="Calibri"/>
      <family val="2"/>
      <scheme val="minor"/>
    </font>
    <font>
      <sz val="10"/>
      <name val="Arial"/>
      <family val="2"/>
    </font>
    <font>
      <b/>
      <sz val="12"/>
      <color theme="0"/>
      <name val="Calibri"/>
      <family val="2"/>
      <scheme val="minor"/>
    </font>
    <font>
      <b/>
      <sz val="11"/>
      <color theme="1"/>
      <name val="Calibri"/>
      <family val="2"/>
      <scheme val="minor"/>
    </font>
    <font>
      <u/>
      <sz val="11"/>
      <color theme="10"/>
      <name val="Lato"/>
      <family val="2"/>
    </font>
    <font>
      <b/>
      <sz val="15"/>
      <color theme="1"/>
      <name val="Calibri"/>
      <family val="2"/>
      <scheme val="minor"/>
    </font>
    <font>
      <b/>
      <sz val="11"/>
      <color theme="0"/>
      <name val="Calibri"/>
      <family val="2"/>
      <scheme val="minor"/>
    </font>
    <font>
      <sz val="11"/>
      <color theme="0"/>
      <name val="Calibri"/>
      <family val="2"/>
      <scheme val="minor"/>
    </font>
    <font>
      <sz val="8"/>
      <color theme="1"/>
      <name val="Calibri"/>
      <family val="2"/>
      <scheme val="minor"/>
    </font>
    <font>
      <b/>
      <sz val="12"/>
      <color theme="1"/>
      <name val="Calibri"/>
      <family val="2"/>
      <scheme val="minor"/>
    </font>
  </fonts>
  <fills count="11">
    <fill>
      <patternFill patternType="none"/>
    </fill>
    <fill>
      <patternFill patternType="gray125"/>
    </fill>
    <fill>
      <patternFill patternType="solid">
        <fgColor rgb="FF008FD5"/>
        <bgColor indexed="64"/>
      </patternFill>
    </fill>
    <fill>
      <patternFill patternType="solid">
        <fgColor theme="0" tint="-0.499984740745262"/>
        <bgColor indexed="64"/>
      </patternFill>
    </fill>
    <fill>
      <patternFill patternType="solid">
        <fgColor rgb="FF00B050"/>
        <bgColor indexed="64"/>
      </patternFill>
    </fill>
    <fill>
      <patternFill patternType="solid">
        <fgColor theme="4" tint="-0.249977111117893"/>
        <bgColor indexed="64"/>
      </patternFill>
    </fill>
    <fill>
      <patternFill patternType="solid">
        <fgColor rgb="FFF739D3"/>
        <bgColor indexed="64"/>
      </patternFill>
    </fill>
    <fill>
      <patternFill patternType="solid">
        <fgColor rgb="FF7030A0"/>
        <bgColor indexed="64"/>
      </patternFill>
    </fill>
    <fill>
      <patternFill patternType="solid">
        <fgColor theme="5"/>
        <bgColor indexed="64"/>
      </patternFill>
    </fill>
    <fill>
      <patternFill patternType="solid">
        <fgColor rgb="FF008FD5"/>
        <bgColor rgb="FFC0C0C0"/>
      </patternFill>
    </fill>
    <fill>
      <patternFill patternType="solid">
        <fgColor rgb="FFFFFF0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ck">
        <color theme="0"/>
      </left>
      <right style="thick">
        <color theme="0"/>
      </right>
      <top style="thick">
        <color theme="0"/>
      </top>
      <bottom/>
      <diagonal/>
    </border>
    <border>
      <left/>
      <right/>
      <top/>
      <bottom style="thick">
        <color theme="0"/>
      </bottom>
      <diagonal/>
    </border>
    <border>
      <left style="thick">
        <color theme="0"/>
      </left>
      <right/>
      <top/>
      <bottom style="thick">
        <color theme="0"/>
      </bottom>
      <diagonal/>
    </border>
    <border>
      <left/>
      <right/>
      <top/>
      <bottom style="thin">
        <color indexed="64"/>
      </bottom>
      <diagonal/>
    </border>
  </borders>
  <cellStyleXfs count="18">
    <xf numFmtId="0" fontId="0" fillId="0" borderId="0"/>
    <xf numFmtId="9" fontId="7" fillId="0" borderId="0" applyFont="0" applyFill="0" applyBorder="0" applyAlignment="0" applyProtection="0"/>
    <xf numFmtId="0" fontId="8" fillId="0" borderId="0"/>
    <xf numFmtId="0" fontId="9" fillId="0" borderId="0"/>
    <xf numFmtId="9" fontId="9" fillId="0" borderId="0" applyFont="0" applyFill="0" applyBorder="0" applyAlignment="0" applyProtection="0"/>
    <xf numFmtId="0" fontId="10" fillId="0" borderId="0"/>
    <xf numFmtId="43" fontId="7" fillId="0" borderId="0" applyFont="0" applyFill="0" applyBorder="0" applyAlignment="0" applyProtection="0"/>
    <xf numFmtId="0" fontId="6" fillId="0" borderId="0"/>
    <xf numFmtId="0" fontId="6" fillId="0" borderId="0"/>
    <xf numFmtId="0" fontId="5" fillId="0" borderId="0"/>
    <xf numFmtId="0" fontId="5" fillId="0" borderId="0"/>
    <xf numFmtId="43" fontId="5" fillId="0" borderId="0" applyFont="0" applyFill="0" applyBorder="0" applyAlignment="0" applyProtection="0"/>
    <xf numFmtId="0" fontId="13" fillId="0" borderId="0" applyNumberFormat="0" applyFill="0" applyBorder="0" applyAlignment="0" applyProtection="0"/>
    <xf numFmtId="0" fontId="3"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0" fontId="7" fillId="0" borderId="0"/>
  </cellStyleXfs>
  <cellXfs count="110">
    <xf numFmtId="0" fontId="0" fillId="0" borderId="0" xfId="0"/>
    <xf numFmtId="0" fontId="11" fillId="9" borderId="2" xfId="8" applyFont="1" applyFill="1" applyBorder="1" applyAlignment="1">
      <alignment horizontal="center" vertical="center" wrapText="1"/>
    </xf>
    <xf numFmtId="49" fontId="11" fillId="9" borderId="2" xfId="8" applyNumberFormat="1" applyFont="1" applyFill="1" applyBorder="1" applyAlignment="1">
      <alignment horizontal="center" vertical="center" wrapText="1"/>
    </xf>
    <xf numFmtId="14" fontId="11" fillId="9" borderId="2" xfId="8" applyNumberFormat="1" applyFont="1" applyFill="1" applyBorder="1" applyAlignment="1">
      <alignment horizontal="center" vertical="top" wrapText="1"/>
    </xf>
    <xf numFmtId="49" fontId="11" fillId="9" borderId="2" xfId="8" applyNumberFormat="1" applyFont="1" applyFill="1" applyBorder="1" applyAlignment="1">
      <alignment horizontal="center" vertical="top" wrapText="1"/>
    </xf>
    <xf numFmtId="0" fontId="12" fillId="0" borderId="0" xfId="9" applyFont="1"/>
    <xf numFmtId="0" fontId="11" fillId="2" borderId="4" xfId="8" applyFont="1" applyFill="1" applyBorder="1"/>
    <xf numFmtId="0" fontId="11" fillId="2" borderId="3" xfId="8" applyFont="1" applyFill="1" applyBorder="1"/>
    <xf numFmtId="0" fontId="14" fillId="0" borderId="0" xfId="9" applyFont="1"/>
    <xf numFmtId="0" fontId="15" fillId="3" borderId="0" xfId="3" applyFont="1" applyFill="1"/>
    <xf numFmtId="0" fontId="16" fillId="3" borderId="0" xfId="3" applyFont="1" applyFill="1"/>
    <xf numFmtId="165" fontId="16" fillId="3" borderId="0" xfId="6" applyNumberFormat="1" applyFont="1" applyFill="1" applyAlignment="1"/>
    <xf numFmtId="9" fontId="16" fillId="3" borderId="0" xfId="1" applyFont="1" applyFill="1" applyAlignment="1"/>
    <xf numFmtId="0" fontId="16" fillId="3" borderId="0" xfId="3" applyFont="1" applyFill="1" applyAlignment="1">
      <alignment horizontal="center"/>
    </xf>
    <xf numFmtId="0" fontId="17" fillId="0" borderId="0" xfId="3" applyFont="1"/>
    <xf numFmtId="0" fontId="17" fillId="10" borderId="0" xfId="3" applyFont="1" applyFill="1"/>
    <xf numFmtId="0" fontId="15" fillId="3" borderId="0" xfId="0" applyFont="1" applyFill="1" applyAlignment="1">
      <alignment horizontal="center" wrapText="1"/>
    </xf>
    <xf numFmtId="165" fontId="15" fillId="3" borderId="0" xfId="6" applyNumberFormat="1" applyFont="1" applyFill="1" applyAlignment="1">
      <alignment horizontal="center" wrapText="1"/>
    </xf>
    <xf numFmtId="9" fontId="15" fillId="3" borderId="0" xfId="1" applyFont="1" applyFill="1" applyAlignment="1">
      <alignment horizontal="center" wrapText="1"/>
    </xf>
    <xf numFmtId="49" fontId="15" fillId="3" borderId="0" xfId="0" applyNumberFormat="1" applyFont="1" applyFill="1" applyAlignment="1">
      <alignment horizontal="center" wrapText="1"/>
    </xf>
    <xf numFmtId="0" fontId="15" fillId="4" borderId="0" xfId="0" applyFont="1" applyFill="1" applyAlignment="1">
      <alignment horizontal="center" wrapText="1"/>
    </xf>
    <xf numFmtId="165" fontId="15" fillId="4" borderId="5" xfId="6" applyNumberFormat="1" applyFont="1" applyFill="1" applyBorder="1" applyAlignment="1">
      <alignment horizontal="center" wrapText="1"/>
    </xf>
    <xf numFmtId="165" fontId="15" fillId="4" borderId="0" xfId="6" applyNumberFormat="1" applyFont="1" applyFill="1" applyAlignment="1">
      <alignment horizontal="center" wrapText="1"/>
    </xf>
    <xf numFmtId="0" fontId="15" fillId="7" borderId="0" xfId="0" applyFont="1" applyFill="1" applyAlignment="1">
      <alignment horizontal="center" wrapText="1"/>
    </xf>
    <xf numFmtId="0" fontId="15" fillId="5" borderId="0" xfId="0" applyFont="1" applyFill="1" applyAlignment="1">
      <alignment horizontal="center" wrapText="1"/>
    </xf>
    <xf numFmtId="0" fontId="15" fillId="6" borderId="0" xfId="0" applyFont="1" applyFill="1" applyAlignment="1">
      <alignment horizontal="center" wrapText="1"/>
    </xf>
    <xf numFmtId="0" fontId="15" fillId="8" borderId="0" xfId="0" applyFont="1" applyFill="1" applyAlignment="1">
      <alignment horizontal="center" wrapText="1"/>
    </xf>
    <xf numFmtId="0" fontId="17" fillId="0" borderId="0" xfId="3" applyFont="1" applyAlignment="1">
      <alignment horizontal="center" wrapText="1"/>
    </xf>
    <xf numFmtId="0" fontId="17" fillId="10" borderId="0" xfId="3" applyFont="1" applyFill="1" applyAlignment="1">
      <alignment horizontal="center" wrapText="1"/>
    </xf>
    <xf numFmtId="0" fontId="4" fillId="10" borderId="1" xfId="3" applyFont="1" applyFill="1" applyBorder="1"/>
    <xf numFmtId="165" fontId="4" fillId="10" borderId="1" xfId="6" applyNumberFormat="1" applyFont="1" applyFill="1" applyBorder="1" applyAlignment="1"/>
    <xf numFmtId="9" fontId="4" fillId="10" borderId="1" xfId="1" applyFont="1" applyFill="1" applyBorder="1" applyAlignment="1"/>
    <xf numFmtId="49" fontId="4" fillId="10" borderId="1" xfId="3" applyNumberFormat="1" applyFont="1" applyFill="1" applyBorder="1"/>
    <xf numFmtId="0" fontId="4" fillId="0" borderId="1" xfId="3" applyFont="1" applyBorder="1"/>
    <xf numFmtId="0" fontId="4" fillId="0" borderId="1" xfId="3" applyFont="1" applyBorder="1" applyAlignment="1">
      <alignment horizontal="center"/>
    </xf>
    <xf numFmtId="165" fontId="4" fillId="0" borderId="1" xfId="6" applyNumberFormat="1" applyFont="1" applyBorder="1" applyAlignment="1"/>
    <xf numFmtId="164" fontId="4" fillId="0" borderId="1" xfId="4" applyNumberFormat="1" applyFont="1" applyBorder="1" applyAlignment="1">
      <alignment horizontal="center"/>
    </xf>
    <xf numFmtId="9" fontId="4" fillId="0" borderId="1" xfId="1" applyFont="1" applyBorder="1" applyAlignment="1">
      <alignment horizontal="center"/>
    </xf>
    <xf numFmtId="166" fontId="4" fillId="0" borderId="1" xfId="6" applyNumberFormat="1" applyFont="1" applyBorder="1" applyAlignment="1">
      <alignment horizontal="center"/>
    </xf>
    <xf numFmtId="0" fontId="18" fillId="0" borderId="0" xfId="0" applyFont="1"/>
    <xf numFmtId="0" fontId="17" fillId="0" borderId="0" xfId="0" applyFont="1"/>
    <xf numFmtId="49" fontId="17" fillId="0" borderId="0" xfId="3" applyNumberFormat="1" applyFont="1"/>
    <xf numFmtId="0" fontId="4" fillId="0" borderId="0" xfId="3" applyFont="1"/>
    <xf numFmtId="165" fontId="4" fillId="0" borderId="0" xfId="6" applyNumberFormat="1" applyFont="1" applyAlignment="1"/>
    <xf numFmtId="9" fontId="4" fillId="0" borderId="0" xfId="1" applyFont="1" applyAlignment="1"/>
    <xf numFmtId="0" fontId="4" fillId="0" borderId="0" xfId="3" applyFont="1" applyAlignment="1">
      <alignment horizontal="center"/>
    </xf>
    <xf numFmtId="0" fontId="4" fillId="0" borderId="0" xfId="9" applyFont="1"/>
    <xf numFmtId="0" fontId="4" fillId="0" borderId="0" xfId="0" applyFont="1"/>
    <xf numFmtId="0" fontId="15" fillId="3" borderId="0" xfId="0" applyFont="1" applyFill="1"/>
    <xf numFmtId="0" fontId="4" fillId="0" borderId="1" xfId="0" applyFont="1" applyBorder="1" applyAlignment="1">
      <alignment wrapText="1"/>
    </xf>
    <xf numFmtId="0" fontId="12" fillId="0" borderId="0" xfId="0" applyFont="1"/>
    <xf numFmtId="0" fontId="4" fillId="0" borderId="0" xfId="7" applyFont="1"/>
    <xf numFmtId="0" fontId="4" fillId="0" borderId="1" xfId="7" applyFont="1" applyBorder="1"/>
    <xf numFmtId="49" fontId="4" fillId="0" borderId="1" xfId="7" applyNumberFormat="1" applyFont="1" applyBorder="1"/>
    <xf numFmtId="0" fontId="4" fillId="0" borderId="1" xfId="7" quotePrefix="1" applyFont="1" applyBorder="1"/>
    <xf numFmtId="49" fontId="15" fillId="3" borderId="0" xfId="0" applyNumberFormat="1" applyFont="1" applyFill="1" applyAlignment="1">
      <alignment wrapText="1"/>
    </xf>
    <xf numFmtId="0" fontId="15" fillId="3" borderId="0" xfId="0" applyFont="1" applyFill="1" applyAlignment="1">
      <alignment wrapText="1"/>
    </xf>
    <xf numFmtId="0" fontId="4" fillId="0" borderId="0" xfId="3" applyFont="1" applyAlignment="1">
      <alignment horizontal="center" wrapText="1"/>
    </xf>
    <xf numFmtId="49" fontId="4" fillId="0" borderId="0" xfId="3" applyNumberFormat="1" applyFont="1"/>
    <xf numFmtId="164" fontId="4" fillId="0" borderId="0" xfId="4" applyNumberFormat="1" applyFont="1" applyAlignment="1">
      <alignment horizontal="center"/>
    </xf>
    <xf numFmtId="166" fontId="4" fillId="0" borderId="0" xfId="6" applyNumberFormat="1" applyFont="1" applyAlignment="1">
      <alignment horizontal="center"/>
    </xf>
    <xf numFmtId="0" fontId="3" fillId="10" borderId="1" xfId="3" applyFont="1" applyFill="1" applyBorder="1"/>
    <xf numFmtId="0" fontId="3" fillId="0" borderId="1" xfId="0" applyFont="1" applyBorder="1" applyAlignment="1">
      <alignment wrapText="1"/>
    </xf>
    <xf numFmtId="0" fontId="3" fillId="0" borderId="0" xfId="13"/>
    <xf numFmtId="0" fontId="12" fillId="0" borderId="0" xfId="13" applyFont="1"/>
    <xf numFmtId="0" fontId="14" fillId="0" borderId="0" xfId="13" applyFont="1"/>
    <xf numFmtId="0" fontId="13" fillId="0" borderId="0" xfId="12"/>
    <xf numFmtId="49" fontId="3" fillId="10" borderId="1" xfId="3" applyNumberFormat="1" applyFont="1" applyFill="1" applyBorder="1"/>
    <xf numFmtId="49" fontId="4" fillId="0" borderId="0" xfId="0" applyNumberFormat="1" applyFont="1"/>
    <xf numFmtId="0" fontId="2" fillId="0" borderId="0" xfId="3" applyFont="1"/>
    <xf numFmtId="166" fontId="16" fillId="3" borderId="0" xfId="3" applyNumberFormat="1" applyFont="1" applyFill="1" applyAlignment="1">
      <alignment horizontal="center"/>
    </xf>
    <xf numFmtId="166" fontId="4" fillId="0" borderId="0" xfId="3" applyNumberFormat="1" applyFont="1" applyAlignment="1">
      <alignment horizontal="center"/>
    </xf>
    <xf numFmtId="0" fontId="2" fillId="0" borderId="0" xfId="14"/>
    <xf numFmtId="166" fontId="2" fillId="0" borderId="0" xfId="14" applyNumberFormat="1" applyAlignment="1">
      <alignment horizontal="center"/>
    </xf>
    <xf numFmtId="9" fontId="2" fillId="0" borderId="0" xfId="15" applyFont="1" applyAlignment="1"/>
    <xf numFmtId="49" fontId="2" fillId="0" borderId="0" xfId="14" applyNumberFormat="1"/>
    <xf numFmtId="49" fontId="12" fillId="0" borderId="0" xfId="14" applyNumberFormat="1" applyFont="1"/>
    <xf numFmtId="166" fontId="2" fillId="0" borderId="0" xfId="16" applyNumberFormat="1" applyFont="1" applyAlignment="1">
      <alignment horizontal="center"/>
    </xf>
    <xf numFmtId="9" fontId="2" fillId="0" borderId="0" xfId="15" applyFont="1" applyAlignment="1">
      <alignment horizontal="center"/>
    </xf>
    <xf numFmtId="0" fontId="2" fillId="0" borderId="0" xfId="16" applyNumberFormat="1" applyFont="1" applyAlignment="1">
      <alignment horizontal="center"/>
    </xf>
    <xf numFmtId="164" fontId="2" fillId="0" borderId="0" xfId="16" applyNumberFormat="1" applyFont="1" applyAlignment="1">
      <alignment horizontal="center"/>
    </xf>
    <xf numFmtId="49" fontId="2" fillId="0" borderId="0" xfId="17" applyNumberFormat="1" applyFont="1"/>
    <xf numFmtId="0" fontId="2" fillId="0" borderId="0" xfId="17" applyFont="1"/>
    <xf numFmtId="0" fontId="2" fillId="0" borderId="0" xfId="14" applyAlignment="1">
      <alignment horizontal="center" wrapText="1"/>
    </xf>
    <xf numFmtId="9" fontId="15" fillId="6" borderId="0" xfId="15" applyFont="1" applyFill="1" applyAlignment="1">
      <alignment horizontal="center" wrapText="1"/>
    </xf>
    <xf numFmtId="0" fontId="15" fillId="6" borderId="0" xfId="17" applyFont="1" applyFill="1" applyAlignment="1">
      <alignment horizontal="center" wrapText="1"/>
    </xf>
    <xf numFmtId="0" fontId="15" fillId="5" borderId="0" xfId="17" applyFont="1" applyFill="1" applyAlignment="1">
      <alignment horizontal="center" wrapText="1"/>
    </xf>
    <xf numFmtId="0" fontId="15" fillId="7" borderId="0" xfId="17" applyFont="1" applyFill="1" applyAlignment="1">
      <alignment horizontal="center" wrapText="1"/>
    </xf>
    <xf numFmtId="0" fontId="15" fillId="3" borderId="0" xfId="17" applyFont="1" applyFill="1" applyAlignment="1">
      <alignment horizontal="center" wrapText="1"/>
    </xf>
    <xf numFmtId="49" fontId="15" fillId="3" borderId="0" xfId="17" applyNumberFormat="1" applyFont="1" applyFill="1" applyAlignment="1">
      <alignment horizontal="center" wrapText="1"/>
    </xf>
    <xf numFmtId="9" fontId="15" fillId="6" borderId="0" xfId="15" applyFont="1" applyFill="1" applyAlignment="1">
      <alignment wrapText="1"/>
    </xf>
    <xf numFmtId="0" fontId="15" fillId="6" borderId="0" xfId="17" applyFont="1" applyFill="1" applyAlignment="1">
      <alignment wrapText="1"/>
    </xf>
    <xf numFmtId="0" fontId="15" fillId="3" borderId="0" xfId="17" applyFont="1" applyFill="1" applyAlignment="1">
      <alignment wrapText="1"/>
    </xf>
    <xf numFmtId="49" fontId="15" fillId="3" borderId="0" xfId="17" applyNumberFormat="1" applyFont="1" applyFill="1" applyAlignment="1">
      <alignment wrapText="1"/>
    </xf>
    <xf numFmtId="166" fontId="16" fillId="3" borderId="0" xfId="14" applyNumberFormat="1" applyFont="1" applyFill="1" applyAlignment="1">
      <alignment horizontal="center"/>
    </xf>
    <xf numFmtId="9" fontId="16" fillId="3" borderId="0" xfId="15" applyFont="1" applyFill="1" applyAlignment="1"/>
    <xf numFmtId="0" fontId="16" fillId="3" borderId="0" xfId="14" applyFont="1" applyFill="1"/>
    <xf numFmtId="49" fontId="15" fillId="3" borderId="0" xfId="14" applyNumberFormat="1" applyFont="1" applyFill="1"/>
    <xf numFmtId="0" fontId="15" fillId="3" borderId="0" xfId="0" applyFont="1" applyFill="1" applyAlignment="1">
      <alignment horizontal="center"/>
    </xf>
    <xf numFmtId="0" fontId="15" fillId="7" borderId="0" xfId="14" applyFont="1" applyFill="1" applyAlignment="1">
      <alignment horizontal="center"/>
    </xf>
    <xf numFmtId="0" fontId="15" fillId="5" borderId="0" xfId="14" applyFont="1" applyFill="1" applyAlignment="1">
      <alignment horizontal="center"/>
    </xf>
    <xf numFmtId="166" fontId="15" fillId="8" borderId="0" xfId="17" quotePrefix="1" applyNumberFormat="1" applyFont="1" applyFill="1" applyAlignment="1">
      <alignment horizontal="center" wrapText="1"/>
    </xf>
    <xf numFmtId="0" fontId="12" fillId="0" borderId="0" xfId="3" applyFont="1" applyAlignment="1">
      <alignment horizontal="center" wrapText="1"/>
    </xf>
    <xf numFmtId="164" fontId="1" fillId="0" borderId="0" xfId="16" applyNumberFormat="1" applyFont="1" applyAlignment="1">
      <alignment horizontal="center"/>
    </xf>
    <xf numFmtId="49" fontId="1" fillId="0" borderId="0" xfId="14" applyNumberFormat="1" applyFont="1"/>
    <xf numFmtId="9" fontId="4" fillId="0" borderId="0" xfId="4" applyNumberFormat="1" applyFont="1" applyAlignment="1">
      <alignment horizontal="center"/>
    </xf>
    <xf numFmtId="164" fontId="1" fillId="0" borderId="0" xfId="4" applyNumberFormat="1" applyFont="1" applyAlignment="1">
      <alignment horizontal="center"/>
    </xf>
    <xf numFmtId="9" fontId="1" fillId="0" borderId="0" xfId="4" applyNumberFormat="1" applyFont="1" applyAlignment="1">
      <alignment horizontal="center"/>
    </xf>
    <xf numFmtId="0" fontId="1" fillId="0" borderId="0" xfId="3" applyFont="1"/>
    <xf numFmtId="0" fontId="15" fillId="3" borderId="0" xfId="3" applyFont="1" applyFill="1" applyAlignment="1">
      <alignment horizontal="left"/>
    </xf>
  </cellXfs>
  <cellStyles count="18">
    <cellStyle name="Comma" xfId="6" builtinId="3"/>
    <cellStyle name="Comma 2" xfId="11" xr:uid="{F785B3AA-6B2D-4712-973C-C31E70AF5D1B}"/>
    <cellStyle name="Hyperlink" xfId="12" builtinId="8"/>
    <cellStyle name="Normal" xfId="0" builtinId="0"/>
    <cellStyle name="Normal 11 2 2 4 2" xfId="8" xr:uid="{01BBB878-AE99-492F-B314-2CA175162085}"/>
    <cellStyle name="Normal 11 2 2 4 2 2" xfId="9" xr:uid="{E25A77D7-CFBE-4A3F-934E-848816CF36B0}"/>
    <cellStyle name="Normal 11 2 2 4 2 2 2" xfId="13" xr:uid="{2FE0FDE9-C64E-4AEA-90F4-F7CB3A1D311C}"/>
    <cellStyle name="Normal 16" xfId="2" xr:uid="{3D2E7DEB-8B5F-435F-B974-6F5ED6DFCB9F}"/>
    <cellStyle name="Normal 2" xfId="3" xr:uid="{1C44D221-6C73-476A-AD4C-36905FDC2049}"/>
    <cellStyle name="Normal 2 2" xfId="10" xr:uid="{C7CC9D48-E920-49E6-8BC7-A0A4B15431CF}"/>
    <cellStyle name="Normal 2 3" xfId="14" xr:uid="{81C3C97D-C2E7-4E1B-B55F-CC7EF1170D4B}"/>
    <cellStyle name="Normal 2 4" xfId="5" xr:uid="{C3EB4D8A-02D0-4C49-ADCE-48A18A5582DC}"/>
    <cellStyle name="Normal 3" xfId="7" xr:uid="{6B9D1601-D177-4EEF-B38D-7604D2FB1871}"/>
    <cellStyle name="Normal 3 2" xfId="17" xr:uid="{D220DACE-42CC-46DC-B9B3-53FDDB306C3B}"/>
    <cellStyle name="Percent" xfId="1" builtinId="5"/>
    <cellStyle name="Percent 2" xfId="4" xr:uid="{25A6F7E1-C20F-47AA-AF99-2E12252765CB}"/>
    <cellStyle name="Percent 2 2" xfId="15" xr:uid="{0F7270EE-AE7D-493F-91C1-74998984666E}"/>
    <cellStyle name="Percent 2 2 2" xfId="16" xr:uid="{4239CF3F-07DF-4A4D-B386-9519736FE483}"/>
  </cellStyles>
  <dxfs count="46">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rgb="FF006100"/>
      </font>
      <fill>
        <patternFill>
          <bgColor rgb="FFC6EFCE"/>
        </patternFill>
      </fill>
    </dxf>
    <dxf>
      <font>
        <color rgb="FF9C0006"/>
      </font>
      <fill>
        <patternFill>
          <bgColor rgb="FFFFC7CE"/>
        </patternFill>
      </fill>
    </dxf>
    <dxf>
      <font>
        <color theme="0"/>
      </font>
      <fill>
        <patternFill>
          <bgColor rgb="FFFF0000"/>
        </patternFill>
      </fill>
    </dxf>
    <dxf>
      <font>
        <color theme="0"/>
      </font>
      <fill>
        <patternFill>
          <bgColor rgb="FF00B050"/>
        </patternFill>
      </fill>
    </dxf>
    <dxf>
      <font>
        <color rgb="FF006100"/>
      </font>
      <fill>
        <patternFill>
          <bgColor rgb="FFC6EFCE"/>
        </patternFill>
      </fill>
    </dxf>
    <dxf>
      <font>
        <color rgb="FF9C0006"/>
      </font>
      <fill>
        <patternFill>
          <bgColor rgb="FFFFC7CE"/>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rgb="FFFF0000"/>
        </patternFill>
      </fill>
    </dxf>
    <dxf>
      <font>
        <color theme="0"/>
      </font>
      <fill>
        <patternFill>
          <bgColor rgb="FF00B050"/>
        </patternFill>
      </fill>
    </dxf>
    <dxf>
      <font>
        <color rgb="FF006100"/>
      </font>
      <fill>
        <patternFill>
          <bgColor rgb="FFC6EFCE"/>
        </patternFill>
      </fill>
    </dxf>
    <dxf>
      <font>
        <color rgb="FF9C0006"/>
      </font>
      <fill>
        <patternFill>
          <bgColor rgb="FFFFC7CE"/>
        </patternFill>
      </fill>
    </dxf>
    <dxf>
      <font>
        <color theme="0"/>
      </font>
      <fill>
        <patternFill>
          <bgColor rgb="FFFF0000"/>
        </patternFill>
      </fill>
    </dxf>
    <dxf>
      <font>
        <color theme="0"/>
      </font>
      <fill>
        <patternFill>
          <bgColor rgb="FF00B050"/>
        </patternFill>
      </fill>
    </dxf>
    <dxf>
      <font>
        <color rgb="FF006100"/>
      </font>
      <fill>
        <patternFill>
          <bgColor rgb="FFC6EFCE"/>
        </patternFill>
      </fill>
    </dxf>
    <dxf>
      <font>
        <color rgb="FF9C0006"/>
      </font>
      <fill>
        <patternFill>
          <bgColor rgb="FFFFC7CE"/>
        </patternFill>
      </fill>
    </dxf>
    <dxf>
      <font>
        <color theme="0"/>
      </font>
      <fill>
        <patternFill>
          <bgColor rgb="FFFF0000"/>
        </patternFill>
      </fill>
    </dxf>
    <dxf>
      <font>
        <color theme="0"/>
      </font>
      <fill>
        <patternFill>
          <bgColor rgb="FF00B050"/>
        </patternFill>
      </fill>
    </dxf>
    <dxf>
      <font>
        <color rgb="FF006100"/>
      </font>
      <fill>
        <patternFill>
          <bgColor rgb="FFC6EFCE"/>
        </patternFill>
      </fill>
    </dxf>
    <dxf>
      <font>
        <color rgb="FF9C0006"/>
      </font>
      <fill>
        <patternFill>
          <bgColor rgb="FFFFC7CE"/>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ont>
        <color theme="0"/>
      </font>
      <fill>
        <patternFill>
          <bgColor rgb="FFFF0000"/>
        </patternFill>
      </fill>
    </dxf>
    <dxf>
      <font>
        <color rgb="FF006100"/>
      </font>
      <fill>
        <patternFill>
          <bgColor rgb="FFC6EFCE"/>
        </patternFill>
      </fill>
    </dxf>
    <dxf>
      <font>
        <color rgb="FF9C0006"/>
      </font>
      <fill>
        <patternFill>
          <bgColor rgb="FFFFC7CE"/>
        </patternFill>
      </fill>
    </dxf>
    <dxf>
      <font>
        <color theme="0"/>
      </font>
      <fill>
        <patternFill>
          <bgColor rgb="FFFF0000"/>
        </patternFill>
      </fill>
    </dxf>
    <dxf>
      <font>
        <color theme="0"/>
      </font>
      <fill>
        <patternFill>
          <bgColor rgb="FF00B050"/>
        </patternFill>
      </fill>
    </dxf>
  </dxfs>
  <tableStyles count="0" defaultTableStyle="TableStyleMedium2" defaultPivotStyle="PivotStyleLight16"/>
  <colors>
    <mruColors>
      <color rgb="FFF739D3"/>
      <color rgb="FF008FD5"/>
      <color rgb="FF00D5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9525</xdr:rowOff>
    </xdr:from>
    <xdr:to>
      <xdr:col>1</xdr:col>
      <xdr:colOff>9317241</xdr:colOff>
      <xdr:row>38</xdr:row>
      <xdr:rowOff>95339</xdr:rowOff>
    </xdr:to>
    <xdr:pic>
      <xdr:nvPicPr>
        <xdr:cNvPr id="4" name="Picture 3">
          <a:extLst>
            <a:ext uri="{FF2B5EF4-FFF2-40B4-BE49-F238E27FC236}">
              <a16:creationId xmlns:a16="http://schemas.microsoft.com/office/drawing/2014/main" id="{961A3BD5-8DCC-2489-3700-B7AAA46DD01E}"/>
            </a:ext>
          </a:extLst>
        </xdr:cNvPr>
        <xdr:cNvPicPr>
          <a:picLocks noChangeAspect="1"/>
        </xdr:cNvPicPr>
      </xdr:nvPicPr>
      <xdr:blipFill>
        <a:blip xmlns:r="http://schemas.openxmlformats.org/officeDocument/2006/relationships" r:embed="rId1"/>
        <a:stretch>
          <a:fillRect/>
        </a:stretch>
      </xdr:blipFill>
      <xdr:spPr>
        <a:xfrm>
          <a:off x="0" y="2295525"/>
          <a:ext cx="11869941" cy="54198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104775</xdr:colOff>
      <xdr:row>2</xdr:row>
      <xdr:rowOff>28570</xdr:rowOff>
    </xdr:from>
    <xdr:to>
      <xdr:col>13</xdr:col>
      <xdr:colOff>342900</xdr:colOff>
      <xdr:row>258</xdr:row>
      <xdr:rowOff>57149</xdr:rowOff>
    </xdr:to>
    <xdr:sp macro="" textlink="">
      <xdr:nvSpPr>
        <xdr:cNvPr id="2" name="TextBox 1">
          <a:extLst>
            <a:ext uri="{FF2B5EF4-FFF2-40B4-BE49-F238E27FC236}">
              <a16:creationId xmlns:a16="http://schemas.microsoft.com/office/drawing/2014/main" id="{B2DA37AD-604C-449C-9EFA-66CC9B83015D}"/>
            </a:ext>
          </a:extLst>
        </xdr:cNvPr>
        <xdr:cNvSpPr txBox="1"/>
      </xdr:nvSpPr>
      <xdr:spPr>
        <a:xfrm>
          <a:off x="104775" y="466720"/>
          <a:ext cx="10144125" cy="487965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marR="0" lvl="0" indent="-342900">
            <a:lnSpc>
              <a:spcPct val="107000"/>
            </a:lnSpc>
            <a:spcBef>
              <a:spcPts val="0"/>
            </a:spcBef>
            <a:spcAft>
              <a:spcPts val="800"/>
            </a:spcAft>
            <a:buFont typeface="Symbol" panose="05050102010706020507" pitchFamily="18" charset="2"/>
            <a:buChar char=""/>
            <a:tabLst>
              <a:tab pos="457200" algn="l"/>
            </a:tabLst>
          </a:pPr>
          <a:r>
            <a:rPr lang="en-US" sz="1500" b="1">
              <a:effectLst/>
              <a:latin typeface="Calibri" panose="020F0502020204030204" pitchFamily="34" charset="0"/>
              <a:ea typeface="Calibri" panose="020F0502020204030204" pitchFamily="34" charset="0"/>
              <a:cs typeface="Times New Roman" panose="02020603050405020304" pitchFamily="18" charset="0"/>
            </a:rPr>
            <a:t>Step 1: Build LIFO election target client/prospect list </a:t>
          </a:r>
          <a:endParaRPr lang="en-US" sz="1500">
            <a:effectLst/>
            <a:latin typeface="Calibri" panose="020F0502020204030204" pitchFamily="34" charset="0"/>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Export client/prospect list to Excel file &amp; if possible, add the following fields to the list. See Figure 1 below: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Industry type description (primary business activity)</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Prior year end inventory balance (optional)</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Combined federal + state tax rate (optional)</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Download/open </a:t>
          </a:r>
          <a:r>
            <a:rPr lang="en-US" sz="11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extLst>
                  <a:ext uri="{A12FA001-AC4F-418D-AE19-62706E023703}">
                    <ahyp:hlinkClr xmlns:ahyp="http://schemas.microsoft.com/office/drawing/2018/hyperlinkcolor" val="tx"/>
                  </a:ext>
                </a:extLst>
              </a:hlinkClick>
            </a:rPr>
            <a:t>LIFOPro’s Good LIFO Election Candidate Client ID Tool</a:t>
          </a:r>
          <a:r>
            <a:rPr lang="en-US" sz="1100">
              <a:effectLst/>
              <a:latin typeface="Calibri" panose="020F0502020204030204" pitchFamily="34" charset="0"/>
              <a:ea typeface="Calibri" panose="020F0502020204030204" pitchFamily="34" charset="0"/>
              <a:cs typeface="Times New Roman" panose="02020603050405020304" pitchFamily="18" charset="0"/>
            </a:rPr>
            <a:t> Excel file &amp; navigate to the Election Candidate Target List sheet (See Figure 1 below)</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Copy/paste the following available fields from client/prospect list Excel sheet to LIFOPro’s Election Candidate Target List Excel sheet. See Figure 1 below: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Client name</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Industry type description</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Prior year end inventory balance (if applicable)</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Combined federal + state tax rate (if applicable)</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Remove client/prospects without inventory or who are already on LIFO from list (optional)</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Copy/move Election Candidate Target List Excel sheet from LIFOPro’s Good LIFO Election Candidate Client ID Tool Excel file to your client/prospect list Excel file</a:t>
          </a:r>
        </a:p>
        <a:p>
          <a:pPr marL="0" marR="0" algn="ctr">
            <a:lnSpc>
              <a:spcPct val="107000"/>
            </a:lnSpc>
            <a:spcBef>
              <a:spcPts val="0"/>
            </a:spcBef>
            <a:spcAft>
              <a:spcPts val="800"/>
            </a:spcAft>
          </a:pPr>
          <a:r>
            <a:rPr lang="en-US" sz="13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rPr>
            <a:t>Figure 1. Sample Client List &amp; LIFOPro's Election Candidate Target List</a:t>
          </a:r>
          <a:endParaRPr lang="en-US" sz="1300">
            <a:effectLst/>
            <a:latin typeface="Calibri" panose="020F0502020204030204" pitchFamily="34" charset="0"/>
            <a:ea typeface="Calibri" panose="020F0502020204030204" pitchFamily="34" charset="0"/>
            <a:cs typeface="Times New Roman" panose="02020603050405020304" pitchFamily="18" charset="0"/>
          </a:endParaRP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US" sz="1500" b="1">
              <a:effectLst/>
              <a:latin typeface="Calibri" panose="020F0502020204030204" pitchFamily="34" charset="0"/>
              <a:ea typeface="Calibri" panose="020F0502020204030204" pitchFamily="34" charset="0"/>
              <a:cs typeface="Times New Roman" panose="02020603050405020304" pitchFamily="18" charset="0"/>
            </a:rPr>
            <a:t>Step 2: Identify good 2022 LIFO election candidates</a:t>
          </a:r>
          <a:endParaRPr lang="en-US" sz="1500">
            <a:effectLst/>
            <a:latin typeface="Calibri" panose="020F0502020204030204" pitchFamily="34" charset="0"/>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300" b="1">
              <a:effectLst/>
              <a:latin typeface="Calibri" panose="020F0502020204030204" pitchFamily="34" charset="0"/>
              <a:ea typeface="Calibri" panose="020F0502020204030204" pitchFamily="34" charset="0"/>
              <a:cs typeface="Times New Roman" panose="02020603050405020304" pitchFamily="18" charset="0"/>
            </a:rPr>
            <a:t>Step 2.1: Identify good 2022 LIFO election candidates</a:t>
          </a:r>
          <a:endParaRPr lang="en-US" sz="130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In LIFOPro’s Election Candidate Target List Excel sheet, locate each client’s Column B Industry Type description &amp; determine if it resembles or matches any of the BLS commodity/category descriptions shown in Column B of the LIFO Election Candidates by BLS Excel sheet. See Figure 2.1 below.</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For clients whose industry type description resembles or matches one or more BLS descriptions: </a:t>
          </a:r>
          <a:r>
            <a:rPr lang="en-US" sz="1100">
              <a:effectLst/>
              <a:latin typeface="Calibri" panose="020F0502020204030204" pitchFamily="34" charset="0"/>
              <a:ea typeface="Calibri" panose="020F0502020204030204" pitchFamily="34" charset="0"/>
              <a:cs typeface="Times New Roman" panose="02020603050405020304" pitchFamily="18" charset="0"/>
            </a:rPr>
            <a:t>Take the following steps to fill in the BLS code field located in Column E of the Election Candidate Target List Excel sheet (See Figure 2.1 below):</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If a single BLS commodity/category represents a material portion of your client’s product mix or represents the largest proportion of your client’s product mix in comparison with all other BLS codes: </a:t>
          </a:r>
          <a:r>
            <a:rPr lang="en-US" sz="1100">
              <a:effectLst/>
              <a:latin typeface="Calibri" panose="020F0502020204030204" pitchFamily="34" charset="0"/>
              <a:ea typeface="Calibri" panose="020F0502020204030204" pitchFamily="34" charset="0"/>
              <a:cs typeface="Times New Roman" panose="02020603050405020304" pitchFamily="18" charset="0"/>
            </a:rPr>
            <a:t>Enter the matching BLS code from Column A of the LIFO Election Candidates by BLS Excel sheet to your client’s corresponding Column E BLS code row in the Election Candidate Target List Excel sheet. See Figure 2.1 below.</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If multiple BLS commodities/categories represent material portions of your client’s product mix:</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2057400" marR="0" lvl="4" indent="-228600">
            <a:lnSpc>
              <a:spcPct val="107000"/>
            </a:lnSpc>
            <a:spcBef>
              <a:spcPts val="0"/>
            </a:spcBef>
            <a:spcAft>
              <a:spcPts val="800"/>
            </a:spcAft>
            <a:buFont typeface="Symbol" panose="05050102010706020507" pitchFamily="18" charset="2"/>
            <a:buChar char=""/>
            <a:tabLst>
              <a:tab pos="22860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If there are multiple BLS Codes that represent equally large or material portions of your client’s product mix, obtain a count of the total number of BLS commodities/categories that represent material portions of your client’s product mix and include your client in the Election Candidate Target List Excel sheet equal as many times as the total BLS commodities/categories that represent material portions of your client’s product mix. For example, if 3 BLS commodities represent material portions of your client’s product mix, then list your client in the Election Candidate Target List Excel sheet three times.</a:t>
          </a:r>
        </a:p>
        <a:p>
          <a:pPr marL="2057400" marR="0" lvl="4" indent="-228600">
            <a:lnSpc>
              <a:spcPct val="107000"/>
            </a:lnSpc>
            <a:spcBef>
              <a:spcPts val="0"/>
            </a:spcBef>
            <a:spcAft>
              <a:spcPts val="800"/>
            </a:spcAft>
            <a:buFont typeface="Symbol" panose="05050102010706020507" pitchFamily="18" charset="2"/>
            <a:buChar char=""/>
            <a:tabLst>
              <a:tab pos="22860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Enter each matching BLS code from Column A of the LIFO Election Candidates by BLS Excel sheet to your client’s corresponding Column E BLS code rows in the Election Candidate Target List Excel sheet</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If none of the BLS codes listed in the Top LIFO Election Candidate by PPI sheet match your client’s primary trade or business description, but you still want to explore LIFO for the client OR believe they’re a good LIFO candidate: </a:t>
          </a:r>
          <a:r>
            <a:rPr lang="en-US" sz="1100">
              <a:effectLst/>
              <a:latin typeface="Calibri" panose="020F0502020204030204" pitchFamily="34" charset="0"/>
              <a:ea typeface="Calibri" panose="020F0502020204030204" pitchFamily="34" charset="0"/>
              <a:cs typeface="Times New Roman" panose="02020603050405020304" pitchFamily="18" charset="0"/>
            </a:rPr>
            <a:t>See the steps listed in the How to Use This List when no BLS codes match your client’s industry in the About This List section located at the bottom of these instructions.</a:t>
          </a:r>
        </a:p>
        <a:p>
          <a:pPr marL="0" marR="0" algn="ctr">
            <a:lnSpc>
              <a:spcPct val="107000"/>
            </a:lnSpc>
            <a:spcBef>
              <a:spcPts val="0"/>
            </a:spcBef>
            <a:spcAft>
              <a:spcPts val="800"/>
            </a:spcAft>
          </a:pPr>
          <a:endParaRPr lang="en-US" sz="11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r>
            <a:rPr lang="en-US" sz="13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rPr>
            <a:t>Figure 2.1 Election Candidates by BLS Code List &amp; Election Candidate Target Client List</a:t>
          </a:r>
        </a:p>
        <a:p>
          <a:pPr marL="0" marR="0" algn="ctr">
            <a:lnSpc>
              <a:spcPct val="107000"/>
            </a:lnSpc>
            <a:spcBef>
              <a:spcPts val="0"/>
            </a:spcBef>
            <a:spcAft>
              <a:spcPts val="800"/>
            </a:spcAft>
          </a:pPr>
          <a:endParaRPr lang="en-US" sz="11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1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1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1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1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1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1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1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1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1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endParaRPr>
        </a:p>
        <a:p>
          <a:pPr>
            <a:spcBef>
              <a:spcPts val="0"/>
            </a:spcBef>
            <a:spcAft>
              <a:spcPts val="0"/>
            </a:spcAft>
          </a:pPr>
          <a:endParaRPr lang="en-US">
            <a:effectLst/>
          </a:endParaRP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300" b="1">
              <a:effectLst/>
              <a:latin typeface="Calibri" panose="020F0502020204030204" pitchFamily="34" charset="0"/>
              <a:ea typeface="Calibri" panose="020F0502020204030204" pitchFamily="34" charset="0"/>
              <a:cs typeface="Times New Roman" panose="02020603050405020304" pitchFamily="18" charset="0"/>
            </a:rPr>
            <a:t>Step 2.2: Review, refine &amp; prioritize LIFO election candidate target list</a:t>
          </a:r>
          <a:endParaRPr lang="en-US" sz="130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Review/refine: </a:t>
          </a:r>
          <a:r>
            <a:rPr lang="en-US" sz="1100">
              <a:effectLst/>
              <a:latin typeface="Calibri" panose="020F0502020204030204" pitchFamily="34" charset="0"/>
              <a:ea typeface="Calibri" panose="020F0502020204030204" pitchFamily="34" charset="0"/>
              <a:cs typeface="Times New Roman" panose="02020603050405020304" pitchFamily="18" charset="0"/>
            </a:rPr>
            <a:t>Filter the 2022 Good LIFO Election Candidate field (Column G) to only include “TBD” values &amp; delete all TBD rows from the sheet in order to allow Excel’s sort function to sort from largest to smallest (TBD cells contain formulas that cause Excel to think those cells are text values &amp; prevents you from prioritizing your list by sorting based on the Columns H:O values. See Figure 2.2 below.</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Prioritize LIFO Election Candidate Target List: </a:t>
          </a:r>
          <a:r>
            <a:rPr lang="en-US" sz="1100">
              <a:effectLst/>
              <a:latin typeface="Calibri" panose="020F0502020204030204" pitchFamily="34" charset="0"/>
              <a:ea typeface="Calibri" panose="020F0502020204030204" pitchFamily="34" charset="0"/>
              <a:cs typeface="Times New Roman" panose="02020603050405020304" pitchFamily="18" charset="0"/>
            </a:rPr>
            <a:t>If you have multiple clients who are Good LIFO Election Candidates, LIFOPro recommends prioritizing the list to ensure the best opportunities are explored and/or pursued by your firm &amp; clients first. Suggestions are as follows (See Figure 2.2  below):</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Election year LIFO expense or tax savings (Columns H:I):</a:t>
          </a:r>
          <a:r>
            <a:rPr lang="en-US" sz="1100">
              <a:effectLst/>
              <a:latin typeface="Calibri" panose="020F0502020204030204" pitchFamily="34" charset="0"/>
              <a:ea typeface="Calibri" panose="020F0502020204030204" pitchFamily="34" charset="0"/>
              <a:cs typeface="Times New Roman" panose="02020603050405020304" pitchFamily="18" charset="0"/>
            </a:rPr>
            <a:t> Sort from highest to lowest. This will sort the sheet to show the clients with the highest dollar-value election year LIFO tax benefits</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Year to date vs 20Y Average Inflation Multiplier (Column O): </a:t>
          </a:r>
          <a:r>
            <a:rPr lang="en-US" sz="1100">
              <a:effectLst/>
              <a:latin typeface="Calibri" panose="020F0502020204030204" pitchFamily="34" charset="0"/>
              <a:ea typeface="Calibri" panose="020F0502020204030204" pitchFamily="34" charset="0"/>
              <a:cs typeface="Times New Roman" panose="02020603050405020304" pitchFamily="18" charset="0"/>
            </a:rPr>
            <a:t>Sort from highest to lowest. This will sort the sheet to show the clients whose election year inflation/LIFO expense that is highest in proportion to the historical average annual inflation rate. This is a useful means of prioritizing your clients who are good election candidates because the higher the multiplier, the larger the magnitude of the current inflation in relation to historical norms. For example, an inflation multiplier of 4 suggests that the election year inflation &amp; LIFO expense represents 4 years’ worth of LIFO tax benefits when compared to a normal period of inflation.</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Inflation Frequency or Inflation Frequency Rate (Columns M:N): </a:t>
          </a:r>
          <a:r>
            <a:rPr lang="en-US" sz="1100">
              <a:effectLst/>
              <a:latin typeface="Calibri" panose="020F0502020204030204" pitchFamily="34" charset="0"/>
              <a:ea typeface="Calibri" panose="020F0502020204030204" pitchFamily="34" charset="0"/>
              <a:cs typeface="Times New Roman" panose="02020603050405020304" pitchFamily="18" charset="0"/>
            </a:rPr>
            <a:t>Sort from highest to lowest. This will sort the sheet to show the clients with the most consistently or frequently occurring inflation. For example, the 07 Rubber &amp; plastic products PPI has an 85% inflation frequency over the last 20 years. Candidates with the highest inflation frequency are afforded the luxury of obtaining LIFO tax benefits in more periods than those with lower frequencies, and are thereby have a decreased likelihood of future LIFO reserve recapture occurring in the future.</a:t>
          </a:r>
          <a:endParaRPr lang="en-US">
            <a:effectLst/>
          </a:endParaRP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20 Year Average Annual Inflation Rate (Column L): </a:t>
          </a:r>
          <a:r>
            <a:rPr lang="en-US" sz="1100">
              <a:effectLst/>
              <a:latin typeface="Calibri" panose="020F0502020204030204" pitchFamily="34" charset="0"/>
              <a:ea typeface="Calibri" panose="020F0502020204030204" pitchFamily="34" charset="0"/>
              <a:cs typeface="Times New Roman" panose="02020603050405020304" pitchFamily="18" charset="0"/>
            </a:rPr>
            <a:t>Sort from highest to lowest. These candidates are likely to yield the largest long-term LIFO tax benefits based on the historical inflation trends. For example, a candidate with a 20 year average annual inflation rate of 4% will have double the potential inflation &amp; long-term LIFO tax benefits of a candidate with a 2% 20 year average annual inflation rate. Although this rate does not imply that it will also provide the best election year LIFO tax benefits, it suggests that it is likely to have the highest long-term benefits.</a:t>
          </a:r>
        </a:p>
        <a:p>
          <a:pPr marL="0" marR="0" algn="ctr">
            <a:lnSpc>
              <a:spcPct val="107000"/>
            </a:lnSpc>
            <a:spcBef>
              <a:spcPts val="0"/>
            </a:spcBef>
            <a:spcAft>
              <a:spcPts val="800"/>
            </a:spcAft>
          </a:pPr>
          <a:r>
            <a:rPr lang="en-US" sz="13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rPr>
            <a:t>Figure 2.2: Review, Refine &amp; Prioritize LIFO Election Candidate Target List (Optional)</a:t>
          </a:r>
          <a:endParaRPr lang="en-US" sz="1300" b="0">
            <a:solidFill>
              <a:schemeClr val="dk1"/>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600200" marR="0" lvl="3" indent="-228600">
            <a:lnSpc>
              <a:spcPct val="107000"/>
            </a:lnSpc>
            <a:spcBef>
              <a:spcPts val="0"/>
            </a:spcBef>
            <a:spcAft>
              <a:spcPts val="800"/>
            </a:spcAft>
            <a:buFont typeface="Symbol" panose="05050102010706020507" pitchFamily="18" charset="2"/>
            <a:buChar char=""/>
            <a:tabLst>
              <a:tab pos="1828800" algn="l"/>
            </a:tabLst>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600200" marR="0" lvl="3" indent="-228600">
            <a:lnSpc>
              <a:spcPct val="107000"/>
            </a:lnSpc>
            <a:spcBef>
              <a:spcPts val="0"/>
            </a:spcBef>
            <a:spcAft>
              <a:spcPts val="800"/>
            </a:spcAft>
            <a:buFont typeface="Symbol" panose="05050102010706020507" pitchFamily="18" charset="2"/>
            <a:buChar char=""/>
            <a:tabLst>
              <a:tab pos="1828800" algn="l"/>
            </a:tabLst>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600200" marR="0" lvl="3" indent="-228600">
            <a:lnSpc>
              <a:spcPct val="107000"/>
            </a:lnSpc>
            <a:spcBef>
              <a:spcPts val="0"/>
            </a:spcBef>
            <a:spcAft>
              <a:spcPts val="800"/>
            </a:spcAft>
            <a:buFont typeface="Symbol" panose="05050102010706020507" pitchFamily="18" charset="2"/>
            <a:buChar char=""/>
            <a:tabLst>
              <a:tab pos="1828800" algn="l"/>
            </a:tabLst>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1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US" sz="1500" b="1">
              <a:effectLst/>
              <a:latin typeface="Calibri" panose="020F0502020204030204" pitchFamily="34" charset="0"/>
              <a:ea typeface="Calibri" panose="020F0502020204030204" pitchFamily="34" charset="0"/>
              <a:cs typeface="Times New Roman" panose="02020603050405020304" pitchFamily="18" charset="0"/>
            </a:rPr>
            <a:t>Step 3: Perform client outreach</a:t>
          </a:r>
          <a:endParaRPr lang="en-US" sz="1500">
            <a:effectLst/>
            <a:latin typeface="Calibri" panose="020F0502020204030204" pitchFamily="34" charset="0"/>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CPA firm notifies client of LIFO opportunity, with details such as: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Client has been identified as a good LIFO election candidate</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Client’s election year taxable income reduction or tax savings could be amount shown in Election Candidate Target List Excel sheet (optional)</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Client can learn more about the opportunity, obtain a free LIFO benefit analysis &amp; outsourcing solutions</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CPA firm takes or recommends one of the following next steps: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Contact LIFOPro to inquire about LIFO analysis and/or to provide introduction to client</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Recommends for client to contact LIFOPro to schedule a LIFO discovery meeting and/or to obtain a complimentary benefit analysis</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Shares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extLst>
                  <a:ext uri="{A12FA001-AC4F-418D-AE19-62706E023703}">
                    <ahyp:hlinkClr xmlns:ahyp="http://schemas.microsoft.com/office/drawing/2018/hyperlinkcolor" val="tx"/>
                  </a:ext>
                </a:extLst>
              </a:hlinkClick>
            </a:rPr>
            <a:t>LIFO Election Benefit Analysis Document Request List</a:t>
          </a:r>
          <a:r>
            <a:rPr lang="en-US" sz="1100">
              <a:effectLst/>
              <a:latin typeface="Calibri" panose="020F0502020204030204" pitchFamily="34" charset="0"/>
              <a:ea typeface="Calibri" panose="020F0502020204030204" pitchFamily="34" charset="0"/>
              <a:cs typeface="Times New Roman" panose="02020603050405020304" pitchFamily="18" charset="0"/>
            </a:rPr>
            <a:t> with client &amp; instructs client to send documents included in list to LIFOPro to obtain free analysis &amp; outsourcing fee quote</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LIFOPro or CPA firm contacts client to determine which order the client would like to proceed in further exploring LIFO:</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Attend LIFO introductory meeting first &amp; obtain LIFO benefit analysis/fee quote after meeting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Recommended approach; allows client to learn about the most important aspects of LIFO, how the benefit analysis process works &amp; LIFOPro’s outsourcing engagement structure</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Also allows for LIFOPro to learn about the client’s accounting system, data availability and the chance to further clarify the benefit analysis documentation requirements</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Also highly recommended for clients who have limited/no experience with LIFO</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Obtain LIFO benefit analysis &amp; fee quote first, and attend LIFO introductory meeting after benefit analysis &amp; fee quote have been delivered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May be ideal in situations where LIFO is being explored close to or after the client’s year end &amp; a decision to elect LIFO needs to be made ASAP</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Could be ideal if client would prefer to have benefit analysis results &amp; fee quote in advance of LIFO introductory meeting</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Also ideal for clients are familiar with LIFO or have been on LIFO before</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LIFOPro or CPA firm emails benefit analysis documentation request &amp; delivery instructions to client</a:t>
          </a:r>
        </a:p>
        <a:p>
          <a:pPr marL="0" marR="0">
            <a:lnSpc>
              <a:spcPct val="107000"/>
            </a:lnSpc>
            <a:spcBef>
              <a:spcPts val="0"/>
            </a:spcBef>
            <a:spcAft>
              <a:spcPts val="800"/>
            </a:spcAft>
          </a:pPr>
          <a:r>
            <a:rPr lang="en-US" sz="1100" b="1">
              <a:effectLst/>
              <a:latin typeface="Calibri" panose="020F0502020204030204" pitchFamily="34" charset="0"/>
              <a:ea typeface="Calibri" panose="020F0502020204030204" pitchFamily="34" charset="0"/>
              <a:cs typeface="Times New Roman" panose="02020603050405020304" pitchFamily="18" charset="0"/>
            </a:rPr>
            <a:t> </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500" b="1">
              <a:effectLst/>
              <a:latin typeface="Calibri" panose="020F0502020204030204" pitchFamily="34" charset="0"/>
              <a:ea typeface="Calibri" panose="020F0502020204030204" pitchFamily="34" charset="0"/>
              <a:cs typeface="Times New Roman" panose="02020603050405020304" pitchFamily="18" charset="0"/>
            </a:rPr>
            <a:t>About The Good LIFO Election Candidate Client ID Tool &amp; How to Read the Results</a:t>
          </a:r>
          <a:endParaRPr lang="en-US" sz="15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About the tool: </a:t>
          </a:r>
          <a:r>
            <a:rPr lang="en-US" sz="1100">
              <a:effectLst/>
              <a:latin typeface="Calibri" panose="020F0502020204030204" pitchFamily="34" charset="0"/>
              <a:ea typeface="Calibri" panose="020F0502020204030204" pitchFamily="34" charset="0"/>
              <a:cs typeface="Times New Roman" panose="02020603050405020304" pitchFamily="18" charset="0"/>
            </a:rPr>
            <a:t>The resources within this file are to be used as a screening tool to quickly identify &amp; prioritize clients and prospects that should explore electing LIFO. The LIFO Election Candidates by BLS sheet is a list of LIFOPro’s top LIFO election candidates by Bureau of Labor Statistics Producer Price Index commodity &amp; Consumer Price Index category (BLS CPI/PPI). Since many companies use these indexes to measure inflation for LIFO calculations (commonly referred to as the IPIC method), it’s a very valuable tool &amp; fairly accurate means for identifying good LIFO election candidates. Since all industries (retailers, wholesalers/distributors &amp; manufacturers) can use PPI, the majority of the list contains BLS PPI commodities. CPI categories have been included because auto dealers are more apt to use CPI than PPI if they were to elect LIFO in 2022 because the CPI inflation &amp; resulting LIFO tax savings is much higher than PPI, and grocery stores or smaller supermarkets are more likely to only use CPI because of the data limitations posed by the retail inventory method &amp; external inventory service physical count procedures. While some BLS PPIs may represent a single industry or even subsume multiple industries, others may represent one of many products within a given industry. Accordingly, when identifying good LIFO candidates using LIFOPro’s Top LIFO Election Candidates by BLS Excel sheet, consider whether a matching PPI or CPI represents a material portion of your client’s product mix, and also consider whether multiple BLS PPIs represent material portions of your client’s product mix.</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How to read the results: </a:t>
          </a:r>
          <a:r>
            <a:rPr lang="en-US" sz="1100">
              <a:effectLst/>
              <a:latin typeface="Calibri" panose="020F0502020204030204" pitchFamily="34" charset="0"/>
              <a:ea typeface="Calibri" panose="020F0502020204030204" pitchFamily="34" charset="0"/>
              <a:cs typeface="Times New Roman" panose="02020603050405020304" pitchFamily="18" charset="0"/>
            </a:rPr>
            <a:t>The Election Candidate Target List Excel sheet is to act as a “pre-screening” tool that can help CPA firms determine whether exploring LIFO for a client is worthwhile or not. It’s also designed to provide a ballpark estimate of the potential election year tax benefits from LIFO. This is important for many clients because they may not want to even consider exploring LIFO without having a general idea of the potential tax benefits at hand. The inputs used to calculate the results within the Election Candidate Target List Excel sheet are derived from the data entered by the user in Columns C:E and the inflation data shown in the LIFO Election Candidates by BLS Excel Sheet Varying outputs are calculated using formulas between Columns F:O. The results can be read as follows:</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2022 Good LIFO Election Candidate (Column 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TBD: </a:t>
          </a:r>
          <a:r>
            <a:rPr lang="en-US" sz="1100">
              <a:effectLst/>
              <a:latin typeface="Calibri" panose="020F0502020204030204" pitchFamily="34" charset="0"/>
              <a:ea typeface="Calibri" panose="020F0502020204030204" pitchFamily="34" charset="0"/>
              <a:cs typeface="Times New Roman" panose="02020603050405020304" pitchFamily="18" charset="0"/>
            </a:rPr>
            <a:t>Default value. Will be shown if no BLS code is entered in Column G. For any client whose industry type that can’t be matched to a BLS PPI/PPI, this either means that the client is not a good 2022 LIFO election candidate or that you should contact LIFOPro to determine whether the client’s a good candidate or not.</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Yes:</a:t>
          </a:r>
          <a:r>
            <a:rPr lang="en-US" sz="1100">
              <a:effectLst/>
              <a:latin typeface="Calibri" panose="020F0502020204030204" pitchFamily="34" charset="0"/>
              <a:ea typeface="Calibri" panose="020F0502020204030204" pitchFamily="34" charset="0"/>
              <a:cs typeface="Times New Roman" panose="02020603050405020304" pitchFamily="18" charset="0"/>
            </a:rPr>
            <a:t> Value returned for clients who </a:t>
          </a:r>
          <a:r>
            <a:rPr lang="en-US" sz="1100" b="1">
              <a:effectLst/>
              <a:latin typeface="Calibri" panose="020F0502020204030204" pitchFamily="34" charset="0"/>
              <a:ea typeface="Calibri" panose="020F0502020204030204" pitchFamily="34" charset="0"/>
              <a:cs typeface="Times New Roman" panose="02020603050405020304" pitchFamily="18" charset="0"/>
            </a:rPr>
            <a:t>ARE</a:t>
          </a:r>
          <a:r>
            <a:rPr lang="en-US" sz="1100">
              <a:effectLst/>
              <a:latin typeface="Calibri" panose="020F0502020204030204" pitchFamily="34" charset="0"/>
              <a:ea typeface="Calibri" panose="020F0502020204030204" pitchFamily="34" charset="0"/>
              <a:cs typeface="Times New Roman" panose="02020603050405020304" pitchFamily="18" charset="0"/>
            </a:rPr>
            <a:t> good 2022 LIFO election candidates because the BLS code entered in Column E matches a BLS code listed in LIFOPro’s LIFO Election Candidates by BLS sheet. Clients returning a Yes value in Column E should be contacted to inform them about the LIFO opportunity. This could also include a recommendation to obtain a free analysis and/or to learn more about the opportunity, and if desired, it’s safe to share the potential tax benefits of electing in 2022 shown in Column H:I of this sheet.</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Check BLS Code: </a:t>
          </a:r>
          <a:r>
            <a:rPr lang="en-US" sz="1100">
              <a:effectLst/>
              <a:latin typeface="Calibri" panose="020F0502020204030204" pitchFamily="34" charset="0"/>
              <a:ea typeface="Calibri" panose="020F0502020204030204" pitchFamily="34" charset="0"/>
              <a:cs typeface="Times New Roman" panose="02020603050405020304" pitchFamily="18" charset="0"/>
            </a:rPr>
            <a:t>Value returned when a value has been entered into Column E that does not match any of the BLS codes listed in the LIFO Election Candidates by BLS Excel sheet. Return to that sheet, locate the correct BLS code that matches your client’s industry type &amp; reenter into Column E.</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Estimated election year LIFO expense (Column H): </a:t>
          </a:r>
          <a:r>
            <a:rPr lang="en-US" sz="1100">
              <a:effectLst/>
              <a:latin typeface="Calibri" panose="020F0502020204030204" pitchFamily="34" charset="0"/>
              <a:ea typeface="Calibri" panose="020F0502020204030204" pitchFamily="34" charset="0"/>
              <a:cs typeface="Times New Roman" panose="02020603050405020304" pitchFamily="18" charset="0"/>
            </a:rPr>
            <a:t>This field is calculated by taking the product of your client’s prior year end inventory balance (Column C) and the year to date 2022 (YTD) current year inflation rate (Column J). This amount represents the estimated election year taxable income reduction from LIFO. Although it’s a rough estimate, it should be considered a reasonable means for estimating the potential benefits of electing LIFO. NOTE: For clients who have a September year end, manually adjust the Column H formulas by setting the formula to be the product of Column K &amp; Column C (Column K = 12M ended Sep. inflation)</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Estimated Election Year Tax Savings (Column I): </a:t>
          </a:r>
          <a:r>
            <a:rPr lang="en-US" sz="1100">
              <a:effectLst/>
              <a:latin typeface="Calibri" panose="020F0502020204030204" pitchFamily="34" charset="0"/>
              <a:ea typeface="Calibri" panose="020F0502020204030204" pitchFamily="34" charset="0"/>
              <a:cs typeface="Times New Roman" panose="02020603050405020304" pitchFamily="18" charset="0"/>
            </a:rPr>
            <a:t>This field is calculated by taking the product of your client’s Estimated election year LIFO expense (Column G) and their tax rate (Column D). It represents the election year tax liability reduction from LIFO, which is commonly referred to as the after-tax cash savings from LIFO.</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Year-to-date or 12M Ended September Inflation Rates (Columns J:K): </a:t>
          </a:r>
          <a:r>
            <a:rPr lang="en-US" sz="1100">
              <a:effectLst/>
              <a:latin typeface="Calibri" panose="020F0502020204030204" pitchFamily="34" charset="0"/>
              <a:ea typeface="Calibri" panose="020F0502020204030204" pitchFamily="34" charset="0"/>
              <a:cs typeface="Times New Roman" panose="02020603050405020304" pitchFamily="18" charset="0"/>
            </a:rPr>
            <a:t>These represent the inflation rates calculated by taking the quotient of the current &amp; prior period’s BLS PPI/CPI. The Column J current year or year to date inflation rate is the most important figure for a potential 2022 year end LIFO calculation because it’s most representative of the potential election year LIFO expense. The year to date current year inflation rate shown in Column J is used to calculate the estimated election year LIFO expense.</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20 Year Average Annual Inflation Rates (Column L): </a:t>
          </a:r>
          <a:r>
            <a:rPr lang="en-US" sz="1100">
              <a:effectLst/>
              <a:latin typeface="Calibri" panose="020F0502020204030204" pitchFamily="34" charset="0"/>
              <a:ea typeface="Calibri" panose="020F0502020204030204" pitchFamily="34" charset="0"/>
              <a:cs typeface="Times New Roman" panose="02020603050405020304" pitchFamily="18" charset="0"/>
            </a:rPr>
            <a:t>This represents the historical average for the 20 year period ended December 2021. It’s used for purposes of comparing the current year Column J inflation rate to this Column’s 20 year annual average inflation rate, and can also be used to develop an educated guess at the potential long-term tax savings potential from LIFO.</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Inflation Frequency (Columns M:N):</a:t>
          </a:r>
          <a:r>
            <a:rPr lang="en-US" sz="1100">
              <a:effectLst/>
              <a:latin typeface="Calibri" panose="020F0502020204030204" pitchFamily="34" charset="0"/>
              <a:ea typeface="Calibri" panose="020F0502020204030204" pitchFamily="34" charset="0"/>
              <a:cs typeface="Times New Roman" panose="02020603050405020304" pitchFamily="18" charset="0"/>
            </a:rPr>
            <a:t> These values have an indirect/inverse relationship with the probability of future LIFO recapture. The higher the inflation frequency rate, the lower the chance of LIFO recapture occurring in the future &amp; vice versa. For example, an inflation frequency of 90% would suggest there’s a much lower probability of future LIFO recapture when compared to an inflation frequency of 55%. Inflation frequency is very useful for measuring what many clients will consider to be a risk or cost of being on LIFO, and for clients who are highly risk averse, it’s imperative to measure &amp; include inflation frequency when exploring LIFO.</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Year to date vs. 20Y Average Inflation Multiplier (Column O): </a:t>
          </a:r>
          <a:r>
            <a:rPr lang="en-US" sz="1100">
              <a:effectLst/>
              <a:latin typeface="Calibri" panose="020F0502020204030204" pitchFamily="34" charset="0"/>
              <a:ea typeface="Calibri" panose="020F0502020204030204" pitchFamily="34" charset="0"/>
              <a:cs typeface="Times New Roman" panose="02020603050405020304" pitchFamily="18" charset="0"/>
            </a:rPr>
            <a:t>These values have a direct relationship with how the election year inflation/LIFO tax benefit compares to historical averages. They’re the quotient of the Column I current year or year to date inflation rate &amp; the Column L 20 year average annual average inflation rate.</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How to read results when multiple BLS commodities/categories represent material portions of your client’s product mix: </a:t>
          </a:r>
          <a:r>
            <a:rPr lang="en-US" sz="1100">
              <a:effectLst/>
              <a:latin typeface="Calibri" panose="020F0502020204030204" pitchFamily="34" charset="0"/>
              <a:ea typeface="Calibri" panose="020F0502020204030204" pitchFamily="34" charset="0"/>
              <a:cs typeface="Times New Roman" panose="02020603050405020304" pitchFamily="18" charset="0"/>
            </a:rPr>
            <a:t>When this occurs, you can develop a range or weighted-average estimated election year LIFO expense amount. For example, if your client is an HVAC equipment/supplies wholesaler, multiple PPI codes are applicable to your client because there are two distinctly different PPIs that both represent predominant portions of a HVAC equipment/supplies wholesaler’s product mix. One is the 106 – Heating equipment PPI &amp; the other is the 1148 – Air conditioning equipment PPI. Since this is the case, you’ll develop a more accurate estimate of your client’s election year LIFO expense/reserve and tax savings if you list your client as many times as needed in the Top LIFO Election Candidate by Client sheet in order to develop a range or average of the election year LIFO benefits. In the example of an HVAC wholesaler, you’d list your client twice in the Top LIFO Election Candidate by Client list &amp; enter the 106 &amp; 1148 PPIs on separate rows. In this example, if we were to assume a prior year inventory balance of $10M, you’d develop a range of inflation for those two PPIs of between 7.1% &amp; 19% and an election year LIFO expense of between $700K &amp; $1.9M. From this example, you can see that a wide range of projected LIFO tax savings can occur when your client’s in an industry that has a wide range of goods &amp; where there are multiple PPIs that represent material portions of your client’s product mix. As a result, this tool is for estimate purposes only &amp; LIFOPro recommends obtaining a free LIFO Election Benefit Analysis in order to get a much more accurate estimate that’s likely to be very close to the final year end calculation results.</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How to use this tool when no BLS codes match to your client’s industry: Take one of the following steps: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Locate the “next less-detailed PPI included in the Top LIFO Election Candidate by PPI Excel sheet”</a:t>
          </a:r>
          <a:r>
            <a:rPr lang="en-US" sz="1100">
              <a:effectLst/>
              <a:latin typeface="Calibri" panose="020F0502020204030204" pitchFamily="34" charset="0"/>
              <a:ea typeface="Calibri" panose="020F0502020204030204" pitchFamily="34" charset="0"/>
              <a:cs typeface="Times New Roman" panose="02020603050405020304" pitchFamily="18" charset="0"/>
            </a:rPr>
            <a:t>: The BLS PPI code system ranges from 2-10 digit PPIs, with 2 digit codes representing the least detailed PPIs &amp; BLS PPI major commodity groups, and 8-10 digit codes representing the most-detailed BLS PPI commodities. As a result of this design, all more-detailed or 3 plus digit PPIs are subsumed by a more broad or less-detailed PPI. For example, the 111 Agricultural machinery &amp; equipment PPI is subsumed or include the 11 Machinery &amp; equipment PPI. Take the following steps to locate a next less-detailed PPI that both matches your client’s primary trade/business &amp; a PPI code in the LIFO Election Candidates by BLS Code Excel sheet:</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Navigate to the BLS PPI Code List Excel sheet contained in this file &amp; perform a filter on the Category Name Column B field for rows that contains a term or key word that matches your client’s industry type or product mix</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If the search returns a match or matches, locate the PPI that most closely resembles or matches your client’s primary business, go back to the Top LIFO Election Candidate by PPI Excel sheet &amp; locate the next less most-detailed PPI that matches the PPI code that you located in the BLS PPI Code List. See the following examples:</a:t>
          </a:r>
        </a:p>
        <a:p>
          <a:pPr marL="2057400" marR="0" lvl="4" indent="-228600">
            <a:lnSpc>
              <a:spcPct val="107000"/>
            </a:lnSpc>
            <a:spcBef>
              <a:spcPts val="0"/>
            </a:spcBef>
            <a:spcAft>
              <a:spcPts val="800"/>
            </a:spcAft>
            <a:buFont typeface="Symbol" panose="05050102010706020507" pitchFamily="18" charset="2"/>
            <a:buChar char=""/>
            <a:tabLst>
              <a:tab pos="22860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You have a client who is a ball bearing manufacturer, but you can’t locate a matching PPI in the Top LIFO Election Candidate by PPI sheet. In the BLS PPI Code sheet, you’ll find the PPI code most closely related to your client’s primary trade or business is 114905 – Ball and roller bearings. Once you’ve found the PPI, locate the next less most-detailed PPI included in the LIFO Election Candidates by BLS list. Within the list, you’ll find that the 114 General purpose machinery &amp; equipment PPI is listed, so you should enter the 114 PPI into the Top LIFO Election Candidate by Client Excel sheet.</a:t>
          </a:r>
        </a:p>
        <a:p>
          <a:pPr marL="2057400" marR="0" lvl="4" indent="-228600">
            <a:lnSpc>
              <a:spcPct val="107000"/>
            </a:lnSpc>
            <a:spcBef>
              <a:spcPts val="0"/>
            </a:spcBef>
            <a:spcAft>
              <a:spcPts val="800"/>
            </a:spcAft>
            <a:buFont typeface="Symbol" panose="05050102010706020507" pitchFamily="18" charset="2"/>
            <a:buChar char=""/>
            <a:tabLst>
              <a:tab pos="22860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You have a client who is a tool wholesaler, but you can’t locate a matching PPI in the Top LIFO Election Candidate by PPI sheet. In the BLS PPI Code List, you’ll find the PPI codes most closely related to your client’s primary trade or business are 1042 – Hand and edge tools and 1132 – Power-driven hand tools. Once you’ve found those PPIs, locate the next less most-detailed PPI included the LIFO Election Candidate by BLS list. Within the list, you’ll find that the 104 – Hardware &amp; 113 – Metalworking machinery &amp; equipment PPIs are listed. In this example, you should create a second row for your client &amp; enter the 104 &amp; 113 PPIs in those two rows in order to develop a range or average Election year LIFO expense/reserve so you should enter the 114 PPI into the Top LIFO Election Candidate by Client Excel sheet.</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Contact LIFOPro to obtain a high-level LIFO estimate or free LIFO benefit analysis: </a:t>
          </a:r>
          <a:r>
            <a:rPr lang="en-US" sz="1100">
              <a:effectLst/>
              <a:latin typeface="Calibri" panose="020F0502020204030204" pitchFamily="34" charset="0"/>
              <a:ea typeface="Calibri" panose="020F0502020204030204" pitchFamily="34" charset="0"/>
              <a:cs typeface="Times New Roman" panose="02020603050405020304" pitchFamily="18" charset="0"/>
            </a:rPr>
            <a:t>In many cases, CPA firms will contact LIFOPro regarding a client who they’d like to approach about LIFO for the first time, but would like to get a general idea of whether it’ll be worth the CPA firm or client’s effort to discuss or consider exploring LIFO. In these cases, LIFOPro will leverage our knowledgebase to provide you with a clear answer regarding whether the client could be a good LIFO candidate or not, and also provide firms with a high-level LIFO tax savings estimate assuming we’re provided with an adequate amount of background on the client (such as the client’s industry, website URL etc.) so we can review the most applicable/predominant BLS PPIs included within their product mix). In other cases, CPA firms understand that obtaining a complete LIFO benefit analysis is very straightforward &amp; requires a minimal amount of effort, so we recommend doing so because there are only a select few industries that are truly bad LIFO candidates &amp; many more industries which are generally good LIFO candidates.</a:t>
          </a:r>
        </a:p>
        <a:p>
          <a:endParaRPr lang="en-US" sz="1100"/>
        </a:p>
      </xdr:txBody>
    </xdr:sp>
    <xdr:clientData/>
  </xdr:twoCellAnchor>
  <xdr:twoCellAnchor editAs="oneCell">
    <xdr:from>
      <xdr:col>0</xdr:col>
      <xdr:colOff>571500</xdr:colOff>
      <xdr:row>23</xdr:row>
      <xdr:rowOff>104775</xdr:rowOff>
    </xdr:from>
    <xdr:to>
      <xdr:col>12</xdr:col>
      <xdr:colOff>589686</xdr:colOff>
      <xdr:row>38</xdr:row>
      <xdr:rowOff>31252</xdr:rowOff>
    </xdr:to>
    <xdr:pic>
      <xdr:nvPicPr>
        <xdr:cNvPr id="3" name="Picture 2">
          <a:extLst>
            <a:ext uri="{FF2B5EF4-FFF2-40B4-BE49-F238E27FC236}">
              <a16:creationId xmlns:a16="http://schemas.microsoft.com/office/drawing/2014/main" id="{CC5F794E-B519-45FB-A694-11161422086E}"/>
            </a:ext>
          </a:extLst>
        </xdr:cNvPr>
        <xdr:cNvPicPr>
          <a:picLocks noChangeAspect="1"/>
        </xdr:cNvPicPr>
      </xdr:nvPicPr>
      <xdr:blipFill>
        <a:blip xmlns:r="http://schemas.openxmlformats.org/officeDocument/2006/relationships" r:embed="rId1"/>
        <a:stretch>
          <a:fillRect/>
        </a:stretch>
      </xdr:blipFill>
      <xdr:spPr>
        <a:xfrm>
          <a:off x="571500" y="4543425"/>
          <a:ext cx="9162186" cy="2783977"/>
        </a:xfrm>
        <a:prstGeom prst="rect">
          <a:avLst/>
        </a:prstGeom>
      </xdr:spPr>
    </xdr:pic>
    <xdr:clientData/>
  </xdr:twoCellAnchor>
  <xdr:twoCellAnchor editAs="oneCell">
    <xdr:from>
      <xdr:col>0</xdr:col>
      <xdr:colOff>571500</xdr:colOff>
      <xdr:row>66</xdr:row>
      <xdr:rowOff>114300</xdr:rowOff>
    </xdr:from>
    <xdr:to>
      <xdr:col>13</xdr:col>
      <xdr:colOff>47625</xdr:colOff>
      <xdr:row>81</xdr:row>
      <xdr:rowOff>135628</xdr:rowOff>
    </xdr:to>
    <xdr:pic>
      <xdr:nvPicPr>
        <xdr:cNvPr id="4" name="Picture 3">
          <a:extLst>
            <a:ext uri="{FF2B5EF4-FFF2-40B4-BE49-F238E27FC236}">
              <a16:creationId xmlns:a16="http://schemas.microsoft.com/office/drawing/2014/main" id="{0D5B8B7A-B5DD-4DDD-B497-27AB66496334}"/>
            </a:ext>
          </a:extLst>
        </xdr:cNvPr>
        <xdr:cNvPicPr>
          <a:picLocks noChangeAspect="1"/>
        </xdr:cNvPicPr>
      </xdr:nvPicPr>
      <xdr:blipFill>
        <a:blip xmlns:r="http://schemas.openxmlformats.org/officeDocument/2006/relationships" r:embed="rId2"/>
        <a:stretch>
          <a:fillRect/>
        </a:stretch>
      </xdr:blipFill>
      <xdr:spPr>
        <a:xfrm>
          <a:off x="571500" y="12744450"/>
          <a:ext cx="9382125" cy="2878828"/>
        </a:xfrm>
        <a:prstGeom prst="rect">
          <a:avLst/>
        </a:prstGeom>
      </xdr:spPr>
    </xdr:pic>
    <xdr:clientData/>
  </xdr:twoCellAnchor>
  <xdr:twoCellAnchor editAs="oneCell">
    <xdr:from>
      <xdr:col>1</xdr:col>
      <xdr:colOff>609600</xdr:colOff>
      <xdr:row>108</xdr:row>
      <xdr:rowOff>9525</xdr:rowOff>
    </xdr:from>
    <xdr:to>
      <xdr:col>12</xdr:col>
      <xdr:colOff>276225</xdr:colOff>
      <xdr:row>124</xdr:row>
      <xdr:rowOff>9525</xdr:rowOff>
    </xdr:to>
    <xdr:pic>
      <xdr:nvPicPr>
        <xdr:cNvPr id="5" name="Picture 4">
          <a:extLst>
            <a:ext uri="{FF2B5EF4-FFF2-40B4-BE49-F238E27FC236}">
              <a16:creationId xmlns:a16="http://schemas.microsoft.com/office/drawing/2014/main" id="{E462B179-31F2-4D3B-9A16-677E139A36B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0" y="20640675"/>
          <a:ext cx="8048625" cy="30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2</xdr:row>
      <xdr:rowOff>28570</xdr:rowOff>
    </xdr:from>
    <xdr:to>
      <xdr:col>13</xdr:col>
      <xdr:colOff>533400</xdr:colOff>
      <xdr:row>258</xdr:row>
      <xdr:rowOff>57149</xdr:rowOff>
    </xdr:to>
    <xdr:sp macro="" textlink="">
      <xdr:nvSpPr>
        <xdr:cNvPr id="2" name="TextBox 1">
          <a:extLst>
            <a:ext uri="{FF2B5EF4-FFF2-40B4-BE49-F238E27FC236}">
              <a16:creationId xmlns:a16="http://schemas.microsoft.com/office/drawing/2014/main" id="{7AD946B2-346E-492B-A73C-2984A6DAC91D}"/>
            </a:ext>
          </a:extLst>
        </xdr:cNvPr>
        <xdr:cNvSpPr txBox="1"/>
      </xdr:nvSpPr>
      <xdr:spPr>
        <a:xfrm>
          <a:off x="104775" y="409570"/>
          <a:ext cx="10334625" cy="487965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marR="0" lvl="0" indent="-342900">
            <a:lnSpc>
              <a:spcPct val="107000"/>
            </a:lnSpc>
            <a:spcBef>
              <a:spcPts val="0"/>
            </a:spcBef>
            <a:spcAft>
              <a:spcPts val="800"/>
            </a:spcAft>
            <a:buFont typeface="Symbol" panose="05050102010706020507" pitchFamily="18" charset="2"/>
            <a:buChar char=""/>
            <a:tabLst>
              <a:tab pos="457200" algn="l"/>
            </a:tabLst>
          </a:pPr>
          <a:r>
            <a:rPr lang="en-US" sz="1500" b="1">
              <a:effectLst/>
              <a:latin typeface="Calibri" panose="020F0502020204030204" pitchFamily="34" charset="0"/>
              <a:ea typeface="Calibri" panose="020F0502020204030204" pitchFamily="34" charset="0"/>
              <a:cs typeface="Times New Roman" panose="02020603050405020304" pitchFamily="18" charset="0"/>
            </a:rPr>
            <a:t>Step 1: Build LIFO election target client/prospect list </a:t>
          </a:r>
          <a:endParaRPr lang="en-US" sz="1500">
            <a:effectLst/>
            <a:latin typeface="Calibri" panose="020F0502020204030204" pitchFamily="34" charset="0"/>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Export client/prospect list to Excel file &amp; if possible, add the following fields to the list. See Figure 1 below: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Industry type description (primary business activity)</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Prior year end inventory balance (optional)</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Combined federal + state tax rate (optional)</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Principal business</a:t>
          </a:r>
          <a:r>
            <a:rPr lang="en-US" sz="1100" baseline="0">
              <a:effectLst/>
              <a:latin typeface="Calibri" panose="020F0502020204030204" pitchFamily="34" charset="0"/>
              <a:ea typeface="Calibri" panose="020F0502020204030204" pitchFamily="34" charset="0"/>
              <a:cs typeface="Times New Roman" panose="02020603050405020304" pitchFamily="18" charset="0"/>
            </a:rPr>
            <a:t> activity (PBA) or NAICS code </a:t>
          </a:r>
          <a:r>
            <a:rPr lang="en-US" sz="1100" baseline="0">
              <a:solidFill>
                <a:schemeClr val="dk1"/>
              </a:solidFill>
              <a:effectLst/>
              <a:latin typeface="+mn-lt"/>
              <a:ea typeface="+mn-ea"/>
              <a:cs typeface="+mn-cs"/>
            </a:rPr>
            <a:t>listed on Schedule K, Line 2a of Form 1120 or Page 1, Item B of Form 1120S</a:t>
          </a:r>
          <a:endParaRPr lang="en-US" sz="1100">
            <a:effectLst/>
          </a:endParaRP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Download/open </a:t>
          </a:r>
          <a:r>
            <a:rPr lang="en-US" sz="11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extLst>
                  <a:ext uri="{A12FA001-AC4F-418D-AE19-62706E023703}">
                    <ahyp:hlinkClr xmlns:ahyp="http://schemas.microsoft.com/office/drawing/2018/hyperlinkcolor" val="tx"/>
                  </a:ext>
                </a:extLst>
              </a:hlinkClick>
            </a:rPr>
            <a:t>LIFOPro’s Good LIFO Election Candidate Client ID Tool</a:t>
          </a:r>
          <a:r>
            <a:rPr lang="en-US" sz="1100">
              <a:effectLst/>
              <a:latin typeface="Calibri" panose="020F0502020204030204" pitchFamily="34" charset="0"/>
              <a:ea typeface="Calibri" panose="020F0502020204030204" pitchFamily="34" charset="0"/>
              <a:cs typeface="Times New Roman" panose="02020603050405020304" pitchFamily="18" charset="0"/>
            </a:rPr>
            <a:t> Excel file &amp; navigate to the Election Candidate Target List NAICS sheet (See Figure 1 below)</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Copy/paste the following available fields from client/prospect list Excel sheet to LIFOPro’s Election Candidate Target List Excel sheet. See Figure 1 below: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Client name</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PBA/NAICS code</a:t>
          </a:r>
          <a:endParaRPr lang="en-US" sz="1100" baseline="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Prior year end inventory balance (if applicable)</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Combined federal + state tax rate (if applicable)</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Remove client/prospects without inventory or who are already on LIFO from list (optional)</a:t>
          </a:r>
        </a:p>
        <a:p>
          <a:pPr marL="0" marR="0" algn="ctr">
            <a:lnSpc>
              <a:spcPct val="107000"/>
            </a:lnSpc>
            <a:spcBef>
              <a:spcPts val="0"/>
            </a:spcBef>
            <a:spcAft>
              <a:spcPts val="800"/>
            </a:spcAft>
          </a:pPr>
          <a:r>
            <a:rPr lang="en-US" sz="13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rPr>
            <a:t>Figure 1. Sample Client List &amp; LIFOPro's Election Candidate Target List</a:t>
          </a:r>
          <a:endParaRPr lang="en-US" sz="1300">
            <a:effectLst/>
            <a:latin typeface="Calibri" panose="020F0502020204030204" pitchFamily="34" charset="0"/>
            <a:ea typeface="Calibri" panose="020F0502020204030204" pitchFamily="34" charset="0"/>
            <a:cs typeface="Times New Roman" panose="02020603050405020304" pitchFamily="18" charset="0"/>
          </a:endParaRP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US" sz="1500" b="1" baseline="0">
              <a:effectLst/>
              <a:latin typeface="Calibri" panose="020F0502020204030204" pitchFamily="34" charset="0"/>
              <a:ea typeface="Calibri" panose="020F0502020204030204" pitchFamily="34" charset="0"/>
              <a:cs typeface="Times New Roman" panose="02020603050405020304" pitchFamily="18" charset="0"/>
            </a:rPr>
            <a:t>Step 2: Identify &amp; prioritize LIFO election candidate target list</a:t>
          </a:r>
        </a:p>
        <a:p>
          <a:pPr>
            <a:spcBef>
              <a:spcPts val="0"/>
            </a:spcBef>
            <a:spcAft>
              <a:spcPts val="0"/>
            </a:spcAft>
          </a:pPr>
          <a:endParaRPr lang="en-US">
            <a:effectLst/>
          </a:endParaRP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Identify good candidates by filtering clients with a “yes” in the Column F 2022 Good LIFO Election Candidate field of the Election Candidate Target List Excel sheet.</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Prioritize LIFO Election Candidate Target List: </a:t>
          </a:r>
          <a:r>
            <a:rPr lang="en-US" sz="1100">
              <a:effectLst/>
              <a:latin typeface="Calibri" panose="020F0502020204030204" pitchFamily="34" charset="0"/>
              <a:ea typeface="Calibri" panose="020F0502020204030204" pitchFamily="34" charset="0"/>
              <a:cs typeface="Times New Roman" panose="02020603050405020304" pitchFamily="18" charset="0"/>
            </a:rPr>
            <a:t>If you have multiple clients who are Good LIFO Election Candidates, LIFOPro recommends prioritizing the list to ensure the best opportunities are explored and/or pursued by your firm &amp; clients first. Suggestions are as follows (See Figure 2.1  below):</a:t>
          </a:r>
        </a:p>
        <a:p>
          <a:pPr marL="1143000" marR="0" lvl="2" indent="-228600">
            <a:lnSpc>
              <a:spcPct val="107000"/>
            </a:lnSpc>
            <a:spcBef>
              <a:spcPts val="0"/>
            </a:spcBef>
            <a:spcAft>
              <a:spcPts val="800"/>
            </a:spcAft>
            <a:buFont typeface="Wingdings" panose="05000000000000000000" pitchFamily="2" charset="2"/>
            <a:buChar char=""/>
            <a:tabLst>
              <a:tab pos="457200" algn="l"/>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Election year LIFO expense or tax savings (Columns G:H):</a:t>
          </a:r>
          <a:r>
            <a:rPr lang="en-US" sz="1100">
              <a:effectLst/>
              <a:latin typeface="Calibri" panose="020F0502020204030204" pitchFamily="34" charset="0"/>
              <a:ea typeface="Calibri" panose="020F0502020204030204" pitchFamily="34" charset="0"/>
              <a:cs typeface="Times New Roman" panose="02020603050405020304" pitchFamily="18" charset="0"/>
            </a:rPr>
            <a:t> Sort from highest to lowest. This will sort the sheet to show the clients with the highest dollar-value election year LIFO tax benefits</a:t>
          </a:r>
        </a:p>
        <a:p>
          <a:pPr marL="1143000" marR="0" lvl="2" indent="-228600">
            <a:lnSpc>
              <a:spcPct val="107000"/>
            </a:lnSpc>
            <a:spcBef>
              <a:spcPts val="0"/>
            </a:spcBef>
            <a:spcAft>
              <a:spcPts val="800"/>
            </a:spcAft>
            <a:buFont typeface="Wingdings" panose="05000000000000000000" pitchFamily="2" charset="2"/>
            <a:buChar char=""/>
            <a:tabLst>
              <a:tab pos="457200" algn="l"/>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Year to date vs 20Y Average Inflation Multiplier (Column N): </a:t>
          </a:r>
          <a:r>
            <a:rPr lang="en-US" sz="1100">
              <a:effectLst/>
              <a:latin typeface="Calibri" panose="020F0502020204030204" pitchFamily="34" charset="0"/>
              <a:ea typeface="Calibri" panose="020F0502020204030204" pitchFamily="34" charset="0"/>
              <a:cs typeface="Times New Roman" panose="02020603050405020304" pitchFamily="18" charset="0"/>
            </a:rPr>
            <a:t>Sort from highest to lowest. This will sort the sheet to show the clients whose election year inflation/LIFO expense that is highest in proportion to the historical average annual inflation rate. This is a useful means of prioritizing your clients who are good election candidates because the higher the multiplier, the larger the magnitude of the current inflation in relation to historical norms. For example, an inflation multiplier of 4 suggests that the election year inflation &amp; LIFO expense represents 4 years’ worth of LIFO tax benefits when compared to a normal period of inflation.</a:t>
          </a:r>
        </a:p>
        <a:p>
          <a:pPr marL="1143000" marR="0" lvl="2" indent="-228600">
            <a:lnSpc>
              <a:spcPct val="107000"/>
            </a:lnSpc>
            <a:spcBef>
              <a:spcPts val="0"/>
            </a:spcBef>
            <a:spcAft>
              <a:spcPts val="800"/>
            </a:spcAft>
            <a:buFont typeface="Wingdings" panose="05000000000000000000" pitchFamily="2" charset="2"/>
            <a:buChar char=""/>
            <a:tabLst>
              <a:tab pos="457200" algn="l"/>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Inflation Frequency or Inflation Frequency Rate (Columns L:M): </a:t>
          </a:r>
          <a:r>
            <a:rPr lang="en-US" sz="1100">
              <a:effectLst/>
              <a:latin typeface="Calibri" panose="020F0502020204030204" pitchFamily="34" charset="0"/>
              <a:ea typeface="Calibri" panose="020F0502020204030204" pitchFamily="34" charset="0"/>
              <a:cs typeface="Times New Roman" panose="02020603050405020304" pitchFamily="18" charset="0"/>
            </a:rPr>
            <a:t>Sort from highest to lowest. This will sort the sheet to show the clients with the most consistently or frequently occurring inflation. For example, the 07 Rubber &amp; plastic products PPI has an 85% inflation frequency over the last 20 years. Candidates with the highest inflation frequency are afforded the luxury of obtaining LIFO tax benefits in more periods than those with lower frequencies, and are thereby have a decreased likelihood of future LIFO reserve recapture occurring in the future.</a:t>
          </a:r>
        </a:p>
        <a:p>
          <a:pPr marL="1143000" marR="0" lvl="2" indent="-228600">
            <a:lnSpc>
              <a:spcPct val="107000"/>
            </a:lnSpc>
            <a:spcBef>
              <a:spcPts val="0"/>
            </a:spcBef>
            <a:spcAft>
              <a:spcPts val="800"/>
            </a:spcAft>
            <a:buFont typeface="Wingdings" panose="05000000000000000000" pitchFamily="2" charset="2"/>
            <a:buChar char=""/>
            <a:tabLst>
              <a:tab pos="457200" algn="l"/>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20 Year Average Annual Inflation Rate (Column K): </a:t>
          </a:r>
          <a:r>
            <a:rPr lang="en-US" sz="1100">
              <a:effectLst/>
              <a:latin typeface="Calibri" panose="020F0502020204030204" pitchFamily="34" charset="0"/>
              <a:ea typeface="Calibri" panose="020F0502020204030204" pitchFamily="34" charset="0"/>
              <a:cs typeface="Times New Roman" panose="02020603050405020304" pitchFamily="18" charset="0"/>
            </a:rPr>
            <a:t>Sort from highest to lowest. These candidates are likely to yield the largest long-term LIFO tax benefits based on the historical inflation trends. For example, a candidate with a 20 year average annual inflation rate of 4% will have double the potential inflation &amp; long-term LIFO tax benefits of a candidate with a 2% 20 year average annual inflation rate. Although this rate does not imply that it will also provide the best election year LIFO tax benefits, it suggests that it is likely to have the highest long-term benefits.</a:t>
          </a:r>
        </a:p>
        <a:p>
          <a:pPr marL="0" marR="0" algn="ctr">
            <a:lnSpc>
              <a:spcPct val="107000"/>
            </a:lnSpc>
            <a:spcBef>
              <a:spcPts val="0"/>
            </a:spcBef>
            <a:spcAft>
              <a:spcPts val="800"/>
            </a:spcAft>
          </a:pPr>
          <a:r>
            <a:rPr lang="en-US" sz="13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rPr>
            <a:t>Figure 2.1: Review, Refine &amp; Prioritize LIFO Election Candidate Target List (Optional)</a:t>
          </a:r>
          <a:endParaRPr lang="en-US" sz="1300" b="0">
            <a:solidFill>
              <a:schemeClr val="dk1"/>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600200" marR="0" lvl="3" indent="-228600">
            <a:lnSpc>
              <a:spcPct val="107000"/>
            </a:lnSpc>
            <a:spcBef>
              <a:spcPts val="0"/>
            </a:spcBef>
            <a:spcAft>
              <a:spcPts val="800"/>
            </a:spcAft>
            <a:buFont typeface="Symbol" panose="05050102010706020507" pitchFamily="18" charset="2"/>
            <a:buChar char=""/>
            <a:tabLst>
              <a:tab pos="1828800" algn="l"/>
            </a:tabLst>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600200" marR="0" lvl="3" indent="-228600">
            <a:lnSpc>
              <a:spcPct val="107000"/>
            </a:lnSpc>
            <a:spcBef>
              <a:spcPts val="0"/>
            </a:spcBef>
            <a:spcAft>
              <a:spcPts val="800"/>
            </a:spcAft>
            <a:buFont typeface="Symbol" panose="05050102010706020507" pitchFamily="18" charset="2"/>
            <a:buChar char=""/>
            <a:tabLst>
              <a:tab pos="1828800" algn="l"/>
            </a:tabLst>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600200" marR="0" lvl="3" indent="-228600">
            <a:lnSpc>
              <a:spcPct val="107000"/>
            </a:lnSpc>
            <a:spcBef>
              <a:spcPts val="0"/>
            </a:spcBef>
            <a:spcAft>
              <a:spcPts val="800"/>
            </a:spcAft>
            <a:buFont typeface="Symbol" panose="05050102010706020507" pitchFamily="18" charset="2"/>
            <a:buChar char=""/>
            <a:tabLst>
              <a:tab pos="1828800" algn="l"/>
            </a:tabLst>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100" b="1">
            <a:solidFill>
              <a:srgbClr val="2F5597"/>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ctr">
            <a:lnSpc>
              <a:spcPct val="107000"/>
            </a:lnSpc>
            <a:spcBef>
              <a:spcPts val="0"/>
            </a:spcBef>
            <a:spcAft>
              <a:spcPts val="800"/>
            </a:spcAft>
          </a:pP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US" sz="1500" b="1">
              <a:effectLst/>
              <a:latin typeface="Calibri" panose="020F0502020204030204" pitchFamily="34" charset="0"/>
              <a:ea typeface="Calibri" panose="020F0502020204030204" pitchFamily="34" charset="0"/>
              <a:cs typeface="Times New Roman" panose="02020603050405020304" pitchFamily="18" charset="0"/>
            </a:rPr>
            <a:t>Step 3: Perform client outreach</a:t>
          </a:r>
          <a:endParaRPr lang="en-US" sz="1500">
            <a:effectLst/>
            <a:latin typeface="Calibri" panose="020F0502020204030204" pitchFamily="34" charset="0"/>
            <a:ea typeface="Calibri" panose="020F0502020204030204" pitchFamily="34" charset="0"/>
            <a:cs typeface="Times New Roman" panose="02020603050405020304" pitchFamily="18" charset="0"/>
          </a:endParaRP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CPA firm notifies client of LIFO opportunity, with details such as: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Client has been identified as a good LIFO election candidate</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Client’s election year taxable income reduction or tax savings could be amount shown in Election Candidate Target List Excel sheet (optional)</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Client can learn more about the opportunity, obtain a free LIFO benefit analysis &amp; outsourcing solutions</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CPA firm takes or recommends one of the following next steps: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Contact LIFOPro to inquire about LIFO analysis and/or to provide introduction to client</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Recommends for client to contact LIFOPro to schedule a LIFO discovery meeting and/or to obtain a complimentary benefit analysis</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Shares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extLst>
                  <a:ext uri="{A12FA001-AC4F-418D-AE19-62706E023703}">
                    <ahyp:hlinkClr xmlns:ahyp="http://schemas.microsoft.com/office/drawing/2018/hyperlinkcolor" val="tx"/>
                  </a:ext>
                </a:extLst>
              </a:hlinkClick>
            </a:rPr>
            <a:t>LIFO Election Benefit Analysis Document Request List</a:t>
          </a:r>
          <a:r>
            <a:rPr lang="en-US" sz="1100">
              <a:effectLst/>
              <a:latin typeface="Calibri" panose="020F0502020204030204" pitchFamily="34" charset="0"/>
              <a:ea typeface="Calibri" panose="020F0502020204030204" pitchFamily="34" charset="0"/>
              <a:cs typeface="Times New Roman" panose="02020603050405020304" pitchFamily="18" charset="0"/>
            </a:rPr>
            <a:t> with client &amp; instructs client to send documents included in list to LIFOPro to obtain free analysis &amp; outsourcing fee quote</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LIFOPro or CPA firm contacts client to determine which order the client would like to proceed in further exploring LIFO:</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Attend LIFO introductory meeting first &amp; obtain LIFO benefit analysis/fee quote after meeting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Recommended approach; allows client to learn about the most important aspects of LIFO, how the benefit analysis process works &amp; LIFOPro’s outsourcing engagement structure</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Also allows for LIFOPro to learn about the client’s accounting system, data availability and the chance to further clarify the benefit analysis documentation requirements</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Also highly recommended for clients who have limited/no experience with LIFO</a:t>
          </a:r>
        </a:p>
        <a:p>
          <a:pPr marL="1143000" marR="0" lvl="2" indent="-228600">
            <a:lnSpc>
              <a:spcPct val="107000"/>
            </a:lnSpc>
            <a:spcBef>
              <a:spcPts val="0"/>
            </a:spcBef>
            <a:spcAft>
              <a:spcPts val="800"/>
            </a:spcAft>
            <a:buFont typeface="Wingdings" panose="05000000000000000000" pitchFamily="2" charset="2"/>
            <a:buChar char=""/>
            <a:tabLst>
              <a:tab pos="1371600" algn="l"/>
            </a:tabLst>
          </a:pPr>
          <a:r>
            <a:rPr lang="en-US" sz="1100" b="1">
              <a:effectLst/>
              <a:latin typeface="Calibri" panose="020F0502020204030204" pitchFamily="34" charset="0"/>
              <a:ea typeface="Calibri" panose="020F0502020204030204" pitchFamily="34" charset="0"/>
              <a:cs typeface="Times New Roman" panose="02020603050405020304" pitchFamily="18" charset="0"/>
            </a:rPr>
            <a:t>Obtain LIFO benefit analysis &amp; fee quote first, and attend LIFO introductory meeting after benefit analysis &amp; fee quote have been delivered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May be ideal in situations where LIFO is being explored close to or after the client’s year end &amp; a decision to elect LIFO needs to be made ASAP</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Could be ideal if client would prefer to have benefit analysis results &amp; fee quote in advance of LIFO introductory meeting</a:t>
          </a:r>
        </a:p>
        <a:p>
          <a:pPr marL="1600200" marR="0" lvl="3" indent="-228600">
            <a:lnSpc>
              <a:spcPct val="107000"/>
            </a:lnSpc>
            <a:spcBef>
              <a:spcPts val="0"/>
            </a:spcBef>
            <a:spcAft>
              <a:spcPts val="800"/>
            </a:spcAft>
            <a:buFont typeface="Symbol" panose="05050102010706020507" pitchFamily="18" charset="2"/>
            <a:buChar char=""/>
            <a:tabLst>
              <a:tab pos="18288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Also ideal for clients are familiar with LIFO or have been on LIFO before</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LIFOPro or CPA firm emails benefit analysis documentation request &amp; delivery instructions to client</a:t>
          </a:r>
          <a:endParaRPr lang="en-US">
            <a:effectLst/>
          </a:endParaRP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LIFOPro completes benefit analysis &amp; prepares/delivers report/fee quote to client within 1 week of receipt of required documentation</a:t>
          </a:r>
        </a:p>
        <a:p>
          <a:pPr marL="742950" marR="0" lvl="1" indent="-285750">
            <a:lnSpc>
              <a:spcPct val="107000"/>
            </a:lnSpc>
            <a:spcBef>
              <a:spcPts val="0"/>
            </a:spcBef>
            <a:spcAft>
              <a:spcPts val="800"/>
            </a:spcAft>
            <a:buFont typeface="Courier New" panose="02070309020205020404" pitchFamily="49" charset="0"/>
            <a:buChar char="o"/>
            <a:tabLst>
              <a:tab pos="9144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LIFOPro schedules meeting to discuss analysis results, fee quote &amp; potential next steps for proceeding with LIFO adoption &amp; engagement</a:t>
          </a:r>
        </a:p>
        <a:p>
          <a:pPr marL="742950" marR="0" lvl="1" indent="-285750">
            <a:lnSpc>
              <a:spcPct val="107000"/>
            </a:lnSpc>
            <a:spcBef>
              <a:spcPts val="0"/>
            </a:spcBef>
            <a:spcAft>
              <a:spcPts val="800"/>
            </a:spcAft>
            <a:buFont typeface="Courier New" panose="02070309020205020404" pitchFamily="49" charset="0"/>
            <a:buChar char="o"/>
            <a:tabLst>
              <a:tab pos="914400" algn="l"/>
            </a:tabLst>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1</xdr:col>
      <xdr:colOff>714375</xdr:colOff>
      <xdr:row>64</xdr:row>
      <xdr:rowOff>0</xdr:rowOff>
    </xdr:from>
    <xdr:ext cx="8048625" cy="3048000"/>
    <xdr:pic>
      <xdr:nvPicPr>
        <xdr:cNvPr id="3" name="Picture 2">
          <a:extLst>
            <a:ext uri="{FF2B5EF4-FFF2-40B4-BE49-F238E27FC236}">
              <a16:creationId xmlns:a16="http://schemas.microsoft.com/office/drawing/2014/main" id="{51138BE5-010F-4582-BA77-CD6129E1C3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6375" y="12249150"/>
          <a:ext cx="8048625" cy="304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381000</xdr:colOff>
      <xdr:row>23</xdr:row>
      <xdr:rowOff>133345</xdr:rowOff>
    </xdr:from>
    <xdr:ext cx="9734550" cy="2903053"/>
    <xdr:pic>
      <xdr:nvPicPr>
        <xdr:cNvPr id="4" name="Picture 3">
          <a:extLst>
            <a:ext uri="{FF2B5EF4-FFF2-40B4-BE49-F238E27FC236}">
              <a16:creationId xmlns:a16="http://schemas.microsoft.com/office/drawing/2014/main" id="{8C1A2E70-E87B-4721-8E8F-F4BF67643A77}"/>
            </a:ext>
          </a:extLst>
        </xdr:cNvPr>
        <xdr:cNvPicPr>
          <a:picLocks noChangeAspect="1"/>
        </xdr:cNvPicPr>
      </xdr:nvPicPr>
      <xdr:blipFill>
        <a:blip xmlns:r="http://schemas.openxmlformats.org/officeDocument/2006/relationships" r:embed="rId2"/>
        <a:stretch>
          <a:fillRect/>
        </a:stretch>
      </xdr:blipFill>
      <xdr:spPr>
        <a:xfrm>
          <a:off x="381000" y="4514845"/>
          <a:ext cx="9734550" cy="290305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ke.klosowski\AppData\Local\Microsoft\Windows\Temporary%20Internet%20Files\Content.Outlook\RCVBYCPY\Inventory%20EDC.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atya.prasad\AppData\Local\Microsoft\Windows\Temporary%20Internet%20Files\Content.Outlook\4YDEF7A0\Slob%20analyse%20Enerpac%20UK.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DOWS\TEMP\BUD_empt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pprodserverwin\lpprodserverw8-j\LIFOPRO-Y-Drive\BLS-CorporateFiles\BLS\PPIMaintenance\Oct2019\LPResource+WorkFiles\AfterChanges\BLSIndexHistorythruSep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nerpac\2010\Costprice%20updates\Done%20in%20Oracle\Blanke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INANCE-ENERPAC\Ace\check%20reports\REGRESS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FIN\Actuant%20EMEA%20India\Closing%20USGAAP\FY2014\EDC%20-%20Enerpac%20European%20Distribution%20Center\P07%20March%202014\03%20-%20Inventory%20(=12000)\ENEDC12000_P07MarFY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400"/>
      <sheetName val="AUg"/>
      <sheetName val="AUg rep"/>
      <sheetName val="inventory from"/>
      <sheetName val="Sheet1"/>
      <sheetName val="PO RECEIPTS"/>
    </sheetNames>
    <sheetDataSet>
      <sheetData sheetId="0" refreshError="1"/>
      <sheetData sheetId="1">
        <row r="30">
          <cell r="O30">
            <v>1.3260840737302746</v>
          </cell>
        </row>
      </sheetData>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st month"/>
      <sheetName val="Guidance"/>
      <sheetName val="Latest Month"/>
      <sheetName val="base link xal-Oracle"/>
      <sheetName val="prevmonth"/>
      <sheetName val="Sheet1"/>
      <sheetName val="returned"/>
      <sheetName val="Receipts last 20 months"/>
      <sheetName val="X-itemparts"/>
      <sheetName val="Make items"/>
      <sheetName val="items caterpillar "/>
      <sheetName val="Backlog"/>
      <sheetName val="items returned to M"/>
      <sheetName val="Input CPC-Morpeth"/>
    </sheetNames>
    <sheetDataSet>
      <sheetData sheetId="0"/>
      <sheetData sheetId="1"/>
      <sheetData sheetId="2"/>
      <sheetData sheetId="3"/>
      <sheetData sheetId="4">
        <row r="1">
          <cell r="W1" t="str">
            <v>ACTIVE</v>
          </cell>
        </row>
        <row r="2">
          <cell r="W2" t="str">
            <v>SLOW</v>
          </cell>
        </row>
        <row r="3">
          <cell r="W3" t="str">
            <v>EXCESS</v>
          </cell>
        </row>
        <row r="4">
          <cell r="W4" t="str">
            <v>OBSOLETE</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Exp"/>
      <sheetName val="Sal"/>
      <sheetName val="Per"/>
      <sheetName val="Cap"/>
      <sheetName val="Prj"/>
      <sheetName val="Dpn"/>
      <sheetName val="Tvl"/>
      <sheetName val="Trn"/>
      <sheetName val="Svc"/>
      <sheetName val="Sup"/>
      <sheetName val="Ovw"/>
      <sheetName val="Alc"/>
      <sheetName val="Sc13"/>
      <sheetName val="Sc14"/>
      <sheetName val="Sc15"/>
      <sheetName val="Sc16"/>
      <sheetName val="Sc17"/>
      <sheetName val="Int"/>
      <sheetName val="Chk"/>
      <sheetName val="Hlp"/>
      <sheetName val="Module1"/>
      <sheetName val="Module2"/>
      <sheetName val="Module3"/>
      <sheetName val="Module4"/>
      <sheetName val="Module5"/>
      <sheetName val="Lists"/>
      <sheetName val="CapDiag"/>
      <sheetName val="PrnDiag"/>
      <sheetName val="SpnDiag"/>
      <sheetName val="MnthDiag"/>
      <sheetName val="CalcDiag"/>
      <sheetName val="SchDiag"/>
      <sheetName val="Set_Orient"/>
      <sheetName val="Macro1"/>
      <sheetName val="Module6"/>
      <sheetName val="GSF"/>
    </sheetNames>
    <sheetDataSet>
      <sheetData sheetId="0">
        <row r="3">
          <cell r="B3" t="e">
            <v>#N/A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I2">
            <v>36998.60650775463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I"/>
      <sheetName val="CPI"/>
      <sheetName val="Comp_Table9_List_ThruSep2019"/>
      <sheetName val="InflationAvgFormula"/>
      <sheetName val="PPI_Inflation_History_Template"/>
      <sheetName val="Mortgageinterst"/>
      <sheetName val="PPI_Column_Letters"/>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sheetName val="EDC"/>
      <sheetName val="Sheet2"/>
      <sheetName val="EDC report"/>
      <sheetName val="EDC report (2)"/>
      <sheetName val="ADC"/>
      <sheetName val="BNLX"/>
      <sheetName val="SPAIN"/>
      <sheetName val="Germany"/>
      <sheetName val="ITALY"/>
      <sheetName val="Middle east"/>
      <sheetName val="FRANCE"/>
      <sheetName val="Spore"/>
      <sheetName val="UK"/>
    </sheetNames>
    <sheetDataSet>
      <sheetData sheetId="0"/>
      <sheetData sheetId="1">
        <row r="1">
          <cell r="AF1">
            <v>39980</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uro"/>
      <sheetName val="Americas"/>
      <sheetName val="Asia"/>
      <sheetName val="Enerpac"/>
      <sheetName val="Chk"/>
      <sheetName val="Sum"/>
    </sheetNames>
    <sheetDataSet>
      <sheetData sheetId="0">
        <row r="17">
          <cell r="B17">
            <v>1</v>
          </cell>
        </row>
        <row r="18">
          <cell r="B18">
            <v>2</v>
          </cell>
        </row>
        <row r="19">
          <cell r="B19">
            <v>3</v>
          </cell>
        </row>
        <row r="20">
          <cell r="B20">
            <v>4</v>
          </cell>
        </row>
        <row r="21">
          <cell r="B21">
            <v>5</v>
          </cell>
        </row>
        <row r="22">
          <cell r="B22">
            <v>6</v>
          </cell>
        </row>
        <row r="23">
          <cell r="B23">
            <v>7</v>
          </cell>
        </row>
        <row r="24">
          <cell r="B24">
            <v>8</v>
          </cell>
        </row>
        <row r="25">
          <cell r="B25">
            <v>9</v>
          </cell>
        </row>
        <row r="26">
          <cell r="B26">
            <v>10</v>
          </cell>
        </row>
        <row r="27">
          <cell r="B27">
            <v>11</v>
          </cell>
        </row>
        <row r="28">
          <cell r="B28">
            <v>12</v>
          </cell>
        </row>
        <row r="29">
          <cell r="C29">
            <v>3000</v>
          </cell>
          <cell r="D29">
            <v>1436.7630343529706</v>
          </cell>
          <cell r="E29">
            <v>301.52688425260499</v>
          </cell>
        </row>
        <row r="30">
          <cell r="C30">
            <v>7000</v>
          </cell>
          <cell r="D30">
            <v>3210.0203281688746</v>
          </cell>
          <cell r="E30">
            <v>2010.7350067865423</v>
          </cell>
        </row>
      </sheetData>
      <sheetData sheetId="1"/>
      <sheetData sheetId="2"/>
      <sheetData sheetId="3"/>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ory"/>
      <sheetName val="Documents"/>
      <sheetName val="1250"/>
      <sheetName val="TB"/>
      <sheetName val="Sheet1"/>
    </sheetNames>
    <sheetDataSet>
      <sheetData sheetId="0"/>
      <sheetData sheetId="1"/>
      <sheetData sheetId="2">
        <row r="23">
          <cell r="E23">
            <v>-261455</v>
          </cell>
        </row>
      </sheetData>
      <sheetData sheetId="3">
        <row r="1">
          <cell r="F1" t="str">
            <v>Full Acct</v>
          </cell>
          <cell r="Q1">
            <v>0.72621641249092228</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lifopro.com/publicdownloads/Good-LIFO-Election-Candidate-Client-ID-Steps-BLS-CPI-PPI.pdf"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lifopro.com/publicdownloads/Good-LIFO-Election-Candidate-Client-ID-Steps-NAICS-PBA.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EEEC2-FF23-412F-86DF-C61B89AAA6D6}">
  <dimension ref="A1:B11"/>
  <sheetViews>
    <sheetView showGridLines="0" tabSelected="1" workbookViewId="0">
      <selection activeCell="C6" sqref="C6"/>
    </sheetView>
  </sheetViews>
  <sheetFormatPr defaultColWidth="9" defaultRowHeight="15" x14ac:dyDescent="0.25"/>
  <cols>
    <col min="1" max="1" width="29.77734375" style="47" customWidth="1"/>
    <col min="2" max="2" width="126.44140625" style="47" customWidth="1"/>
    <col min="3" max="16384" width="9" style="47"/>
  </cols>
  <sheetData>
    <row r="1" spans="1:2" x14ac:dyDescent="0.25">
      <c r="A1" s="98" t="s">
        <v>12444</v>
      </c>
      <c r="B1" s="98"/>
    </row>
    <row r="2" spans="1:2" x14ac:dyDescent="0.25">
      <c r="A2" s="48" t="s">
        <v>12311</v>
      </c>
      <c r="B2" s="48" t="s">
        <v>12312</v>
      </c>
    </row>
    <row r="3" spans="1:2" ht="45" x14ac:dyDescent="0.25">
      <c r="A3" s="62" t="s">
        <v>12317</v>
      </c>
      <c r="B3" s="49" t="s">
        <v>12314</v>
      </c>
    </row>
    <row r="4" spans="1:2" ht="45" x14ac:dyDescent="0.25">
      <c r="A4" s="62" t="s">
        <v>12436</v>
      </c>
      <c r="B4" s="62" t="s">
        <v>12437</v>
      </c>
    </row>
    <row r="5" spans="1:2" ht="30" x14ac:dyDescent="0.25">
      <c r="A5" s="62" t="s">
        <v>12442</v>
      </c>
      <c r="B5" s="49" t="s">
        <v>12570</v>
      </c>
    </row>
    <row r="6" spans="1:2" ht="30" x14ac:dyDescent="0.25">
      <c r="A6" s="62" t="s">
        <v>12443</v>
      </c>
      <c r="B6" s="49" t="s">
        <v>12571</v>
      </c>
    </row>
    <row r="7" spans="1:2" ht="30" x14ac:dyDescent="0.25">
      <c r="A7" s="62" t="s">
        <v>12440</v>
      </c>
      <c r="B7" s="49" t="s">
        <v>12313</v>
      </c>
    </row>
    <row r="8" spans="1:2" ht="30" x14ac:dyDescent="0.25">
      <c r="A8" s="62" t="s">
        <v>12441</v>
      </c>
      <c r="B8" s="49" t="s">
        <v>12313</v>
      </c>
    </row>
    <row r="9" spans="1:2" ht="30" x14ac:dyDescent="0.25">
      <c r="A9" s="49" t="s">
        <v>12315</v>
      </c>
      <c r="B9" s="49" t="s">
        <v>12319</v>
      </c>
    </row>
    <row r="11" spans="1:2" x14ac:dyDescent="0.25">
      <c r="A11" s="50" t="s">
        <v>12316</v>
      </c>
    </row>
  </sheetData>
  <mergeCells count="1">
    <mergeCell ref="A1:B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9C008-E8A8-4915-9346-38A801B727C9}">
  <dimension ref="A1:N475"/>
  <sheetViews>
    <sheetView showGridLines="0" zoomScaleNormal="100" workbookViewId="0">
      <pane ySplit="3" topLeftCell="A394" activePane="bottomLeft" state="frozen"/>
      <selection activeCell="A5" sqref="A5"/>
      <selection pane="bottomLeft" activeCell="N2" sqref="N2:N3"/>
    </sheetView>
  </sheetViews>
  <sheetFormatPr defaultColWidth="8.88671875" defaultRowHeight="15" x14ac:dyDescent="0.25"/>
  <cols>
    <col min="1" max="1" width="8.88671875" style="75"/>
    <col min="2" max="2" width="34.77734375" style="72" customWidth="1"/>
    <col min="3" max="3" width="11.77734375" style="72" customWidth="1"/>
    <col min="4" max="4" width="10" style="72" customWidth="1"/>
    <col min="5" max="7" width="9" style="72" customWidth="1"/>
    <col min="8" max="11" width="8.88671875" style="72" customWidth="1"/>
    <col min="12" max="12" width="9.44140625" style="72" customWidth="1"/>
    <col min="13" max="13" width="8.88671875" style="74" customWidth="1"/>
    <col min="14" max="14" width="12.33203125" style="73" customWidth="1"/>
    <col min="15" max="16384" width="8.88671875" style="72"/>
  </cols>
  <sheetData>
    <row r="1" spans="1:14" x14ac:dyDescent="0.25">
      <c r="A1" s="97" t="s">
        <v>13626</v>
      </c>
      <c r="B1" s="96"/>
      <c r="C1" s="96"/>
      <c r="D1" s="96"/>
      <c r="E1" s="96"/>
      <c r="F1" s="96"/>
      <c r="G1" s="96"/>
      <c r="H1" s="96"/>
      <c r="I1" s="96"/>
      <c r="J1" s="96"/>
      <c r="K1" s="96"/>
      <c r="L1" s="96"/>
      <c r="M1" s="95"/>
      <c r="N1" s="94"/>
    </row>
    <row r="2" spans="1:14" ht="18" customHeight="1" x14ac:dyDescent="0.25">
      <c r="A2" s="93"/>
      <c r="B2" s="92"/>
      <c r="C2" s="92"/>
      <c r="D2" s="92"/>
      <c r="E2" s="99" t="s">
        <v>183</v>
      </c>
      <c r="F2" s="99"/>
      <c r="G2" s="99"/>
      <c r="H2" s="100" t="s">
        <v>13622</v>
      </c>
      <c r="I2" s="100"/>
      <c r="J2" s="100"/>
      <c r="K2" s="100"/>
      <c r="L2" s="91"/>
      <c r="M2" s="90"/>
      <c r="N2" s="101" t="s">
        <v>13624</v>
      </c>
    </row>
    <row r="3" spans="1:14" s="83" customFormat="1" ht="45" x14ac:dyDescent="0.25">
      <c r="A3" s="89" t="s">
        <v>12322</v>
      </c>
      <c r="B3" s="88" t="s">
        <v>13564</v>
      </c>
      <c r="C3" s="88" t="s">
        <v>12420</v>
      </c>
      <c r="D3" s="88" t="s">
        <v>12326</v>
      </c>
      <c r="E3" s="87" t="s">
        <v>13621</v>
      </c>
      <c r="F3" s="87" t="s">
        <v>165</v>
      </c>
      <c r="G3" s="87" t="s">
        <v>166</v>
      </c>
      <c r="H3" s="86" t="s">
        <v>161</v>
      </c>
      <c r="I3" s="86" t="s">
        <v>162</v>
      </c>
      <c r="J3" s="86" t="s">
        <v>163</v>
      </c>
      <c r="K3" s="86" t="s">
        <v>164</v>
      </c>
      <c r="L3" s="85" t="s">
        <v>13623</v>
      </c>
      <c r="M3" s="84" t="s">
        <v>12302</v>
      </c>
      <c r="N3" s="101"/>
    </row>
    <row r="4" spans="1:14" s="82" customFormat="1" x14ac:dyDescent="0.25">
      <c r="A4" s="81" t="s">
        <v>11873</v>
      </c>
      <c r="B4" s="72" t="s">
        <v>13565</v>
      </c>
      <c r="C4" s="80" t="s">
        <v>12421</v>
      </c>
      <c r="D4" s="80" t="s">
        <v>12421</v>
      </c>
      <c r="E4" s="80">
        <v>0.23170419166223688</v>
      </c>
      <c r="F4" s="80">
        <v>0.23943529411764719</v>
      </c>
      <c r="G4" s="80">
        <v>3.0927835051546282E-2</v>
      </c>
      <c r="H4" s="80">
        <v>0.16319586061375801</v>
      </c>
      <c r="I4" s="80">
        <v>0.10129416345612996</v>
      </c>
      <c r="J4" s="80">
        <v>2.6395928006088365E-2</v>
      </c>
      <c r="K4" s="80">
        <v>4.9366511112720612E-2</v>
      </c>
      <c r="L4" s="79" t="s">
        <v>155</v>
      </c>
      <c r="M4" s="78">
        <v>0.7</v>
      </c>
      <c r="N4" s="77">
        <v>4.6935500694626171</v>
      </c>
    </row>
    <row r="5" spans="1:14" s="82" customFormat="1" x14ac:dyDescent="0.25">
      <c r="A5" s="75" t="s">
        <v>12294</v>
      </c>
      <c r="B5" s="72" t="s">
        <v>13566</v>
      </c>
      <c r="C5" s="80" t="s">
        <v>12421</v>
      </c>
      <c r="D5" s="80" t="s">
        <v>12421</v>
      </c>
      <c r="E5" s="80">
        <v>0.42991581505538012</v>
      </c>
      <c r="F5" s="80">
        <v>9.3604206500956133E-2</v>
      </c>
      <c r="G5" s="80">
        <v>-4.474885844748866E-2</v>
      </c>
      <c r="H5" s="80">
        <v>0.14313117545417509</v>
      </c>
      <c r="I5" s="80">
        <v>0.10199014171322829</v>
      </c>
      <c r="J5" s="80">
        <v>7.5153085300077915E-2</v>
      </c>
      <c r="K5" s="80">
        <v>6.1692547504163642E-2</v>
      </c>
      <c r="L5" s="79" t="s">
        <v>155</v>
      </c>
      <c r="M5" s="78">
        <v>0.7</v>
      </c>
      <c r="N5" s="77">
        <v>6.9686831302656937</v>
      </c>
    </row>
    <row r="6" spans="1:14" s="82" customFormat="1" x14ac:dyDescent="0.25">
      <c r="A6" s="75" t="s">
        <v>12292</v>
      </c>
      <c r="B6" s="72" t="s">
        <v>13337</v>
      </c>
      <c r="C6" s="80" t="s">
        <v>12421</v>
      </c>
      <c r="D6" s="80" t="s">
        <v>12421</v>
      </c>
      <c r="E6" s="80">
        <v>0.1295360645914152</v>
      </c>
      <c r="F6" s="80">
        <v>0.16827560795873264</v>
      </c>
      <c r="G6" s="80">
        <v>-0.11653645833333337</v>
      </c>
      <c r="H6" s="80">
        <v>5.2473931583464584E-2</v>
      </c>
      <c r="I6" s="80">
        <v>3.4551605239306449E-2</v>
      </c>
      <c r="J6" s="80">
        <v>3.1830975517941118E-2</v>
      </c>
      <c r="K6" s="80">
        <v>4.4128416231595802E-2</v>
      </c>
      <c r="L6" s="79" t="s">
        <v>167</v>
      </c>
      <c r="M6" s="78">
        <v>0.65</v>
      </c>
      <c r="N6" s="77">
        <v>2.9354342542361129</v>
      </c>
    </row>
    <row r="7" spans="1:14" s="82" customFormat="1" x14ac:dyDescent="0.25">
      <c r="A7" s="81" t="s">
        <v>12205</v>
      </c>
      <c r="B7" s="72" t="s">
        <v>13338</v>
      </c>
      <c r="C7" s="80" t="s">
        <v>12421</v>
      </c>
      <c r="D7" s="80" t="s">
        <v>12421</v>
      </c>
      <c r="E7" s="80">
        <v>0.92753299602067063</v>
      </c>
      <c r="F7" s="80">
        <v>7.1998549147624935E-3</v>
      </c>
      <c r="G7" s="80">
        <v>0.10235905637744902</v>
      </c>
      <c r="H7" s="80">
        <v>0.28868522719093126</v>
      </c>
      <c r="I7" s="80">
        <v>0.19428492094150651</v>
      </c>
      <c r="J7" s="80">
        <v>0.13833912184055208</v>
      </c>
      <c r="K7" s="80">
        <v>8.0537114869366544E-2</v>
      </c>
      <c r="L7" s="79" t="s">
        <v>154</v>
      </c>
      <c r="M7" s="78">
        <v>0.55000000000000004</v>
      </c>
      <c r="N7" s="77">
        <v>11.516839130941742</v>
      </c>
    </row>
    <row r="8" spans="1:14" s="82" customFormat="1" x14ac:dyDescent="0.25">
      <c r="A8" s="75" t="s">
        <v>12076</v>
      </c>
      <c r="B8" s="72" t="s">
        <v>13339</v>
      </c>
      <c r="C8" s="80" t="s">
        <v>12421</v>
      </c>
      <c r="D8" s="80" t="s">
        <v>12419</v>
      </c>
      <c r="E8" s="80">
        <v>-4.286710072305755E-2</v>
      </c>
      <c r="F8" s="80">
        <v>0.15068812527185727</v>
      </c>
      <c r="G8" s="80">
        <v>-0.18809153835287462</v>
      </c>
      <c r="H8" s="80">
        <v>-3.6587416631497227E-2</v>
      </c>
      <c r="I8" s="80">
        <v>1.1612504979022997E-2</v>
      </c>
      <c r="J8" s="80">
        <v>2.0138089062593512E-3</v>
      </c>
      <c r="K8" s="80">
        <v>4.6142128929711923E-2</v>
      </c>
      <c r="L8" s="79" t="s">
        <v>154</v>
      </c>
      <c r="M8" s="78">
        <v>0.55000000000000004</v>
      </c>
      <c r="N8" s="77">
        <v>-0.92902303637434658</v>
      </c>
    </row>
    <row r="9" spans="1:14" s="82" customFormat="1" x14ac:dyDescent="0.25">
      <c r="A9" s="75" t="s">
        <v>12058</v>
      </c>
      <c r="B9" s="72" t="s">
        <v>13567</v>
      </c>
      <c r="C9" s="80" t="s">
        <v>12421</v>
      </c>
      <c r="D9" s="80" t="s">
        <v>12421</v>
      </c>
      <c r="E9" s="80">
        <v>8.8677478587613434E-2</v>
      </c>
      <c r="F9" s="80">
        <v>0.43850145772594762</v>
      </c>
      <c r="G9" s="80">
        <v>0.14409606404269515</v>
      </c>
      <c r="H9" s="80">
        <v>0.21457408986253879</v>
      </c>
      <c r="I9" s="80">
        <v>0.1551173272648505</v>
      </c>
      <c r="J9" s="80">
        <v>-3.2259540652117558E-3</v>
      </c>
      <c r="K9" s="80">
        <v>5.2621821866164709E-2</v>
      </c>
      <c r="L9" s="79" t="s">
        <v>167</v>
      </c>
      <c r="M9" s="78">
        <v>0.65</v>
      </c>
      <c r="N9" s="77">
        <v>1.6851845003229</v>
      </c>
    </row>
    <row r="10" spans="1:14" s="82" customFormat="1" x14ac:dyDescent="0.25">
      <c r="A10" s="75" t="s">
        <v>12056</v>
      </c>
      <c r="B10" s="72" t="s">
        <v>13340</v>
      </c>
      <c r="C10" s="80" t="s">
        <v>12419</v>
      </c>
      <c r="D10" s="80" t="s">
        <v>12419</v>
      </c>
      <c r="E10" s="80">
        <v>-5.6589971310678999E-2</v>
      </c>
      <c r="F10" s="80">
        <v>0.58590332326283989</v>
      </c>
      <c r="G10" s="80">
        <v>0.17292700212615175</v>
      </c>
      <c r="H10" s="80">
        <v>0.20619093626928131</v>
      </c>
      <c r="I10" s="80">
        <v>0.14214476514705665</v>
      </c>
      <c r="J10" s="80">
        <v>6.6648771569817189E-3</v>
      </c>
      <c r="K10" s="80">
        <v>4.318683244080268E-2</v>
      </c>
      <c r="L10" s="79" t="s">
        <v>12422</v>
      </c>
      <c r="M10" s="78">
        <v>0.45</v>
      </c>
      <c r="N10" s="77">
        <v>-1.310352441065187</v>
      </c>
    </row>
    <row r="11" spans="1:14" s="82" customFormat="1" x14ac:dyDescent="0.25">
      <c r="A11" s="75" t="s">
        <v>12043</v>
      </c>
      <c r="B11" s="72" t="s">
        <v>13341</v>
      </c>
      <c r="C11" s="80" t="s">
        <v>12421</v>
      </c>
      <c r="D11" s="80" t="s">
        <v>12421</v>
      </c>
      <c r="E11" s="80">
        <v>0.12819057509851994</v>
      </c>
      <c r="F11" s="80">
        <v>0.41312286689419775</v>
      </c>
      <c r="G11" s="80">
        <v>0.14230019493177393</v>
      </c>
      <c r="H11" s="80">
        <v>0.22118336805512007</v>
      </c>
      <c r="I11" s="80">
        <v>0.1628753652740127</v>
      </c>
      <c r="J11" s="80">
        <v>-6.3473297585961985E-3</v>
      </c>
      <c r="K11" s="80">
        <v>5.547321281826223E-2</v>
      </c>
      <c r="L11" s="79" t="s">
        <v>167</v>
      </c>
      <c r="M11" s="78">
        <v>0.65</v>
      </c>
      <c r="N11" s="77">
        <v>2.3108554306830875</v>
      </c>
    </row>
    <row r="12" spans="1:14" s="82" customFormat="1" x14ac:dyDescent="0.25">
      <c r="A12" s="75" t="s">
        <v>12023</v>
      </c>
      <c r="B12" s="72" t="s">
        <v>12022</v>
      </c>
      <c r="C12" s="80" t="s">
        <v>12421</v>
      </c>
      <c r="D12" s="80" t="s">
        <v>12421</v>
      </c>
      <c r="E12" s="80">
        <v>0.23887579553178151</v>
      </c>
      <c r="F12" s="80">
        <v>0.12501489572989066</v>
      </c>
      <c r="G12" s="80">
        <v>4.4605809128630769E-2</v>
      </c>
      <c r="H12" s="80">
        <v>0.13339030265234442</v>
      </c>
      <c r="I12" s="80">
        <v>8.3471598713652284E-2</v>
      </c>
      <c r="J12" s="80">
        <v>1.8189912317283952E-2</v>
      </c>
      <c r="K12" s="80">
        <v>4.7198630586289259E-2</v>
      </c>
      <c r="L12" s="79" t="s">
        <v>167</v>
      </c>
      <c r="M12" s="78">
        <v>0.65</v>
      </c>
      <c r="N12" s="77">
        <v>5.0610747084084382</v>
      </c>
    </row>
    <row r="13" spans="1:14" s="82" customFormat="1" x14ac:dyDescent="0.25">
      <c r="A13" s="75" t="s">
        <v>12010</v>
      </c>
      <c r="B13" s="72" t="s">
        <v>13568</v>
      </c>
      <c r="C13" s="80" t="s">
        <v>12421</v>
      </c>
      <c r="D13" s="80" t="s">
        <v>12421</v>
      </c>
      <c r="E13" s="80">
        <v>0.11113221665803263</v>
      </c>
      <c r="F13" s="80">
        <v>0.22951167728237776</v>
      </c>
      <c r="G13" s="80">
        <v>-4.4624746450304231E-2</v>
      </c>
      <c r="H13" s="80">
        <v>9.2842212457524775E-2</v>
      </c>
      <c r="I13" s="80">
        <v>4.93756820462532E-2</v>
      </c>
      <c r="J13" s="80">
        <v>1.6002311568132477E-2</v>
      </c>
      <c r="K13" s="80">
        <v>3.8545714771192507E-2</v>
      </c>
      <c r="L13" s="79" t="s">
        <v>167</v>
      </c>
      <c r="M13" s="78">
        <v>0.65</v>
      </c>
      <c r="N13" s="77">
        <v>2.8831276658822866</v>
      </c>
    </row>
    <row r="14" spans="1:14" s="82" customFormat="1" x14ac:dyDescent="0.25">
      <c r="A14" s="75" t="s">
        <v>12008</v>
      </c>
      <c r="B14" s="72" t="s">
        <v>13342</v>
      </c>
      <c r="C14" s="80" t="s">
        <v>12421</v>
      </c>
      <c r="D14" s="80" t="s">
        <v>12421</v>
      </c>
      <c r="E14" s="80">
        <v>0.14196972775294592</v>
      </c>
      <c r="F14" s="80">
        <v>0.24765525982256009</v>
      </c>
      <c r="G14" s="80">
        <v>-8.6276780544296328E-2</v>
      </c>
      <c r="H14" s="80">
        <v>9.1912786078909736E-2</v>
      </c>
      <c r="I14" s="80">
        <v>5.1750331151017681E-2</v>
      </c>
      <c r="J14" s="80">
        <v>2.0298965443518391E-2</v>
      </c>
      <c r="K14" s="80">
        <v>3.9001621615081472E-2</v>
      </c>
      <c r="L14" s="79" t="s">
        <v>160</v>
      </c>
      <c r="M14" s="78">
        <v>0.6</v>
      </c>
      <c r="N14" s="77">
        <v>3.6400980747438432</v>
      </c>
    </row>
    <row r="15" spans="1:14" s="82" customFormat="1" x14ac:dyDescent="0.25">
      <c r="A15" s="81" t="s">
        <v>11994</v>
      </c>
      <c r="B15" s="72" t="s">
        <v>13343</v>
      </c>
      <c r="C15" s="80" t="s">
        <v>12421</v>
      </c>
      <c r="D15" s="80" t="s">
        <v>12421</v>
      </c>
      <c r="E15" s="80">
        <v>0.11123321252337837</v>
      </c>
      <c r="F15" s="80">
        <v>0.15132603406326028</v>
      </c>
      <c r="G15" s="80">
        <v>0.10483870967741926</v>
      </c>
      <c r="H15" s="80">
        <v>0.12227892310073907</v>
      </c>
      <c r="I15" s="80">
        <v>5.517346540053425E-2</v>
      </c>
      <c r="J15" s="80">
        <v>4.5485460384266929E-3</v>
      </c>
      <c r="K15" s="80">
        <v>3.7668377345832171E-2</v>
      </c>
      <c r="L15" s="79" t="s">
        <v>154</v>
      </c>
      <c r="M15" s="78">
        <v>0.55000000000000004</v>
      </c>
      <c r="N15" s="77">
        <v>2.9529600253854791</v>
      </c>
    </row>
    <row r="16" spans="1:14" s="82" customFormat="1" x14ac:dyDescent="0.25">
      <c r="A16" s="75" t="s">
        <v>11984</v>
      </c>
      <c r="B16" s="72" t="s">
        <v>11983</v>
      </c>
      <c r="C16" s="80" t="s">
        <v>12421</v>
      </c>
      <c r="D16" s="80" t="s">
        <v>12419</v>
      </c>
      <c r="E16" s="80">
        <v>-0.42600428468472029</v>
      </c>
      <c r="F16" s="80">
        <v>0.35488228999464955</v>
      </c>
      <c r="G16" s="80">
        <v>0.23407065037966346</v>
      </c>
      <c r="H16" s="80">
        <v>-1.3606776284368349E-2</v>
      </c>
      <c r="I16" s="80">
        <v>1.8700758735548106E-3</v>
      </c>
      <c r="J16" s="80">
        <v>4.8520905470329945E-2</v>
      </c>
      <c r="K16" s="80">
        <v>3.2782768927939854E-2</v>
      </c>
      <c r="L16" s="79" t="s">
        <v>155</v>
      </c>
      <c r="M16" s="78">
        <v>0.7</v>
      </c>
      <c r="N16" s="77">
        <v>-12.994762145355224</v>
      </c>
    </row>
    <row r="17" spans="1:14" s="82" customFormat="1" x14ac:dyDescent="0.25">
      <c r="A17" s="75" t="s">
        <v>11975</v>
      </c>
      <c r="B17" s="72" t="s">
        <v>13569</v>
      </c>
      <c r="C17" s="80" t="s">
        <v>12421</v>
      </c>
      <c r="D17" s="80" t="s">
        <v>12421</v>
      </c>
      <c r="E17" s="80">
        <v>6.3129259078502642E-2</v>
      </c>
      <c r="F17" s="80">
        <v>0.52404958677685931</v>
      </c>
      <c r="G17" s="80">
        <v>-1.0899182561307841E-2</v>
      </c>
      <c r="H17" s="80">
        <v>0.17024082018709263</v>
      </c>
      <c r="I17" s="80">
        <v>9.7922244534845104E-2</v>
      </c>
      <c r="J17" s="80">
        <v>3.5861347492462281E-2</v>
      </c>
      <c r="K17" s="80">
        <v>5.706858554059524E-2</v>
      </c>
      <c r="L17" s="79" t="s">
        <v>160</v>
      </c>
      <c r="M17" s="78">
        <v>0.6</v>
      </c>
      <c r="N17" s="77">
        <v>1.1061998204528163</v>
      </c>
    </row>
    <row r="18" spans="1:14" s="82" customFormat="1" x14ac:dyDescent="0.25">
      <c r="A18" s="75" t="s">
        <v>11973</v>
      </c>
      <c r="B18" s="72" t="s">
        <v>11972</v>
      </c>
      <c r="C18" s="80" t="s">
        <v>12421</v>
      </c>
      <c r="D18" s="80" t="s">
        <v>12419</v>
      </c>
      <c r="E18" s="80">
        <v>3.8219859528498823E-3</v>
      </c>
      <c r="F18" s="80">
        <v>0.63208546214584271</v>
      </c>
      <c r="G18" s="80">
        <v>-4.5656028368794233E-2</v>
      </c>
      <c r="H18" s="80">
        <v>0.16065062989094847</v>
      </c>
      <c r="I18" s="80">
        <v>8.8061890544165466E-2</v>
      </c>
      <c r="J18" s="80">
        <v>2.9126991479810682E-2</v>
      </c>
      <c r="K18" s="80">
        <v>5.6277627030158817E-2</v>
      </c>
      <c r="L18" s="79" t="s">
        <v>167</v>
      </c>
      <c r="M18" s="78">
        <v>0.65</v>
      </c>
      <c r="N18" s="77">
        <v>6.7913061629299054E-2</v>
      </c>
    </row>
    <row r="19" spans="1:14" s="82" customFormat="1" x14ac:dyDescent="0.25">
      <c r="A19" s="75" t="s">
        <v>11965</v>
      </c>
      <c r="B19" s="72" t="s">
        <v>11964</v>
      </c>
      <c r="C19" s="80" t="s">
        <v>12421</v>
      </c>
      <c r="D19" s="80" t="s">
        <v>12421</v>
      </c>
      <c r="E19" s="80">
        <v>0.37262702478451093</v>
      </c>
      <c r="F19" s="80">
        <v>0.17632679738562085</v>
      </c>
      <c r="G19" s="80">
        <v>0.14179104477611948</v>
      </c>
      <c r="H19" s="80">
        <v>0.22618421983173409</v>
      </c>
      <c r="I19" s="80">
        <v>0.15154901236636276</v>
      </c>
      <c r="J19" s="80">
        <v>6.7463661663276664E-2</v>
      </c>
      <c r="K19" s="80">
        <v>6.2272112524839551E-2</v>
      </c>
      <c r="L19" s="79" t="s">
        <v>153</v>
      </c>
      <c r="M19" s="78">
        <v>0.75</v>
      </c>
      <c r="N19" s="77">
        <v>5.9838507106351138</v>
      </c>
    </row>
    <row r="20" spans="1:14" s="82" customFormat="1" x14ac:dyDescent="0.25">
      <c r="A20" s="75" t="s">
        <v>11960</v>
      </c>
      <c r="B20" s="72" t="s">
        <v>11959</v>
      </c>
      <c r="C20" s="80" t="s">
        <v>12421</v>
      </c>
      <c r="D20" s="80" t="s">
        <v>12421</v>
      </c>
      <c r="E20" s="80">
        <v>0.10940591491474438</v>
      </c>
      <c r="F20" s="80">
        <v>4.691233514352211E-2</v>
      </c>
      <c r="G20" s="80">
        <v>1.2171181782489215E-2</v>
      </c>
      <c r="H20" s="80">
        <v>5.5402829047889623E-2</v>
      </c>
      <c r="I20" s="80">
        <v>3.4103483530125489E-2</v>
      </c>
      <c r="J20" s="80">
        <v>2.2880592012291867E-2</v>
      </c>
      <c r="K20" s="80">
        <v>3.9981849183179818E-2</v>
      </c>
      <c r="L20" s="79" t="s">
        <v>158</v>
      </c>
      <c r="M20" s="78">
        <v>0.9</v>
      </c>
      <c r="N20" s="77">
        <v>2.7363895655124164</v>
      </c>
    </row>
    <row r="21" spans="1:14" s="82" customFormat="1" x14ac:dyDescent="0.25">
      <c r="A21" s="81" t="s">
        <v>11955</v>
      </c>
      <c r="B21" s="72" t="s">
        <v>11954</v>
      </c>
      <c r="C21" s="80" t="s">
        <v>12421</v>
      </c>
      <c r="D21" s="80" t="s">
        <v>12419</v>
      </c>
      <c r="E21" s="80">
        <v>-0.20260536665968498</v>
      </c>
      <c r="F21" s="80">
        <v>0.48553154710458091</v>
      </c>
      <c r="G21" s="80">
        <v>0.1558441558441559</v>
      </c>
      <c r="H21" s="80">
        <v>0.11041372969899133</v>
      </c>
      <c r="I21" s="80">
        <v>3.3206460792420955E-2</v>
      </c>
      <c r="J21" s="80">
        <v>1.6993082036358187E-2</v>
      </c>
      <c r="K21" s="80">
        <v>2.818982087603894E-2</v>
      </c>
      <c r="L21" s="79" t="s">
        <v>160</v>
      </c>
      <c r="M21" s="78">
        <v>0.6</v>
      </c>
      <c r="N21" s="77">
        <v>-7.1871817685758153</v>
      </c>
    </row>
    <row r="22" spans="1:14" s="82" customFormat="1" x14ac:dyDescent="0.25">
      <c r="A22" s="75" t="s">
        <v>11953</v>
      </c>
      <c r="B22" s="72" t="s">
        <v>11954</v>
      </c>
      <c r="C22" s="80" t="s">
        <v>12421</v>
      </c>
      <c r="D22" s="80" t="s">
        <v>12419</v>
      </c>
      <c r="E22" s="80">
        <v>-0.20260166233644095</v>
      </c>
      <c r="F22" s="80">
        <v>0.48578165938864637</v>
      </c>
      <c r="G22" s="80">
        <v>0.1553985872855701</v>
      </c>
      <c r="H22" s="80">
        <v>0.11033505250982811</v>
      </c>
      <c r="I22" s="80">
        <v>3.3229185942296624E-2</v>
      </c>
      <c r="J22" s="80">
        <v>1.7009755420549499E-2</v>
      </c>
      <c r="K22" s="80">
        <v>2.8387301057862135E-2</v>
      </c>
      <c r="L22" s="79" t="s">
        <v>160</v>
      </c>
      <c r="M22" s="78">
        <v>0.6</v>
      </c>
      <c r="N22" s="77">
        <v>-7.137052653349321</v>
      </c>
    </row>
    <row r="23" spans="1:14" s="82" customFormat="1" x14ac:dyDescent="0.25">
      <c r="A23" s="75" t="s">
        <v>11940</v>
      </c>
      <c r="B23" s="72" t="s">
        <v>11939</v>
      </c>
      <c r="C23" s="80" t="s">
        <v>12421</v>
      </c>
      <c r="D23" s="80" t="s">
        <v>12421</v>
      </c>
      <c r="E23" s="80">
        <v>0.25171626278649972</v>
      </c>
      <c r="F23" s="80">
        <v>-3.5303430079155707E-2</v>
      </c>
      <c r="G23" s="80">
        <v>2.7796610169491531E-2</v>
      </c>
      <c r="H23" s="80">
        <v>7.4652211394915957E-2</v>
      </c>
      <c r="I23" s="80">
        <v>7.2343485125676343E-2</v>
      </c>
      <c r="J23" s="80">
        <v>1.5024239679526596E-2</v>
      </c>
      <c r="K23" s="80">
        <v>3.6775446575113113E-2</v>
      </c>
      <c r="L23" s="79" t="s">
        <v>167</v>
      </c>
      <c r="M23" s="78">
        <v>0.65</v>
      </c>
      <c r="N23" s="77">
        <v>6.8446826953514837</v>
      </c>
    </row>
    <row r="24" spans="1:14" s="82" customFormat="1" x14ac:dyDescent="0.25">
      <c r="A24" s="75" t="s">
        <v>11938</v>
      </c>
      <c r="B24" s="72" t="s">
        <v>11939</v>
      </c>
      <c r="C24" s="80" t="s">
        <v>12421</v>
      </c>
      <c r="D24" s="80" t="s">
        <v>12421</v>
      </c>
      <c r="E24" s="80">
        <v>0.25171615363661126</v>
      </c>
      <c r="F24" s="80">
        <v>-3.5216819973718727E-2</v>
      </c>
      <c r="G24" s="80">
        <v>2.7683997299122076E-2</v>
      </c>
      <c r="H24" s="80">
        <v>7.4645088311938945E-2</v>
      </c>
      <c r="I24" s="80">
        <v>7.2380840766840038E-2</v>
      </c>
      <c r="J24" s="80">
        <v>1.4984723039112469E-2</v>
      </c>
      <c r="K24" s="80">
        <v>3.6752135732376123E-2</v>
      </c>
      <c r="L24" s="79" t="s">
        <v>167</v>
      </c>
      <c r="M24" s="78">
        <v>0.65</v>
      </c>
      <c r="N24" s="77">
        <v>6.8490211145706699</v>
      </c>
    </row>
    <row r="25" spans="1:14" s="82" customFormat="1" x14ac:dyDescent="0.25">
      <c r="A25" s="75" t="s">
        <v>11927</v>
      </c>
      <c r="B25" s="72" t="s">
        <v>13344</v>
      </c>
      <c r="C25" s="80" t="s">
        <v>12421</v>
      </c>
      <c r="D25" s="80" t="s">
        <v>12421</v>
      </c>
      <c r="E25" s="80">
        <v>2.4811776749154348</v>
      </c>
      <c r="F25" s="80">
        <v>0.95543951261966931</v>
      </c>
      <c r="G25" s="80">
        <v>-0.33737024221453282</v>
      </c>
      <c r="H25" s="80">
        <v>0.65226804601842092</v>
      </c>
      <c r="I25" s="80">
        <v>0.24950821880169038</v>
      </c>
      <c r="J25" s="80">
        <v>0.14807618723444649</v>
      </c>
      <c r="K25" s="80">
        <v>0.10171264583746464</v>
      </c>
      <c r="L25" s="79" t="s">
        <v>160</v>
      </c>
      <c r="M25" s="78">
        <v>0.6</v>
      </c>
      <c r="N25" s="77">
        <v>24.393994025878762</v>
      </c>
    </row>
    <row r="26" spans="1:14" s="82" customFormat="1" x14ac:dyDescent="0.25">
      <c r="A26" s="75" t="s">
        <v>11926</v>
      </c>
      <c r="B26" s="72" t="s">
        <v>13344</v>
      </c>
      <c r="C26" s="80" t="s">
        <v>12421</v>
      </c>
      <c r="D26" s="80" t="s">
        <v>12421</v>
      </c>
      <c r="E26" s="80">
        <v>2.4811776749154348</v>
      </c>
      <c r="F26" s="80">
        <v>0.95543951261966931</v>
      </c>
      <c r="G26" s="80">
        <v>-0.33737024221453282</v>
      </c>
      <c r="H26" s="80">
        <v>0.65226804601842092</v>
      </c>
      <c r="I26" s="80">
        <v>0.24950821880169038</v>
      </c>
      <c r="J26" s="80">
        <v>0.14807618723444649</v>
      </c>
      <c r="K26" s="80">
        <v>0.10171264583746464</v>
      </c>
      <c r="L26" s="79" t="s">
        <v>160</v>
      </c>
      <c r="M26" s="78">
        <v>0.6</v>
      </c>
      <c r="N26" s="77">
        <v>24.393994025878762</v>
      </c>
    </row>
    <row r="27" spans="1:14" s="82" customFormat="1" x14ac:dyDescent="0.25">
      <c r="A27" s="81" t="s">
        <v>11906</v>
      </c>
      <c r="B27" s="72" t="s">
        <v>13570</v>
      </c>
      <c r="C27" s="80" t="s">
        <v>12421</v>
      </c>
      <c r="D27" s="80" t="s">
        <v>12421</v>
      </c>
      <c r="E27" s="80">
        <v>0.19198093464005472</v>
      </c>
      <c r="F27" s="80">
        <v>0.11472467423287092</v>
      </c>
      <c r="G27" s="80">
        <v>0.25144660704892163</v>
      </c>
      <c r="H27" s="80">
        <v>0.18472189876803813</v>
      </c>
      <c r="I27" s="80">
        <v>0.10064713624177601</v>
      </c>
      <c r="J27" s="80">
        <v>6.3554013596336389E-3</v>
      </c>
      <c r="K27" s="80">
        <v>4.9228921546419002E-2</v>
      </c>
      <c r="L27" s="79" t="s">
        <v>167</v>
      </c>
      <c r="M27" s="78">
        <v>0.65</v>
      </c>
      <c r="N27" s="77">
        <v>3.8997590970793823</v>
      </c>
    </row>
    <row r="28" spans="1:14" s="82" customFormat="1" x14ac:dyDescent="0.25">
      <c r="A28" s="75" t="s">
        <v>11904</v>
      </c>
      <c r="B28" s="72" t="s">
        <v>11902</v>
      </c>
      <c r="C28" s="80" t="s">
        <v>12421</v>
      </c>
      <c r="D28" s="80" t="s">
        <v>12421</v>
      </c>
      <c r="E28" s="80">
        <v>0.28221932408849515</v>
      </c>
      <c r="F28" s="80">
        <v>0.32771099345998111</v>
      </c>
      <c r="G28" s="80">
        <v>-2.1036585365853622E-2</v>
      </c>
      <c r="H28" s="80">
        <v>0.18561616042866991</v>
      </c>
      <c r="I28" s="80">
        <v>0.13423478128576716</v>
      </c>
      <c r="J28" s="80">
        <v>3.1649230190063715E-2</v>
      </c>
      <c r="K28" s="80">
        <v>5.5809317208428855E-2</v>
      </c>
      <c r="L28" s="79" t="s">
        <v>160</v>
      </c>
      <c r="M28" s="78">
        <v>0.6</v>
      </c>
      <c r="N28" s="77">
        <v>5.0568496123058049</v>
      </c>
    </row>
    <row r="29" spans="1:14" s="82" customFormat="1" x14ac:dyDescent="0.25">
      <c r="A29" s="75" t="s">
        <v>11897</v>
      </c>
      <c r="B29" s="72" t="s">
        <v>13345</v>
      </c>
      <c r="C29" s="80" t="s">
        <v>12421</v>
      </c>
      <c r="D29" s="80" t="s">
        <v>12421</v>
      </c>
      <c r="E29" s="80">
        <v>0.17402949091248643</v>
      </c>
      <c r="F29" s="80">
        <v>8.0229252636405457E-2</v>
      </c>
      <c r="G29" s="80">
        <v>0.3106971153846152</v>
      </c>
      <c r="H29" s="80">
        <v>0.18458372407339518</v>
      </c>
      <c r="I29" s="80">
        <v>9.4009716409143129E-2</v>
      </c>
      <c r="J29" s="80">
        <v>1.0907562570574569E-3</v>
      </c>
      <c r="K29" s="80">
        <v>4.9125002169903675E-2</v>
      </c>
      <c r="L29" s="79" t="s">
        <v>160</v>
      </c>
      <c r="M29" s="78">
        <v>0.6</v>
      </c>
      <c r="N29" s="77">
        <v>3.5425849002629706</v>
      </c>
    </row>
    <row r="30" spans="1:14" s="82" customFormat="1" x14ac:dyDescent="0.25">
      <c r="A30" s="75" t="s">
        <v>29</v>
      </c>
      <c r="B30" s="72" t="s">
        <v>13571</v>
      </c>
      <c r="C30" s="80" t="s">
        <v>12421</v>
      </c>
      <c r="D30" s="80" t="s">
        <v>12421</v>
      </c>
      <c r="E30" s="80">
        <v>9.65886101557758E-2</v>
      </c>
      <c r="F30" s="80">
        <v>0.10406700791065604</v>
      </c>
      <c r="G30" s="80">
        <v>1.9933554817275878E-2</v>
      </c>
      <c r="H30" s="80">
        <v>7.2845081037652415E-2</v>
      </c>
      <c r="I30" s="80">
        <v>4.9854422965881273E-2</v>
      </c>
      <c r="J30" s="80">
        <v>2.2439893432598668E-2</v>
      </c>
      <c r="K30" s="80">
        <v>3.2364013223542543E-2</v>
      </c>
      <c r="L30" s="79" t="s">
        <v>156</v>
      </c>
      <c r="M30" s="78">
        <v>0.85</v>
      </c>
      <c r="N30" s="77">
        <v>2.9844447747757803</v>
      </c>
    </row>
    <row r="31" spans="1:14" s="82" customFormat="1" x14ac:dyDescent="0.25">
      <c r="A31" s="75" t="s">
        <v>33</v>
      </c>
      <c r="B31" s="72" t="s">
        <v>13572</v>
      </c>
      <c r="C31" s="80" t="s">
        <v>12421</v>
      </c>
      <c r="D31" s="80" t="s">
        <v>12421</v>
      </c>
      <c r="E31" s="80">
        <v>0.1534245310163298</v>
      </c>
      <c r="F31" s="80">
        <v>9.1558743699108103E-2</v>
      </c>
      <c r="G31" s="80">
        <v>1.1645962732917958E-3</v>
      </c>
      <c r="H31" s="80">
        <v>8.0224260245327139E-2</v>
      </c>
      <c r="I31" s="80">
        <v>5.4696373046815072E-2</v>
      </c>
      <c r="J31" s="80">
        <v>2.6244061907847005E-2</v>
      </c>
      <c r="K31" s="80">
        <v>3.3773891033525016E-2</v>
      </c>
      <c r="L31" s="79" t="s">
        <v>152</v>
      </c>
      <c r="M31" s="78">
        <v>0.8</v>
      </c>
      <c r="N31" s="77">
        <v>4.5426963349895289</v>
      </c>
    </row>
    <row r="32" spans="1:14" s="82" customFormat="1" x14ac:dyDescent="0.25">
      <c r="A32" s="75" t="s">
        <v>11870</v>
      </c>
      <c r="B32" s="72" t="s">
        <v>13346</v>
      </c>
      <c r="C32" s="80" t="s">
        <v>12421</v>
      </c>
      <c r="D32" s="80" t="s">
        <v>12421</v>
      </c>
      <c r="E32" s="80">
        <v>0.14158432467493975</v>
      </c>
      <c r="F32" s="80">
        <v>4.8008971704623926E-2</v>
      </c>
      <c r="G32" s="80">
        <v>-1.058381700238975E-2</v>
      </c>
      <c r="H32" s="80">
        <v>5.7833546834374916E-2</v>
      </c>
      <c r="I32" s="80">
        <v>4.3073363103829365E-2</v>
      </c>
      <c r="J32" s="80">
        <v>2.7668864512998104E-2</v>
      </c>
      <c r="K32" s="80">
        <v>3.0098592313755779E-2</v>
      </c>
      <c r="L32" s="79" t="s">
        <v>159</v>
      </c>
      <c r="M32" s="78">
        <v>0.95</v>
      </c>
      <c r="N32" s="77">
        <v>4.7040181547039435</v>
      </c>
    </row>
    <row r="33" spans="1:14" s="82" customFormat="1" x14ac:dyDescent="0.25">
      <c r="A33" s="81" t="s">
        <v>11759</v>
      </c>
      <c r="B33" s="72" t="s">
        <v>13347</v>
      </c>
      <c r="C33" s="80" t="s">
        <v>12421</v>
      </c>
      <c r="D33" s="80" t="s">
        <v>12421</v>
      </c>
      <c r="E33" s="80">
        <v>0.16152298170257384</v>
      </c>
      <c r="F33" s="80">
        <v>0.1994726166328602</v>
      </c>
      <c r="G33" s="80">
        <v>1.2840267077555145E-2</v>
      </c>
      <c r="H33" s="80">
        <v>0.12163882717687335</v>
      </c>
      <c r="I33" s="80">
        <v>7.273812858802553E-2</v>
      </c>
      <c r="J33" s="80">
        <v>2.5252504379636775E-2</v>
      </c>
      <c r="K33" s="80">
        <v>3.9664667713035451E-2</v>
      </c>
      <c r="L33" s="79" t="s">
        <v>155</v>
      </c>
      <c r="M33" s="78">
        <v>0.7</v>
      </c>
      <c r="N33" s="77">
        <v>4.0722131563323476</v>
      </c>
    </row>
    <row r="34" spans="1:14" s="82" customFormat="1" x14ac:dyDescent="0.25">
      <c r="A34" s="75" t="s">
        <v>11742</v>
      </c>
      <c r="B34" s="72" t="s">
        <v>13348</v>
      </c>
      <c r="C34" s="80" t="s">
        <v>12421</v>
      </c>
      <c r="D34" s="80" t="s">
        <v>12421</v>
      </c>
      <c r="E34" s="80">
        <v>0.23057518719545267</v>
      </c>
      <c r="F34" s="80">
        <v>6.8522012578616343E-2</v>
      </c>
      <c r="G34" s="80">
        <v>6.7625899280575608E-2</v>
      </c>
      <c r="H34" s="80">
        <v>0.1197048929668465</v>
      </c>
      <c r="I34" s="80">
        <v>8.4505861452453646E-2</v>
      </c>
      <c r="J34" s="80">
        <v>3.6304735944286071E-2</v>
      </c>
      <c r="K34" s="80">
        <v>6.3525594168079902E-2</v>
      </c>
      <c r="L34" s="79" t="s">
        <v>153</v>
      </c>
      <c r="M34" s="78">
        <v>0.75</v>
      </c>
      <c r="N34" s="77">
        <v>3.6296423546292655</v>
      </c>
    </row>
    <row r="35" spans="1:14" s="82" customFormat="1" x14ac:dyDescent="0.25">
      <c r="A35" s="75" t="s">
        <v>11724</v>
      </c>
      <c r="B35" s="72" t="s">
        <v>13349</v>
      </c>
      <c r="C35" s="80" t="s">
        <v>12421</v>
      </c>
      <c r="D35" s="80" t="s">
        <v>12421</v>
      </c>
      <c r="E35" s="80">
        <v>0.15554317548746543</v>
      </c>
      <c r="F35" s="80">
        <v>9.6818373367045796E-2</v>
      </c>
      <c r="G35" s="80">
        <v>3.8071065989848663E-3</v>
      </c>
      <c r="H35" s="80">
        <v>8.3570201545438483E-2</v>
      </c>
      <c r="I35" s="80">
        <v>5.7048371308638046E-2</v>
      </c>
      <c r="J35" s="80">
        <v>1.9639847112181696E-2</v>
      </c>
      <c r="K35" s="80">
        <v>3.2156818285890898E-2</v>
      </c>
      <c r="L35" s="79" t="s">
        <v>153</v>
      </c>
      <c r="M35" s="78">
        <v>0.75</v>
      </c>
      <c r="N35" s="77">
        <v>4.837020071594317</v>
      </c>
    </row>
    <row r="36" spans="1:14" s="82" customFormat="1" x14ac:dyDescent="0.25">
      <c r="A36" s="75" t="s">
        <v>114</v>
      </c>
      <c r="B36" s="72" t="s">
        <v>13573</v>
      </c>
      <c r="C36" s="80" t="s">
        <v>12421</v>
      </c>
      <c r="D36" s="80" t="s">
        <v>12419</v>
      </c>
      <c r="E36" s="80">
        <v>-3.3095132144944972E-2</v>
      </c>
      <c r="F36" s="80">
        <v>0.20009424083769622</v>
      </c>
      <c r="G36" s="80">
        <v>2.6881720430107503E-2</v>
      </c>
      <c r="H36" s="80">
        <v>6.0164295310046967E-2</v>
      </c>
      <c r="I36" s="80">
        <v>4.423645106622609E-2</v>
      </c>
      <c r="J36" s="80">
        <v>2.0514993673841575E-2</v>
      </c>
      <c r="K36" s="80">
        <v>3.184398810704403E-2</v>
      </c>
      <c r="L36" s="79" t="s">
        <v>155</v>
      </c>
      <c r="M36" s="78">
        <v>0.7</v>
      </c>
      <c r="N36" s="77">
        <v>-1.0392898035790996</v>
      </c>
    </row>
    <row r="37" spans="1:14" s="82" customFormat="1" x14ac:dyDescent="0.25">
      <c r="A37" s="75" t="s">
        <v>11681</v>
      </c>
      <c r="B37" s="72" t="s">
        <v>13350</v>
      </c>
      <c r="C37" s="80" t="s">
        <v>12421</v>
      </c>
      <c r="D37" s="80" t="s">
        <v>12419</v>
      </c>
      <c r="E37" s="80">
        <v>-7.7758583754563571E-3</v>
      </c>
      <c r="F37" s="80">
        <v>0.14927710843373476</v>
      </c>
      <c r="G37" s="80">
        <v>3.3567948023822458E-2</v>
      </c>
      <c r="H37" s="80">
        <v>5.6309517779254747E-2</v>
      </c>
      <c r="I37" s="80">
        <v>4.6304638643219542E-2</v>
      </c>
      <c r="J37" s="80">
        <v>2.0104262892687963E-2</v>
      </c>
      <c r="K37" s="80">
        <v>3.2872658315545422E-2</v>
      </c>
      <c r="L37" s="79" t="s">
        <v>153</v>
      </c>
      <c r="M37" s="78">
        <v>0.75</v>
      </c>
      <c r="N37" s="77">
        <v>-0.23654486049822041</v>
      </c>
    </row>
    <row r="38" spans="1:14" s="82" customFormat="1" x14ac:dyDescent="0.25">
      <c r="A38" s="81" t="s">
        <v>11553</v>
      </c>
      <c r="B38" s="72" t="s">
        <v>13351</v>
      </c>
      <c r="C38" s="80" t="s">
        <v>12421</v>
      </c>
      <c r="D38" s="80" t="s">
        <v>12419</v>
      </c>
      <c r="E38" s="80">
        <v>-5.5619124195942615E-2</v>
      </c>
      <c r="F38" s="80">
        <v>0.26477183833116036</v>
      </c>
      <c r="G38" s="80">
        <v>2.1985343104597099E-2</v>
      </c>
      <c r="H38" s="80">
        <v>6.8730030010712762E-2</v>
      </c>
      <c r="I38" s="80">
        <v>3.7120308798813006E-2</v>
      </c>
      <c r="J38" s="80">
        <v>1.3773175401398108E-2</v>
      </c>
      <c r="K38" s="80">
        <v>2.6308466506631767E-2</v>
      </c>
      <c r="L38" s="79" t="s">
        <v>155</v>
      </c>
      <c r="M38" s="78">
        <v>0.7</v>
      </c>
      <c r="N38" s="77">
        <v>-2.1141150200420196</v>
      </c>
    </row>
    <row r="39" spans="1:14" s="82" customFormat="1" x14ac:dyDescent="0.25">
      <c r="A39" s="81" t="s">
        <v>11530</v>
      </c>
      <c r="B39" s="72" t="s">
        <v>13352</v>
      </c>
      <c r="C39" s="80" t="s">
        <v>12421</v>
      </c>
      <c r="D39" s="80" t="s">
        <v>12419</v>
      </c>
      <c r="E39" s="80">
        <v>-0.12007413940125555</v>
      </c>
      <c r="F39" s="80">
        <v>0.36260511363636372</v>
      </c>
      <c r="G39" s="80">
        <v>-5.087620124364034E-3</v>
      </c>
      <c r="H39" s="80">
        <v>6.0556093671621403E-2</v>
      </c>
      <c r="I39" s="80">
        <v>5.1328021685917546E-2</v>
      </c>
      <c r="J39" s="80">
        <v>4.4068831277298326E-2</v>
      </c>
      <c r="K39" s="80">
        <v>4.3210658153836734E-2</v>
      </c>
      <c r="L39" s="79" t="s">
        <v>167</v>
      </c>
      <c r="M39" s="78">
        <v>0.65</v>
      </c>
      <c r="N39" s="77">
        <v>-2.7788083896748978</v>
      </c>
    </row>
    <row r="40" spans="1:14" s="82" customFormat="1" x14ac:dyDescent="0.25">
      <c r="A40" s="75" t="s">
        <v>34</v>
      </c>
      <c r="B40" s="72" t="s">
        <v>35</v>
      </c>
      <c r="C40" s="80" t="s">
        <v>12421</v>
      </c>
      <c r="D40" s="80" t="s">
        <v>12421</v>
      </c>
      <c r="E40" s="80">
        <v>0.13230292948895661</v>
      </c>
      <c r="F40" s="80">
        <v>7.618100447538545E-2</v>
      </c>
      <c r="G40" s="80">
        <v>-2.9908345393150126E-2</v>
      </c>
      <c r="H40" s="80">
        <v>5.735358108162858E-2</v>
      </c>
      <c r="I40" s="80">
        <v>4.6005190487559577E-2</v>
      </c>
      <c r="J40" s="80">
        <v>1.8404778887732842E-2</v>
      </c>
      <c r="K40" s="80">
        <v>3.0144412706988533E-2</v>
      </c>
      <c r="L40" s="79" t="s">
        <v>160</v>
      </c>
      <c r="M40" s="78">
        <v>0.6</v>
      </c>
      <c r="N40" s="77">
        <v>4.3889702139821134</v>
      </c>
    </row>
    <row r="41" spans="1:14" s="82" customFormat="1" x14ac:dyDescent="0.25">
      <c r="A41" s="75" t="s">
        <v>11460</v>
      </c>
      <c r="B41" s="72" t="s">
        <v>13353</v>
      </c>
      <c r="C41" s="80" t="s">
        <v>12421</v>
      </c>
      <c r="D41" s="80" t="s">
        <v>12421</v>
      </c>
      <c r="E41" s="80">
        <v>0.15350037103661029</v>
      </c>
      <c r="F41" s="80">
        <v>6.5784679089026854E-2</v>
      </c>
      <c r="G41" s="80">
        <v>-8.6206896551723755E-3</v>
      </c>
      <c r="H41" s="80">
        <v>6.817486431167108E-2</v>
      </c>
      <c r="I41" s="80">
        <v>5.2753011792436633E-2</v>
      </c>
      <c r="J41" s="80">
        <v>2.4398563451037303E-2</v>
      </c>
      <c r="K41" s="80">
        <v>3.6019669908439855E-2</v>
      </c>
      <c r="L41" s="79" t="s">
        <v>160</v>
      </c>
      <c r="M41" s="78">
        <v>0.6</v>
      </c>
      <c r="N41" s="77">
        <v>4.2615707314031566</v>
      </c>
    </row>
    <row r="42" spans="1:14" s="82" customFormat="1" x14ac:dyDescent="0.25">
      <c r="A42" s="75" t="s">
        <v>11433</v>
      </c>
      <c r="B42" s="72" t="s">
        <v>11432</v>
      </c>
      <c r="C42" s="80" t="s">
        <v>12421</v>
      </c>
      <c r="D42" s="80" t="s">
        <v>12421</v>
      </c>
      <c r="E42" s="80">
        <v>0.39192946714936605</v>
      </c>
      <c r="F42" s="80">
        <v>0.40652468538238162</v>
      </c>
      <c r="G42" s="80">
        <v>-0.26002865329512892</v>
      </c>
      <c r="H42" s="80">
        <v>0.13151373563470381</v>
      </c>
      <c r="I42" s="80">
        <v>4.7577778220446509E-2</v>
      </c>
      <c r="J42" s="80">
        <v>5.8721829756561927E-2</v>
      </c>
      <c r="K42" s="80">
        <v>4.5979694501824708E-2</v>
      </c>
      <c r="L42" s="79" t="s">
        <v>154</v>
      </c>
      <c r="M42" s="78">
        <v>0.55000000000000004</v>
      </c>
      <c r="N42" s="77">
        <v>8.5239684907826501</v>
      </c>
    </row>
    <row r="43" spans="1:14" s="82" customFormat="1" x14ac:dyDescent="0.25">
      <c r="A43" s="75" t="s">
        <v>11428</v>
      </c>
      <c r="B43" s="72" t="s">
        <v>13354</v>
      </c>
      <c r="C43" s="80" t="s">
        <v>12421</v>
      </c>
      <c r="D43" s="80" t="s">
        <v>12421</v>
      </c>
      <c r="E43" s="80">
        <v>0.13606662249537349</v>
      </c>
      <c r="F43" s="80">
        <v>1.9662201514269118E-2</v>
      </c>
      <c r="G43" s="80">
        <v>-5.1381215469613273E-2</v>
      </c>
      <c r="H43" s="80">
        <v>3.1930892047086212E-2</v>
      </c>
      <c r="I43" s="80">
        <v>3.8454238810263108E-2</v>
      </c>
      <c r="J43" s="80">
        <v>1.1675390031062216E-2</v>
      </c>
      <c r="K43" s="80">
        <v>2.6623389918392082E-2</v>
      </c>
      <c r="L43" s="79" t="s">
        <v>154</v>
      </c>
      <c r="M43" s="78">
        <v>0.55000000000000004</v>
      </c>
      <c r="N43" s="77">
        <v>5.1107925366549729</v>
      </c>
    </row>
    <row r="44" spans="1:14" s="82" customFormat="1" x14ac:dyDescent="0.25">
      <c r="A44" s="75" t="s">
        <v>11396</v>
      </c>
      <c r="B44" s="72" t="s">
        <v>11392</v>
      </c>
      <c r="C44" s="80" t="s">
        <v>12421</v>
      </c>
      <c r="D44" s="80" t="s">
        <v>12421</v>
      </c>
      <c r="E44" s="80">
        <v>0.13393532298286526</v>
      </c>
      <c r="F44" s="80">
        <v>5.1247357293868978E-2</v>
      </c>
      <c r="G44" s="80">
        <v>-1.9079220240564077E-2</v>
      </c>
      <c r="H44" s="80">
        <v>5.3519015025756289E-2</v>
      </c>
      <c r="I44" s="80">
        <v>3.9209066785231617E-2</v>
      </c>
      <c r="J44" s="80">
        <v>2.5951805269445627E-2</v>
      </c>
      <c r="K44" s="80">
        <v>2.7363989725413429E-2</v>
      </c>
      <c r="L44" s="79" t="s">
        <v>158</v>
      </c>
      <c r="M44" s="78">
        <v>0.9</v>
      </c>
      <c r="N44" s="77">
        <v>4.8945831483951014</v>
      </c>
    </row>
    <row r="45" spans="1:14" s="82" customFormat="1" x14ac:dyDescent="0.25">
      <c r="A45" s="75" t="s">
        <v>11381</v>
      </c>
      <c r="B45" s="72" t="s">
        <v>13355</v>
      </c>
      <c r="C45" s="80" t="s">
        <v>12421</v>
      </c>
      <c r="D45" s="103" t="s">
        <v>12421</v>
      </c>
      <c r="E45" s="80">
        <v>1.5366511064669242E-2</v>
      </c>
      <c r="F45" s="80">
        <v>0.18516203703703682</v>
      </c>
      <c r="G45" s="80">
        <v>4.0963855421686901E-2</v>
      </c>
      <c r="H45" s="80">
        <v>7.7983398161533213E-2</v>
      </c>
      <c r="I45" s="80">
        <v>5.1460972883702771E-2</v>
      </c>
      <c r="J45" s="80">
        <v>-4.112006662332357E-4</v>
      </c>
      <c r="K45" s="80">
        <v>2.0712094855332097E-2</v>
      </c>
      <c r="L45" s="79" t="s">
        <v>155</v>
      </c>
      <c r="M45" s="78">
        <v>0.7</v>
      </c>
      <c r="N45" s="77">
        <v>0.74191003720289095</v>
      </c>
    </row>
    <row r="46" spans="1:14" s="82" customFormat="1" x14ac:dyDescent="0.25">
      <c r="A46" s="81" t="s">
        <v>36</v>
      </c>
      <c r="B46" s="72" t="s">
        <v>13574</v>
      </c>
      <c r="C46" s="80" t="s">
        <v>12421</v>
      </c>
      <c r="D46" s="80" t="s">
        <v>12421</v>
      </c>
      <c r="E46" s="80">
        <v>0.18209398083782324</v>
      </c>
      <c r="F46" s="80">
        <v>4.4691415313224958E-2</v>
      </c>
      <c r="G46" s="80">
        <v>3.7554164660568157E-2</v>
      </c>
      <c r="H46" s="80">
        <v>8.6134486049185055E-2</v>
      </c>
      <c r="I46" s="80">
        <v>5.3989623784894025E-2</v>
      </c>
      <c r="J46" s="80">
        <v>3.2435867148509434E-2</v>
      </c>
      <c r="K46" s="80">
        <v>3.5211657838091437E-2</v>
      </c>
      <c r="L46" s="79" t="s">
        <v>156</v>
      </c>
      <c r="M46" s="78">
        <v>0.85</v>
      </c>
      <c r="N46" s="77">
        <v>5.1714117430971038</v>
      </c>
    </row>
    <row r="47" spans="1:14" s="82" customFormat="1" x14ac:dyDescent="0.25">
      <c r="A47" s="75" t="s">
        <v>11363</v>
      </c>
      <c r="B47" s="72" t="s">
        <v>13356</v>
      </c>
      <c r="C47" s="80" t="s">
        <v>12421</v>
      </c>
      <c r="D47" s="80" t="s">
        <v>12421</v>
      </c>
      <c r="E47" s="80">
        <v>0.14939404140717061</v>
      </c>
      <c r="F47" s="80">
        <v>4.3195785776997342E-2</v>
      </c>
      <c r="G47" s="80">
        <v>4.3996333638863572E-2</v>
      </c>
      <c r="H47" s="80">
        <v>7.7733161775622728E-2</v>
      </c>
      <c r="I47" s="80">
        <v>3.6063783880206701E-2</v>
      </c>
      <c r="J47" s="80">
        <v>2.8513466627865469E-2</v>
      </c>
      <c r="K47" s="80">
        <v>3.3540952144177405E-2</v>
      </c>
      <c r="L47" s="79" t="s">
        <v>152</v>
      </c>
      <c r="M47" s="78">
        <v>0.8</v>
      </c>
      <c r="N47" s="77">
        <v>4.4540787263579489</v>
      </c>
    </row>
    <row r="48" spans="1:14" s="82" customFormat="1" x14ac:dyDescent="0.25">
      <c r="A48" s="75" t="s">
        <v>11353</v>
      </c>
      <c r="B48" s="72" t="s">
        <v>13357</v>
      </c>
      <c r="C48" s="80" t="s">
        <v>12421</v>
      </c>
      <c r="D48" s="80" t="s">
        <v>12419</v>
      </c>
      <c r="E48" s="80">
        <v>-1.2439894784458394E-3</v>
      </c>
      <c r="F48" s="80">
        <v>0.21438453713123096</v>
      </c>
      <c r="G48" s="80">
        <v>8.0219780219780157E-2</v>
      </c>
      <c r="H48" s="80">
        <v>9.4231602216951593E-2</v>
      </c>
      <c r="I48" s="80">
        <v>2.9889796695029336E-2</v>
      </c>
      <c r="J48" s="80">
        <v>1.8712106164537889E-2</v>
      </c>
      <c r="K48" s="80">
        <v>3.3779056001733698E-2</v>
      </c>
      <c r="L48" s="79" t="s">
        <v>160</v>
      </c>
      <c r="M48" s="78">
        <v>0.6</v>
      </c>
      <c r="N48" s="77">
        <v>-3.6827242252773201E-2</v>
      </c>
    </row>
    <row r="49" spans="1:14" s="82" customFormat="1" x14ac:dyDescent="0.25">
      <c r="A49" s="75" t="s">
        <v>11316</v>
      </c>
      <c r="B49" s="72" t="s">
        <v>13358</v>
      </c>
      <c r="C49" s="80" t="s">
        <v>12421</v>
      </c>
      <c r="D49" s="80" t="s">
        <v>12421</v>
      </c>
      <c r="E49" s="80">
        <v>0.2397237231114282</v>
      </c>
      <c r="F49" s="80">
        <v>5.7004310344827669E-2</v>
      </c>
      <c r="G49" s="80">
        <v>2.2589531680440755E-2</v>
      </c>
      <c r="H49" s="80">
        <v>0.102472260443768</v>
      </c>
      <c r="I49" s="80">
        <v>7.7439681027867469E-2</v>
      </c>
      <c r="J49" s="80">
        <v>3.4410820592747138E-2</v>
      </c>
      <c r="K49" s="80">
        <v>3.2173417243306357E-2</v>
      </c>
      <c r="L49" s="79" t="s">
        <v>152</v>
      </c>
      <c r="M49" s="78">
        <v>0.8</v>
      </c>
      <c r="N49" s="77">
        <v>7.4509872948389546</v>
      </c>
    </row>
    <row r="50" spans="1:14" s="82" customFormat="1" x14ac:dyDescent="0.25">
      <c r="A50" s="75" t="s">
        <v>11304</v>
      </c>
      <c r="B50" s="72" t="s">
        <v>13359</v>
      </c>
      <c r="C50" s="80" t="s">
        <v>12421</v>
      </c>
      <c r="D50" s="80" t="s">
        <v>12421</v>
      </c>
      <c r="E50" s="80">
        <v>0.24464253196715124</v>
      </c>
      <c r="F50" s="80">
        <v>1.8791855203619923E-2</v>
      </c>
      <c r="G50" s="80">
        <v>2.695167286245348E-2</v>
      </c>
      <c r="H50" s="80">
        <v>9.2010219939123727E-2</v>
      </c>
      <c r="I50" s="80">
        <v>6.3071649990944945E-2</v>
      </c>
      <c r="J50" s="80">
        <v>3.7515172864158064E-2</v>
      </c>
      <c r="K50" s="80">
        <v>3.8162469916239949E-2</v>
      </c>
      <c r="L50" s="79" t="s">
        <v>158</v>
      </c>
      <c r="M50" s="78">
        <v>0.9</v>
      </c>
      <c r="N50" s="77">
        <v>6.4105528940893892</v>
      </c>
    </row>
    <row r="51" spans="1:14" s="82" customFormat="1" x14ac:dyDescent="0.25">
      <c r="A51" s="75" t="s">
        <v>11251</v>
      </c>
      <c r="B51" s="72" t="s">
        <v>13360</v>
      </c>
      <c r="C51" s="80" t="s">
        <v>12421</v>
      </c>
      <c r="D51" s="80" t="s">
        <v>12421</v>
      </c>
      <c r="E51" s="80">
        <v>0.12039868427577294</v>
      </c>
      <c r="F51" s="80">
        <v>1.0865968008826332E-3</v>
      </c>
      <c r="G51" s="80">
        <v>5.4682955206515338E-2</v>
      </c>
      <c r="H51" s="80">
        <v>5.76014919139336E-2</v>
      </c>
      <c r="I51" s="80">
        <v>3.819012616045625E-2</v>
      </c>
      <c r="J51" s="80">
        <v>3.0280025690124557E-2</v>
      </c>
      <c r="K51" s="80">
        <v>3.5211657838091437E-2</v>
      </c>
      <c r="L51" s="79" t="s">
        <v>156</v>
      </c>
      <c r="M51" s="78">
        <v>0.85</v>
      </c>
      <c r="N51" s="77">
        <v>3.4192847388607608</v>
      </c>
    </row>
    <row r="52" spans="1:14" s="75" customFormat="1" x14ac:dyDescent="0.25">
      <c r="A52" s="75" t="s">
        <v>115</v>
      </c>
      <c r="B52" s="72" t="s">
        <v>13575</v>
      </c>
      <c r="C52" s="80" t="s">
        <v>12421</v>
      </c>
      <c r="D52" s="80" t="s">
        <v>12421</v>
      </c>
      <c r="E52" s="80">
        <v>8.8347302852548548E-2</v>
      </c>
      <c r="F52" s="80">
        <v>3.0913547237076511E-2</v>
      </c>
      <c r="G52" s="80">
        <v>-1.4492753623188359E-2</v>
      </c>
      <c r="H52" s="80">
        <v>3.406980776727031E-2</v>
      </c>
      <c r="I52" s="80">
        <v>2.951062982051611E-2</v>
      </c>
      <c r="J52" s="80">
        <v>1.6104298746203005E-2</v>
      </c>
      <c r="K52" s="80">
        <v>2.7832651407707187E-2</v>
      </c>
      <c r="L52" s="79" t="s">
        <v>152</v>
      </c>
      <c r="M52" s="78">
        <v>0.8</v>
      </c>
      <c r="N52" s="77">
        <v>3.1742323632194145</v>
      </c>
    </row>
    <row r="53" spans="1:14" x14ac:dyDescent="0.25">
      <c r="A53" s="75" t="s">
        <v>11237</v>
      </c>
      <c r="B53" s="72" t="s">
        <v>13361</v>
      </c>
      <c r="C53" s="80" t="s">
        <v>12421</v>
      </c>
      <c r="D53" s="80" t="s">
        <v>12421</v>
      </c>
      <c r="E53" s="80">
        <v>0.14323864504269124</v>
      </c>
      <c r="F53" s="80">
        <v>7.8698863636363692E-2</v>
      </c>
      <c r="G53" s="80">
        <v>9.1811414392059643E-2</v>
      </c>
      <c r="H53" s="80">
        <v>0.10423518870480786</v>
      </c>
      <c r="I53" s="80">
        <v>6.5157363802818002E-2</v>
      </c>
      <c r="J53" s="80">
        <v>2.8923208005352752E-2</v>
      </c>
      <c r="K53" s="80">
        <v>3.1688295600381E-2</v>
      </c>
      <c r="L53" s="79" t="s">
        <v>160</v>
      </c>
      <c r="M53" s="78">
        <v>0.6</v>
      </c>
      <c r="N53" s="77">
        <v>4.5202382245187405</v>
      </c>
    </row>
    <row r="54" spans="1:14" x14ac:dyDescent="0.25">
      <c r="A54" s="75" t="s">
        <v>11222</v>
      </c>
      <c r="B54" s="72" t="s">
        <v>13362</v>
      </c>
      <c r="C54" s="80" t="s">
        <v>12421</v>
      </c>
      <c r="D54" s="80" t="s">
        <v>12421</v>
      </c>
      <c r="E54" s="80">
        <v>8.8320451169465519E-2</v>
      </c>
      <c r="F54" s="80">
        <v>5.8044752264251542E-2</v>
      </c>
      <c r="G54" s="80">
        <v>4.7433035714285809E-2</v>
      </c>
      <c r="H54" s="80">
        <v>6.44592289610737E-2</v>
      </c>
      <c r="I54" s="80">
        <v>4.7962634531328874E-2</v>
      </c>
      <c r="J54" s="80">
        <v>1.0550977381663662E-2</v>
      </c>
      <c r="K54" s="80">
        <v>2.9600843354164796E-2</v>
      </c>
      <c r="L54" s="79" t="s">
        <v>155</v>
      </c>
      <c r="M54" s="78">
        <v>0.7</v>
      </c>
      <c r="N54" s="77">
        <v>2.9837140149265022</v>
      </c>
    </row>
    <row r="55" spans="1:14" x14ac:dyDescent="0.25">
      <c r="A55" s="81" t="s">
        <v>11200</v>
      </c>
      <c r="B55" s="72" t="s">
        <v>13363</v>
      </c>
      <c r="C55" s="80" t="s">
        <v>12421</v>
      </c>
      <c r="D55" s="80" t="s">
        <v>12421</v>
      </c>
      <c r="E55" s="80">
        <v>0.16980642931213286</v>
      </c>
      <c r="F55" s="80">
        <v>5.3796243597040494E-2</v>
      </c>
      <c r="G55" s="80">
        <v>-4.4069640914037089E-2</v>
      </c>
      <c r="H55" s="80">
        <v>5.6247356017358419E-2</v>
      </c>
      <c r="I55" s="80">
        <v>4.8405426659342776E-2</v>
      </c>
      <c r="J55" s="80">
        <v>2.2785922523687718E-2</v>
      </c>
      <c r="K55" s="80">
        <v>2.8031017922877099E-2</v>
      </c>
      <c r="L55" s="79" t="s">
        <v>153</v>
      </c>
      <c r="M55" s="78">
        <v>0.75</v>
      </c>
      <c r="N55" s="77">
        <v>6.0578045998660599</v>
      </c>
    </row>
    <row r="56" spans="1:14" x14ac:dyDescent="0.25">
      <c r="A56" s="75" t="s">
        <v>11185</v>
      </c>
      <c r="B56" s="72" t="s">
        <v>13364</v>
      </c>
      <c r="C56" s="80" t="s">
        <v>12421</v>
      </c>
      <c r="D56" s="80" t="s">
        <v>12421</v>
      </c>
      <c r="E56" s="80">
        <v>5.8704617410995752E-2</v>
      </c>
      <c r="F56" s="80">
        <v>1.4096428571428676E-2</v>
      </c>
      <c r="G56" s="80">
        <v>-2.5748086290883654E-2</v>
      </c>
      <c r="H56" s="80">
        <v>1.5099099847710518E-2</v>
      </c>
      <c r="I56" s="80">
        <v>1.6791678356931961E-2</v>
      </c>
      <c r="J56" s="80">
        <v>1.4309400447278797E-2</v>
      </c>
      <c r="K56" s="80">
        <v>2.6722132114895825E-2</v>
      </c>
      <c r="L56" s="79" t="s">
        <v>152</v>
      </c>
      <c r="M56" s="78">
        <v>0.8</v>
      </c>
      <c r="N56" s="77">
        <v>2.1968537973911073</v>
      </c>
    </row>
    <row r="57" spans="1:14" x14ac:dyDescent="0.25">
      <c r="A57" s="75" t="s">
        <v>116</v>
      </c>
      <c r="B57" s="72" t="s">
        <v>13576</v>
      </c>
      <c r="C57" s="80" t="s">
        <v>12421</v>
      </c>
      <c r="D57" s="80" t="s">
        <v>12421</v>
      </c>
      <c r="E57" s="80">
        <v>0.1016924542855846</v>
      </c>
      <c r="F57" s="80">
        <v>3.3239568682606579E-2</v>
      </c>
      <c r="G57" s="80">
        <v>2.05741626794258E-2</v>
      </c>
      <c r="H57" s="80">
        <v>5.1240275107783617E-2</v>
      </c>
      <c r="I57" s="80">
        <v>3.7275742508452447E-2</v>
      </c>
      <c r="J57" s="80">
        <v>2.2534443559292239E-2</v>
      </c>
      <c r="K57" s="80">
        <v>2.4784307459049248E-2</v>
      </c>
      <c r="L57" s="79" t="s">
        <v>157</v>
      </c>
      <c r="M57" s="78">
        <v>1</v>
      </c>
      <c r="N57" s="77">
        <v>4.1030984809081135</v>
      </c>
    </row>
    <row r="58" spans="1:14" x14ac:dyDescent="0.25">
      <c r="A58" s="75" t="s">
        <v>11146</v>
      </c>
      <c r="B58" s="72" t="s">
        <v>13365</v>
      </c>
      <c r="C58" s="80" t="s">
        <v>12421</v>
      </c>
      <c r="D58" s="80" t="s">
        <v>12421</v>
      </c>
      <c r="E58" s="80">
        <v>6.2945992269876516E-2</v>
      </c>
      <c r="F58" s="80">
        <v>-3.8209393346380072E-3</v>
      </c>
      <c r="G58" s="80">
        <v>1.8943170488534555E-2</v>
      </c>
      <c r="H58" s="80">
        <v>2.5650800816072516E-2</v>
      </c>
      <c r="I58" s="80">
        <v>1.930704957968632E-2</v>
      </c>
      <c r="J58" s="80">
        <v>1.3058997781572712E-2</v>
      </c>
      <c r="K58" s="80">
        <v>1.908267267216246E-2</v>
      </c>
      <c r="L58" s="79" t="s">
        <v>158</v>
      </c>
      <c r="M58" s="78">
        <v>0.9</v>
      </c>
      <c r="N58" s="77">
        <v>3.2985941409402919</v>
      </c>
    </row>
    <row r="59" spans="1:14" x14ac:dyDescent="0.25">
      <c r="A59" s="75" t="s">
        <v>11079</v>
      </c>
      <c r="B59" s="72" t="s">
        <v>13366</v>
      </c>
      <c r="C59" s="80" t="s">
        <v>12421</v>
      </c>
      <c r="D59" s="80" t="s">
        <v>12421</v>
      </c>
      <c r="E59" s="80">
        <v>0.12286824980985389</v>
      </c>
      <c r="F59" s="80">
        <v>7.3287981859410323E-2</v>
      </c>
      <c r="G59" s="80">
        <v>2.367688022284109E-2</v>
      </c>
      <c r="H59" s="80">
        <v>7.2513220717150606E-2</v>
      </c>
      <c r="I59" s="80">
        <v>5.450804280959809E-2</v>
      </c>
      <c r="J59" s="80">
        <v>3.3304898884746414E-2</v>
      </c>
      <c r="K59" s="80">
        <v>2.8257652932618837E-2</v>
      </c>
      <c r="L59" s="79" t="s">
        <v>157</v>
      </c>
      <c r="M59" s="78">
        <v>1</v>
      </c>
      <c r="N59" s="77">
        <v>4.3481406648611856</v>
      </c>
    </row>
    <row r="60" spans="1:14" x14ac:dyDescent="0.25">
      <c r="A60" s="75" t="s">
        <v>11024</v>
      </c>
      <c r="B60" s="72" t="s">
        <v>13367</v>
      </c>
      <c r="C60" s="80" t="s">
        <v>12421</v>
      </c>
      <c r="D60" s="80" t="s">
        <v>12421</v>
      </c>
      <c r="E60" s="80">
        <v>0.18780124751913796</v>
      </c>
      <c r="F60" s="80">
        <v>2.5503634475597226E-2</v>
      </c>
      <c r="G60" s="80">
        <v>3.1250000000000444E-3</v>
      </c>
      <c r="H60" s="80">
        <v>6.9084447461236209E-2</v>
      </c>
      <c r="I60" s="80">
        <v>3.9922577624907696E-2</v>
      </c>
      <c r="J60" s="80">
        <v>1.3828265424041364E-2</v>
      </c>
      <c r="K60" s="80">
        <v>3.2770824053211411E-2</v>
      </c>
      <c r="L60" s="79" t="s">
        <v>155</v>
      </c>
      <c r="M60" s="78">
        <v>0.7</v>
      </c>
      <c r="N60" s="77">
        <v>5.7307453487955291</v>
      </c>
    </row>
    <row r="61" spans="1:14" x14ac:dyDescent="0.25">
      <c r="A61" s="75" t="s">
        <v>11006</v>
      </c>
      <c r="B61" s="72" t="s">
        <v>13368</v>
      </c>
      <c r="C61" s="80" t="s">
        <v>12421</v>
      </c>
      <c r="D61" s="80" t="s">
        <v>12421</v>
      </c>
      <c r="E61" s="80">
        <v>0.14093430065018753</v>
      </c>
      <c r="F61" s="80">
        <v>0.10668269230769245</v>
      </c>
      <c r="G61" s="80">
        <v>4.6979865771812124E-2</v>
      </c>
      <c r="H61" s="80">
        <v>9.7507158387195592E-2</v>
      </c>
      <c r="I61" s="80">
        <v>7.0098405084752624E-2</v>
      </c>
      <c r="J61" s="80">
        <v>3.9858182431402156E-2</v>
      </c>
      <c r="K61" s="80">
        <v>3.5653743564361129E-2</v>
      </c>
      <c r="L61" s="79" t="s">
        <v>158</v>
      </c>
      <c r="M61" s="78">
        <v>0.9</v>
      </c>
      <c r="N61" s="77">
        <v>3.9528612302878354</v>
      </c>
    </row>
    <row r="62" spans="1:14" x14ac:dyDescent="0.25">
      <c r="A62" s="75" t="s">
        <v>117</v>
      </c>
      <c r="B62" s="72" t="s">
        <v>13577</v>
      </c>
      <c r="C62" s="80" t="s">
        <v>12421</v>
      </c>
      <c r="D62" s="80" t="s">
        <v>12421</v>
      </c>
      <c r="E62" s="80">
        <v>0.12472283813747209</v>
      </c>
      <c r="F62" s="80">
        <v>0.42493865030674849</v>
      </c>
      <c r="G62" s="80">
        <v>0.10790144435004256</v>
      </c>
      <c r="H62" s="80">
        <v>0.21091670265325657</v>
      </c>
      <c r="I62" s="80">
        <v>0.10579453575855036</v>
      </c>
      <c r="J62" s="80">
        <v>3.6980103229832917E-2</v>
      </c>
      <c r="K62" s="80">
        <v>5.3998082013782644E-2</v>
      </c>
      <c r="L62" s="79" t="s">
        <v>154</v>
      </c>
      <c r="M62" s="78">
        <v>0.55000000000000004</v>
      </c>
      <c r="N62" s="77">
        <v>2.3097642265448877</v>
      </c>
    </row>
    <row r="63" spans="1:14" x14ac:dyDescent="0.25">
      <c r="A63" s="81" t="s">
        <v>10947</v>
      </c>
      <c r="B63" s="72" t="s">
        <v>13369</v>
      </c>
      <c r="C63" s="80" t="s">
        <v>12419</v>
      </c>
      <c r="D63" s="80" t="s">
        <v>12419</v>
      </c>
      <c r="E63" s="80">
        <v>0.13779149362079068</v>
      </c>
      <c r="F63" s="80">
        <v>0.35341377968080989</v>
      </c>
      <c r="G63" s="80">
        <v>7.714884696016755E-2</v>
      </c>
      <c r="H63" s="80">
        <v>0.18374002523909017</v>
      </c>
      <c r="I63" s="80">
        <v>9.0011452052318308E-2</v>
      </c>
      <c r="J63" s="80">
        <v>3.3407810394783688E-2</v>
      </c>
      <c r="K63" s="80">
        <v>4.7896242752217821E-2</v>
      </c>
      <c r="L63" s="79" t="s">
        <v>12425</v>
      </c>
      <c r="M63" s="78">
        <v>0.5</v>
      </c>
      <c r="N63" s="77">
        <v>2.8768747964976917</v>
      </c>
    </row>
    <row r="64" spans="1:14" x14ac:dyDescent="0.25">
      <c r="A64" s="75" t="s">
        <v>10934</v>
      </c>
      <c r="B64" s="72" t="s">
        <v>13370</v>
      </c>
      <c r="C64" s="80" t="s">
        <v>12421</v>
      </c>
      <c r="D64" s="80" t="s">
        <v>12421</v>
      </c>
      <c r="E64" s="80">
        <v>7.8689933519265898E-2</v>
      </c>
      <c r="F64" s="80">
        <v>0.60019325842696625</v>
      </c>
      <c r="G64" s="80">
        <v>0.15165631469979313</v>
      </c>
      <c r="H64" s="80">
        <v>0.25737257963360194</v>
      </c>
      <c r="I64" s="80">
        <v>0.14042193900497191</v>
      </c>
      <c r="J64" s="80">
        <v>5.2471911024466911E-2</v>
      </c>
      <c r="K64" s="80">
        <v>5.3998082013782644E-2</v>
      </c>
      <c r="L64" s="79" t="s">
        <v>154</v>
      </c>
      <c r="M64" s="78">
        <v>0.55000000000000004</v>
      </c>
      <c r="N64" s="77">
        <v>1.45727275089476</v>
      </c>
    </row>
    <row r="65" spans="1:14" x14ac:dyDescent="0.25">
      <c r="A65" s="75" t="s">
        <v>10915</v>
      </c>
      <c r="B65" s="72" t="s">
        <v>10914</v>
      </c>
      <c r="C65" s="80" t="s">
        <v>12421</v>
      </c>
      <c r="D65" s="103" t="s">
        <v>12421</v>
      </c>
      <c r="E65" s="80">
        <v>6.9179136156213517E-2</v>
      </c>
      <c r="F65" s="80">
        <v>0.82233682514101525</v>
      </c>
      <c r="G65" s="80">
        <v>0.57287705956907464</v>
      </c>
      <c r="H65" s="80">
        <v>0.45252840830776986</v>
      </c>
      <c r="I65" s="80">
        <v>0.21058027116396438</v>
      </c>
      <c r="J65" s="80">
        <v>3.6980103229832917E-2</v>
      </c>
      <c r="K65" s="80">
        <v>5.3998082013782644E-2</v>
      </c>
      <c r="L65" s="79" t="s">
        <v>154</v>
      </c>
      <c r="M65" s="78">
        <v>0.55000000000000004</v>
      </c>
      <c r="N65" s="77">
        <v>1.2811406178937246</v>
      </c>
    </row>
    <row r="66" spans="1:14" x14ac:dyDescent="0.25">
      <c r="A66" s="75" t="s">
        <v>37</v>
      </c>
      <c r="B66" s="72" t="s">
        <v>38</v>
      </c>
      <c r="C66" s="80" t="s">
        <v>12421</v>
      </c>
      <c r="D66" s="80" t="s">
        <v>12421</v>
      </c>
      <c r="E66" s="80">
        <v>0.20249515101697035</v>
      </c>
      <c r="F66" s="80">
        <v>5.8546935276468037E-2</v>
      </c>
      <c r="G66" s="80">
        <v>1.1708586296617529E-2</v>
      </c>
      <c r="H66" s="80">
        <v>8.7968436991066712E-2</v>
      </c>
      <c r="I66" s="80">
        <v>5.4925404857442572E-2</v>
      </c>
      <c r="J66" s="80">
        <v>3.139535173635255E-2</v>
      </c>
      <c r="K66" s="80">
        <v>3.0353143325717813E-2</v>
      </c>
      <c r="L66" s="79" t="s">
        <v>152</v>
      </c>
      <c r="M66" s="78">
        <v>0.8</v>
      </c>
      <c r="N66" s="77">
        <v>6.6713074439772742</v>
      </c>
    </row>
    <row r="67" spans="1:14" x14ac:dyDescent="0.25">
      <c r="A67" s="75" t="s">
        <v>10909</v>
      </c>
      <c r="B67" s="72" t="s">
        <v>10908</v>
      </c>
      <c r="C67" s="80" t="s">
        <v>12421</v>
      </c>
      <c r="D67" s="80" t="s">
        <v>12421</v>
      </c>
      <c r="E67" s="80">
        <v>8.4235249309677185E-2</v>
      </c>
      <c r="F67" s="80">
        <v>9.6713078070611802E-2</v>
      </c>
      <c r="G67" s="80">
        <v>4.4955044955046208E-3</v>
      </c>
      <c r="H67" s="80">
        <v>6.1014976394871523E-2</v>
      </c>
      <c r="I67" s="80">
        <v>3.8571891045892537E-2</v>
      </c>
      <c r="J67" s="80">
        <v>2.6329400194131214E-2</v>
      </c>
      <c r="K67" s="80">
        <v>2.8129697480235194E-2</v>
      </c>
      <c r="L67" s="79" t="s">
        <v>156</v>
      </c>
      <c r="M67" s="78">
        <v>0.85</v>
      </c>
      <c r="N67" s="77">
        <v>2.9945309354593488</v>
      </c>
    </row>
    <row r="68" spans="1:14" x14ac:dyDescent="0.25">
      <c r="A68" s="75" t="s">
        <v>10904</v>
      </c>
      <c r="B68" s="72" t="s">
        <v>10903</v>
      </c>
      <c r="C68" s="80" t="s">
        <v>12421</v>
      </c>
      <c r="D68" s="80" t="s">
        <v>12421</v>
      </c>
      <c r="E68" s="80">
        <v>0.1385063230034449</v>
      </c>
      <c r="F68" s="80">
        <v>0.12529218106995899</v>
      </c>
      <c r="G68" s="80">
        <v>8.2987551867219622E-3</v>
      </c>
      <c r="H68" s="80">
        <v>8.9088886626912389E-2</v>
      </c>
      <c r="I68" s="80">
        <v>6.0033187293505597E-2</v>
      </c>
      <c r="J68" s="80">
        <v>3.3696270635707792E-2</v>
      </c>
      <c r="K68" s="80">
        <v>2.7714802272112538E-2</v>
      </c>
      <c r="L68" s="79" t="s">
        <v>152</v>
      </c>
      <c r="M68" s="78">
        <v>0.8</v>
      </c>
      <c r="N68" s="77">
        <v>4.9975576821204353</v>
      </c>
    </row>
    <row r="69" spans="1:14" x14ac:dyDescent="0.25">
      <c r="A69" s="75" t="s">
        <v>10892</v>
      </c>
      <c r="B69" s="72" t="s">
        <v>13225</v>
      </c>
      <c r="C69" s="80" t="s">
        <v>12421</v>
      </c>
      <c r="D69" s="80" t="s">
        <v>12421</v>
      </c>
      <c r="E69" s="80">
        <v>0.23235462689782249</v>
      </c>
      <c r="F69" s="80">
        <v>7.203711340206187E-2</v>
      </c>
      <c r="G69" s="80">
        <v>-2.8782894736841813E-3</v>
      </c>
      <c r="H69" s="80">
        <v>9.6220445181372183E-2</v>
      </c>
      <c r="I69" s="80">
        <v>6.5579222034270801E-2</v>
      </c>
      <c r="J69" s="80">
        <v>3.5740769917788962E-2</v>
      </c>
      <c r="K69" s="80">
        <v>3.1110898283259525E-2</v>
      </c>
      <c r="L69" s="79" t="s">
        <v>156</v>
      </c>
      <c r="M69" s="78">
        <v>0.85</v>
      </c>
      <c r="N69" s="77">
        <v>7.4685926707185528</v>
      </c>
    </row>
    <row r="70" spans="1:14" x14ac:dyDescent="0.25">
      <c r="A70" s="75" t="s">
        <v>10878</v>
      </c>
      <c r="B70" s="72" t="s">
        <v>13371</v>
      </c>
      <c r="C70" s="80" t="s">
        <v>12421</v>
      </c>
      <c r="D70" s="80" t="s">
        <v>12421</v>
      </c>
      <c r="E70" s="80">
        <v>0.16671687216295661</v>
      </c>
      <c r="F70" s="80">
        <v>3.4060150375939902E-2</v>
      </c>
      <c r="G70" s="80">
        <v>6.4864864864864202E-3</v>
      </c>
      <c r="H70" s="80">
        <v>6.6857487445264541E-2</v>
      </c>
      <c r="I70" s="80">
        <v>3.8473939906476629E-2</v>
      </c>
      <c r="J70" s="80">
        <v>1.9991522437232678E-2</v>
      </c>
      <c r="K70" s="80">
        <v>2.129139722486717E-2</v>
      </c>
      <c r="L70" s="79" t="s">
        <v>155</v>
      </c>
      <c r="M70" s="78">
        <v>0.7</v>
      </c>
      <c r="N70" s="77">
        <v>7.8302457279901088</v>
      </c>
    </row>
    <row r="71" spans="1:14" x14ac:dyDescent="0.25">
      <c r="A71" s="81" t="s">
        <v>10863</v>
      </c>
      <c r="B71" s="72" t="s">
        <v>10862</v>
      </c>
      <c r="C71" s="80" t="s">
        <v>12421</v>
      </c>
      <c r="D71" s="80" t="s">
        <v>12421</v>
      </c>
      <c r="E71" s="80">
        <v>0.12831657887427572</v>
      </c>
      <c r="F71" s="80">
        <v>2.8666666666666618E-2</v>
      </c>
      <c r="G71" s="80">
        <v>3.0165912518853588E-3</v>
      </c>
      <c r="H71" s="80">
        <v>5.1972978508927792E-2</v>
      </c>
      <c r="I71" s="80">
        <v>3.6986858112039167E-2</v>
      </c>
      <c r="J71" s="80">
        <v>2.0243724744414493E-2</v>
      </c>
      <c r="K71" s="80">
        <v>2.2048103773496752E-2</v>
      </c>
      <c r="L71" s="79" t="s">
        <v>156</v>
      </c>
      <c r="M71" s="78">
        <v>0.85</v>
      </c>
      <c r="N71" s="77">
        <v>5.8198464680904012</v>
      </c>
    </row>
    <row r="72" spans="1:14" x14ac:dyDescent="0.25">
      <c r="A72" s="75" t="s">
        <v>10858</v>
      </c>
      <c r="B72" s="72" t="s">
        <v>13372</v>
      </c>
      <c r="C72" s="80" t="s">
        <v>12421</v>
      </c>
      <c r="D72" s="80" t="s">
        <v>12421</v>
      </c>
      <c r="E72" s="80">
        <v>0.13659926196035865</v>
      </c>
      <c r="F72" s="80">
        <v>6.111712408194836E-2</v>
      </c>
      <c r="G72" s="80">
        <v>2.1721958925750462E-2</v>
      </c>
      <c r="H72" s="80">
        <v>7.2097969314832699E-2</v>
      </c>
      <c r="I72" s="80">
        <v>5.1005533379008039E-2</v>
      </c>
      <c r="J72" s="80">
        <v>3.0072786436607934E-2</v>
      </c>
      <c r="K72" s="80">
        <v>3.0164782110954746E-2</v>
      </c>
      <c r="L72" s="79" t="s">
        <v>156</v>
      </c>
      <c r="M72" s="78">
        <v>0.85</v>
      </c>
      <c r="N72" s="77">
        <v>4.5284352281381404</v>
      </c>
    </row>
    <row r="73" spans="1:14" x14ac:dyDescent="0.25">
      <c r="A73" s="75" t="s">
        <v>39</v>
      </c>
      <c r="B73" s="72" t="s">
        <v>40</v>
      </c>
      <c r="C73" s="80" t="s">
        <v>12421</v>
      </c>
      <c r="D73" s="80" t="s">
        <v>12421</v>
      </c>
      <c r="E73" s="80">
        <v>0.15417508176797567</v>
      </c>
      <c r="F73" s="80">
        <v>8.0135135135135149E-2</v>
      </c>
      <c r="G73" s="80">
        <v>9.5716552088841889E-2</v>
      </c>
      <c r="H73" s="80">
        <v>0.10955628150446728</v>
      </c>
      <c r="I73" s="80">
        <v>6.9617829352027538E-2</v>
      </c>
      <c r="J73" s="80">
        <v>9.760070325704806E-3</v>
      </c>
      <c r="K73" s="80">
        <v>4.4856774398161825E-2</v>
      </c>
      <c r="L73" s="79" t="s">
        <v>153</v>
      </c>
      <c r="M73" s="78">
        <v>0.75</v>
      </c>
      <c r="N73" s="77">
        <v>3.4370523479792068</v>
      </c>
    </row>
    <row r="74" spans="1:14" x14ac:dyDescent="0.25">
      <c r="A74" s="75" t="s">
        <v>10780</v>
      </c>
      <c r="B74" s="72" t="s">
        <v>13373</v>
      </c>
      <c r="C74" s="80" t="s">
        <v>12421</v>
      </c>
      <c r="D74" s="80" t="s">
        <v>12421</v>
      </c>
      <c r="E74" s="80">
        <v>0.10437583150976737</v>
      </c>
      <c r="F74" s="80">
        <v>-1.6087267525035975E-2</v>
      </c>
      <c r="G74" s="80">
        <v>9.133489461358324E-2</v>
      </c>
      <c r="H74" s="80">
        <v>5.846663334631641E-2</v>
      </c>
      <c r="I74" s="80">
        <v>2.6787370225616502E-2</v>
      </c>
      <c r="J74" s="80">
        <v>-2.8624663866924083E-2</v>
      </c>
      <c r="K74" s="80">
        <v>3.3297032461074849E-2</v>
      </c>
      <c r="L74" s="79" t="s">
        <v>167</v>
      </c>
      <c r="M74" s="78">
        <v>0.65</v>
      </c>
      <c r="N74" s="77">
        <v>3.1346887033186999</v>
      </c>
    </row>
    <row r="75" spans="1:14" x14ac:dyDescent="0.25">
      <c r="A75" s="75" t="s">
        <v>10764</v>
      </c>
      <c r="B75" s="72" t="s">
        <v>13374</v>
      </c>
      <c r="C75" s="80" t="s">
        <v>12421</v>
      </c>
      <c r="D75" s="80" t="s">
        <v>12421</v>
      </c>
      <c r="E75" s="80">
        <v>0.11921356377293968</v>
      </c>
      <c r="F75" s="80">
        <v>0.1628584110075455</v>
      </c>
      <c r="G75" s="80">
        <v>8.630665380906466E-2</v>
      </c>
      <c r="H75" s="80">
        <v>0.12235629728628505</v>
      </c>
      <c r="I75" s="80">
        <v>8.1482431922896614E-2</v>
      </c>
      <c r="J75" s="80">
        <v>9.716130708846249E-3</v>
      </c>
      <c r="K75" s="80">
        <v>4.7867289615425967E-2</v>
      </c>
      <c r="L75" s="79" t="s">
        <v>153</v>
      </c>
      <c r="M75" s="78">
        <v>0.75</v>
      </c>
      <c r="N75" s="77">
        <v>2.490501650098051</v>
      </c>
    </row>
    <row r="76" spans="1:14" x14ac:dyDescent="0.25">
      <c r="A76" s="75" t="s">
        <v>10733</v>
      </c>
      <c r="B76" s="72" t="s">
        <v>13375</v>
      </c>
      <c r="C76" s="80" t="s">
        <v>12421</v>
      </c>
      <c r="D76" s="80" t="s">
        <v>12421</v>
      </c>
      <c r="E76" s="80">
        <v>0.20028603798920175</v>
      </c>
      <c r="F76" s="80">
        <v>6.2712746191006863E-2</v>
      </c>
      <c r="G76" s="80">
        <v>0.10422650800164157</v>
      </c>
      <c r="H76" s="80">
        <v>0.12095007614140729</v>
      </c>
      <c r="I76" s="80">
        <v>7.8997032831412684E-2</v>
      </c>
      <c r="J76" s="80">
        <v>2.745892725203336E-2</v>
      </c>
      <c r="K76" s="80">
        <v>4.7109961876155459E-2</v>
      </c>
      <c r="L76" s="79" t="s">
        <v>155</v>
      </c>
      <c r="M76" s="78">
        <v>0.7</v>
      </c>
      <c r="N76" s="77">
        <v>4.2514582906206044</v>
      </c>
    </row>
    <row r="77" spans="1:14" x14ac:dyDescent="0.25">
      <c r="A77" s="81" t="s">
        <v>32</v>
      </c>
      <c r="B77" s="72" t="s">
        <v>13578</v>
      </c>
      <c r="C77" s="80" t="s">
        <v>12421</v>
      </c>
      <c r="D77" s="80" t="s">
        <v>12421</v>
      </c>
      <c r="E77" s="80">
        <v>7.9278278330410901E-2</v>
      </c>
      <c r="F77" s="80">
        <v>0.15359813084112139</v>
      </c>
      <c r="G77" s="80">
        <v>-1.9986675549632515E-3</v>
      </c>
      <c r="H77" s="80">
        <v>7.5077321049725532E-2</v>
      </c>
      <c r="I77" s="80">
        <v>5.1203591110295266E-2</v>
      </c>
      <c r="J77" s="80">
        <v>2.7568000793077418E-2</v>
      </c>
      <c r="K77" s="80">
        <v>2.2422226701571013E-2</v>
      </c>
      <c r="L77" s="79" t="s">
        <v>155</v>
      </c>
      <c r="M77" s="78">
        <v>0.7</v>
      </c>
      <c r="N77" s="77">
        <v>3.5357005076064221</v>
      </c>
    </row>
    <row r="78" spans="1:14" x14ac:dyDescent="0.25">
      <c r="A78" s="75" t="s">
        <v>10666</v>
      </c>
      <c r="B78" s="72" t="s">
        <v>13579</v>
      </c>
      <c r="C78" s="80" t="s">
        <v>12419</v>
      </c>
      <c r="D78" s="80" t="s">
        <v>12419</v>
      </c>
      <c r="E78" s="80">
        <v>5.2312064066132757E-2</v>
      </c>
      <c r="F78" s="80">
        <v>0.2201733648542159</v>
      </c>
      <c r="G78" s="80">
        <v>-2.9816513761467878E-2</v>
      </c>
      <c r="H78" s="80">
        <v>7.5986087639710931E-2</v>
      </c>
      <c r="I78" s="80">
        <v>5.8367828107854791E-2</v>
      </c>
      <c r="J78" s="80">
        <v>3.0376814787612005E-2</v>
      </c>
      <c r="K78" s="80">
        <v>2.1585505376959802E-2</v>
      </c>
      <c r="L78" s="79" t="s">
        <v>12425</v>
      </c>
      <c r="M78" s="78">
        <v>0.5</v>
      </c>
      <c r="N78" s="77">
        <v>2.4234810884701474</v>
      </c>
    </row>
    <row r="79" spans="1:14" x14ac:dyDescent="0.25">
      <c r="A79" s="75" t="s">
        <v>10664</v>
      </c>
      <c r="B79" s="72" t="s">
        <v>13376</v>
      </c>
      <c r="C79" s="80" t="s">
        <v>12421</v>
      </c>
      <c r="D79" s="80" t="s">
        <v>12421</v>
      </c>
      <c r="E79" s="80">
        <v>5.2311086734312395E-2</v>
      </c>
      <c r="F79" s="80">
        <v>0.220106463878327</v>
      </c>
      <c r="G79" s="80">
        <v>-3.0235988200589925E-2</v>
      </c>
      <c r="H79" s="80">
        <v>7.5810996302070555E-2</v>
      </c>
      <c r="I79" s="80">
        <v>5.8435542762451664E-2</v>
      </c>
      <c r="J79" s="80">
        <v>3.0353687663297935E-2</v>
      </c>
      <c r="K79" s="80">
        <v>2.1607365456204342E-2</v>
      </c>
      <c r="L79" s="79" t="s">
        <v>154</v>
      </c>
      <c r="M79" s="78">
        <v>0.55000000000000004</v>
      </c>
      <c r="N79" s="77">
        <v>2.4209840315951978</v>
      </c>
    </row>
    <row r="80" spans="1:14" x14ac:dyDescent="0.25">
      <c r="A80" s="75" t="s">
        <v>41</v>
      </c>
      <c r="B80" s="72" t="s">
        <v>13580</v>
      </c>
      <c r="C80" s="80" t="s">
        <v>12421</v>
      </c>
      <c r="D80" s="80" t="s">
        <v>12421</v>
      </c>
      <c r="E80" s="80">
        <v>8.2364962674916997E-2</v>
      </c>
      <c r="F80" s="80">
        <v>0.29335535976505156</v>
      </c>
      <c r="G80" s="80">
        <v>-2.0143884892086406E-2</v>
      </c>
      <c r="H80" s="80">
        <v>0.11109527288907817</v>
      </c>
      <c r="I80" s="80">
        <v>6.9592424875007497E-2</v>
      </c>
      <c r="J80" s="80">
        <v>3.0416142705656402E-2</v>
      </c>
      <c r="K80" s="80">
        <v>3.1468731236355962E-2</v>
      </c>
      <c r="L80" s="79" t="s">
        <v>167</v>
      </c>
      <c r="M80" s="78">
        <v>0.65</v>
      </c>
      <c r="N80" s="77">
        <v>2.6173588650997277</v>
      </c>
    </row>
    <row r="81" spans="1:14" x14ac:dyDescent="0.25">
      <c r="A81" s="75" t="s">
        <v>10619</v>
      </c>
      <c r="B81" s="72" t="s">
        <v>13377</v>
      </c>
      <c r="C81" s="80" t="s">
        <v>12421</v>
      </c>
      <c r="D81" s="80" t="s">
        <v>12421</v>
      </c>
      <c r="E81" s="80">
        <v>8.414591804909044E-2</v>
      </c>
      <c r="F81" s="80">
        <v>0.30215325670498094</v>
      </c>
      <c r="G81" s="80">
        <v>-2.1005251312828266E-2</v>
      </c>
      <c r="H81" s="80">
        <v>0.11389281062214551</v>
      </c>
      <c r="I81" s="80">
        <v>7.1231747237697762E-2</v>
      </c>
      <c r="J81" s="80">
        <v>3.2655326256350037E-2</v>
      </c>
      <c r="K81" s="80">
        <v>3.1540438495877288E-2</v>
      </c>
      <c r="L81" s="79" t="s">
        <v>155</v>
      </c>
      <c r="M81" s="78">
        <v>0.7</v>
      </c>
      <c r="N81" s="77">
        <v>2.6678740709356124</v>
      </c>
    </row>
    <row r="82" spans="1:14" x14ac:dyDescent="0.25">
      <c r="A82" s="75" t="s">
        <v>42</v>
      </c>
      <c r="B82" s="72" t="s">
        <v>43</v>
      </c>
      <c r="C82" s="80" t="s">
        <v>12421</v>
      </c>
      <c r="D82" s="80" t="s">
        <v>12421</v>
      </c>
      <c r="E82" s="80">
        <v>9.2508051555566739E-2</v>
      </c>
      <c r="F82" s="80">
        <v>0.13338896952104506</v>
      </c>
      <c r="G82" s="80">
        <v>-1.1477761836441891E-2</v>
      </c>
      <c r="H82" s="80">
        <v>6.9703353362007059E-2</v>
      </c>
      <c r="I82" s="80">
        <v>4.3967268207959709E-2</v>
      </c>
      <c r="J82" s="80">
        <v>2.0273819597915965E-2</v>
      </c>
      <c r="K82" s="80">
        <v>2.1318357089390449E-2</v>
      </c>
      <c r="L82" s="79" t="s">
        <v>160</v>
      </c>
      <c r="M82" s="78">
        <v>0.6</v>
      </c>
      <c r="N82" s="77">
        <v>4.3393611978479063</v>
      </c>
    </row>
    <row r="83" spans="1:14" x14ac:dyDescent="0.25">
      <c r="A83" s="75" t="s">
        <v>10542</v>
      </c>
      <c r="B83" s="72" t="s">
        <v>13378</v>
      </c>
      <c r="C83" s="80" t="s">
        <v>12421</v>
      </c>
      <c r="D83" s="80" t="s">
        <v>12421</v>
      </c>
      <c r="E83" s="80">
        <v>8.3960357933224206E-2</v>
      </c>
      <c r="F83" s="80">
        <v>0.10017642907551183</v>
      </c>
      <c r="G83" s="80">
        <v>-8.397480755773401E-3</v>
      </c>
      <c r="H83" s="80">
        <v>5.7477459675040699E-2</v>
      </c>
      <c r="I83" s="80">
        <v>3.9988813894672015E-2</v>
      </c>
      <c r="J83" s="80">
        <v>2.2102808451681E-2</v>
      </c>
      <c r="K83" s="80">
        <v>2.1930999495399783E-2</v>
      </c>
      <c r="L83" s="79" t="s">
        <v>167</v>
      </c>
      <c r="M83" s="78">
        <v>0.65</v>
      </c>
      <c r="N83" s="77">
        <v>3.8283872082909682</v>
      </c>
    </row>
    <row r="84" spans="1:14" x14ac:dyDescent="0.25">
      <c r="A84" s="75" t="s">
        <v>10516</v>
      </c>
      <c r="B84" s="72" t="s">
        <v>13379</v>
      </c>
      <c r="C84" s="80" t="s">
        <v>12421</v>
      </c>
      <c r="D84" s="80" t="s">
        <v>12421</v>
      </c>
      <c r="E84" s="80">
        <v>9.9269934578553265E-2</v>
      </c>
      <c r="F84" s="80">
        <v>7.23624401913876E-2</v>
      </c>
      <c r="G84" s="80">
        <v>2.138057422113615E-2</v>
      </c>
      <c r="H84" s="80">
        <v>6.3843748830056279E-2</v>
      </c>
      <c r="I84" s="80">
        <v>4.1288970446522244E-2</v>
      </c>
      <c r="J84" s="80">
        <v>1.6830623235376985E-2</v>
      </c>
      <c r="K84" s="80">
        <v>2.3772773171317541E-2</v>
      </c>
      <c r="L84" s="79" t="s">
        <v>167</v>
      </c>
      <c r="M84" s="78">
        <v>0.65</v>
      </c>
      <c r="N84" s="77">
        <v>4.1757826848036803</v>
      </c>
    </row>
    <row r="85" spans="1:14" x14ac:dyDescent="0.25">
      <c r="A85" s="81" t="s">
        <v>10506</v>
      </c>
      <c r="B85" s="72" t="s">
        <v>10505</v>
      </c>
      <c r="C85" s="80" t="s">
        <v>12421</v>
      </c>
      <c r="D85" s="80" t="s">
        <v>12421</v>
      </c>
      <c r="E85" s="80">
        <v>0.10826584906438619</v>
      </c>
      <c r="F85" s="80">
        <v>0.13338896952104506</v>
      </c>
      <c r="G85" s="80">
        <v>-1.1477761836441891E-2</v>
      </c>
      <c r="H85" s="80">
        <v>6.9703353362007059E-2</v>
      </c>
      <c r="I85" s="80">
        <v>4.3967268207959709E-2</v>
      </c>
      <c r="J85" s="80">
        <v>1.4718160658136359E-2</v>
      </c>
      <c r="K85" s="80">
        <v>2.1282732331889376E-2</v>
      </c>
      <c r="L85" s="79" t="s">
        <v>160</v>
      </c>
      <c r="M85" s="78">
        <v>0.6</v>
      </c>
      <c r="N85" s="77">
        <v>5.0870277075356558</v>
      </c>
    </row>
    <row r="86" spans="1:14" x14ac:dyDescent="0.25">
      <c r="A86" s="75" t="s">
        <v>44</v>
      </c>
      <c r="B86" s="72" t="s">
        <v>45</v>
      </c>
      <c r="C86" s="80" t="s">
        <v>12421</v>
      </c>
      <c r="D86" s="80" t="s">
        <v>12421</v>
      </c>
      <c r="E86" s="80">
        <v>8.5487605412409629E-2</v>
      </c>
      <c r="F86" s="80">
        <v>0.14472948328267465</v>
      </c>
      <c r="G86" s="80">
        <v>1.7945544554455406E-2</v>
      </c>
      <c r="H86" s="80">
        <v>8.1477348863645993E-2</v>
      </c>
      <c r="I86" s="80">
        <v>5.9230059511067745E-2</v>
      </c>
      <c r="J86" s="80">
        <v>3.1568762673042539E-2</v>
      </c>
      <c r="K86" s="80">
        <v>2.6562542288809832E-2</v>
      </c>
      <c r="L86" s="79" t="s">
        <v>153</v>
      </c>
      <c r="M86" s="78">
        <v>0.75</v>
      </c>
      <c r="N86" s="77">
        <v>3.2183517858689124</v>
      </c>
    </row>
    <row r="87" spans="1:14" x14ac:dyDescent="0.25">
      <c r="A87" s="81" t="s">
        <v>10500</v>
      </c>
      <c r="B87" s="72" t="s">
        <v>13380</v>
      </c>
      <c r="C87" s="80" t="s">
        <v>12421</v>
      </c>
      <c r="D87" s="80" t="s">
        <v>12419</v>
      </c>
      <c r="E87" s="80">
        <v>1.3350727834339882E-2</v>
      </c>
      <c r="F87" s="80">
        <v>0.26379036827195468</v>
      </c>
      <c r="G87" s="80">
        <v>0.11216131064902335</v>
      </c>
      <c r="H87" s="80">
        <v>0.12512524504047917</v>
      </c>
      <c r="I87" s="80">
        <v>7.6988304826911547E-2</v>
      </c>
      <c r="J87" s="80">
        <v>3.8783649238418594E-2</v>
      </c>
      <c r="K87" s="80">
        <v>3.3078412447991923E-2</v>
      </c>
      <c r="L87" s="79" t="s">
        <v>155</v>
      </c>
      <c r="M87" s="78">
        <v>0.7</v>
      </c>
      <c r="N87" s="77">
        <v>0.40360848197690208</v>
      </c>
    </row>
    <row r="88" spans="1:14" x14ac:dyDescent="0.25">
      <c r="A88" s="75" t="s">
        <v>10467</v>
      </c>
      <c r="B88" s="72" t="s">
        <v>13381</v>
      </c>
      <c r="C88" s="80" t="s">
        <v>12421</v>
      </c>
      <c r="D88" s="80" t="s">
        <v>12421</v>
      </c>
      <c r="E88" s="80">
        <v>0.13683114006171038</v>
      </c>
      <c r="F88" s="80">
        <v>0.13473316708229421</v>
      </c>
      <c r="G88" s="80">
        <v>6.0210737581534168E-3</v>
      </c>
      <c r="H88" s="80">
        <v>9.076768441373817E-2</v>
      </c>
      <c r="I88" s="80">
        <v>5.876984924424411E-2</v>
      </c>
      <c r="J88" s="80">
        <v>5.0853930390391211E-2</v>
      </c>
      <c r="K88" s="80">
        <v>3.4954696208493896E-2</v>
      </c>
      <c r="L88" s="79" t="s">
        <v>159</v>
      </c>
      <c r="M88" s="78">
        <v>0.95</v>
      </c>
      <c r="N88" s="77">
        <v>3.9145280864566856</v>
      </c>
    </row>
    <row r="89" spans="1:14" x14ac:dyDescent="0.25">
      <c r="A89" s="75" t="s">
        <v>10460</v>
      </c>
      <c r="B89" s="72" t="s">
        <v>13382</v>
      </c>
      <c r="C89" s="80" t="s">
        <v>12421</v>
      </c>
      <c r="D89" s="80" t="s">
        <v>12421</v>
      </c>
      <c r="E89" s="80">
        <v>8.5847178820787517E-2</v>
      </c>
      <c r="F89" s="80">
        <v>0.14478158205430924</v>
      </c>
      <c r="G89" s="80">
        <v>-2.2504327755337616E-2</v>
      </c>
      <c r="H89" s="80">
        <v>6.7092485026511772E-2</v>
      </c>
      <c r="I89" s="80">
        <v>5.6733789501632437E-2</v>
      </c>
      <c r="J89" s="80">
        <v>2.6761256338375894E-2</v>
      </c>
      <c r="K89" s="80">
        <v>2.4684840343734082E-2</v>
      </c>
      <c r="L89" s="79" t="s">
        <v>160</v>
      </c>
      <c r="M89" s="78">
        <v>0.6</v>
      </c>
      <c r="N89" s="77">
        <v>3.4777287446616474</v>
      </c>
    </row>
    <row r="90" spans="1:14" x14ac:dyDescent="0.25">
      <c r="A90" s="81" t="s">
        <v>10449</v>
      </c>
      <c r="B90" s="72" t="s">
        <v>13383</v>
      </c>
      <c r="C90" s="80" t="s">
        <v>12421</v>
      </c>
      <c r="D90" s="80" t="s">
        <v>12421</v>
      </c>
      <c r="E90" s="80">
        <v>0.13389920519102638</v>
      </c>
      <c r="F90" s="80">
        <v>6.6534983341266063E-2</v>
      </c>
      <c r="G90" s="80">
        <v>1.1068334937439861E-2</v>
      </c>
      <c r="H90" s="80">
        <v>6.9325742027585679E-2</v>
      </c>
      <c r="I90" s="80">
        <v>5.0296324552668192E-2</v>
      </c>
      <c r="J90" s="80">
        <v>2.8788412056653945E-2</v>
      </c>
      <c r="K90" s="80">
        <v>3.0212639032862754E-2</v>
      </c>
      <c r="L90" s="79" t="s">
        <v>156</v>
      </c>
      <c r="M90" s="78">
        <v>0.85</v>
      </c>
      <c r="N90" s="77">
        <v>4.4318937198892874</v>
      </c>
    </row>
    <row r="91" spans="1:14" x14ac:dyDescent="0.25">
      <c r="A91" s="75" t="s">
        <v>10442</v>
      </c>
      <c r="B91" s="72" t="s">
        <v>13384</v>
      </c>
      <c r="C91" s="80" t="s">
        <v>12421</v>
      </c>
      <c r="D91" s="80" t="s">
        <v>12421</v>
      </c>
      <c r="E91" s="80">
        <v>9.3869121672057743E-2</v>
      </c>
      <c r="F91" s="80">
        <v>0.10049288061336248</v>
      </c>
      <c r="G91" s="80">
        <v>1.8404907975460016E-2</v>
      </c>
      <c r="H91" s="80">
        <v>7.0264272291915342E-2</v>
      </c>
      <c r="I91" s="80">
        <v>5.2987310428445067E-2</v>
      </c>
      <c r="J91" s="80">
        <v>2.8167598749787581E-2</v>
      </c>
      <c r="K91" s="80">
        <v>1.7326512835703634E-2</v>
      </c>
      <c r="L91" s="79" t="s">
        <v>156</v>
      </c>
      <c r="M91" s="78">
        <v>0.85</v>
      </c>
      <c r="N91" s="77">
        <v>5.4176580459183725</v>
      </c>
    </row>
    <row r="92" spans="1:14" x14ac:dyDescent="0.25">
      <c r="A92" s="75" t="s">
        <v>10423</v>
      </c>
      <c r="B92" s="72" t="s">
        <v>13385</v>
      </c>
      <c r="C92" s="80" t="s">
        <v>12421</v>
      </c>
      <c r="D92" s="80" t="s">
        <v>12421</v>
      </c>
      <c r="E92" s="80">
        <v>0.17688009779478286</v>
      </c>
      <c r="F92" s="80">
        <v>0.13563137254901969</v>
      </c>
      <c r="G92" s="80">
        <v>1.5127388535031816E-2</v>
      </c>
      <c r="H92" s="80">
        <v>0.10704017489717299</v>
      </c>
      <c r="I92" s="80">
        <v>6.9113936531675968E-2</v>
      </c>
      <c r="J92" s="80">
        <v>4.0288481182389591E-2</v>
      </c>
      <c r="K92" s="80">
        <v>2.6562542288809832E-2</v>
      </c>
      <c r="L92" s="79" t="s">
        <v>153</v>
      </c>
      <c r="M92" s="78">
        <v>0.75</v>
      </c>
      <c r="N92" s="77">
        <v>6.6590048449277477</v>
      </c>
    </row>
    <row r="93" spans="1:14" x14ac:dyDescent="0.25">
      <c r="A93" s="75" t="s">
        <v>46</v>
      </c>
      <c r="B93" s="72" t="s">
        <v>47</v>
      </c>
      <c r="C93" s="80" t="s">
        <v>12421</v>
      </c>
      <c r="D93" s="80" t="s">
        <v>12421</v>
      </c>
      <c r="E93" s="80">
        <v>5.2239925585861435E-2</v>
      </c>
      <c r="F93" s="80">
        <v>7.0231213872832488E-2</v>
      </c>
      <c r="G93" s="80">
        <v>-6.4184852374848944E-4</v>
      </c>
      <c r="H93" s="80">
        <v>4.0170460699615163E-2</v>
      </c>
      <c r="I93" s="80">
        <v>2.9116747145548461E-2</v>
      </c>
      <c r="J93" s="80">
        <v>2.1313954376642741E-2</v>
      </c>
      <c r="K93" s="80">
        <v>1.6659499201323369E-2</v>
      </c>
      <c r="L93" s="79" t="s">
        <v>156</v>
      </c>
      <c r="M93" s="78">
        <v>0.85</v>
      </c>
      <c r="N93" s="77">
        <v>3.1357440553622218</v>
      </c>
    </row>
    <row r="94" spans="1:14" x14ac:dyDescent="0.25">
      <c r="A94" s="75" t="s">
        <v>10408</v>
      </c>
      <c r="B94" s="72" t="s">
        <v>13386</v>
      </c>
      <c r="C94" s="80" t="s">
        <v>12421</v>
      </c>
      <c r="D94" s="80" t="s">
        <v>12421</v>
      </c>
      <c r="E94" s="80">
        <v>4.8828111849502864E-2</v>
      </c>
      <c r="F94" s="80">
        <v>3.8608391608391468E-2</v>
      </c>
      <c r="G94" s="80">
        <v>-1.7857142857142794E-2</v>
      </c>
      <c r="H94" s="80">
        <v>2.2767540337629066E-2</v>
      </c>
      <c r="I94" s="80">
        <v>1.6973960955224188E-2</v>
      </c>
      <c r="J94" s="80">
        <v>1.226166880105839E-2</v>
      </c>
      <c r="K94" s="80">
        <v>1.098425682473958E-2</v>
      </c>
      <c r="L94" s="79" t="s">
        <v>153</v>
      </c>
      <c r="M94" s="78">
        <v>0.75</v>
      </c>
      <c r="N94" s="77">
        <v>4.4452813356956904</v>
      </c>
    </row>
    <row r="95" spans="1:14" x14ac:dyDescent="0.25">
      <c r="A95" s="75" t="s">
        <v>10038</v>
      </c>
      <c r="B95" s="72" t="s">
        <v>13387</v>
      </c>
      <c r="C95" s="80" t="s">
        <v>12421</v>
      </c>
      <c r="D95" s="80" t="s">
        <v>12421</v>
      </c>
      <c r="E95" s="80">
        <v>3.5289698777010825E-2</v>
      </c>
      <c r="F95" s="80">
        <v>3.851654846335717E-2</v>
      </c>
      <c r="G95" s="80">
        <v>2.3696682464453556E-3</v>
      </c>
      <c r="H95" s="80">
        <v>2.5260935397508621E-2</v>
      </c>
      <c r="I95" s="80">
        <v>1.5321588331141722E-2</v>
      </c>
      <c r="J95" s="80">
        <v>2.3934375305974864E-2</v>
      </c>
      <c r="K95" s="80">
        <v>2.0219448741418677E-2</v>
      </c>
      <c r="L95" s="79" t="s">
        <v>158</v>
      </c>
      <c r="M95" s="78">
        <v>0.9</v>
      </c>
      <c r="N95" s="77">
        <v>1.7453343673371957</v>
      </c>
    </row>
    <row r="96" spans="1:14" x14ac:dyDescent="0.25">
      <c r="A96" s="75" t="s">
        <v>10001</v>
      </c>
      <c r="B96" s="72" t="s">
        <v>13388</v>
      </c>
      <c r="C96" s="80" t="s">
        <v>12421</v>
      </c>
      <c r="D96" s="80" t="s">
        <v>12421</v>
      </c>
      <c r="E96" s="80">
        <v>6.3705120923141401E-2</v>
      </c>
      <c r="F96" s="80">
        <v>0.11813927576601668</v>
      </c>
      <c r="G96" s="80">
        <v>1.6997167138810276E-2</v>
      </c>
      <c r="H96" s="80">
        <v>6.5480809522530103E-2</v>
      </c>
      <c r="I96" s="80">
        <v>4.8719873211184872E-2</v>
      </c>
      <c r="J96" s="80">
        <v>2.9069741099873925E-2</v>
      </c>
      <c r="K96" s="80">
        <v>2.3983199532387811E-2</v>
      </c>
      <c r="L96" s="79" t="s">
        <v>156</v>
      </c>
      <c r="M96" s="78">
        <v>0.85</v>
      </c>
      <c r="N96" s="77">
        <v>2.6562394578384598</v>
      </c>
    </row>
    <row r="97" spans="1:14" x14ac:dyDescent="0.25">
      <c r="A97" s="75" t="s">
        <v>118</v>
      </c>
      <c r="B97" s="72" t="s">
        <v>119</v>
      </c>
      <c r="C97" s="80" t="s">
        <v>12421</v>
      </c>
      <c r="D97" s="80" t="s">
        <v>12421</v>
      </c>
      <c r="E97" s="80">
        <v>0.28873268950982789</v>
      </c>
      <c r="F97" s="80">
        <v>0.25675696012039118</v>
      </c>
      <c r="G97" s="80">
        <v>2.1521906225980159E-2</v>
      </c>
      <c r="H97" s="80">
        <v>0.18273452958820924</v>
      </c>
      <c r="I97" s="80">
        <v>8.3715603752290368E-2</v>
      </c>
      <c r="J97" s="80">
        <v>3.4995494211776723E-2</v>
      </c>
      <c r="K97" s="80">
        <v>3.1749654903945101E-2</v>
      </c>
      <c r="L97" s="79" t="s">
        <v>167</v>
      </c>
      <c r="M97" s="78">
        <v>0.65</v>
      </c>
      <c r="N97" s="77">
        <v>9.0940418213475116</v>
      </c>
    </row>
    <row r="98" spans="1:14" x14ac:dyDescent="0.25">
      <c r="A98" s="75" t="s">
        <v>9880</v>
      </c>
      <c r="B98" s="72" t="s">
        <v>119</v>
      </c>
      <c r="C98" s="80" t="s">
        <v>12421</v>
      </c>
      <c r="D98" s="80" t="s">
        <v>12421</v>
      </c>
      <c r="E98" s="80">
        <v>0.28873467742642078</v>
      </c>
      <c r="F98" s="80">
        <v>0.25692731277533043</v>
      </c>
      <c r="G98" s="80">
        <v>2.1372328458942436E-2</v>
      </c>
      <c r="H98" s="80">
        <v>0.18273084168494513</v>
      </c>
      <c r="I98" s="80">
        <v>8.3715603752290368E-2</v>
      </c>
      <c r="J98" s="80">
        <v>3.4995494211776723E-2</v>
      </c>
      <c r="K98" s="80">
        <v>3.1749654903945101E-2</v>
      </c>
      <c r="L98" s="79" t="s">
        <v>167</v>
      </c>
      <c r="M98" s="78">
        <v>0.65</v>
      </c>
      <c r="N98" s="77">
        <v>9.0941044335742873</v>
      </c>
    </row>
    <row r="99" spans="1:14" x14ac:dyDescent="0.25">
      <c r="A99" s="75" t="s">
        <v>9729</v>
      </c>
      <c r="B99" s="72" t="s">
        <v>13581</v>
      </c>
      <c r="C99" s="103" t="s">
        <v>12419</v>
      </c>
      <c r="D99" s="103" t="s">
        <v>12419</v>
      </c>
      <c r="E99" s="80">
        <v>3.1668718129066242E-2</v>
      </c>
      <c r="F99" s="80">
        <v>8.9296274393850794E-3</v>
      </c>
      <c r="G99" s="80">
        <v>3.0469226081657474E-2</v>
      </c>
      <c r="H99" s="80">
        <v>2.363561573759787E-2</v>
      </c>
      <c r="I99" s="80">
        <v>-1.2775114050731617E-2</v>
      </c>
      <c r="J99" s="80">
        <v>-1.7077964746205154E-2</v>
      </c>
      <c r="K99" s="80">
        <v>4.5925663771835268E-3</v>
      </c>
      <c r="L99" s="79" t="s">
        <v>160</v>
      </c>
      <c r="M99" s="78">
        <v>0.6</v>
      </c>
      <c r="N99" s="77">
        <v>6.8956473414081927</v>
      </c>
    </row>
    <row r="100" spans="1:14" x14ac:dyDescent="0.25">
      <c r="A100" s="75" t="s">
        <v>9866</v>
      </c>
      <c r="B100" s="72" t="s">
        <v>9865</v>
      </c>
      <c r="C100" s="80" t="s">
        <v>12419</v>
      </c>
      <c r="D100" s="103" t="s">
        <v>12419</v>
      </c>
      <c r="E100" s="80">
        <v>-5.1515073940386791E-2</v>
      </c>
      <c r="F100" s="80">
        <v>-0.15569884726224792</v>
      </c>
      <c r="G100" s="80">
        <v>0.12388663967611335</v>
      </c>
      <c r="H100" s="80">
        <v>-3.4504824519613897E-2</v>
      </c>
      <c r="I100" s="80">
        <v>-0.10364925592477325</v>
      </c>
      <c r="J100" s="80">
        <v>-9.1600023149129739E-2</v>
      </c>
      <c r="K100" s="80">
        <v>-2.5335228999510018E-2</v>
      </c>
      <c r="L100" s="79" t="s">
        <v>12422</v>
      </c>
      <c r="M100" s="78">
        <v>0.45</v>
      </c>
      <c r="N100" s="77">
        <v>2.0333376083311934</v>
      </c>
    </row>
    <row r="101" spans="1:14" x14ac:dyDescent="0.25">
      <c r="A101" s="75" t="s">
        <v>9858</v>
      </c>
      <c r="B101" s="72" t="s">
        <v>9865</v>
      </c>
      <c r="C101" s="80" t="s">
        <v>12419</v>
      </c>
      <c r="D101" s="103" t="s">
        <v>12419</v>
      </c>
      <c r="E101" s="80">
        <v>-5.1517184820696338E-2</v>
      </c>
      <c r="F101" s="80">
        <v>-0.15508661417322833</v>
      </c>
      <c r="G101" s="80">
        <v>0.12389380530973448</v>
      </c>
      <c r="H101" s="80">
        <v>-3.4270173170002916E-2</v>
      </c>
      <c r="I101" s="80">
        <v>-0.10375542046061892</v>
      </c>
      <c r="J101" s="80">
        <v>-9.1601571652176528E-2</v>
      </c>
      <c r="K101" s="80">
        <v>-2.5325008742993704E-2</v>
      </c>
      <c r="L101" s="79" t="s">
        <v>13317</v>
      </c>
      <c r="M101" s="78">
        <v>0.4</v>
      </c>
      <c r="N101" s="77">
        <v>2.0342415413755321</v>
      </c>
    </row>
    <row r="102" spans="1:14" x14ac:dyDescent="0.25">
      <c r="A102" s="75" t="s">
        <v>9854</v>
      </c>
      <c r="B102" s="72" t="s">
        <v>9853</v>
      </c>
      <c r="C102" s="80" t="s">
        <v>12419</v>
      </c>
      <c r="D102" s="103" t="s">
        <v>12419</v>
      </c>
      <c r="E102" s="80">
        <v>-1.8887712598074535E-2</v>
      </c>
      <c r="F102" s="80">
        <v>0.13181410974244123</v>
      </c>
      <c r="G102" s="80">
        <v>-6.1213132999443642E-3</v>
      </c>
      <c r="H102" s="80">
        <v>3.3417310471420603E-2</v>
      </c>
      <c r="I102" s="80">
        <v>-1.7566252732592602E-2</v>
      </c>
      <c r="J102" s="80">
        <v>-2.9876719939306962E-2</v>
      </c>
      <c r="K102" s="80">
        <v>-2.4747952790066252E-3</v>
      </c>
      <c r="L102" s="79" t="s">
        <v>12425</v>
      </c>
      <c r="M102" s="78">
        <v>0.5</v>
      </c>
      <c r="N102" s="77">
        <v>7.6320303171323332</v>
      </c>
    </row>
    <row r="103" spans="1:14" x14ac:dyDescent="0.25">
      <c r="A103" s="75" t="s">
        <v>9831</v>
      </c>
      <c r="B103" s="72" t="s">
        <v>13389</v>
      </c>
      <c r="C103" s="80" t="s">
        <v>12419</v>
      </c>
      <c r="D103" s="103" t="s">
        <v>12419</v>
      </c>
      <c r="E103" s="80">
        <v>-1.8887334747101026E-2</v>
      </c>
      <c r="F103" s="80">
        <v>0.1319203268641469</v>
      </c>
      <c r="G103" s="80">
        <v>-6.0913705583756084E-3</v>
      </c>
      <c r="H103" s="80">
        <v>3.3460147959682995E-2</v>
      </c>
      <c r="I103" s="80">
        <v>-1.7573206330802726E-2</v>
      </c>
      <c r="J103" s="80">
        <v>-2.9911248997715689E-2</v>
      </c>
      <c r="K103" s="80">
        <v>-2.4548385271089268E-3</v>
      </c>
      <c r="L103" s="79" t="s">
        <v>12425</v>
      </c>
      <c r="M103" s="78">
        <v>0.5</v>
      </c>
      <c r="N103" s="77">
        <v>7.6939214284471555</v>
      </c>
    </row>
    <row r="104" spans="1:14" x14ac:dyDescent="0.25">
      <c r="A104" s="75" t="s">
        <v>48</v>
      </c>
      <c r="B104" s="72" t="s">
        <v>49</v>
      </c>
      <c r="C104" s="80" t="s">
        <v>12421</v>
      </c>
      <c r="D104" s="80" t="s">
        <v>12421</v>
      </c>
      <c r="E104" s="80">
        <v>0.11136407520667468</v>
      </c>
      <c r="F104" s="80">
        <v>6.0442857142857243E-2</v>
      </c>
      <c r="G104" s="80">
        <v>-1.9011406844107182E-3</v>
      </c>
      <c r="H104" s="80">
        <v>5.5615426290750891E-2</v>
      </c>
      <c r="I104" s="80">
        <v>4.0226332224875261E-2</v>
      </c>
      <c r="J104" s="80">
        <v>3.3393015793247383E-2</v>
      </c>
      <c r="K104" s="80">
        <v>2.6564554549127983E-2</v>
      </c>
      <c r="L104" s="79" t="s">
        <v>158</v>
      </c>
      <c r="M104" s="78">
        <v>0.9</v>
      </c>
      <c r="N104" s="77">
        <v>4.1922056325363961</v>
      </c>
    </row>
    <row r="105" spans="1:14" x14ac:dyDescent="0.25">
      <c r="A105" s="81" t="s">
        <v>9818</v>
      </c>
      <c r="B105" s="72" t="s">
        <v>9817</v>
      </c>
      <c r="C105" s="80" t="s">
        <v>12421</v>
      </c>
      <c r="D105" s="80" t="s">
        <v>12421</v>
      </c>
      <c r="E105" s="80">
        <v>0.13848049411475727</v>
      </c>
      <c r="F105" s="80">
        <v>6.6825866441251103E-2</v>
      </c>
      <c r="G105" s="80">
        <v>2.9673590504450953E-3</v>
      </c>
      <c r="H105" s="80">
        <v>6.7993583728783058E-2</v>
      </c>
      <c r="I105" s="80">
        <v>4.6087690238507895E-2</v>
      </c>
      <c r="J105" s="80">
        <v>3.6185332741485166E-2</v>
      </c>
      <c r="K105" s="80">
        <v>2.9840694747764296E-2</v>
      </c>
      <c r="L105" s="79" t="s">
        <v>157</v>
      </c>
      <c r="M105" s="78">
        <v>1</v>
      </c>
      <c r="N105" s="77">
        <v>4.6406591832159805</v>
      </c>
    </row>
    <row r="106" spans="1:14" x14ac:dyDescent="0.25">
      <c r="A106" s="75" t="s">
        <v>9811</v>
      </c>
      <c r="B106" s="72" t="s">
        <v>9810</v>
      </c>
      <c r="C106" s="80" t="s">
        <v>12421</v>
      </c>
      <c r="D106" s="80" t="s">
        <v>12421</v>
      </c>
      <c r="E106" s="80">
        <v>4.1004524151383004E-2</v>
      </c>
      <c r="F106" s="80">
        <v>3.5718294051627408E-2</v>
      </c>
      <c r="G106" s="80">
        <v>0</v>
      </c>
      <c r="H106" s="80">
        <v>2.5411274133432249E-2</v>
      </c>
      <c r="I106" s="80">
        <v>2.4659403630907795E-2</v>
      </c>
      <c r="J106" s="80">
        <v>2.5887890043710504E-2</v>
      </c>
      <c r="K106" s="80">
        <v>1.8332900558964083E-2</v>
      </c>
      <c r="L106" s="79" t="s">
        <v>153</v>
      </c>
      <c r="M106" s="78">
        <v>0.75</v>
      </c>
      <c r="N106" s="77">
        <v>2.2366632066486267</v>
      </c>
    </row>
    <row r="107" spans="1:14" x14ac:dyDescent="0.25">
      <c r="A107" s="75" t="s">
        <v>50</v>
      </c>
      <c r="B107" s="72" t="s">
        <v>13582</v>
      </c>
      <c r="C107" s="80" t="s">
        <v>12421</v>
      </c>
      <c r="D107" s="80" t="s">
        <v>12421</v>
      </c>
      <c r="E107" s="80">
        <v>4.1993294816981663E-2</v>
      </c>
      <c r="F107" s="80">
        <v>3.0465351542741548E-2</v>
      </c>
      <c r="G107" s="80">
        <v>1.1253196930946174E-2</v>
      </c>
      <c r="H107" s="80">
        <v>2.7825548082828222E-2</v>
      </c>
      <c r="I107" s="80">
        <v>2.3393588170988799E-2</v>
      </c>
      <c r="J107" s="80">
        <v>2.3243490405132405E-2</v>
      </c>
      <c r="K107" s="80">
        <v>1.8197821711602336E-2</v>
      </c>
      <c r="L107" s="79" t="s">
        <v>157</v>
      </c>
      <c r="M107" s="78">
        <v>1</v>
      </c>
      <c r="N107" s="77">
        <v>2.3076000788714239</v>
      </c>
    </row>
    <row r="108" spans="1:14" x14ac:dyDescent="0.25">
      <c r="A108" s="75" t="s">
        <v>9772</v>
      </c>
      <c r="B108" s="72" t="s">
        <v>13390</v>
      </c>
      <c r="C108" s="80" t="s">
        <v>12421</v>
      </c>
      <c r="D108" s="80" t="s">
        <v>12421</v>
      </c>
      <c r="E108" s="80">
        <v>2.5119050184231551E-2</v>
      </c>
      <c r="F108" s="80">
        <v>8.3432916892993703E-3</v>
      </c>
      <c r="G108" s="80">
        <v>1.1538461538461497E-2</v>
      </c>
      <c r="H108" s="80">
        <v>1.4974285256592168E-2</v>
      </c>
      <c r="I108" s="80">
        <v>1.7135976065173253E-2</v>
      </c>
      <c r="J108" s="80">
        <v>1.6607472371420462E-2</v>
      </c>
      <c r="K108" s="80">
        <v>1.6013167987589005E-2</v>
      </c>
      <c r="L108" s="79" t="s">
        <v>156</v>
      </c>
      <c r="M108" s="78">
        <v>0.85</v>
      </c>
      <c r="N108" s="77">
        <v>1.5686496390782918</v>
      </c>
    </row>
    <row r="109" spans="1:14" x14ac:dyDescent="0.25">
      <c r="A109" s="75" t="s">
        <v>9741</v>
      </c>
      <c r="B109" s="72" t="s">
        <v>13391</v>
      </c>
      <c r="C109" s="80" t="s">
        <v>12421</v>
      </c>
      <c r="D109" s="80" t="s">
        <v>12421</v>
      </c>
      <c r="E109" s="80">
        <v>6.2795022846569237E-2</v>
      </c>
      <c r="F109" s="80">
        <v>5.8710644677661294E-2</v>
      </c>
      <c r="G109" s="80">
        <v>1.1116725618999457E-2</v>
      </c>
      <c r="H109" s="80">
        <v>4.3941178253645852E-2</v>
      </c>
      <c r="I109" s="80">
        <v>3.108234745802374E-2</v>
      </c>
      <c r="J109" s="80">
        <v>3.3274082197430221E-2</v>
      </c>
      <c r="K109" s="80">
        <v>2.1754690734691495E-2</v>
      </c>
      <c r="L109" s="79" t="s">
        <v>157</v>
      </c>
      <c r="M109" s="78">
        <v>1</v>
      </c>
      <c r="N109" s="77">
        <v>2.8865049663258171</v>
      </c>
    </row>
    <row r="110" spans="1:14" x14ac:dyDescent="0.25">
      <c r="A110" s="75" t="s">
        <v>120</v>
      </c>
      <c r="B110" s="72" t="s">
        <v>9487</v>
      </c>
      <c r="C110" s="80" t="s">
        <v>12421</v>
      </c>
      <c r="D110" s="80" t="s">
        <v>12421</v>
      </c>
      <c r="E110" s="80">
        <v>0.12051494133901386</v>
      </c>
      <c r="F110" s="80">
        <v>0.38283067092651768</v>
      </c>
      <c r="G110" s="80">
        <v>-6.2874251497005984E-2</v>
      </c>
      <c r="H110" s="80">
        <v>0.13238691429517102</v>
      </c>
      <c r="I110" s="80">
        <v>7.2486383322211578E-2</v>
      </c>
      <c r="J110" s="80">
        <v>1.678985592988913E-2</v>
      </c>
      <c r="K110" s="80">
        <v>4.5495295547146819E-2</v>
      </c>
      <c r="L110" s="79" t="s">
        <v>167</v>
      </c>
      <c r="M110" s="78">
        <v>0.65</v>
      </c>
      <c r="N110" s="77">
        <v>2.6489539168752976</v>
      </c>
    </row>
    <row r="111" spans="1:14" x14ac:dyDescent="0.25">
      <c r="A111" s="75" t="s">
        <v>9727</v>
      </c>
      <c r="B111" s="72" t="s">
        <v>13583</v>
      </c>
      <c r="C111" s="80" t="s">
        <v>12421</v>
      </c>
      <c r="D111" s="80" t="s">
        <v>12421</v>
      </c>
      <c r="E111" s="80">
        <v>0.49870153082681479</v>
      </c>
      <c r="F111" s="80">
        <v>4.3505807814148145E-3</v>
      </c>
      <c r="G111" s="80">
        <v>-5.6772908366533925E-2</v>
      </c>
      <c r="H111" s="80">
        <v>0.12392910405845758</v>
      </c>
      <c r="I111" s="80">
        <v>7.770667656948449E-2</v>
      </c>
      <c r="J111" s="80">
        <v>2.8140982822990823E-2</v>
      </c>
      <c r="K111" s="80">
        <v>5.4896589965939047E-2</v>
      </c>
      <c r="L111" s="79" t="s">
        <v>153</v>
      </c>
      <c r="M111" s="78">
        <v>0.75</v>
      </c>
      <c r="N111" s="77">
        <v>9.0843808538242072</v>
      </c>
    </row>
    <row r="112" spans="1:14" x14ac:dyDescent="0.25">
      <c r="A112" s="75" t="s">
        <v>9725</v>
      </c>
      <c r="B112" s="72" t="s">
        <v>13392</v>
      </c>
      <c r="C112" s="80" t="s">
        <v>12421</v>
      </c>
      <c r="D112" s="80" t="s">
        <v>12421</v>
      </c>
      <c r="E112" s="80">
        <v>0.33999238353926842</v>
      </c>
      <c r="F112" s="80">
        <v>9.6874685455460519E-2</v>
      </c>
      <c r="G112" s="80">
        <v>1.5120967741935054E-3</v>
      </c>
      <c r="H112" s="80">
        <v>0.13755354342557014</v>
      </c>
      <c r="I112" s="80">
        <v>9.4549896295970104E-2</v>
      </c>
      <c r="J112" s="80">
        <v>3.4223235437962352E-2</v>
      </c>
      <c r="K112" s="80">
        <v>5.1094884575095811E-2</v>
      </c>
      <c r="L112" s="79" t="s">
        <v>153</v>
      </c>
      <c r="M112" s="78">
        <v>0.75</v>
      </c>
      <c r="N112" s="77">
        <v>6.6541374223004768</v>
      </c>
    </row>
    <row r="113" spans="1:14" x14ac:dyDescent="0.25">
      <c r="A113" s="75" t="s">
        <v>9715</v>
      </c>
      <c r="B113" s="72" t="s">
        <v>13393</v>
      </c>
      <c r="C113" s="80" t="s">
        <v>12421</v>
      </c>
      <c r="D113" s="80" t="s">
        <v>12421</v>
      </c>
      <c r="E113" s="80">
        <v>0.49993417345557756</v>
      </c>
      <c r="F113" s="80">
        <v>3.6627906976745006E-3</v>
      </c>
      <c r="G113" s="80">
        <v>-5.7299451918286004E-2</v>
      </c>
      <c r="H113" s="80">
        <v>0.12377127735947901</v>
      </c>
      <c r="I113" s="80">
        <v>7.7618446216064063E-2</v>
      </c>
      <c r="J113" s="80">
        <v>2.8094063277227299E-2</v>
      </c>
      <c r="K113" s="80">
        <v>5.4901998365514348E-2</v>
      </c>
      <c r="L113" s="79" t="s">
        <v>153</v>
      </c>
      <c r="M113" s="78">
        <v>0.75</v>
      </c>
      <c r="N113" s="77">
        <v>9.1059376405067578</v>
      </c>
    </row>
    <row r="114" spans="1:14" x14ac:dyDescent="0.25">
      <c r="A114" s="75" t="s">
        <v>121</v>
      </c>
      <c r="B114" s="72" t="s">
        <v>122</v>
      </c>
      <c r="C114" s="80" t="s">
        <v>12421</v>
      </c>
      <c r="D114" s="80" t="s">
        <v>12421</v>
      </c>
      <c r="E114" s="80">
        <v>0.21635433620088351</v>
      </c>
      <c r="F114" s="80">
        <v>1.0818005808325268</v>
      </c>
      <c r="G114" s="80">
        <v>9.0813093980992576E-2</v>
      </c>
      <c r="H114" s="80">
        <v>0.40308244816271066</v>
      </c>
      <c r="I114" s="80">
        <v>0.13495714112113477</v>
      </c>
      <c r="J114" s="80">
        <v>3.3525213317722402E-2</v>
      </c>
      <c r="K114" s="80">
        <v>2.2720970063033974E-2</v>
      </c>
      <c r="L114" s="79" t="s">
        <v>154</v>
      </c>
      <c r="M114" s="78">
        <v>0.55000000000000004</v>
      </c>
      <c r="N114" s="77">
        <v>9.522231471660735</v>
      </c>
    </row>
    <row r="115" spans="1:14" x14ac:dyDescent="0.25">
      <c r="A115" s="75" t="s">
        <v>9653</v>
      </c>
      <c r="B115" s="72" t="s">
        <v>9652</v>
      </c>
      <c r="C115" s="80" t="s">
        <v>12421</v>
      </c>
      <c r="D115" s="80" t="s">
        <v>12421</v>
      </c>
      <c r="E115" s="80">
        <v>0.27492395906120271</v>
      </c>
      <c r="F115" s="80">
        <v>1.0995900755124057</v>
      </c>
      <c r="G115" s="80">
        <v>0.10095011876484561</v>
      </c>
      <c r="H115" s="80">
        <v>0.43371274370513002</v>
      </c>
      <c r="I115" s="80">
        <v>0.14845871165154612</v>
      </c>
      <c r="J115" s="80">
        <v>4.7508107429826474E-2</v>
      </c>
      <c r="K115" s="80">
        <v>1.56481725991231E-2</v>
      </c>
      <c r="L115" s="79" t="s">
        <v>154</v>
      </c>
      <c r="M115" s="78">
        <v>0.55000000000000004</v>
      </c>
      <c r="N115" s="77">
        <v>17.569077623582004</v>
      </c>
    </row>
    <row r="116" spans="1:14" x14ac:dyDescent="0.25">
      <c r="A116" s="75" t="s">
        <v>9639</v>
      </c>
      <c r="B116" s="72" t="s">
        <v>13394</v>
      </c>
      <c r="C116" s="80" t="s">
        <v>12421</v>
      </c>
      <c r="D116" s="80" t="s">
        <v>12419</v>
      </c>
      <c r="E116" s="80">
        <v>-9.7012302284710028E-2</v>
      </c>
      <c r="F116" s="80">
        <v>0.99331210191082797</v>
      </c>
      <c r="G116" s="80">
        <v>3.9735099337748325E-2</v>
      </c>
      <c r="H116" s="80">
        <v>0.232328844873815</v>
      </c>
      <c r="I116" s="80">
        <v>4.9042886948691633E-2</v>
      </c>
      <c r="J116" s="80">
        <v>-3.1167944973989892E-2</v>
      </c>
      <c r="K116" s="80">
        <v>2.1250504112785062E-2</v>
      </c>
      <c r="L116" s="79" t="s">
        <v>160</v>
      </c>
      <c r="M116" s="78">
        <v>0.6</v>
      </c>
      <c r="N116" s="77">
        <v>-4.5651765139229781</v>
      </c>
    </row>
    <row r="117" spans="1:14" x14ac:dyDescent="0.25">
      <c r="A117" s="81" t="s">
        <v>123</v>
      </c>
      <c r="B117" s="72" t="s">
        <v>124</v>
      </c>
      <c r="C117" s="80" t="s">
        <v>12421</v>
      </c>
      <c r="D117" s="80" t="s">
        <v>12421</v>
      </c>
      <c r="E117" s="80">
        <v>4.6713664457168624E-2</v>
      </c>
      <c r="F117" s="80">
        <v>0.40452112676056351</v>
      </c>
      <c r="G117" s="80">
        <v>0.14454594304137558</v>
      </c>
      <c r="H117" s="80">
        <v>0.18940511023799322</v>
      </c>
      <c r="I117" s="80">
        <v>9.7453891198980624E-2</v>
      </c>
      <c r="J117" s="80">
        <v>5.256831847947363E-2</v>
      </c>
      <c r="K117" s="80">
        <v>3.9317788590025105E-2</v>
      </c>
      <c r="L117" s="79" t="s">
        <v>167</v>
      </c>
      <c r="M117" s="78">
        <v>0.65</v>
      </c>
      <c r="N117" s="77">
        <v>1.1881050825177855</v>
      </c>
    </row>
    <row r="118" spans="1:14" x14ac:dyDescent="0.25">
      <c r="A118" s="75" t="s">
        <v>9622</v>
      </c>
      <c r="B118" s="72" t="s">
        <v>9619</v>
      </c>
      <c r="C118" s="80" t="s">
        <v>12421</v>
      </c>
      <c r="D118" s="80" t="s">
        <v>12421</v>
      </c>
      <c r="E118" s="80">
        <v>0.16856511775171135</v>
      </c>
      <c r="F118" s="80">
        <v>0.25975308641975303</v>
      </c>
      <c r="G118" s="80">
        <v>4.6719681908548694E-2</v>
      </c>
      <c r="H118" s="80">
        <v>0.15502020083481605</v>
      </c>
      <c r="I118" s="80">
        <v>8.9346595683785335E-2</v>
      </c>
      <c r="J118" s="80">
        <v>5.1405181162937019E-2</v>
      </c>
      <c r="K118" s="80">
        <v>3.9630692770553422E-2</v>
      </c>
      <c r="L118" s="79" t="s">
        <v>160</v>
      </c>
      <c r="M118" s="78">
        <v>0.6</v>
      </c>
      <c r="N118" s="77">
        <v>4.2533982115235531</v>
      </c>
    </row>
    <row r="119" spans="1:14" x14ac:dyDescent="0.25">
      <c r="A119" s="75" t="s">
        <v>9618</v>
      </c>
      <c r="B119" s="72" t="s">
        <v>9615</v>
      </c>
      <c r="C119" s="80" t="s">
        <v>12421</v>
      </c>
      <c r="D119" s="80" t="s">
        <v>12421</v>
      </c>
      <c r="E119" s="80">
        <v>0.22563287452982972</v>
      </c>
      <c r="F119" s="80">
        <v>0.31615727002967375</v>
      </c>
      <c r="G119" s="80">
        <v>4.8211508553654747E-2</v>
      </c>
      <c r="H119" s="80">
        <v>0.19134908969020037</v>
      </c>
      <c r="I119" s="80">
        <v>0.10939131297455518</v>
      </c>
      <c r="J119" s="80">
        <v>5.9092806660892672E-2</v>
      </c>
      <c r="K119" s="80">
        <v>4.0196550964005429E-2</v>
      </c>
      <c r="L119" s="79" t="s">
        <v>160</v>
      </c>
      <c r="M119" s="78">
        <v>0.6</v>
      </c>
      <c r="N119" s="77">
        <v>5.6132396715299251</v>
      </c>
    </row>
    <row r="120" spans="1:14" x14ac:dyDescent="0.25">
      <c r="A120" s="75" t="s">
        <v>9614</v>
      </c>
      <c r="B120" s="72" t="s">
        <v>9611</v>
      </c>
      <c r="C120" s="80" t="s">
        <v>12421</v>
      </c>
      <c r="D120" s="80" t="s">
        <v>12421</v>
      </c>
      <c r="E120" s="80">
        <v>0.19394539414340084</v>
      </c>
      <c r="F120" s="80">
        <v>0.47192357512953365</v>
      </c>
      <c r="G120" s="80">
        <v>3.1396125584502554E-2</v>
      </c>
      <c r="H120" s="80">
        <v>0.21926584206470601</v>
      </c>
      <c r="I120" s="80">
        <v>0.1079820670456848</v>
      </c>
      <c r="J120" s="80">
        <v>4.3766793636672796E-2</v>
      </c>
      <c r="K120" s="80">
        <v>2.9027761670530783E-2</v>
      </c>
      <c r="L120" s="79" t="s">
        <v>167</v>
      </c>
      <c r="M120" s="78">
        <v>0.65</v>
      </c>
      <c r="N120" s="77">
        <v>6.6813761372546949</v>
      </c>
    </row>
    <row r="121" spans="1:14" x14ac:dyDescent="0.25">
      <c r="A121" s="81" t="s">
        <v>9610</v>
      </c>
      <c r="B121" s="72" t="s">
        <v>9609</v>
      </c>
      <c r="C121" s="80" t="s">
        <v>12421</v>
      </c>
      <c r="D121" s="80" t="s">
        <v>12419</v>
      </c>
      <c r="E121" s="80">
        <v>-0.1251159288689544</v>
      </c>
      <c r="F121" s="80">
        <v>0.58777321703437657</v>
      </c>
      <c r="G121" s="80">
        <v>0.33951890034364274</v>
      </c>
      <c r="H121" s="80">
        <v>0.22997403186047927</v>
      </c>
      <c r="I121" s="80">
        <v>0.10119164965145999</v>
      </c>
      <c r="J121" s="80">
        <v>5.3545980147609029E-2</v>
      </c>
      <c r="K121" s="80">
        <v>3.8004627987317186E-2</v>
      </c>
      <c r="L121" s="79" t="s">
        <v>160</v>
      </c>
      <c r="M121" s="78">
        <v>0.6</v>
      </c>
      <c r="N121" s="77">
        <v>-3.2921234990303758</v>
      </c>
    </row>
    <row r="122" spans="1:14" x14ac:dyDescent="0.25">
      <c r="A122" s="75" t="s">
        <v>125</v>
      </c>
      <c r="B122" s="72" t="s">
        <v>126</v>
      </c>
      <c r="C122" s="80" t="s">
        <v>12421</v>
      </c>
      <c r="D122" s="80" t="s">
        <v>12421</v>
      </c>
      <c r="E122" s="80">
        <v>9.0582440795270003E-2</v>
      </c>
      <c r="F122" s="80">
        <v>0.48591482649842255</v>
      </c>
      <c r="G122" s="80">
        <v>-0.22303921568627449</v>
      </c>
      <c r="H122" s="80">
        <v>7.9817857629821631E-2</v>
      </c>
      <c r="I122" s="80">
        <v>4.934869991318469E-2</v>
      </c>
      <c r="J122" s="80">
        <v>-2.0006109705075992E-2</v>
      </c>
      <c r="K122" s="80">
        <v>5.4274428837149724E-2</v>
      </c>
      <c r="L122" s="79" t="s">
        <v>167</v>
      </c>
      <c r="M122" s="78">
        <v>0.65</v>
      </c>
      <c r="N122" s="77">
        <v>1.6689708714772913</v>
      </c>
    </row>
    <row r="123" spans="1:14" x14ac:dyDescent="0.25">
      <c r="A123" s="75" t="s">
        <v>9603</v>
      </c>
      <c r="B123" s="72" t="s">
        <v>126</v>
      </c>
      <c r="C123" s="80" t="s">
        <v>12421</v>
      </c>
      <c r="D123" s="80" t="s">
        <v>12421</v>
      </c>
      <c r="E123" s="80">
        <v>9.0582440795270003E-2</v>
      </c>
      <c r="F123" s="80">
        <v>0.48591482649842255</v>
      </c>
      <c r="G123" s="80">
        <v>-0.22303921568627449</v>
      </c>
      <c r="H123" s="80">
        <v>7.9817857629821631E-2</v>
      </c>
      <c r="I123" s="80">
        <v>4.934869991318469E-2</v>
      </c>
      <c r="J123" s="80">
        <v>-2.0006109705075992E-2</v>
      </c>
      <c r="K123" s="80">
        <v>5.4274428837149724E-2</v>
      </c>
      <c r="L123" s="79" t="s">
        <v>167</v>
      </c>
      <c r="M123" s="78">
        <v>0.65</v>
      </c>
      <c r="N123" s="77">
        <v>1.6689708714772913</v>
      </c>
    </row>
    <row r="124" spans="1:14" x14ac:dyDescent="0.25">
      <c r="A124" s="75" t="s">
        <v>51</v>
      </c>
      <c r="B124" s="72" t="s">
        <v>52</v>
      </c>
      <c r="C124" s="80" t="s">
        <v>12421</v>
      </c>
      <c r="D124" s="80" t="s">
        <v>12421</v>
      </c>
      <c r="E124" s="80">
        <v>0.10213388168935844</v>
      </c>
      <c r="F124" s="80">
        <v>0.57376442015786289</v>
      </c>
      <c r="G124" s="80">
        <v>-0.15321336760925452</v>
      </c>
      <c r="H124" s="80">
        <v>0.13670915173873244</v>
      </c>
      <c r="I124" s="80">
        <v>8.1700647149170802E-2</v>
      </c>
      <c r="J124" s="80">
        <v>9.0481984430113016E-4</v>
      </c>
      <c r="K124" s="80">
        <v>6.4982180312659565E-2</v>
      </c>
      <c r="L124" s="79" t="s">
        <v>167</v>
      </c>
      <c r="M124" s="78">
        <v>0.65</v>
      </c>
      <c r="N124" s="77">
        <v>1.5717213734279878</v>
      </c>
    </row>
    <row r="125" spans="1:14" x14ac:dyDescent="0.25">
      <c r="A125" s="75" t="s">
        <v>9598</v>
      </c>
      <c r="B125" s="72" t="s">
        <v>13395</v>
      </c>
      <c r="C125" s="80" t="s">
        <v>12421</v>
      </c>
      <c r="D125" s="80" t="s">
        <v>12419</v>
      </c>
      <c r="E125" s="80">
        <v>-5.534781949348988E-2</v>
      </c>
      <c r="F125" s="80">
        <v>0.67000723589001443</v>
      </c>
      <c r="G125" s="80">
        <v>-0.23136818687430494</v>
      </c>
      <c r="H125" s="80">
        <v>6.6357628056418649E-2</v>
      </c>
      <c r="I125" s="80">
        <v>3.7805517743625172E-2</v>
      </c>
      <c r="J125" s="80">
        <v>-2.1517858537870138E-2</v>
      </c>
      <c r="K125" s="80">
        <v>5.0044630598828466E-2</v>
      </c>
      <c r="L125" s="79" t="s">
        <v>160</v>
      </c>
      <c r="M125" s="78">
        <v>0.6</v>
      </c>
      <c r="N125" s="77">
        <v>-1.1059691885264022</v>
      </c>
    </row>
    <row r="126" spans="1:14" x14ac:dyDescent="0.25">
      <c r="A126" s="75" t="s">
        <v>9569</v>
      </c>
      <c r="B126" s="72" t="s">
        <v>13396</v>
      </c>
      <c r="C126" s="80" t="s">
        <v>12421</v>
      </c>
      <c r="D126" s="80" t="s">
        <v>12421</v>
      </c>
      <c r="E126" s="80">
        <v>0.37193072907555891</v>
      </c>
      <c r="F126" s="80">
        <v>0.50230982019363779</v>
      </c>
      <c r="G126" s="80">
        <v>-0.27006562342251383</v>
      </c>
      <c r="H126" s="80">
        <v>0.14584314014308086</v>
      </c>
      <c r="I126" s="80">
        <v>8.898884065454693E-2</v>
      </c>
      <c r="J126" s="80">
        <v>2.0118153088646284E-3</v>
      </c>
      <c r="K126" s="80">
        <v>6.8775988593457127E-2</v>
      </c>
      <c r="L126" s="79" t="s">
        <v>155</v>
      </c>
      <c r="M126" s="78">
        <v>0.7</v>
      </c>
      <c r="N126" s="77">
        <v>5.407857257771818</v>
      </c>
    </row>
    <row r="127" spans="1:14" x14ac:dyDescent="0.25">
      <c r="A127" s="81" t="s">
        <v>9559</v>
      </c>
      <c r="B127" s="72" t="s">
        <v>13397</v>
      </c>
      <c r="C127" s="80" t="s">
        <v>12421</v>
      </c>
      <c r="D127" s="80" t="s">
        <v>12421</v>
      </c>
      <c r="E127" s="80">
        <v>0.21145348621928184</v>
      </c>
      <c r="F127" s="80">
        <v>0.54469018112488077</v>
      </c>
      <c r="G127" s="80">
        <v>-5.7502246181491357E-2</v>
      </c>
      <c r="H127" s="80">
        <v>0.20821109058968568</v>
      </c>
      <c r="I127" s="80">
        <v>0.1302007482403329</v>
      </c>
      <c r="J127" s="80">
        <v>2.6380681140525386E-2</v>
      </c>
      <c r="K127" s="80">
        <v>7.9701016327554886E-2</v>
      </c>
      <c r="L127" s="79" t="s">
        <v>153</v>
      </c>
      <c r="M127" s="78">
        <v>0.75</v>
      </c>
      <c r="N127" s="77">
        <v>2.6530839374776756</v>
      </c>
    </row>
    <row r="128" spans="1:14" x14ac:dyDescent="0.25">
      <c r="A128" s="75" t="s">
        <v>9545</v>
      </c>
      <c r="B128" s="72" t="s">
        <v>9544</v>
      </c>
      <c r="C128" s="80" t="s">
        <v>12421</v>
      </c>
      <c r="D128" s="80" t="s">
        <v>12419</v>
      </c>
      <c r="E128" s="80">
        <v>-6.6699447282395963E-2</v>
      </c>
      <c r="F128" s="80">
        <v>0.70662004662004674</v>
      </c>
      <c r="G128" s="80">
        <v>0.12010443864229758</v>
      </c>
      <c r="H128" s="80">
        <v>0.21284590996325692</v>
      </c>
      <c r="I128" s="80">
        <v>1.7998476652618667E-2</v>
      </c>
      <c r="J128" s="80">
        <v>-2.9234653065647653E-2</v>
      </c>
      <c r="K128" s="80">
        <v>5.2550531567695291E-2</v>
      </c>
      <c r="L128" s="79" t="s">
        <v>154</v>
      </c>
      <c r="M128" s="78">
        <v>0.55000000000000004</v>
      </c>
      <c r="N128" s="77">
        <v>-1.269244007483999</v>
      </c>
    </row>
    <row r="129" spans="1:14" x14ac:dyDescent="0.25">
      <c r="A129" s="75" t="s">
        <v>9532</v>
      </c>
      <c r="B129" s="72" t="s">
        <v>13398</v>
      </c>
      <c r="C129" s="80" t="s">
        <v>12421</v>
      </c>
      <c r="D129" s="80" t="s">
        <v>12421</v>
      </c>
      <c r="E129" s="80">
        <v>0.22936747470219032</v>
      </c>
      <c r="F129" s="80">
        <v>0.14571887181839038</v>
      </c>
      <c r="G129" s="80">
        <v>-6.3795853269535963E-3</v>
      </c>
      <c r="H129" s="80">
        <v>0.1185620922172772</v>
      </c>
      <c r="I129" s="80">
        <v>9.0448874282300196E-2</v>
      </c>
      <c r="J129" s="80">
        <v>4.0822088972943149E-2</v>
      </c>
      <c r="K129" s="80">
        <v>6.8418515745634734E-2</v>
      </c>
      <c r="L129" s="79" t="s">
        <v>155</v>
      </c>
      <c r="M129" s="78">
        <v>0.7</v>
      </c>
      <c r="N129" s="77">
        <v>3.3524181605302439</v>
      </c>
    </row>
    <row r="130" spans="1:14" x14ac:dyDescent="0.25">
      <c r="A130" s="75" t="s">
        <v>9517</v>
      </c>
      <c r="B130" s="72" t="s">
        <v>9516</v>
      </c>
      <c r="C130" s="80" t="s">
        <v>12421</v>
      </c>
      <c r="D130" s="80" t="s">
        <v>12421</v>
      </c>
      <c r="E130" s="80">
        <v>0.30714968124162545</v>
      </c>
      <c r="F130" s="80">
        <v>0.67263316582914556</v>
      </c>
      <c r="G130" s="80">
        <v>-0.14298018949181734</v>
      </c>
      <c r="H130" s="80">
        <v>0.2328369113674702</v>
      </c>
      <c r="I130" s="80">
        <v>0.1542102263493712</v>
      </c>
      <c r="J130" s="80">
        <v>1.6998611297059485E-2</v>
      </c>
      <c r="K130" s="80">
        <v>6.4982180312659565E-2</v>
      </c>
      <c r="L130" s="79" t="s">
        <v>167</v>
      </c>
      <c r="M130" s="78">
        <v>0.65</v>
      </c>
      <c r="N130" s="77">
        <v>4.7266755249483037</v>
      </c>
    </row>
    <row r="131" spans="1:14" x14ac:dyDescent="0.25">
      <c r="A131" s="75" t="s">
        <v>127</v>
      </c>
      <c r="B131" s="72" t="s">
        <v>13399</v>
      </c>
      <c r="C131" s="80" t="s">
        <v>12421</v>
      </c>
      <c r="D131" s="80" t="s">
        <v>12419</v>
      </c>
      <c r="E131" s="80">
        <v>-4.5706880163062125E-2</v>
      </c>
      <c r="F131" s="80">
        <v>0.4870236794171221</v>
      </c>
      <c r="G131" s="80">
        <v>0.11903791275988573</v>
      </c>
      <c r="H131" s="80">
        <v>0.16667034580031936</v>
      </c>
      <c r="I131" s="80">
        <v>9.3713129989296151E-2</v>
      </c>
      <c r="J131" s="80">
        <v>8.4486071647267291E-3</v>
      </c>
      <c r="K131" s="80">
        <v>9.023920842759825E-2</v>
      </c>
      <c r="L131" s="79" t="s">
        <v>160</v>
      </c>
      <c r="M131" s="78">
        <v>0.6</v>
      </c>
      <c r="N131" s="77">
        <v>-0.50650799092208565</v>
      </c>
    </row>
    <row r="132" spans="1:14" x14ac:dyDescent="0.25">
      <c r="A132" s="75" t="s">
        <v>9512</v>
      </c>
      <c r="B132" s="72" t="s">
        <v>13399</v>
      </c>
      <c r="C132" s="80" t="s">
        <v>12421</v>
      </c>
      <c r="D132" s="80" t="s">
        <v>12419</v>
      </c>
      <c r="E132" s="80">
        <v>-4.5706880163062125E-2</v>
      </c>
      <c r="F132" s="80">
        <v>0.4870236794171221</v>
      </c>
      <c r="G132" s="80">
        <v>0.11903791275988573</v>
      </c>
      <c r="H132" s="80">
        <v>0.16667034580031936</v>
      </c>
      <c r="I132" s="80">
        <v>9.3713129989296151E-2</v>
      </c>
      <c r="J132" s="80">
        <v>8.4486071647267291E-3</v>
      </c>
      <c r="K132" s="80">
        <v>9.023920842759825E-2</v>
      </c>
      <c r="L132" s="79" t="s">
        <v>160</v>
      </c>
      <c r="M132" s="78">
        <v>0.6</v>
      </c>
      <c r="N132" s="77">
        <v>-0.50650799092208565</v>
      </c>
    </row>
    <row r="133" spans="1:14" x14ac:dyDescent="0.25">
      <c r="A133" s="75" t="s">
        <v>30</v>
      </c>
      <c r="B133" s="72" t="s">
        <v>13584</v>
      </c>
      <c r="C133" s="80" t="s">
        <v>12421</v>
      </c>
      <c r="D133" s="103" t="s">
        <v>12421</v>
      </c>
      <c r="E133" s="80">
        <v>2.1511125267325015E-2</v>
      </c>
      <c r="F133" s="80">
        <v>0.22862334032145371</v>
      </c>
      <c r="G133" s="80">
        <v>7.3917634635689566E-3</v>
      </c>
      <c r="H133" s="80">
        <v>8.1317967296929528E-2</v>
      </c>
      <c r="I133" s="80">
        <v>4.4520071924030402E-2</v>
      </c>
      <c r="J133" s="80">
        <v>2.71069671963724E-2</v>
      </c>
      <c r="K133" s="80">
        <v>4.2816758389997212E-2</v>
      </c>
      <c r="L133" s="79" t="s">
        <v>156</v>
      </c>
      <c r="M133" s="78">
        <v>0.85</v>
      </c>
      <c r="N133" s="77">
        <v>0.50239966957308035</v>
      </c>
    </row>
    <row r="134" spans="1:14" x14ac:dyDescent="0.25">
      <c r="A134" s="75" t="s">
        <v>53</v>
      </c>
      <c r="B134" s="72" t="s">
        <v>13585</v>
      </c>
      <c r="C134" s="80" t="s">
        <v>12421</v>
      </c>
      <c r="D134" s="80" t="s">
        <v>12419</v>
      </c>
      <c r="E134" s="80">
        <v>-2.8423878999267793E-2</v>
      </c>
      <c r="F134" s="80">
        <v>0.44509562260943469</v>
      </c>
      <c r="G134" s="80">
        <v>-3.1288596130094715E-2</v>
      </c>
      <c r="H134" s="80">
        <v>0.10795624586979669</v>
      </c>
      <c r="I134" s="80">
        <v>4.1335513983912664E-2</v>
      </c>
      <c r="J134" s="80">
        <v>9.6212102565089719E-3</v>
      </c>
      <c r="K134" s="80">
        <v>4.6779883513325959E-2</v>
      </c>
      <c r="L134" s="79" t="s">
        <v>154</v>
      </c>
      <c r="M134" s="78">
        <v>0.55000000000000004</v>
      </c>
      <c r="N134" s="77">
        <v>-0.60760901619540841</v>
      </c>
    </row>
    <row r="135" spans="1:14" x14ac:dyDescent="0.25">
      <c r="A135" s="81" t="s">
        <v>9483</v>
      </c>
      <c r="B135" s="72" t="s">
        <v>13400</v>
      </c>
      <c r="C135" s="80" t="s">
        <v>12421</v>
      </c>
      <c r="D135" s="80" t="s">
        <v>12421</v>
      </c>
      <c r="E135" s="80">
        <v>0.30203785278320683</v>
      </c>
      <c r="F135" s="80">
        <v>0.12595255474452571</v>
      </c>
      <c r="G135" s="80">
        <v>-7.6059398768563158E-3</v>
      </c>
      <c r="H135" s="80">
        <v>0.1331201233262691</v>
      </c>
      <c r="I135" s="80">
        <v>8.7736982298625144E-2</v>
      </c>
      <c r="J135" s="80">
        <v>3.2868239578098368E-2</v>
      </c>
      <c r="K135" s="80">
        <v>6.3255036681620247E-2</v>
      </c>
      <c r="L135" s="79" t="s">
        <v>160</v>
      </c>
      <c r="M135" s="78">
        <v>0.6</v>
      </c>
      <c r="N135" s="77">
        <v>4.7749217869154874</v>
      </c>
    </row>
    <row r="136" spans="1:14" x14ac:dyDescent="0.25">
      <c r="A136" s="75" t="s">
        <v>9401</v>
      </c>
      <c r="B136" s="72" t="s">
        <v>13401</v>
      </c>
      <c r="C136" s="80" t="s">
        <v>12421</v>
      </c>
      <c r="D136" s="80" t="s">
        <v>12419</v>
      </c>
      <c r="E136" s="80">
        <v>-7.4853517317893359E-2</v>
      </c>
      <c r="F136" s="80">
        <v>0.50485217391304338</v>
      </c>
      <c r="G136" s="80">
        <v>-3.5639412997903519E-2</v>
      </c>
      <c r="H136" s="80">
        <v>0.10318394187001201</v>
      </c>
      <c r="I136" s="80">
        <v>3.3324068260879303E-2</v>
      </c>
      <c r="J136" s="80">
        <v>5.5390822137839635E-3</v>
      </c>
      <c r="K136" s="80">
        <v>4.3860866444130231E-2</v>
      </c>
      <c r="L136" s="79" t="s">
        <v>154</v>
      </c>
      <c r="M136" s="78">
        <v>0.55000000000000004</v>
      </c>
      <c r="N136" s="77">
        <v>-1.7066128279349297</v>
      </c>
    </row>
    <row r="137" spans="1:14" x14ac:dyDescent="0.25">
      <c r="A137" s="75" t="s">
        <v>54</v>
      </c>
      <c r="B137" s="72" t="s">
        <v>13586</v>
      </c>
      <c r="C137" s="80" t="s">
        <v>12421</v>
      </c>
      <c r="D137" s="80" t="s">
        <v>12421</v>
      </c>
      <c r="E137" s="80">
        <v>0.20406420864886998</v>
      </c>
      <c r="F137" s="80">
        <v>0.13927381745503009</v>
      </c>
      <c r="G137" s="80">
        <v>1.3504388926401045E-2</v>
      </c>
      <c r="H137" s="80">
        <v>0.11609492266288401</v>
      </c>
      <c r="I137" s="80">
        <v>8.5608787997139224E-2</v>
      </c>
      <c r="J137" s="80">
        <v>3.910654062259411E-2</v>
      </c>
      <c r="K137" s="80">
        <v>4.5199532723598113E-2</v>
      </c>
      <c r="L137" s="79" t="s">
        <v>156</v>
      </c>
      <c r="M137" s="78">
        <v>0.85</v>
      </c>
      <c r="N137" s="77">
        <v>4.5147415548906906</v>
      </c>
    </row>
    <row r="138" spans="1:14" x14ac:dyDescent="0.25">
      <c r="A138" s="75" t="s">
        <v>9332</v>
      </c>
      <c r="B138" s="72" t="s">
        <v>13402</v>
      </c>
      <c r="C138" s="80" t="s">
        <v>12421</v>
      </c>
      <c r="D138" s="80" t="s">
        <v>12421</v>
      </c>
      <c r="E138" s="80">
        <v>0.20690065403538993</v>
      </c>
      <c r="F138" s="80">
        <v>0.15372222222222209</v>
      </c>
      <c r="G138" s="80">
        <v>1.5936254980079667E-2</v>
      </c>
      <c r="H138" s="80">
        <v>0.12256909018405482</v>
      </c>
      <c r="I138" s="80">
        <v>8.9862064846055079E-2</v>
      </c>
      <c r="J138" s="80">
        <v>4.6021128379153176E-2</v>
      </c>
      <c r="K138" s="80">
        <v>4.7789325689702178E-2</v>
      </c>
      <c r="L138" s="79" t="s">
        <v>158</v>
      </c>
      <c r="M138" s="78">
        <v>0.9</v>
      </c>
      <c r="N138" s="77">
        <v>4.3294323794983711</v>
      </c>
    </row>
    <row r="139" spans="1:14" x14ac:dyDescent="0.25">
      <c r="A139" s="81" t="s">
        <v>9301</v>
      </c>
      <c r="B139" s="72" t="s">
        <v>13403</v>
      </c>
      <c r="C139" s="80" t="s">
        <v>12421</v>
      </c>
      <c r="D139" s="80" t="s">
        <v>12421</v>
      </c>
      <c r="E139" s="80">
        <v>0.21679740791268753</v>
      </c>
      <c r="F139" s="80">
        <v>8.8748607500928278E-2</v>
      </c>
      <c r="G139" s="80">
        <v>6.7289719626169031E-3</v>
      </c>
      <c r="H139" s="80">
        <v>0.10074355638490995</v>
      </c>
      <c r="I139" s="80">
        <v>7.7007775343900464E-2</v>
      </c>
      <c r="J139" s="80">
        <v>2.1678037563750419E-2</v>
      </c>
      <c r="K139" s="80">
        <v>3.6942071252740627E-2</v>
      </c>
      <c r="L139" s="79" t="s">
        <v>152</v>
      </c>
      <c r="M139" s="78">
        <v>0.8</v>
      </c>
      <c r="N139" s="77">
        <v>5.8685774933803678</v>
      </c>
    </row>
    <row r="140" spans="1:14" x14ac:dyDescent="0.25">
      <c r="A140" s="75" t="s">
        <v>9268</v>
      </c>
      <c r="B140" s="72" t="s">
        <v>9267</v>
      </c>
      <c r="C140" s="80" t="s">
        <v>12421</v>
      </c>
      <c r="D140" s="80" t="s">
        <v>12421</v>
      </c>
      <c r="E140" s="80">
        <v>0.10013165762857157</v>
      </c>
      <c r="F140" s="80">
        <v>0.17576041038020529</v>
      </c>
      <c r="G140" s="80">
        <v>1.1599511599511558E-2</v>
      </c>
      <c r="H140" s="80">
        <v>9.3765033474725756E-2</v>
      </c>
      <c r="I140" s="80">
        <v>6.274929781557681E-2</v>
      </c>
      <c r="J140" s="80">
        <v>2.8833657921039757E-2</v>
      </c>
      <c r="K140" s="80">
        <v>4.6353437904663508E-2</v>
      </c>
      <c r="L140" s="79" t="s">
        <v>156</v>
      </c>
      <c r="M140" s="78">
        <v>0.85</v>
      </c>
      <c r="N140" s="77">
        <v>2.1601775867092172</v>
      </c>
    </row>
    <row r="141" spans="1:14" x14ac:dyDescent="0.25">
      <c r="A141" s="75" t="s">
        <v>28</v>
      </c>
      <c r="B141" s="72" t="s">
        <v>13587</v>
      </c>
      <c r="C141" s="80" t="s">
        <v>12421</v>
      </c>
      <c r="D141" s="80" t="s">
        <v>12419</v>
      </c>
      <c r="E141" s="80">
        <v>1.8809400284790279E-2</v>
      </c>
      <c r="F141" s="80">
        <v>2.8797858533419873E-2</v>
      </c>
      <c r="G141" s="80">
        <v>1.8338014207830877E-2</v>
      </c>
      <c r="H141" s="80">
        <v>2.1970399590346412E-2</v>
      </c>
      <c r="I141" s="80">
        <v>2.5373652616065279E-2</v>
      </c>
      <c r="J141" s="80">
        <v>4.3536418038943481E-2</v>
      </c>
      <c r="K141" s="80">
        <v>4.4823225528877408E-2</v>
      </c>
      <c r="L141" s="79" t="s">
        <v>157</v>
      </c>
      <c r="M141" s="78">
        <v>1</v>
      </c>
      <c r="N141" s="77">
        <v>0.41963513475111924</v>
      </c>
    </row>
    <row r="142" spans="1:14" x14ac:dyDescent="0.25">
      <c r="A142" s="75" t="s">
        <v>9256</v>
      </c>
      <c r="B142" s="72" t="s">
        <v>9255</v>
      </c>
      <c r="C142" s="80" t="s">
        <v>12421</v>
      </c>
      <c r="D142" s="103" t="s">
        <v>12421</v>
      </c>
      <c r="E142" s="80">
        <v>1.6517035938829805E-2</v>
      </c>
      <c r="F142" s="80">
        <v>3.3884297520661022E-3</v>
      </c>
      <c r="G142" s="80">
        <v>3.8716814159291957E-3</v>
      </c>
      <c r="H142" s="80">
        <v>7.9074403198300391E-3</v>
      </c>
      <c r="I142" s="80">
        <v>1.1657475243636917E-2</v>
      </c>
      <c r="J142" s="80">
        <v>4.3837236123840384E-3</v>
      </c>
      <c r="K142" s="80">
        <v>1.6900871952284735E-2</v>
      </c>
      <c r="L142" s="79" t="s">
        <v>155</v>
      </c>
      <c r="M142" s="78">
        <v>0.7</v>
      </c>
      <c r="N142" s="77">
        <v>0.97728898162541011</v>
      </c>
    </row>
    <row r="143" spans="1:14" x14ac:dyDescent="0.25">
      <c r="A143" s="75" t="s">
        <v>9092</v>
      </c>
      <c r="B143" s="72" t="s">
        <v>13404</v>
      </c>
      <c r="C143" s="80" t="s">
        <v>12421</v>
      </c>
      <c r="D143" s="80" t="s">
        <v>12419</v>
      </c>
      <c r="E143" s="80">
        <v>5.2554537423343817E-3</v>
      </c>
      <c r="F143" s="80">
        <v>9.6337928596677447E-2</v>
      </c>
      <c r="G143" s="80">
        <v>2.3516642547033229E-2</v>
      </c>
      <c r="H143" s="80">
        <v>4.09709147169528E-2</v>
      </c>
      <c r="I143" s="80">
        <v>3.6197794149340323E-2</v>
      </c>
      <c r="J143" s="80">
        <v>2.7717883856905656E-2</v>
      </c>
      <c r="K143" s="80">
        <v>2.8278558835948875E-2</v>
      </c>
      <c r="L143" s="79" t="s">
        <v>158</v>
      </c>
      <c r="M143" s="78">
        <v>0.9</v>
      </c>
      <c r="N143" s="77">
        <v>0.18584588319449402</v>
      </c>
    </row>
    <row r="144" spans="1:14" x14ac:dyDescent="0.25">
      <c r="A144" s="81" t="s">
        <v>9038</v>
      </c>
      <c r="B144" s="72" t="s">
        <v>13405</v>
      </c>
      <c r="C144" s="80" t="s">
        <v>12421</v>
      </c>
      <c r="D144" s="80" t="s">
        <v>12419</v>
      </c>
      <c r="E144" s="80">
        <v>2.2449156710157236E-2</v>
      </c>
      <c r="F144" s="80">
        <v>1.3323561744228662E-2</v>
      </c>
      <c r="G144" s="80">
        <v>1.7903767251025604E-2</v>
      </c>
      <c r="H144" s="80">
        <v>1.7885344022176675E-2</v>
      </c>
      <c r="I144" s="80">
        <v>2.3696177583854006E-2</v>
      </c>
      <c r="J144" s="80">
        <v>4.97464507567138E-2</v>
      </c>
      <c r="K144" s="80">
        <v>5.1077271376011257E-2</v>
      </c>
      <c r="L144" s="79" t="s">
        <v>157</v>
      </c>
      <c r="M144" s="78">
        <v>1</v>
      </c>
      <c r="N144" s="77">
        <v>0.43951362524625026</v>
      </c>
    </row>
    <row r="145" spans="1:14" x14ac:dyDescent="0.25">
      <c r="A145" s="75" t="s">
        <v>128</v>
      </c>
      <c r="B145" s="72" t="s">
        <v>13406</v>
      </c>
      <c r="C145" s="80" t="s">
        <v>12421</v>
      </c>
      <c r="D145" s="80" t="s">
        <v>12421</v>
      </c>
      <c r="E145" s="80">
        <v>0.12808660996754195</v>
      </c>
      <c r="F145" s="80">
        <v>0.49712653778558868</v>
      </c>
      <c r="G145" s="80">
        <v>0.15240506329113912</v>
      </c>
      <c r="H145" s="80">
        <v>0.24853878199060531</v>
      </c>
      <c r="I145" s="80">
        <v>0.11574962513134679</v>
      </c>
      <c r="J145" s="80">
        <v>2.0530219068524369E-2</v>
      </c>
      <c r="K145" s="80">
        <v>6.1097412954797425E-2</v>
      </c>
      <c r="L145" s="79" t="s">
        <v>160</v>
      </c>
      <c r="M145" s="78">
        <v>0.6</v>
      </c>
      <c r="N145" s="77">
        <v>2.0964326273897407</v>
      </c>
    </row>
    <row r="146" spans="1:14" x14ac:dyDescent="0.25">
      <c r="A146" s="75" t="s">
        <v>8918</v>
      </c>
      <c r="B146" s="72" t="s">
        <v>13406</v>
      </c>
      <c r="C146" s="80" t="s">
        <v>12421</v>
      </c>
      <c r="D146" s="80" t="s">
        <v>12421</v>
      </c>
      <c r="E146" s="80">
        <v>0.12808660996754195</v>
      </c>
      <c r="F146" s="80">
        <v>0.49712653778558868</v>
      </c>
      <c r="G146" s="80">
        <v>0.15240506329113912</v>
      </c>
      <c r="H146" s="80">
        <v>0.24853878199060531</v>
      </c>
      <c r="I146" s="80">
        <v>0.11574962513134679</v>
      </c>
      <c r="J146" s="80">
        <v>2.0530219068524369E-2</v>
      </c>
      <c r="K146" s="80">
        <v>6.1097412954797425E-2</v>
      </c>
      <c r="L146" s="79" t="s">
        <v>160</v>
      </c>
      <c r="M146" s="78">
        <v>0.6</v>
      </c>
      <c r="N146" s="77">
        <v>2.0964326273897407</v>
      </c>
    </row>
    <row r="147" spans="1:14" x14ac:dyDescent="0.25">
      <c r="A147" s="75" t="s">
        <v>55</v>
      </c>
      <c r="B147" s="72" t="s">
        <v>13588</v>
      </c>
      <c r="C147" s="80" t="s">
        <v>12421</v>
      </c>
      <c r="D147" s="80" t="s">
        <v>12421</v>
      </c>
      <c r="E147" s="80">
        <v>0.18904920116362645</v>
      </c>
      <c r="F147" s="80">
        <v>0.49450899031811879</v>
      </c>
      <c r="G147" s="80">
        <v>3.7799043062201054E-2</v>
      </c>
      <c r="H147" s="80">
        <v>0.22632017851491093</v>
      </c>
      <c r="I147" s="80">
        <v>0.13382159276934158</v>
      </c>
      <c r="J147" s="80">
        <v>4.4662141617014317E-2</v>
      </c>
      <c r="K147" s="80">
        <v>5.7288160949865441E-2</v>
      </c>
      <c r="L147" s="79" t="s">
        <v>167</v>
      </c>
      <c r="M147" s="78">
        <v>0.65</v>
      </c>
      <c r="N147" s="77">
        <v>3.2999698022959576</v>
      </c>
    </row>
    <row r="148" spans="1:14" x14ac:dyDescent="0.25">
      <c r="A148" s="75" t="s">
        <v>8900</v>
      </c>
      <c r="B148" s="72" t="s">
        <v>8899</v>
      </c>
      <c r="C148" s="80" t="s">
        <v>12421</v>
      </c>
      <c r="D148" s="80" t="s">
        <v>12421</v>
      </c>
      <c r="E148" s="80">
        <v>0.14922555336070498</v>
      </c>
      <c r="F148" s="80">
        <v>0.3622035733622091</v>
      </c>
      <c r="G148" s="80">
        <v>4.6458923512747718E-2</v>
      </c>
      <c r="H148" s="80">
        <v>0.17884441876579782</v>
      </c>
      <c r="I148" s="80">
        <v>0.10589667239527523</v>
      </c>
      <c r="J148" s="80">
        <v>4.0018810077890654E-2</v>
      </c>
      <c r="K148" s="80">
        <v>4.772811041355407E-2</v>
      </c>
      <c r="L148" s="79" t="s">
        <v>167</v>
      </c>
      <c r="M148" s="78">
        <v>0.65</v>
      </c>
      <c r="N148" s="77">
        <v>3.1265757656797399</v>
      </c>
    </row>
    <row r="149" spans="1:14" x14ac:dyDescent="0.25">
      <c r="A149" s="81" t="s">
        <v>8889</v>
      </c>
      <c r="B149" s="72" t="s">
        <v>13407</v>
      </c>
      <c r="C149" s="80" t="s">
        <v>12421</v>
      </c>
      <c r="D149" s="103" t="s">
        <v>12421</v>
      </c>
      <c r="E149" s="80">
        <v>5.463753659127768E-2</v>
      </c>
      <c r="F149" s="80">
        <v>1.0059093034128099</v>
      </c>
      <c r="G149" s="80">
        <v>9.8049281314168235E-2</v>
      </c>
      <c r="H149" s="80">
        <v>0.3243784836864374</v>
      </c>
      <c r="I149" s="80">
        <v>0.16796254387370158</v>
      </c>
      <c r="J149" s="80">
        <v>3.8849487058479015E-2</v>
      </c>
      <c r="K149" s="80">
        <v>7.4411083778874954E-2</v>
      </c>
      <c r="L149" s="79" t="s">
        <v>167</v>
      </c>
      <c r="M149" s="78">
        <v>0.65</v>
      </c>
      <c r="N149" s="77">
        <v>0.73426610414172044</v>
      </c>
    </row>
    <row r="150" spans="1:14" x14ac:dyDescent="0.25">
      <c r="A150" s="75" t="s">
        <v>8847</v>
      </c>
      <c r="B150" s="72" t="s">
        <v>13408</v>
      </c>
      <c r="C150" s="80" t="s">
        <v>12421</v>
      </c>
      <c r="D150" s="80" t="s">
        <v>12421</v>
      </c>
      <c r="E150" s="80">
        <v>0.45054764935014857</v>
      </c>
      <c r="F150" s="80">
        <v>6.4299640841457117E-2</v>
      </c>
      <c r="G150" s="80">
        <v>-1.7145738779626885E-2</v>
      </c>
      <c r="H150" s="80">
        <v>0.14911020102011885</v>
      </c>
      <c r="I150" s="80">
        <v>0.10577628919654747</v>
      </c>
      <c r="J150" s="80">
        <v>4.9897941743479057E-2</v>
      </c>
      <c r="K150" s="80">
        <v>3.5314838900448065E-2</v>
      </c>
      <c r="L150" s="79" t="s">
        <v>155</v>
      </c>
      <c r="M150" s="78">
        <v>0.7</v>
      </c>
      <c r="N150" s="77">
        <v>12.758026466444738</v>
      </c>
    </row>
    <row r="151" spans="1:14" x14ac:dyDescent="0.25">
      <c r="A151" s="75" t="s">
        <v>56</v>
      </c>
      <c r="B151" s="72" t="s">
        <v>13589</v>
      </c>
      <c r="C151" s="80" t="s">
        <v>12421</v>
      </c>
      <c r="D151" s="80" t="s">
        <v>12419</v>
      </c>
      <c r="E151" s="80">
        <v>-0.10640981538814365</v>
      </c>
      <c r="F151" s="80">
        <v>0.36324793747286144</v>
      </c>
      <c r="G151" s="80">
        <v>5.6422018348623926E-2</v>
      </c>
      <c r="H151" s="80">
        <v>8.771945012634319E-2</v>
      </c>
      <c r="I151" s="80">
        <v>3.0343532622061353E-2</v>
      </c>
      <c r="J151" s="80">
        <v>1.7787202829872895E-2</v>
      </c>
      <c r="K151" s="80">
        <v>3.6982354637400183E-2</v>
      </c>
      <c r="L151" s="79" t="s">
        <v>155</v>
      </c>
      <c r="M151" s="78">
        <v>0.7</v>
      </c>
      <c r="N151" s="77">
        <v>-2.8773131519465664</v>
      </c>
    </row>
    <row r="152" spans="1:14" x14ac:dyDescent="0.25">
      <c r="A152" s="81" t="s">
        <v>8825</v>
      </c>
      <c r="B152" s="72" t="s">
        <v>8763</v>
      </c>
      <c r="C152" s="80" t="s">
        <v>12421</v>
      </c>
      <c r="D152" s="80" t="s">
        <v>12419</v>
      </c>
      <c r="E152" s="80">
        <v>-0.13869250859785509</v>
      </c>
      <c r="F152" s="80">
        <v>0.39439517864829954</v>
      </c>
      <c r="G152" s="80">
        <v>6.7555147058823595E-2</v>
      </c>
      <c r="H152" s="80">
        <v>8.6370936817580457E-2</v>
      </c>
      <c r="I152" s="80">
        <v>2.5407143508139995E-2</v>
      </c>
      <c r="J152" s="80">
        <v>1.6403554782969509E-2</v>
      </c>
      <c r="K152" s="80">
        <v>3.7231899302924143E-2</v>
      </c>
      <c r="L152" s="79" t="s">
        <v>155</v>
      </c>
      <c r="M152" s="78">
        <v>0.7</v>
      </c>
      <c r="N152" s="77">
        <v>-3.7250989392035225</v>
      </c>
    </row>
    <row r="153" spans="1:14" x14ac:dyDescent="0.25">
      <c r="A153" s="75" t="s">
        <v>8760</v>
      </c>
      <c r="B153" s="72" t="s">
        <v>8759</v>
      </c>
      <c r="C153" s="80" t="s">
        <v>12421</v>
      </c>
      <c r="D153" s="80" t="s">
        <v>12421</v>
      </c>
      <c r="E153" s="80">
        <v>0.13320572418193422</v>
      </c>
      <c r="F153" s="80">
        <v>0.17011518771331047</v>
      </c>
      <c r="G153" s="80">
        <v>-7.2003388394747958E-3</v>
      </c>
      <c r="H153" s="80">
        <v>9.5972521191038718E-2</v>
      </c>
      <c r="I153" s="80">
        <v>6.1149565775111325E-2</v>
      </c>
      <c r="J153" s="80">
        <v>2.6748924081351211E-2</v>
      </c>
      <c r="K153" s="80">
        <v>3.6754434878988551E-2</v>
      </c>
      <c r="L153" s="79" t="s">
        <v>152</v>
      </c>
      <c r="M153" s="78">
        <v>0.8</v>
      </c>
      <c r="N153" s="77">
        <v>3.624208197473445</v>
      </c>
    </row>
    <row r="154" spans="1:14" x14ac:dyDescent="0.25">
      <c r="A154" s="75" t="s">
        <v>129</v>
      </c>
      <c r="B154" s="72" t="s">
        <v>13590</v>
      </c>
      <c r="C154" s="80" t="s">
        <v>12421</v>
      </c>
      <c r="D154" s="80" t="s">
        <v>12421</v>
      </c>
      <c r="E154" s="80">
        <v>0.10685501727039237</v>
      </c>
      <c r="F154" s="80">
        <v>8.6717998075072078E-2</v>
      </c>
      <c r="G154" s="80">
        <v>2.8957528957529455E-3</v>
      </c>
      <c r="H154" s="80">
        <v>6.4521563943962468E-2</v>
      </c>
      <c r="I154" s="80">
        <v>4.5597723662721412E-2</v>
      </c>
      <c r="J154" s="80">
        <v>2.8074039535299855E-2</v>
      </c>
      <c r="K154" s="80">
        <v>2.9368206431590327E-2</v>
      </c>
      <c r="L154" s="79" t="s">
        <v>159</v>
      </c>
      <c r="M154" s="78">
        <v>0.95</v>
      </c>
      <c r="N154" s="77">
        <v>3.6384590771417442</v>
      </c>
    </row>
    <row r="155" spans="1:14" x14ac:dyDescent="0.25">
      <c r="A155" s="75" t="s">
        <v>8739</v>
      </c>
      <c r="B155" s="72" t="s">
        <v>13409</v>
      </c>
      <c r="C155" s="80" t="s">
        <v>12421</v>
      </c>
      <c r="D155" s="80" t="s">
        <v>12421</v>
      </c>
      <c r="E155" s="80">
        <v>0.11730538156717385</v>
      </c>
      <c r="F155" s="80">
        <v>6.1177428106348186E-2</v>
      </c>
      <c r="G155" s="80">
        <v>5.4555373704310295E-3</v>
      </c>
      <c r="H155" s="80">
        <v>6.0329688468662157E-2</v>
      </c>
      <c r="I155" s="80">
        <v>4.1284495309322988E-2</v>
      </c>
      <c r="J155" s="80">
        <v>2.1526066334967897E-2</v>
      </c>
      <c r="K155" s="80">
        <v>2.5991763341902452E-2</v>
      </c>
      <c r="L155" s="79" t="s">
        <v>156</v>
      </c>
      <c r="M155" s="78">
        <v>0.85</v>
      </c>
      <c r="N155" s="77">
        <v>4.5131751941608647</v>
      </c>
    </row>
    <row r="156" spans="1:14" x14ac:dyDescent="0.25">
      <c r="A156" s="75" t="s">
        <v>8708</v>
      </c>
      <c r="B156" s="72" t="s">
        <v>13410</v>
      </c>
      <c r="C156" s="80" t="s">
        <v>12421</v>
      </c>
      <c r="D156" s="80" t="s">
        <v>12421</v>
      </c>
      <c r="E156" s="80">
        <v>6.3158732238800308E-2</v>
      </c>
      <c r="F156" s="80">
        <v>4.1774744027303745E-2</v>
      </c>
      <c r="G156" s="80">
        <v>9.8473658296405198E-3</v>
      </c>
      <c r="H156" s="80">
        <v>3.8028371922387283E-2</v>
      </c>
      <c r="I156" s="80">
        <v>4.4641715515625569E-2</v>
      </c>
      <c r="J156" s="80">
        <v>3.0201674120357458E-2</v>
      </c>
      <c r="K156" s="80">
        <v>2.4386853318879131E-2</v>
      </c>
      <c r="L156" s="79" t="s">
        <v>156</v>
      </c>
      <c r="M156" s="78">
        <v>0.85</v>
      </c>
      <c r="N156" s="77">
        <v>2.5898680495160828</v>
      </c>
    </row>
    <row r="157" spans="1:14" x14ac:dyDescent="0.25">
      <c r="A157" s="81" t="s">
        <v>8679</v>
      </c>
      <c r="B157" s="72" t="s">
        <v>13411</v>
      </c>
      <c r="C157" s="80" t="s">
        <v>12421</v>
      </c>
      <c r="D157" s="80" t="s">
        <v>12421</v>
      </c>
      <c r="E157" s="80">
        <v>6.3678070673986786E-2</v>
      </c>
      <c r="F157" s="80">
        <v>1.8323389021479786E-2</v>
      </c>
      <c r="G157" s="80">
        <v>-1.7867778439547566E-3</v>
      </c>
      <c r="H157" s="80">
        <v>2.6375825011324183E-2</v>
      </c>
      <c r="I157" s="80">
        <v>2.2028737854307368E-2</v>
      </c>
      <c r="J157" s="80">
        <v>1.6653902120477015E-2</v>
      </c>
      <c r="K157" s="80">
        <v>1.3221101802770363E-2</v>
      </c>
      <c r="L157" s="79" t="s">
        <v>156</v>
      </c>
      <c r="M157" s="78">
        <v>0.85</v>
      </c>
      <c r="N157" s="77">
        <v>4.8163966682900528</v>
      </c>
    </row>
    <row r="158" spans="1:14" x14ac:dyDescent="0.25">
      <c r="A158" s="75" t="s">
        <v>8576</v>
      </c>
      <c r="B158" s="72" t="s">
        <v>13412</v>
      </c>
      <c r="C158" s="80" t="s">
        <v>12421</v>
      </c>
      <c r="D158" s="80" t="s">
        <v>12421</v>
      </c>
      <c r="E158" s="80">
        <v>0.13044357341751955</v>
      </c>
      <c r="F158" s="80">
        <v>0.13721258572004835</v>
      </c>
      <c r="G158" s="80">
        <v>2.8317152103560783E-3</v>
      </c>
      <c r="H158" s="80">
        <v>8.8360744385680867E-2</v>
      </c>
      <c r="I158" s="80">
        <v>5.7914083072398759E-2</v>
      </c>
      <c r="J158" s="80">
        <v>3.5516627059134498E-2</v>
      </c>
      <c r="K158" s="80">
        <v>4.073676359593037E-2</v>
      </c>
      <c r="L158" s="79" t="s">
        <v>159</v>
      </c>
      <c r="M158" s="78">
        <v>0.95</v>
      </c>
      <c r="N158" s="77">
        <v>3.2021093946341619</v>
      </c>
    </row>
    <row r="159" spans="1:14" x14ac:dyDescent="0.25">
      <c r="A159" s="75" t="s">
        <v>31</v>
      </c>
      <c r="B159" s="72" t="s">
        <v>13591</v>
      </c>
      <c r="C159" s="80" t="s">
        <v>12421</v>
      </c>
      <c r="D159" s="80" t="s">
        <v>12421</v>
      </c>
      <c r="E159" s="80">
        <v>8.4263715313658727E-2</v>
      </c>
      <c r="F159" s="80">
        <v>0.21087334014300296</v>
      </c>
      <c r="G159" s="80">
        <v>5.6497175141243527E-3</v>
      </c>
      <c r="H159" s="80">
        <v>9.7050936739311311E-2</v>
      </c>
      <c r="I159" s="80">
        <v>6.1324232228038955E-2</v>
      </c>
      <c r="J159" s="80">
        <v>3.2999382633222885E-2</v>
      </c>
      <c r="K159" s="80">
        <v>3.5886397852712859E-2</v>
      </c>
      <c r="L159" s="79" t="s">
        <v>156</v>
      </c>
      <c r="M159" s="78">
        <v>0.85</v>
      </c>
      <c r="N159" s="77">
        <v>2.3480683589224811</v>
      </c>
    </row>
    <row r="160" spans="1:14" x14ac:dyDescent="0.25">
      <c r="A160" s="75" t="s">
        <v>57</v>
      </c>
      <c r="B160" s="72" t="s">
        <v>13592</v>
      </c>
      <c r="C160" s="80" t="s">
        <v>12421</v>
      </c>
      <c r="D160" s="80" t="s">
        <v>12421</v>
      </c>
      <c r="E160" s="80">
        <v>0.10663091884944254</v>
      </c>
      <c r="F160" s="80">
        <v>0.10959888579387189</v>
      </c>
      <c r="G160" s="80">
        <v>3.353828954723248E-3</v>
      </c>
      <c r="H160" s="80">
        <v>7.2031734109830881E-2</v>
      </c>
      <c r="I160" s="80">
        <v>4.7462219031729092E-2</v>
      </c>
      <c r="J160" s="80">
        <v>1.7723107623087708E-2</v>
      </c>
      <c r="K160" s="80">
        <v>3.1996580819787512E-2</v>
      </c>
      <c r="L160" s="79" t="s">
        <v>155</v>
      </c>
      <c r="M160" s="78">
        <v>0.7</v>
      </c>
      <c r="N160" s="77">
        <v>3.3325722973343206</v>
      </c>
    </row>
    <row r="161" spans="1:14" x14ac:dyDescent="0.25">
      <c r="A161" s="75" t="s">
        <v>8446</v>
      </c>
      <c r="B161" s="72" t="s">
        <v>8445</v>
      </c>
      <c r="C161" s="80" t="s">
        <v>12421</v>
      </c>
      <c r="D161" s="80" t="s">
        <v>12419</v>
      </c>
      <c r="E161" s="80">
        <v>1.0077820354833733E-2</v>
      </c>
      <c r="F161" s="80">
        <v>0.19795753286147622</v>
      </c>
      <c r="G161" s="80">
        <v>5.0581689428441656E-4</v>
      </c>
      <c r="H161" s="80">
        <v>6.5790779027440127E-2</v>
      </c>
      <c r="I161" s="80">
        <v>4.2152605529626852E-2</v>
      </c>
      <c r="J161" s="80">
        <v>1.8385440787804797E-5</v>
      </c>
      <c r="K161" s="80">
        <v>3.4779414697420963E-2</v>
      </c>
      <c r="L161" s="79" t="s">
        <v>167</v>
      </c>
      <c r="M161" s="78">
        <v>0.65</v>
      </c>
      <c r="N161" s="77">
        <v>0.28976394348525497</v>
      </c>
    </row>
    <row r="162" spans="1:14" x14ac:dyDescent="0.25">
      <c r="A162" s="75" t="s">
        <v>8428</v>
      </c>
      <c r="B162" s="72" t="s">
        <v>13413</v>
      </c>
      <c r="C162" s="80" t="s">
        <v>12421</v>
      </c>
      <c r="D162" s="80" t="s">
        <v>12421</v>
      </c>
      <c r="E162" s="80">
        <v>0.15199811144873676</v>
      </c>
      <c r="F162" s="80">
        <v>8.2608125819134903E-2</v>
      </c>
      <c r="G162" s="80">
        <v>2.6281208935612366E-3</v>
      </c>
      <c r="H162" s="80">
        <v>7.734378407220488E-2</v>
      </c>
      <c r="I162" s="80">
        <v>4.9182786224515551E-2</v>
      </c>
      <c r="J162" s="80">
        <v>1.9171535018417174E-2</v>
      </c>
      <c r="K162" s="80">
        <v>3.5188012297856952E-2</v>
      </c>
      <c r="L162" s="79" t="s">
        <v>153</v>
      </c>
      <c r="M162" s="78">
        <v>0.75</v>
      </c>
      <c r="N162" s="77">
        <v>4.3195992476674752</v>
      </c>
    </row>
    <row r="163" spans="1:14" x14ac:dyDescent="0.25">
      <c r="A163" s="81" t="s">
        <v>8384</v>
      </c>
      <c r="B163" s="72" t="s">
        <v>13414</v>
      </c>
      <c r="C163" s="80" t="s">
        <v>12421</v>
      </c>
      <c r="D163" s="80" t="s">
        <v>12421</v>
      </c>
      <c r="E163" s="80">
        <v>0.10767576465590478</v>
      </c>
      <c r="F163" s="80">
        <v>0.10075012177301512</v>
      </c>
      <c r="G163" s="80">
        <v>4.8947626040136694E-3</v>
      </c>
      <c r="H163" s="80">
        <v>7.0058019606650257E-2</v>
      </c>
      <c r="I163" s="80">
        <v>4.8009045209739254E-2</v>
      </c>
      <c r="J163" s="80">
        <v>2.4919962343205038E-2</v>
      </c>
      <c r="K163" s="80">
        <v>2.9187219597060832E-2</v>
      </c>
      <c r="L163" s="79" t="s">
        <v>156</v>
      </c>
      <c r="M163" s="78">
        <v>0.85</v>
      </c>
      <c r="N163" s="77">
        <v>3.6891408685857763</v>
      </c>
    </row>
    <row r="164" spans="1:14" x14ac:dyDescent="0.25">
      <c r="A164" s="75" t="s">
        <v>58</v>
      </c>
      <c r="B164" s="72" t="s">
        <v>59</v>
      </c>
      <c r="C164" s="80" t="s">
        <v>12421</v>
      </c>
      <c r="D164" s="80" t="s">
        <v>12421</v>
      </c>
      <c r="E164" s="80">
        <v>7.8164164025203764E-2</v>
      </c>
      <c r="F164" s="80">
        <v>0.24138822403063664</v>
      </c>
      <c r="G164" s="80">
        <v>6.7469879518071707E-3</v>
      </c>
      <c r="H164" s="80">
        <v>0.10451330297294681</v>
      </c>
      <c r="I164" s="80">
        <v>6.5493086343828111E-2</v>
      </c>
      <c r="J164" s="80">
        <v>3.7814830753552409E-2</v>
      </c>
      <c r="K164" s="80">
        <v>3.7189634640187652E-2</v>
      </c>
      <c r="L164" s="79" t="s">
        <v>152</v>
      </c>
      <c r="M164" s="78">
        <v>0.8</v>
      </c>
      <c r="N164" s="77">
        <v>2.1017728402402334</v>
      </c>
    </row>
    <row r="165" spans="1:14" x14ac:dyDescent="0.25">
      <c r="A165" s="75" t="s">
        <v>8278</v>
      </c>
      <c r="B165" s="72" t="s">
        <v>13415</v>
      </c>
      <c r="C165" s="80" t="s">
        <v>12421</v>
      </c>
      <c r="D165" s="80" t="s">
        <v>12421</v>
      </c>
      <c r="E165" s="80">
        <v>9.416728271527397E-2</v>
      </c>
      <c r="F165" s="80">
        <v>0.33263396537510315</v>
      </c>
      <c r="G165" s="80">
        <v>6.3568610258658564E-2</v>
      </c>
      <c r="H165" s="80">
        <v>0.15749743680111239</v>
      </c>
      <c r="I165" s="80">
        <v>9.7261454610293008E-2</v>
      </c>
      <c r="J165" s="80">
        <v>5.408272508538059E-2</v>
      </c>
      <c r="K165" s="80">
        <v>4.9969003936056966E-2</v>
      </c>
      <c r="L165" s="79" t="s">
        <v>156</v>
      </c>
      <c r="M165" s="78">
        <v>0.85</v>
      </c>
      <c r="N165" s="77">
        <v>1.8845139045752344</v>
      </c>
    </row>
    <row r="166" spans="1:14" x14ac:dyDescent="0.25">
      <c r="A166" s="75" t="s">
        <v>8244</v>
      </c>
      <c r="B166" s="72" t="s">
        <v>8241</v>
      </c>
      <c r="C166" s="80" t="s">
        <v>12421</v>
      </c>
      <c r="D166" s="80" t="s">
        <v>12421</v>
      </c>
      <c r="E166" s="80">
        <v>5.0246069670931037E-2</v>
      </c>
      <c r="F166" s="80">
        <v>0.26183866606579542</v>
      </c>
      <c r="G166" s="80">
        <v>1.0933940774487505E-2</v>
      </c>
      <c r="H166" s="80">
        <v>0.10240005087014414</v>
      </c>
      <c r="I166" s="80">
        <v>5.8508029760816704E-2</v>
      </c>
      <c r="J166" s="80">
        <v>3.3459956102751764E-2</v>
      </c>
      <c r="K166" s="80">
        <v>3.9006597008656385E-2</v>
      </c>
      <c r="L166" s="79" t="s">
        <v>152</v>
      </c>
      <c r="M166" s="78">
        <v>0.8</v>
      </c>
      <c r="N166" s="77">
        <v>1.288142866186978</v>
      </c>
    </row>
    <row r="167" spans="1:14" x14ac:dyDescent="0.25">
      <c r="A167" s="75" t="s">
        <v>8230</v>
      </c>
      <c r="B167" s="72" t="s">
        <v>8229</v>
      </c>
      <c r="C167" s="80" t="s">
        <v>12421</v>
      </c>
      <c r="D167" s="80" t="s">
        <v>12421</v>
      </c>
      <c r="E167" s="80">
        <v>0.12920326318668685</v>
      </c>
      <c r="F167" s="80">
        <v>7.5791686127977709E-2</v>
      </c>
      <c r="G167" s="80">
        <v>1.1814744801512234E-2</v>
      </c>
      <c r="H167" s="80">
        <v>7.1191465921277564E-2</v>
      </c>
      <c r="I167" s="80">
        <v>4.7833130191188511E-2</v>
      </c>
      <c r="J167" s="80">
        <v>3.2824818935412114E-2</v>
      </c>
      <c r="K167" s="80">
        <v>2.6616008186127305E-2</v>
      </c>
      <c r="L167" s="79" t="s">
        <v>152</v>
      </c>
      <c r="M167" s="78">
        <v>0.8</v>
      </c>
      <c r="N167" s="77">
        <v>4.8543441331683121</v>
      </c>
    </row>
    <row r="168" spans="1:14" x14ac:dyDescent="0.25">
      <c r="A168" s="75" t="s">
        <v>8219</v>
      </c>
      <c r="B168" s="72" t="s">
        <v>13416</v>
      </c>
      <c r="C168" s="80" t="s">
        <v>12421</v>
      </c>
      <c r="D168" s="80" t="s">
        <v>12421</v>
      </c>
      <c r="E168" s="80">
        <v>4.9104870904628894E-2</v>
      </c>
      <c r="F168" s="80">
        <v>0.16193166885676757</v>
      </c>
      <c r="G168" s="80">
        <v>-1.1688311688311748E-2</v>
      </c>
      <c r="H168" s="80">
        <v>6.4055974563718809E-2</v>
      </c>
      <c r="I168" s="80">
        <v>4.2323574934886254E-2</v>
      </c>
      <c r="J168" s="80">
        <v>2.7680094927442278E-2</v>
      </c>
      <c r="K168" s="80">
        <v>2.3495128035850632E-2</v>
      </c>
      <c r="L168" s="79" t="s">
        <v>152</v>
      </c>
      <c r="M168" s="78">
        <v>0.8</v>
      </c>
      <c r="N168" s="77">
        <v>2.0900022689683153</v>
      </c>
    </row>
    <row r="169" spans="1:14" x14ac:dyDescent="0.25">
      <c r="A169" s="75" t="s">
        <v>8190</v>
      </c>
      <c r="B169" s="72" t="s">
        <v>13417</v>
      </c>
      <c r="C169" s="80" t="s">
        <v>12421</v>
      </c>
      <c r="D169" s="80" t="s">
        <v>12421</v>
      </c>
      <c r="E169" s="80">
        <v>5.6981417795326728E-2</v>
      </c>
      <c r="F169" s="80">
        <v>0.19255696202531647</v>
      </c>
      <c r="G169" s="80">
        <v>-3.7831021437578771E-3</v>
      </c>
      <c r="H169" s="80">
        <v>7.8864234782531684E-2</v>
      </c>
      <c r="I169" s="80">
        <v>5.2777440591170732E-2</v>
      </c>
      <c r="J169" s="80">
        <v>3.6668044621438467E-2</v>
      </c>
      <c r="K169" s="80">
        <v>3.716204871893658E-2</v>
      </c>
      <c r="L169" s="79" t="s">
        <v>153</v>
      </c>
      <c r="M169" s="78">
        <v>0.75</v>
      </c>
      <c r="N169" s="77">
        <v>1.5333228322875223</v>
      </c>
    </row>
    <row r="170" spans="1:14" x14ac:dyDescent="0.25">
      <c r="A170" s="75" t="s">
        <v>8169</v>
      </c>
      <c r="B170" s="72" t="s">
        <v>13418</v>
      </c>
      <c r="C170" s="80" t="s">
        <v>12421</v>
      </c>
      <c r="D170" s="80" t="s">
        <v>12421</v>
      </c>
      <c r="E170" s="80">
        <v>7.5680774971135678E-2</v>
      </c>
      <c r="F170" s="80">
        <v>0.25591511936339528</v>
      </c>
      <c r="G170" s="80">
        <v>-1.7376194613379692E-2</v>
      </c>
      <c r="H170" s="80">
        <v>9.9031969258922992E-2</v>
      </c>
      <c r="I170" s="80">
        <v>6.3329830898365858E-2</v>
      </c>
      <c r="J170" s="80">
        <v>3.1087157923697317E-2</v>
      </c>
      <c r="K170" s="80">
        <v>3.7189634640187652E-2</v>
      </c>
      <c r="L170" s="79" t="s">
        <v>152</v>
      </c>
      <c r="M170" s="78">
        <v>0.8</v>
      </c>
      <c r="N170" s="77">
        <v>2.034996463486467</v>
      </c>
    </row>
    <row r="171" spans="1:14" x14ac:dyDescent="0.25">
      <c r="A171" s="75" t="s">
        <v>8153</v>
      </c>
      <c r="B171" s="72" t="s">
        <v>8152</v>
      </c>
      <c r="C171" s="80" t="s">
        <v>12421</v>
      </c>
      <c r="D171" s="80" t="s">
        <v>12421</v>
      </c>
      <c r="E171" s="80">
        <v>0.13949209971705701</v>
      </c>
      <c r="F171" s="80">
        <v>0.25193877551020405</v>
      </c>
      <c r="G171" s="80">
        <v>-2.1818181818182847E-3</v>
      </c>
      <c r="H171" s="80">
        <v>0.12490351585559178</v>
      </c>
      <c r="I171" s="80">
        <v>7.7436603603999288E-2</v>
      </c>
      <c r="J171" s="80">
        <v>4.6028201547219538E-2</v>
      </c>
      <c r="K171" s="80">
        <v>3.7189634640187652E-2</v>
      </c>
      <c r="L171" s="79" t="s">
        <v>152</v>
      </c>
      <c r="M171" s="78">
        <v>0.8</v>
      </c>
      <c r="N171" s="77">
        <v>3.7508327539824724</v>
      </c>
    </row>
    <row r="172" spans="1:14" x14ac:dyDescent="0.25">
      <c r="A172" s="75" t="s">
        <v>8138</v>
      </c>
      <c r="B172" s="72" t="s">
        <v>8135</v>
      </c>
      <c r="C172" s="80" t="s">
        <v>12419</v>
      </c>
      <c r="D172" s="103" t="s">
        <v>12419</v>
      </c>
      <c r="E172" s="80">
        <v>-0.13384664281247127</v>
      </c>
      <c r="F172" s="80">
        <v>0.30397058823529433</v>
      </c>
      <c r="G172" s="80">
        <v>4.761904761904745E-2</v>
      </c>
      <c r="H172" s="80">
        <v>5.7682515136237011E-2</v>
      </c>
      <c r="I172" s="80">
        <v>3.921709379224092E-2</v>
      </c>
      <c r="J172" s="80">
        <v>-8.1648733995203226E-3</v>
      </c>
      <c r="K172" s="80">
        <v>3.7189634640187652E-2</v>
      </c>
      <c r="L172" s="79" t="s">
        <v>152</v>
      </c>
      <c r="M172" s="78">
        <v>0.8</v>
      </c>
      <c r="N172" s="77">
        <v>-3.5990308618906051</v>
      </c>
    </row>
    <row r="173" spans="1:14" x14ac:dyDescent="0.25">
      <c r="A173" s="75" t="s">
        <v>0</v>
      </c>
      <c r="B173" s="72" t="s">
        <v>13593</v>
      </c>
      <c r="C173" s="80" t="s">
        <v>12421</v>
      </c>
      <c r="D173" s="80" t="s">
        <v>12419</v>
      </c>
      <c r="E173" s="80">
        <v>-3.5200648408195478E-2</v>
      </c>
      <c r="F173" s="80">
        <v>0.16429407461594736</v>
      </c>
      <c r="G173" s="80">
        <v>0.16093418259023351</v>
      </c>
      <c r="H173" s="80">
        <v>9.2536016902665441E-2</v>
      </c>
      <c r="I173" s="80">
        <v>5.5074281310764972E-2</v>
      </c>
      <c r="J173" s="80">
        <v>4.0691532225475502E-2</v>
      </c>
      <c r="K173" s="80">
        <v>2.9470134575125817E-2</v>
      </c>
      <c r="L173" s="79" t="s">
        <v>167</v>
      </c>
      <c r="M173" s="78">
        <v>0.65</v>
      </c>
      <c r="N173" s="77">
        <v>-1.1944515664990036</v>
      </c>
    </row>
    <row r="174" spans="1:14" x14ac:dyDescent="0.25">
      <c r="A174" s="75" t="s">
        <v>8132</v>
      </c>
      <c r="B174" s="72" t="s">
        <v>13594</v>
      </c>
      <c r="C174" s="80" t="s">
        <v>12419</v>
      </c>
      <c r="D174" s="103" t="s">
        <v>12419</v>
      </c>
      <c r="E174" s="80">
        <v>-0.24362748783915866</v>
      </c>
      <c r="F174" s="80">
        <v>0.19647750865051905</v>
      </c>
      <c r="G174" s="80">
        <v>0.38277511961722488</v>
      </c>
      <c r="H174" s="80">
        <v>7.7615785221214262E-2</v>
      </c>
      <c r="I174" s="80">
        <v>3.1657660721934544E-2</v>
      </c>
      <c r="J174" s="80">
        <v>3.7151566223280419E-2</v>
      </c>
      <c r="K174" s="80">
        <v>2.2317055803059871E-2</v>
      </c>
      <c r="L174" s="79" t="s">
        <v>12425</v>
      </c>
      <c r="M174" s="78">
        <v>0.5</v>
      </c>
      <c r="N174" s="77">
        <v>-10.916650027184819</v>
      </c>
    </row>
    <row r="175" spans="1:14" x14ac:dyDescent="0.25">
      <c r="A175" s="75" t="s">
        <v>8130</v>
      </c>
      <c r="B175" s="72" t="s">
        <v>13419</v>
      </c>
      <c r="C175" s="80" t="s">
        <v>12421</v>
      </c>
      <c r="D175" s="80" t="s">
        <v>12419</v>
      </c>
      <c r="E175" s="80">
        <v>-0.25871110380237172</v>
      </c>
      <c r="F175" s="80">
        <v>0.14120643431635393</v>
      </c>
      <c r="G175" s="80">
        <v>0.52521581099500225</v>
      </c>
      <c r="H175" s="80">
        <v>8.8665186117572237E-2</v>
      </c>
      <c r="I175" s="80">
        <v>4.2259405518926929E-2</v>
      </c>
      <c r="J175" s="80">
        <v>4.3564583982986349E-2</v>
      </c>
      <c r="K175" s="80">
        <v>2.7335121908160565E-2</v>
      </c>
      <c r="L175" s="79" t="s">
        <v>160</v>
      </c>
      <c r="M175" s="78">
        <v>0.6</v>
      </c>
      <c r="N175" s="77">
        <v>-9.4644210723324669</v>
      </c>
    </row>
    <row r="176" spans="1:14" x14ac:dyDescent="0.25">
      <c r="A176" s="75" t="s">
        <v>8081</v>
      </c>
      <c r="B176" s="72" t="s">
        <v>13420</v>
      </c>
      <c r="C176" s="80" t="s">
        <v>12421</v>
      </c>
      <c r="D176" s="80" t="s">
        <v>12419</v>
      </c>
      <c r="E176" s="80">
        <v>-0.20953561356473671</v>
      </c>
      <c r="F176" s="80">
        <v>0.34291499777481094</v>
      </c>
      <c r="G176" s="80">
        <v>0.10744208969935931</v>
      </c>
      <c r="H176" s="80">
        <v>5.54004762802629E-2</v>
      </c>
      <c r="I176" s="80">
        <v>1.1204426024345793E-2</v>
      </c>
      <c r="J176" s="80">
        <v>2.5019446804956713E-2</v>
      </c>
      <c r="K176" s="80">
        <v>1.3950547173657846E-2</v>
      </c>
      <c r="L176" s="79" t="s">
        <v>154</v>
      </c>
      <c r="M176" s="78">
        <v>0.55000000000000004</v>
      </c>
      <c r="N176" s="77">
        <v>-15.019884951924526</v>
      </c>
    </row>
    <row r="177" spans="1:14" x14ac:dyDescent="0.25">
      <c r="A177" s="75" t="s">
        <v>60</v>
      </c>
      <c r="B177" s="72" t="s">
        <v>61</v>
      </c>
      <c r="C177" s="80" t="s">
        <v>12421</v>
      </c>
      <c r="D177" s="80" t="s">
        <v>12421</v>
      </c>
      <c r="E177" s="80">
        <v>8.0341101069963283E-2</v>
      </c>
      <c r="F177" s="80">
        <v>0.1771974745703262</v>
      </c>
      <c r="G177" s="80">
        <v>7.8698448732501092E-2</v>
      </c>
      <c r="H177" s="80">
        <v>0.11114335047498636</v>
      </c>
      <c r="I177" s="80">
        <v>7.6419000969502937E-2</v>
      </c>
      <c r="J177" s="80">
        <v>5.1327379955090402E-2</v>
      </c>
      <c r="K177" s="80">
        <v>3.5779113589567091E-2</v>
      </c>
      <c r="L177" s="79" t="s">
        <v>159</v>
      </c>
      <c r="M177" s="78">
        <v>0.95</v>
      </c>
      <c r="N177" s="77">
        <v>2.2454748877118664</v>
      </c>
    </row>
    <row r="178" spans="1:14" x14ac:dyDescent="0.25">
      <c r="A178" s="75" t="s">
        <v>8042</v>
      </c>
      <c r="B178" s="72" t="s">
        <v>13421</v>
      </c>
      <c r="C178" s="80" t="s">
        <v>12421</v>
      </c>
      <c r="D178" s="80" t="s">
        <v>12421</v>
      </c>
      <c r="E178" s="80">
        <v>0.10813632585203647</v>
      </c>
      <c r="F178" s="80">
        <v>0.13705103969754262</v>
      </c>
      <c r="G178" s="80">
        <v>2.8382581648522587E-2</v>
      </c>
      <c r="H178" s="80">
        <v>9.0207807341303292E-2</v>
      </c>
      <c r="I178" s="80">
        <v>6.2003469718947768E-2</v>
      </c>
      <c r="J178" s="80">
        <v>4.1887933946884504E-2</v>
      </c>
      <c r="K178" s="80">
        <v>3.03148866126286E-2</v>
      </c>
      <c r="L178" s="79" t="s">
        <v>159</v>
      </c>
      <c r="M178" s="78">
        <v>0.95</v>
      </c>
      <c r="N178" s="77">
        <v>3.5671030947214217</v>
      </c>
    </row>
    <row r="179" spans="1:14" x14ac:dyDescent="0.25">
      <c r="A179" s="81" t="s">
        <v>7994</v>
      </c>
      <c r="B179" s="72" t="s">
        <v>13422</v>
      </c>
      <c r="C179" s="80" t="s">
        <v>12421</v>
      </c>
      <c r="D179" s="80" t="s">
        <v>12419</v>
      </c>
      <c r="E179" s="80">
        <v>-4.8247599764492666E-3</v>
      </c>
      <c r="F179" s="80">
        <v>0.31958205128205108</v>
      </c>
      <c r="G179" s="80">
        <v>0.30697050938337811</v>
      </c>
      <c r="H179" s="80">
        <v>0.19729338593843071</v>
      </c>
      <c r="I179" s="80">
        <v>0.13676769903411956</v>
      </c>
      <c r="J179" s="80">
        <v>9.2107825215967942E-2</v>
      </c>
      <c r="K179" s="80">
        <v>5.7980612070833493E-2</v>
      </c>
      <c r="L179" s="79" t="s">
        <v>155</v>
      </c>
      <c r="M179" s="78">
        <v>0.7</v>
      </c>
      <c r="N179" s="77">
        <v>-8.3213332942311397E-2</v>
      </c>
    </row>
    <row r="180" spans="1:14" x14ac:dyDescent="0.25">
      <c r="A180" s="75" t="s">
        <v>7971</v>
      </c>
      <c r="B180" s="72" t="s">
        <v>13595</v>
      </c>
      <c r="C180" s="80" t="s">
        <v>12421</v>
      </c>
      <c r="D180" s="103" t="s">
        <v>12421</v>
      </c>
      <c r="E180" s="80">
        <v>2.2795684026394758E-2</v>
      </c>
      <c r="F180" s="80">
        <v>0.1415381573744563</v>
      </c>
      <c r="G180" s="80">
        <v>0.30293663060278209</v>
      </c>
      <c r="H180" s="80">
        <v>0.15009629539641245</v>
      </c>
      <c r="I180" s="80">
        <v>6.4522584187105769E-2</v>
      </c>
      <c r="J180" s="80">
        <v>4.376398656339231E-2</v>
      </c>
      <c r="K180" s="80">
        <v>3.5736284929188677E-2</v>
      </c>
      <c r="L180" s="79" t="s">
        <v>154</v>
      </c>
      <c r="M180" s="78">
        <v>0.55000000000000004</v>
      </c>
      <c r="N180" s="77">
        <v>0.63788622884455748</v>
      </c>
    </row>
    <row r="181" spans="1:14" x14ac:dyDescent="0.25">
      <c r="A181" s="75" t="s">
        <v>7969</v>
      </c>
      <c r="B181" s="72" t="s">
        <v>13423</v>
      </c>
      <c r="C181" s="80" t="s">
        <v>12419</v>
      </c>
      <c r="D181" s="103" t="s">
        <v>12419</v>
      </c>
      <c r="E181" s="80">
        <v>-1.927032243774307E-2</v>
      </c>
      <c r="F181" s="80">
        <v>0.10045267489711929</v>
      </c>
      <c r="G181" s="80">
        <v>0.52756286266924546</v>
      </c>
      <c r="H181" s="80">
        <v>0.18133551301547213</v>
      </c>
      <c r="I181" s="80">
        <v>6.0471383068315454E-2</v>
      </c>
      <c r="J181" s="80">
        <v>4.1972332931094369E-2</v>
      </c>
      <c r="K181" s="80">
        <v>4.0032704119087548E-2</v>
      </c>
      <c r="L181" s="79" t="s">
        <v>12422</v>
      </c>
      <c r="M181" s="78">
        <v>0.45</v>
      </c>
      <c r="N181" s="77">
        <v>-0.48136449589861713</v>
      </c>
    </row>
    <row r="182" spans="1:14" x14ac:dyDescent="0.25">
      <c r="A182" s="81" t="s">
        <v>7920</v>
      </c>
      <c r="B182" s="72" t="s">
        <v>13424</v>
      </c>
      <c r="C182" s="80" t="s">
        <v>12421</v>
      </c>
      <c r="D182" s="80" t="s">
        <v>12421</v>
      </c>
      <c r="E182" s="80">
        <v>9.8838507929417174E-2</v>
      </c>
      <c r="F182" s="80">
        <v>0.22361736334405125</v>
      </c>
      <c r="G182" s="80">
        <v>6.4724919093852584E-3</v>
      </c>
      <c r="H182" s="80">
        <v>0.10609850091771111</v>
      </c>
      <c r="I182" s="80">
        <v>7.190545499683787E-2</v>
      </c>
      <c r="J182" s="80">
        <v>4.7064888137799743E-2</v>
      </c>
      <c r="K182" s="80">
        <v>3.5736284929188677E-2</v>
      </c>
      <c r="L182" s="79" t="s">
        <v>154</v>
      </c>
      <c r="M182" s="78">
        <v>0.55000000000000004</v>
      </c>
      <c r="N182" s="77">
        <v>2.7657745656904553</v>
      </c>
    </row>
    <row r="183" spans="1:14" x14ac:dyDescent="0.25">
      <c r="A183" s="75" t="s">
        <v>130</v>
      </c>
      <c r="B183" s="72" t="s">
        <v>131</v>
      </c>
      <c r="C183" s="80" t="s">
        <v>12421</v>
      </c>
      <c r="D183" s="80" t="s">
        <v>12421</v>
      </c>
      <c r="E183" s="80">
        <v>4.9145661429486509E-2</v>
      </c>
      <c r="F183" s="80">
        <v>0.17114175399889686</v>
      </c>
      <c r="G183" s="80">
        <v>2.8944381384790052E-2</v>
      </c>
      <c r="H183" s="80">
        <v>8.1298792415471333E-2</v>
      </c>
      <c r="I183" s="80">
        <v>6.4987482727907553E-2</v>
      </c>
      <c r="J183" s="80">
        <v>4.1877987299157482E-2</v>
      </c>
      <c r="K183" s="80">
        <v>2.8211857795970019E-2</v>
      </c>
      <c r="L183" s="79" t="s">
        <v>152</v>
      </c>
      <c r="M183" s="78">
        <v>0.8</v>
      </c>
      <c r="N183" s="77">
        <v>1.7420214501615283</v>
      </c>
    </row>
    <row r="184" spans="1:14" x14ac:dyDescent="0.25">
      <c r="A184" s="75" t="s">
        <v>7903</v>
      </c>
      <c r="B184" s="72" t="s">
        <v>7902</v>
      </c>
      <c r="C184" s="80" t="s">
        <v>12421</v>
      </c>
      <c r="D184" s="80" t="s">
        <v>12421</v>
      </c>
      <c r="E184" s="80">
        <v>5.130179043483496E-2</v>
      </c>
      <c r="F184" s="80">
        <v>0.32825996533795476</v>
      </c>
      <c r="G184" s="80">
        <v>2.632515119174661E-2</v>
      </c>
      <c r="H184" s="80">
        <v>0.12745310315597846</v>
      </c>
      <c r="I184" s="80">
        <v>0.10180796616655274</v>
      </c>
      <c r="J184" s="80">
        <v>6.357887893733527E-2</v>
      </c>
      <c r="K184" s="80">
        <v>4.2304285140473574E-2</v>
      </c>
      <c r="L184" s="79" t="s">
        <v>152</v>
      </c>
      <c r="M184" s="78">
        <v>0.8</v>
      </c>
      <c r="N184" s="77">
        <v>1.212685435163003</v>
      </c>
    </row>
    <row r="185" spans="1:14" x14ac:dyDescent="0.25">
      <c r="A185" s="75" t="s">
        <v>7894</v>
      </c>
      <c r="B185" s="72" t="s">
        <v>13425</v>
      </c>
      <c r="C185" s="80" t="s">
        <v>12421</v>
      </c>
      <c r="D185" s="80" t="s">
        <v>12419</v>
      </c>
      <c r="E185" s="80">
        <v>-2.7212638385822774E-2</v>
      </c>
      <c r="F185" s="80">
        <v>8.2565352237483403E-2</v>
      </c>
      <c r="G185" s="80">
        <v>6.412069778406404E-2</v>
      </c>
      <c r="H185" s="80">
        <v>3.8694051567639498E-2</v>
      </c>
      <c r="I185" s="80">
        <v>3.2663005005516554E-2</v>
      </c>
      <c r="J185" s="80">
        <v>1.9731145331346012E-2</v>
      </c>
      <c r="K185" s="80">
        <v>2.1705342737543321E-2</v>
      </c>
      <c r="L185" s="79" t="s">
        <v>156</v>
      </c>
      <c r="M185" s="78">
        <v>0.85</v>
      </c>
      <c r="N185" s="77">
        <v>-1.2537299555631336</v>
      </c>
    </row>
    <row r="186" spans="1:14" x14ac:dyDescent="0.25">
      <c r="A186" s="75" t="s">
        <v>7879</v>
      </c>
      <c r="B186" s="72" t="s">
        <v>13426</v>
      </c>
      <c r="C186" s="80" t="s">
        <v>12421</v>
      </c>
      <c r="D186" s="80" t="s">
        <v>12421</v>
      </c>
      <c r="E186" s="80">
        <v>6.8245361661318338E-2</v>
      </c>
      <c r="F186" s="80">
        <v>3.9532208588957118E-2</v>
      </c>
      <c r="G186" s="80">
        <v>2.274509803921565E-2</v>
      </c>
      <c r="H186" s="80">
        <v>4.3339038054551526E-2</v>
      </c>
      <c r="I186" s="80">
        <v>3.5548863655376017E-2</v>
      </c>
      <c r="J186" s="80">
        <v>2.602242622234674E-2</v>
      </c>
      <c r="K186" s="80">
        <v>1.9195665795345374E-2</v>
      </c>
      <c r="L186" s="79" t="s">
        <v>156</v>
      </c>
      <c r="M186" s="78">
        <v>0.85</v>
      </c>
      <c r="N186" s="77">
        <v>3.5552484810329785</v>
      </c>
    </row>
    <row r="187" spans="1:14" x14ac:dyDescent="0.25">
      <c r="A187" s="81" t="s">
        <v>62</v>
      </c>
      <c r="B187" s="72" t="s">
        <v>13427</v>
      </c>
      <c r="C187" s="80" t="s">
        <v>12421</v>
      </c>
      <c r="D187" s="80" t="s">
        <v>12421</v>
      </c>
      <c r="E187" s="80">
        <v>4.8445016856698997E-2</v>
      </c>
      <c r="F187" s="80">
        <v>7.7510204081632672E-2</v>
      </c>
      <c r="G187" s="80">
        <v>3.2013479359730423E-2</v>
      </c>
      <c r="H187" s="80">
        <v>5.2488777573229228E-2</v>
      </c>
      <c r="I187" s="80">
        <v>2.8071260378218499E-2</v>
      </c>
      <c r="J187" s="80">
        <v>1.8288690364583138E-2</v>
      </c>
      <c r="K187" s="80">
        <v>2.157620711636099E-2</v>
      </c>
      <c r="L187" s="79" t="s">
        <v>153</v>
      </c>
      <c r="M187" s="78">
        <v>0.75</v>
      </c>
      <c r="N187" s="77">
        <v>2.2452981006084105</v>
      </c>
    </row>
    <row r="188" spans="1:14" x14ac:dyDescent="0.25">
      <c r="A188" s="75" t="s">
        <v>7851</v>
      </c>
      <c r="B188" s="72" t="s">
        <v>13427</v>
      </c>
      <c r="C188" s="80" t="s">
        <v>12421</v>
      </c>
      <c r="D188" s="80" t="s">
        <v>12421</v>
      </c>
      <c r="E188" s="80">
        <v>4.8445016856698997E-2</v>
      </c>
      <c r="F188" s="80">
        <v>7.7510204081632672E-2</v>
      </c>
      <c r="G188" s="80">
        <v>3.2013479359730423E-2</v>
      </c>
      <c r="H188" s="80">
        <v>5.2488777573229228E-2</v>
      </c>
      <c r="I188" s="80">
        <v>2.8071260378218499E-2</v>
      </c>
      <c r="J188" s="80">
        <v>1.8288690364583138E-2</v>
      </c>
      <c r="K188" s="80">
        <v>2.157620711636099E-2</v>
      </c>
      <c r="L188" s="79" t="s">
        <v>153</v>
      </c>
      <c r="M188" s="78">
        <v>0.75</v>
      </c>
      <c r="N188" s="77">
        <v>2.2452981006084105</v>
      </c>
    </row>
    <row r="189" spans="1:14" x14ac:dyDescent="0.25">
      <c r="A189" s="75" t="s">
        <v>63</v>
      </c>
      <c r="B189" s="72" t="s">
        <v>64</v>
      </c>
      <c r="C189" s="80" t="s">
        <v>12421</v>
      </c>
      <c r="D189" s="80" t="s">
        <v>12421</v>
      </c>
      <c r="E189" s="80">
        <v>6.2783753145132293E-2</v>
      </c>
      <c r="F189" s="80">
        <v>0.2562348037513027</v>
      </c>
      <c r="G189" s="80">
        <v>6.1578171091445366E-2</v>
      </c>
      <c r="H189" s="80">
        <v>0.12328312843661537</v>
      </c>
      <c r="I189" s="80">
        <v>8.4515225600338528E-2</v>
      </c>
      <c r="J189" s="80">
        <v>5.4218388560022257E-2</v>
      </c>
      <c r="K189" s="80">
        <v>3.8088309522463781E-2</v>
      </c>
      <c r="L189" s="79" t="s">
        <v>156</v>
      </c>
      <c r="M189" s="78">
        <v>0.85</v>
      </c>
      <c r="N189" s="77">
        <v>1.6483733180151667</v>
      </c>
    </row>
    <row r="190" spans="1:14" x14ac:dyDescent="0.25">
      <c r="A190" s="75" t="s">
        <v>7820</v>
      </c>
      <c r="B190" s="72" t="s">
        <v>64</v>
      </c>
      <c r="C190" s="80" t="s">
        <v>12421</v>
      </c>
      <c r="D190" s="80" t="s">
        <v>12421</v>
      </c>
      <c r="E190" s="80">
        <v>6.2783753145132293E-2</v>
      </c>
      <c r="F190" s="80">
        <v>0.2562348037513027</v>
      </c>
      <c r="G190" s="80">
        <v>6.1578171091445366E-2</v>
      </c>
      <c r="H190" s="80">
        <v>0.12328312843661537</v>
      </c>
      <c r="I190" s="80">
        <v>8.4515225600338528E-2</v>
      </c>
      <c r="J190" s="80">
        <v>5.4218388560022257E-2</v>
      </c>
      <c r="K190" s="80">
        <v>3.8088309522463781E-2</v>
      </c>
      <c r="L190" s="79" t="s">
        <v>156</v>
      </c>
      <c r="M190" s="78">
        <v>0.85</v>
      </c>
      <c r="N190" s="77">
        <v>1.6483733180151667</v>
      </c>
    </row>
    <row r="191" spans="1:14" x14ac:dyDescent="0.25">
      <c r="A191" s="75" t="s">
        <v>150</v>
      </c>
      <c r="B191" s="72" t="s">
        <v>13428</v>
      </c>
      <c r="C191" s="80" t="s">
        <v>12421</v>
      </c>
      <c r="D191" s="80" t="s">
        <v>12421</v>
      </c>
      <c r="E191" s="80">
        <v>8.6106550080120137E-2</v>
      </c>
      <c r="F191" s="80">
        <v>6.0616869492236658E-2</v>
      </c>
      <c r="G191" s="80">
        <v>0.12352663837812372</v>
      </c>
      <c r="H191" s="80">
        <v>8.9778190905114297E-2</v>
      </c>
      <c r="I191" s="80">
        <v>6.0858175941857384E-2</v>
      </c>
      <c r="J191" s="80">
        <v>3.693650476465371E-2</v>
      </c>
      <c r="K191" s="80">
        <v>3.1931088525020357E-2</v>
      </c>
      <c r="L191" s="79" t="s">
        <v>153</v>
      </c>
      <c r="M191" s="78">
        <v>0.75</v>
      </c>
      <c r="N191" s="77">
        <v>2.6966368532237577</v>
      </c>
    </row>
    <row r="192" spans="1:14" x14ac:dyDescent="0.25">
      <c r="A192" s="75" t="s">
        <v>7804</v>
      </c>
      <c r="B192" s="72" t="s">
        <v>13428</v>
      </c>
      <c r="C192" s="80" t="s">
        <v>12421</v>
      </c>
      <c r="D192" s="80" t="s">
        <v>12421</v>
      </c>
      <c r="E192" s="80">
        <v>8.6106550080120137E-2</v>
      </c>
      <c r="F192" s="80">
        <v>6.0616869492236658E-2</v>
      </c>
      <c r="G192" s="80">
        <v>0.12352663837812372</v>
      </c>
      <c r="H192" s="80">
        <v>8.9778190905114297E-2</v>
      </c>
      <c r="I192" s="80">
        <v>6.0858175941857384E-2</v>
      </c>
      <c r="J192" s="80">
        <v>3.693650476465371E-2</v>
      </c>
      <c r="K192" s="80">
        <v>3.1931088525020357E-2</v>
      </c>
      <c r="L192" s="79" t="s">
        <v>153</v>
      </c>
      <c r="M192" s="78">
        <v>0.75</v>
      </c>
      <c r="N192" s="77">
        <v>2.6966368532237577</v>
      </c>
    </row>
    <row r="193" spans="1:14" x14ac:dyDescent="0.25">
      <c r="A193" s="81" t="s">
        <v>132</v>
      </c>
      <c r="B193" s="72" t="s">
        <v>7791</v>
      </c>
      <c r="C193" s="80" t="s">
        <v>12421</v>
      </c>
      <c r="D193" s="80" t="s">
        <v>12421</v>
      </c>
      <c r="E193" s="80">
        <v>9.3316638788080164E-2</v>
      </c>
      <c r="F193" s="80">
        <v>0.15993570347957653</v>
      </c>
      <c r="G193" s="80">
        <v>2.9595015576323824E-2</v>
      </c>
      <c r="H193" s="80">
        <v>9.2988103975143899E-2</v>
      </c>
      <c r="I193" s="80">
        <v>5.5126816099538845E-2</v>
      </c>
      <c r="J193" s="80">
        <v>3.1204561067118552E-2</v>
      </c>
      <c r="K193" s="80">
        <v>2.9462246942815629E-2</v>
      </c>
      <c r="L193" s="79" t="s">
        <v>152</v>
      </c>
      <c r="M193" s="78">
        <v>0.8</v>
      </c>
      <c r="N193" s="77">
        <v>3.1673293272302652</v>
      </c>
    </row>
    <row r="194" spans="1:14" x14ac:dyDescent="0.25">
      <c r="A194" s="75" t="s">
        <v>133</v>
      </c>
      <c r="B194" s="72" t="s">
        <v>13596</v>
      </c>
      <c r="C194" s="80" t="s">
        <v>12421</v>
      </c>
      <c r="D194" s="80" t="s">
        <v>12421</v>
      </c>
      <c r="E194" s="80">
        <v>8.6660450187051596E-2</v>
      </c>
      <c r="F194" s="80">
        <v>0.18580176211453758</v>
      </c>
      <c r="G194" s="80">
        <v>1.6114592658907689E-2</v>
      </c>
      <c r="H194" s="80">
        <v>9.3997207808372618E-2</v>
      </c>
      <c r="I194" s="80">
        <v>5.2849388967338928E-2</v>
      </c>
      <c r="J194" s="80">
        <v>3.0879817007074095E-2</v>
      </c>
      <c r="K194" s="80">
        <v>3.1534988620236737E-2</v>
      </c>
      <c r="L194" s="79" t="s">
        <v>153</v>
      </c>
      <c r="M194" s="78">
        <v>0.75</v>
      </c>
      <c r="N194" s="77">
        <v>2.7480729811153179</v>
      </c>
    </row>
    <row r="195" spans="1:14" x14ac:dyDescent="0.25">
      <c r="A195" s="75" t="s">
        <v>7789</v>
      </c>
      <c r="B195" s="72" t="s">
        <v>7788</v>
      </c>
      <c r="C195" s="80" t="s">
        <v>12421</v>
      </c>
      <c r="D195" s="80" t="s">
        <v>12421</v>
      </c>
      <c r="E195" s="80">
        <v>0.26549045760351508</v>
      </c>
      <c r="F195" s="80">
        <v>0.42809523809523786</v>
      </c>
      <c r="G195" s="80">
        <v>1.7818959372772669E-2</v>
      </c>
      <c r="H195" s="80">
        <v>0.22526170689924818</v>
      </c>
      <c r="I195" s="80">
        <v>5.8193110082989774E-2</v>
      </c>
      <c r="J195" s="80">
        <v>3.5882978956307321E-2</v>
      </c>
      <c r="K195" s="80">
        <v>3.9771658306426261E-2</v>
      </c>
      <c r="L195" s="79" t="s">
        <v>160</v>
      </c>
      <c r="M195" s="78">
        <v>0.6</v>
      </c>
      <c r="N195" s="77">
        <v>6.6753680612964894</v>
      </c>
    </row>
    <row r="196" spans="1:14" x14ac:dyDescent="0.25">
      <c r="A196" s="81" t="s">
        <v>7767</v>
      </c>
      <c r="B196" s="72" t="s">
        <v>13429</v>
      </c>
      <c r="C196" s="80" t="s">
        <v>12419</v>
      </c>
      <c r="D196" s="103" t="s">
        <v>12419</v>
      </c>
      <c r="E196" s="80">
        <v>-0.61919751364704945</v>
      </c>
      <c r="F196" s="80">
        <v>0.90748099891422362</v>
      </c>
      <c r="G196" s="80">
        <v>0.95127118644067821</v>
      </c>
      <c r="H196" s="80">
        <v>0.12329168077802977</v>
      </c>
      <c r="I196" s="80">
        <v>-0.10608051694432241</v>
      </c>
      <c r="J196" s="80">
        <v>-6.2995083952291475E-2</v>
      </c>
      <c r="K196" s="80">
        <v>3.0866466956367411E-3</v>
      </c>
      <c r="L196" s="79" t="s">
        <v>12422</v>
      </c>
      <c r="M196" s="78">
        <v>0.45</v>
      </c>
      <c r="N196" s="77">
        <v>-200.60524404116029</v>
      </c>
    </row>
    <row r="197" spans="1:14" x14ac:dyDescent="0.25">
      <c r="A197" s="75" t="s">
        <v>7716</v>
      </c>
      <c r="B197" s="72" t="s">
        <v>13430</v>
      </c>
      <c r="C197" s="80" t="s">
        <v>12421</v>
      </c>
      <c r="D197" s="80" t="s">
        <v>12421</v>
      </c>
      <c r="E197" s="80">
        <v>8.7695693123668095E-2</v>
      </c>
      <c r="F197" s="80">
        <v>0.17851150895140666</v>
      </c>
      <c r="G197" s="80">
        <v>-1.9066733567486227E-2</v>
      </c>
      <c r="H197" s="80">
        <v>7.9344874003276722E-2</v>
      </c>
      <c r="I197" s="80">
        <v>5.7600396113180352E-2</v>
      </c>
      <c r="J197" s="80">
        <v>2.7371000715845861E-2</v>
      </c>
      <c r="K197" s="80">
        <v>2.731121981628637E-2</v>
      </c>
      <c r="L197" s="79" t="s">
        <v>160</v>
      </c>
      <c r="M197" s="78">
        <v>0.6</v>
      </c>
      <c r="N197" s="77">
        <v>3.2109767968464351</v>
      </c>
    </row>
    <row r="198" spans="1:14" x14ac:dyDescent="0.25">
      <c r="A198" s="75" t="s">
        <v>7593</v>
      </c>
      <c r="B198" s="72" t="s">
        <v>13431</v>
      </c>
      <c r="C198" s="80" t="s">
        <v>12421</v>
      </c>
      <c r="D198" s="80" t="s">
        <v>12421</v>
      </c>
      <c r="E198" s="80">
        <v>0.1030188912211385</v>
      </c>
      <c r="F198" s="80">
        <v>0.24170180145649667</v>
      </c>
      <c r="G198" s="80">
        <v>-3.8314176245224374E-4</v>
      </c>
      <c r="H198" s="80">
        <v>0.11039614284672794</v>
      </c>
      <c r="I198" s="80">
        <v>6.0254843356423837E-2</v>
      </c>
      <c r="J198" s="80">
        <v>4.2179885543470297E-2</v>
      </c>
      <c r="K198" s="80">
        <v>3.8828640764161149E-2</v>
      </c>
      <c r="L198" s="79" t="s">
        <v>154</v>
      </c>
      <c r="M198" s="78">
        <v>0.55000000000000004</v>
      </c>
      <c r="N198" s="77">
        <v>2.653167589534192</v>
      </c>
    </row>
    <row r="199" spans="1:14" x14ac:dyDescent="0.25">
      <c r="A199" s="75" t="s">
        <v>7570</v>
      </c>
      <c r="B199" s="72" t="s">
        <v>13432</v>
      </c>
      <c r="C199" s="80" t="s">
        <v>12421</v>
      </c>
      <c r="D199" s="80" t="s">
        <v>12421</v>
      </c>
      <c r="E199" s="80">
        <v>0.14388582285686824</v>
      </c>
      <c r="F199" s="80">
        <v>0.11557525773195865</v>
      </c>
      <c r="G199" s="80">
        <v>4.5567522783760417E-3</v>
      </c>
      <c r="H199" s="80">
        <v>8.6305577515937815E-2</v>
      </c>
      <c r="I199" s="80">
        <v>5.7217153630013451E-2</v>
      </c>
      <c r="J199" s="80">
        <v>3.4283884366468342E-2</v>
      </c>
      <c r="K199" s="80">
        <v>3.1879922897098512E-2</v>
      </c>
      <c r="L199" s="79" t="s">
        <v>152</v>
      </c>
      <c r="M199" s="78">
        <v>0.8</v>
      </c>
      <c r="N199" s="77">
        <v>4.5133679689659392</v>
      </c>
    </row>
    <row r="200" spans="1:14" x14ac:dyDescent="0.25">
      <c r="A200" s="75" t="s">
        <v>7348</v>
      </c>
      <c r="B200" s="72" t="s">
        <v>102</v>
      </c>
      <c r="C200" s="80" t="s">
        <v>12421</v>
      </c>
      <c r="D200" s="80" t="s">
        <v>12421</v>
      </c>
      <c r="E200" s="80">
        <v>0.1450687308154277</v>
      </c>
      <c r="F200" s="80">
        <v>0.11206243602865906</v>
      </c>
      <c r="G200" s="80">
        <v>6.6975785677485522E-3</v>
      </c>
      <c r="H200" s="80">
        <v>8.6308680997880804E-2</v>
      </c>
      <c r="I200" s="80">
        <v>6.2911708094412822E-2</v>
      </c>
      <c r="J200" s="80">
        <v>2.8973921160264871E-2</v>
      </c>
      <c r="K200" s="80">
        <v>2.7616213222273256E-2</v>
      </c>
      <c r="L200" s="79" t="s">
        <v>153</v>
      </c>
      <c r="M200" s="78">
        <v>0.75</v>
      </c>
      <c r="N200" s="77">
        <v>5.2530276199644081</v>
      </c>
    </row>
    <row r="201" spans="1:14" x14ac:dyDescent="0.25">
      <c r="A201" s="75" t="s">
        <v>19</v>
      </c>
      <c r="B201" s="72" t="s">
        <v>13597</v>
      </c>
      <c r="C201" s="80" t="s">
        <v>12421</v>
      </c>
      <c r="D201" s="80" t="s">
        <v>12419</v>
      </c>
      <c r="E201" s="80">
        <v>-0.11724414816651085</v>
      </c>
      <c r="F201" s="80">
        <v>0.13562729498164017</v>
      </c>
      <c r="G201" s="80">
        <v>0.60747663551401865</v>
      </c>
      <c r="H201" s="80">
        <v>0.17239430166161274</v>
      </c>
      <c r="I201" s="80">
        <v>7.8809031081149339E-2</v>
      </c>
      <c r="J201" s="80">
        <v>4.7031622527838657E-2</v>
      </c>
      <c r="K201" s="80">
        <v>4.7866304645027169E-2</v>
      </c>
      <c r="L201" s="79" t="s">
        <v>154</v>
      </c>
      <c r="M201" s="78">
        <v>0.55000000000000004</v>
      </c>
      <c r="N201" s="77">
        <v>-2.4494088072180302</v>
      </c>
    </row>
    <row r="202" spans="1:14" x14ac:dyDescent="0.25">
      <c r="A202" s="81" t="s">
        <v>7340</v>
      </c>
      <c r="B202" s="72" t="s">
        <v>13433</v>
      </c>
      <c r="C202" s="80" t="s">
        <v>12421</v>
      </c>
      <c r="D202" s="80" t="s">
        <v>12419</v>
      </c>
      <c r="E202" s="80">
        <v>-0.11724348702832543</v>
      </c>
      <c r="F202" s="80">
        <v>0.13597988319273191</v>
      </c>
      <c r="G202" s="80">
        <v>0.60688216892596447</v>
      </c>
      <c r="H202" s="80">
        <v>0.17237136112081197</v>
      </c>
      <c r="I202" s="80">
        <v>7.8406879623889481E-2</v>
      </c>
      <c r="J202" s="80">
        <v>4.6541997534060631E-2</v>
      </c>
      <c r="K202" s="80">
        <v>4.7787942290722363E-2</v>
      </c>
      <c r="L202" s="79" t="s">
        <v>154</v>
      </c>
      <c r="M202" s="78">
        <v>0.55000000000000004</v>
      </c>
      <c r="N202" s="77">
        <v>-2.4534114968806113</v>
      </c>
    </row>
    <row r="203" spans="1:14" x14ac:dyDescent="0.25">
      <c r="A203" s="75" t="s">
        <v>65</v>
      </c>
      <c r="B203" s="72" t="s">
        <v>13598</v>
      </c>
      <c r="C203" s="80" t="s">
        <v>12421</v>
      </c>
      <c r="D203" s="80" t="s">
        <v>12421</v>
      </c>
      <c r="E203" s="80">
        <v>0.14262890103317472</v>
      </c>
      <c r="F203" s="80">
        <v>9.4627802690582907E-2</v>
      </c>
      <c r="G203" s="80">
        <v>1.5482695810564717E-2</v>
      </c>
      <c r="H203" s="80">
        <v>8.2965784281944233E-2</v>
      </c>
      <c r="I203" s="80">
        <v>5.9009785264400927E-2</v>
      </c>
      <c r="J203" s="80">
        <v>3.0868139209360601E-2</v>
      </c>
      <c r="K203" s="80">
        <v>2.9462246942815629E-2</v>
      </c>
      <c r="L203" s="79" t="s">
        <v>152</v>
      </c>
      <c r="M203" s="78">
        <v>0.8</v>
      </c>
      <c r="N203" s="77">
        <v>4.8410734357772665</v>
      </c>
    </row>
    <row r="204" spans="1:14" x14ac:dyDescent="0.25">
      <c r="A204" s="75" t="s">
        <v>7053</v>
      </c>
      <c r="B204" s="72" t="s">
        <v>12652</v>
      </c>
      <c r="C204" s="80" t="s">
        <v>12421</v>
      </c>
      <c r="D204" s="80" t="s">
        <v>12421</v>
      </c>
      <c r="E204" s="80">
        <v>0.23935209918390665</v>
      </c>
      <c r="F204" s="80">
        <v>0.11750900669068454</v>
      </c>
      <c r="G204" s="80">
        <v>2.2093634928984862E-2</v>
      </c>
      <c r="H204" s="80">
        <v>0.12282517343258625</v>
      </c>
      <c r="I204" s="80">
        <v>8.3629863911030888E-2</v>
      </c>
      <c r="J204" s="80">
        <v>4.6570530941026034E-2</v>
      </c>
      <c r="K204" s="80">
        <v>2.9462246942815629E-2</v>
      </c>
      <c r="L204" s="79" t="s">
        <v>152</v>
      </c>
      <c r="M204" s="78">
        <v>0.8</v>
      </c>
      <c r="N204" s="77">
        <v>8.1240273237976055</v>
      </c>
    </row>
    <row r="205" spans="1:14" x14ac:dyDescent="0.25">
      <c r="A205" s="75" t="s">
        <v>7029</v>
      </c>
      <c r="B205" s="72" t="s">
        <v>7027</v>
      </c>
      <c r="C205" s="80" t="s">
        <v>12421</v>
      </c>
      <c r="D205" s="80" t="s">
        <v>12419</v>
      </c>
      <c r="E205" s="80">
        <v>1.9012760624359526E-3</v>
      </c>
      <c r="F205" s="80">
        <v>4.8000000000000043E-2</v>
      </c>
      <c r="G205" s="80">
        <v>2.629563441409255E-2</v>
      </c>
      <c r="H205" s="80">
        <v>2.5225889445345429E-2</v>
      </c>
      <c r="I205" s="80">
        <v>3.4996707905272428E-2</v>
      </c>
      <c r="J205" s="80">
        <v>2.5636770254467534E-2</v>
      </c>
      <c r="K205" s="80">
        <v>2.9462246942815629E-2</v>
      </c>
      <c r="L205" s="79" t="s">
        <v>152</v>
      </c>
      <c r="M205" s="78">
        <v>0.8</v>
      </c>
      <c r="N205" s="77">
        <v>6.4532622583953286E-2</v>
      </c>
    </row>
    <row r="206" spans="1:14" x14ac:dyDescent="0.25">
      <c r="A206" s="75" t="s">
        <v>7002</v>
      </c>
      <c r="B206" s="72" t="s">
        <v>13434</v>
      </c>
      <c r="C206" s="80" t="s">
        <v>12421</v>
      </c>
      <c r="D206" s="80" t="s">
        <v>12421</v>
      </c>
      <c r="E206" s="80">
        <v>0.14773833177892204</v>
      </c>
      <c r="F206" s="80">
        <v>9.7874234835837681E-2</v>
      </c>
      <c r="G206" s="80">
        <v>8.4175084175084347E-3</v>
      </c>
      <c r="H206" s="80">
        <v>8.3125096947031629E-2</v>
      </c>
      <c r="I206" s="80">
        <v>5.8509580666814776E-2</v>
      </c>
      <c r="J206" s="80">
        <v>2.9201918419109463E-2</v>
      </c>
      <c r="K206" s="80">
        <v>2.9462246942815629E-2</v>
      </c>
      <c r="L206" s="79" t="s">
        <v>152</v>
      </c>
      <c r="M206" s="78">
        <v>0.8</v>
      </c>
      <c r="N206" s="77">
        <v>5.01449641860897</v>
      </c>
    </row>
    <row r="207" spans="1:14" x14ac:dyDescent="0.25">
      <c r="A207" s="75" t="s">
        <v>6904</v>
      </c>
      <c r="B207" s="72" t="s">
        <v>13435</v>
      </c>
      <c r="C207" s="80" t="s">
        <v>12421</v>
      </c>
      <c r="D207" s="80" t="s">
        <v>12421</v>
      </c>
      <c r="E207" s="80">
        <v>0.11267880385977547</v>
      </c>
      <c r="F207" s="80">
        <v>8.5516611902153983E-2</v>
      </c>
      <c r="G207" s="80">
        <v>9.5599999999999907E-2</v>
      </c>
      <c r="H207" s="80">
        <v>9.7874684189507066E-2</v>
      </c>
      <c r="I207" s="80">
        <v>7.2626395564907797E-2</v>
      </c>
      <c r="J207" s="80">
        <v>5.0102342831288782E-2</v>
      </c>
      <c r="K207" s="80">
        <v>2.9462246942815629E-2</v>
      </c>
      <c r="L207" s="79" t="s">
        <v>152</v>
      </c>
      <c r="M207" s="78">
        <v>0.8</v>
      </c>
      <c r="N207" s="77">
        <v>3.8245149488590586</v>
      </c>
    </row>
    <row r="208" spans="1:14" x14ac:dyDescent="0.25">
      <c r="A208" s="75" t="s">
        <v>6874</v>
      </c>
      <c r="B208" s="72" t="s">
        <v>13436</v>
      </c>
      <c r="C208" s="80" t="s">
        <v>12419</v>
      </c>
      <c r="D208" s="103" t="s">
        <v>12419</v>
      </c>
      <c r="E208" s="80">
        <v>1.9324981470434155E-2</v>
      </c>
      <c r="F208" s="80">
        <v>3.2033582089552315E-2</v>
      </c>
      <c r="G208" s="80">
        <v>1.5482695810564717E-2</v>
      </c>
      <c r="H208" s="80">
        <v>8.2965784281944233E-2</v>
      </c>
      <c r="I208" s="80">
        <v>5.9009785264400927E-2</v>
      </c>
      <c r="J208" s="80">
        <v>4.147247616804739E-3</v>
      </c>
      <c r="K208" s="80">
        <v>2.9462246942815629E-2</v>
      </c>
      <c r="L208" s="79" t="s">
        <v>152</v>
      </c>
      <c r="M208" s="78">
        <v>0.8</v>
      </c>
      <c r="N208" s="77">
        <v>0.65592354540856068</v>
      </c>
    </row>
    <row r="209" spans="1:14" x14ac:dyDescent="0.25">
      <c r="A209" s="75" t="s">
        <v>1</v>
      </c>
      <c r="B209" s="72" t="s">
        <v>13599</v>
      </c>
      <c r="C209" s="80" t="s">
        <v>12421</v>
      </c>
      <c r="D209" s="80" t="s">
        <v>12419</v>
      </c>
      <c r="E209" s="80">
        <v>-6.8797306632959354E-2</v>
      </c>
      <c r="F209" s="80">
        <v>0.43250216076058767</v>
      </c>
      <c r="G209" s="80">
        <v>6.7343173431734238E-2</v>
      </c>
      <c r="H209" s="80">
        <v>0.12498792752750409</v>
      </c>
      <c r="I209" s="80">
        <v>7.9056242883236427E-2</v>
      </c>
      <c r="J209" s="80">
        <v>3.5581771443035093E-2</v>
      </c>
      <c r="K209" s="80">
        <v>4.5323677414141672E-2</v>
      </c>
      <c r="L209" s="79" t="s">
        <v>167</v>
      </c>
      <c r="M209" s="78">
        <v>0.65</v>
      </c>
      <c r="N209" s="77">
        <v>-1.5179109586437387</v>
      </c>
    </row>
    <row r="210" spans="1:14" x14ac:dyDescent="0.25">
      <c r="A210" s="75" t="s">
        <v>6864</v>
      </c>
      <c r="B210" s="72" t="s">
        <v>13600</v>
      </c>
      <c r="C210" s="80" t="s">
        <v>12421</v>
      </c>
      <c r="D210" s="80" t="s">
        <v>12419</v>
      </c>
      <c r="E210" s="80">
        <v>-0.24159707651905693</v>
      </c>
      <c r="F210" s="80">
        <v>0.90562224183583417</v>
      </c>
      <c r="G210" s="80">
        <v>9.9999999999999867E-2</v>
      </c>
      <c r="H210" s="80">
        <v>0.16710473829045869</v>
      </c>
      <c r="I210" s="80">
        <v>9.0662214614366077E-2</v>
      </c>
      <c r="J210" s="80">
        <v>3.5519958177871347E-2</v>
      </c>
      <c r="K210" s="80">
        <v>5.2631666925264664E-2</v>
      </c>
      <c r="L210" s="79" t="s">
        <v>160</v>
      </c>
      <c r="M210" s="78">
        <v>0.6</v>
      </c>
      <c r="N210" s="77">
        <v>-4.5903367807467941</v>
      </c>
    </row>
    <row r="211" spans="1:14" x14ac:dyDescent="0.25">
      <c r="A211" s="75" t="s">
        <v>6862</v>
      </c>
      <c r="B211" s="72" t="s">
        <v>6861</v>
      </c>
      <c r="C211" s="80" t="s">
        <v>12421</v>
      </c>
      <c r="D211" s="80" t="s">
        <v>12421</v>
      </c>
      <c r="E211" s="80">
        <v>0.11912361317007036</v>
      </c>
      <c r="F211" s="80">
        <v>0.20656269891788659</v>
      </c>
      <c r="G211" s="80">
        <v>6.6530889341479771E-2</v>
      </c>
      <c r="H211" s="80">
        <v>0.12927695109141202</v>
      </c>
      <c r="I211" s="80">
        <v>0.10770318791064226</v>
      </c>
      <c r="J211" s="80">
        <v>1.7013255375403213E-2</v>
      </c>
      <c r="K211" s="80">
        <v>4.0983933543720985E-2</v>
      </c>
      <c r="L211" s="79" t="s">
        <v>153</v>
      </c>
      <c r="M211" s="78">
        <v>0.75</v>
      </c>
      <c r="N211" s="77">
        <v>2.9065929711942182</v>
      </c>
    </row>
    <row r="212" spans="1:14" x14ac:dyDescent="0.25">
      <c r="A212" s="75" t="s">
        <v>6849</v>
      </c>
      <c r="B212" s="72" t="s">
        <v>13437</v>
      </c>
      <c r="C212" s="80" t="s">
        <v>12421</v>
      </c>
      <c r="D212" s="80" t="s">
        <v>12419</v>
      </c>
      <c r="E212" s="80">
        <v>-0.27602348374785868</v>
      </c>
      <c r="F212" s="80">
        <v>0.37637008020891605</v>
      </c>
      <c r="G212" s="80">
        <v>0.43996776792908943</v>
      </c>
      <c r="H212" s="80">
        <v>0.12790059166458123</v>
      </c>
      <c r="I212" s="80">
        <v>3.8244357356426395E-2</v>
      </c>
      <c r="J212" s="80">
        <v>3.7553910129917156E-4</v>
      </c>
      <c r="K212" s="80">
        <v>6.8603969164862999E-2</v>
      </c>
      <c r="L212" s="79" t="s">
        <v>160</v>
      </c>
      <c r="M212" s="78">
        <v>0.6</v>
      </c>
      <c r="N212" s="77">
        <v>-4.0234331498304918</v>
      </c>
    </row>
    <row r="213" spans="1:14" x14ac:dyDescent="0.25">
      <c r="A213" s="75" t="s">
        <v>6799</v>
      </c>
      <c r="B213" s="72" t="s">
        <v>13438</v>
      </c>
      <c r="C213" s="80" t="s">
        <v>12421</v>
      </c>
      <c r="D213" s="80" t="s">
        <v>12421</v>
      </c>
      <c r="E213" s="80">
        <v>0.12499226941202157</v>
      </c>
      <c r="F213" s="80">
        <v>0.12236464599722363</v>
      </c>
      <c r="G213" s="80">
        <v>3.0028598665395423E-2</v>
      </c>
      <c r="H213" s="80">
        <v>9.1551589605600281E-2</v>
      </c>
      <c r="I213" s="80">
        <v>5.721080523535127E-2</v>
      </c>
      <c r="J213" s="80">
        <v>2.7168241996542442E-2</v>
      </c>
      <c r="K213" s="80">
        <v>3.504894206725595E-2</v>
      </c>
      <c r="L213" s="79" t="s">
        <v>153</v>
      </c>
      <c r="M213" s="78">
        <v>0.75</v>
      </c>
      <c r="N213" s="77">
        <v>3.5662208911233897</v>
      </c>
    </row>
    <row r="214" spans="1:14" x14ac:dyDescent="0.25">
      <c r="A214" s="75" t="s">
        <v>6642</v>
      </c>
      <c r="B214" s="72" t="s">
        <v>13439</v>
      </c>
      <c r="C214" s="80" t="s">
        <v>12421</v>
      </c>
      <c r="D214" s="80" t="s">
        <v>12419</v>
      </c>
      <c r="E214" s="80">
        <v>-0.28467242903447609</v>
      </c>
      <c r="F214" s="80">
        <v>1.3441339612768184</v>
      </c>
      <c r="G214" s="80">
        <v>2.137894174238375E-2</v>
      </c>
      <c r="H214" s="80">
        <v>0.1964413943415706</v>
      </c>
      <c r="I214" s="80">
        <v>0.11325767614090032</v>
      </c>
      <c r="J214" s="80">
        <v>4.9056204595000708E-2</v>
      </c>
      <c r="K214" s="80">
        <v>5.5156061034877135E-2</v>
      </c>
      <c r="L214" s="79" t="s">
        <v>160</v>
      </c>
      <c r="M214" s="78">
        <v>0.6</v>
      </c>
      <c r="N214" s="77">
        <v>-5.1612175288309228</v>
      </c>
    </row>
    <row r="215" spans="1:14" x14ac:dyDescent="0.25">
      <c r="A215" s="75" t="s">
        <v>6436</v>
      </c>
      <c r="B215" s="72" t="s">
        <v>13601</v>
      </c>
      <c r="C215" s="80" t="s">
        <v>12421</v>
      </c>
      <c r="D215" s="80" t="s">
        <v>12419</v>
      </c>
      <c r="E215" s="80">
        <v>-5.688192928062219E-3</v>
      </c>
      <c r="F215" s="80">
        <v>0.19224739302409199</v>
      </c>
      <c r="G215" s="80">
        <v>0.12227602905569013</v>
      </c>
      <c r="H215" s="80">
        <v>9.9840112656765845E-2</v>
      </c>
      <c r="I215" s="80">
        <v>6.3875529561471689E-2</v>
      </c>
      <c r="J215" s="80">
        <v>2.4977686032814805E-2</v>
      </c>
      <c r="K215" s="80">
        <v>5.1480327239964208E-2</v>
      </c>
      <c r="L215" s="79" t="s">
        <v>155</v>
      </c>
      <c r="M215" s="78">
        <v>0.7</v>
      </c>
      <c r="N215" s="77">
        <v>-0.11049255575917302</v>
      </c>
    </row>
    <row r="216" spans="1:14" x14ac:dyDescent="0.25">
      <c r="A216" s="75" t="s">
        <v>6434</v>
      </c>
      <c r="B216" s="72" t="s">
        <v>13440</v>
      </c>
      <c r="C216" s="80" t="s">
        <v>12421</v>
      </c>
      <c r="D216" s="80" t="s">
        <v>12419</v>
      </c>
      <c r="E216" s="80">
        <v>7.557239232768298E-3</v>
      </c>
      <c r="F216" s="80">
        <v>8.7141057934508881E-2</v>
      </c>
      <c r="G216" s="80">
        <v>0.21561622862975249</v>
      </c>
      <c r="H216" s="80">
        <v>0.10014696506864884</v>
      </c>
      <c r="I216" s="80">
        <v>9.3538894351851809E-2</v>
      </c>
      <c r="J216" s="80">
        <v>3.7274925291586269E-2</v>
      </c>
      <c r="K216" s="80">
        <v>0.10661600471066479</v>
      </c>
      <c r="L216" s="79" t="s">
        <v>153</v>
      </c>
      <c r="M216" s="78">
        <v>0.75</v>
      </c>
      <c r="N216" s="77">
        <v>7.0882783999242735E-2</v>
      </c>
    </row>
    <row r="217" spans="1:14" x14ac:dyDescent="0.25">
      <c r="A217" s="75" t="s">
        <v>6404</v>
      </c>
      <c r="B217" s="72" t="s">
        <v>13441</v>
      </c>
      <c r="C217" s="80" t="s">
        <v>12421</v>
      </c>
      <c r="D217" s="80" t="s">
        <v>12419</v>
      </c>
      <c r="E217" s="80">
        <v>-9.692301416296123E-2</v>
      </c>
      <c r="F217" s="80">
        <v>0.24146869244935543</v>
      </c>
      <c r="G217" s="80">
        <v>0.17405405405405405</v>
      </c>
      <c r="H217" s="80">
        <v>9.5930162170329902E-2</v>
      </c>
      <c r="I217" s="80">
        <v>5.0438630269682205E-2</v>
      </c>
      <c r="J217" s="80">
        <v>9.7475530243860131E-3</v>
      </c>
      <c r="K217" s="80">
        <v>4.4062176247894103E-2</v>
      </c>
      <c r="L217" s="79" t="s">
        <v>160</v>
      </c>
      <c r="M217" s="78">
        <v>0.6</v>
      </c>
      <c r="N217" s="77">
        <v>-2.1996874057620688</v>
      </c>
    </row>
    <row r="218" spans="1:14" x14ac:dyDescent="0.25">
      <c r="A218" s="75" t="s">
        <v>6346</v>
      </c>
      <c r="B218" s="72" t="s">
        <v>13442</v>
      </c>
      <c r="C218" s="80" t="s">
        <v>12421</v>
      </c>
      <c r="D218" s="80" t="s">
        <v>12419</v>
      </c>
      <c r="E218" s="80">
        <v>-3.8289748649500521E-2</v>
      </c>
      <c r="F218" s="80">
        <v>0.13164243525670161</v>
      </c>
      <c r="G218" s="80">
        <v>0.2313286713286713</v>
      </c>
      <c r="H218" s="80">
        <v>0.10249294924248065</v>
      </c>
      <c r="I218" s="80">
        <v>5.8932968849422007E-2</v>
      </c>
      <c r="J218" s="80">
        <v>1.6938872365608981E-2</v>
      </c>
      <c r="K218" s="80">
        <v>6.4594325718202894E-2</v>
      </c>
      <c r="L218" s="79" t="s">
        <v>155</v>
      </c>
      <c r="M218" s="78">
        <v>0.7</v>
      </c>
      <c r="N218" s="77">
        <v>-0.59277263480606845</v>
      </c>
    </row>
    <row r="219" spans="1:14" x14ac:dyDescent="0.25">
      <c r="A219" s="75" t="s">
        <v>6312</v>
      </c>
      <c r="B219" s="72" t="s">
        <v>13443</v>
      </c>
      <c r="C219" s="80" t="s">
        <v>12421</v>
      </c>
      <c r="D219" s="80" t="s">
        <v>12419</v>
      </c>
      <c r="E219" s="80">
        <v>2.1125491299687438E-2</v>
      </c>
      <c r="F219" s="80">
        <v>0.18181240657698039</v>
      </c>
      <c r="G219" s="80">
        <v>0.12295425933697035</v>
      </c>
      <c r="H219" s="80">
        <v>0.10661506071746074</v>
      </c>
      <c r="I219" s="80">
        <v>6.6637160664152706E-2</v>
      </c>
      <c r="J219" s="80">
        <v>2.597021182048076E-2</v>
      </c>
      <c r="K219" s="80">
        <v>5.4847164154142591E-2</v>
      </c>
      <c r="L219" s="79" t="s">
        <v>155</v>
      </c>
      <c r="M219" s="78">
        <v>0.7</v>
      </c>
      <c r="N219" s="77">
        <v>0.3851701655953681</v>
      </c>
    </row>
    <row r="220" spans="1:14" x14ac:dyDescent="0.25">
      <c r="A220" s="75" t="s">
        <v>6266</v>
      </c>
      <c r="B220" s="72" t="s">
        <v>13444</v>
      </c>
      <c r="C220" s="80" t="s">
        <v>12421</v>
      </c>
      <c r="D220" s="80" t="s">
        <v>12419</v>
      </c>
      <c r="E220" s="80">
        <v>-2.8849789472524923E-2</v>
      </c>
      <c r="F220" s="80">
        <v>0.26116203703703711</v>
      </c>
      <c r="G220" s="80">
        <v>3.3492822966507241E-2</v>
      </c>
      <c r="H220" s="80">
        <v>8.1736758377759955E-2</v>
      </c>
      <c r="I220" s="80">
        <v>4.9983197832884407E-2</v>
      </c>
      <c r="J220" s="80">
        <v>2.4588070080820312E-2</v>
      </c>
      <c r="K220" s="80">
        <v>3.3714860514991729E-2</v>
      </c>
      <c r="L220" s="79" t="s">
        <v>160</v>
      </c>
      <c r="M220" s="78">
        <v>0.6</v>
      </c>
      <c r="N220" s="77">
        <v>-0.8556995055547244</v>
      </c>
    </row>
    <row r="221" spans="1:14" x14ac:dyDescent="0.25">
      <c r="A221" s="81" t="s">
        <v>6162</v>
      </c>
      <c r="B221" s="72" t="s">
        <v>13445</v>
      </c>
      <c r="C221" s="80" t="s">
        <v>12421</v>
      </c>
      <c r="D221" s="80" t="s">
        <v>12421</v>
      </c>
      <c r="E221" s="80">
        <v>5.1410066509831376E-2</v>
      </c>
      <c r="F221" s="80">
        <v>0.30272417707150967</v>
      </c>
      <c r="G221" s="80">
        <v>8.0098079280751966E-2</v>
      </c>
      <c r="H221" s="80">
        <v>0.13945173124969479</v>
      </c>
      <c r="I221" s="80">
        <v>8.0948103204286248E-2</v>
      </c>
      <c r="J221" s="80">
        <v>3.1491667796439415E-2</v>
      </c>
      <c r="K221" s="80">
        <v>5.1301261598099446E-2</v>
      </c>
      <c r="L221" s="79" t="s">
        <v>160</v>
      </c>
      <c r="M221" s="78">
        <v>0.6</v>
      </c>
      <c r="N221" s="77">
        <v>1.0021209012866841</v>
      </c>
    </row>
    <row r="222" spans="1:14" x14ac:dyDescent="0.25">
      <c r="A222" s="75" t="s">
        <v>6114</v>
      </c>
      <c r="B222" s="72" t="s">
        <v>13446</v>
      </c>
      <c r="C222" s="80" t="s">
        <v>12419</v>
      </c>
      <c r="D222" s="103" t="s">
        <v>12419</v>
      </c>
      <c r="E222" s="80">
        <v>7.8818280222826553E-2</v>
      </c>
      <c r="F222" s="80">
        <v>7.4220079410096229E-2</v>
      </c>
      <c r="G222" s="80">
        <v>9.7365406643759034E-3</v>
      </c>
      <c r="H222" s="80">
        <v>5.3779822545457101E-2</v>
      </c>
      <c r="I222" s="80">
        <v>4.3667083083172686E-2</v>
      </c>
      <c r="J222" s="80">
        <v>1.8136566343193605E-2</v>
      </c>
      <c r="K222" s="80">
        <v>1.3678565047751334E-2</v>
      </c>
      <c r="L222" s="79" t="s">
        <v>155</v>
      </c>
      <c r="M222" s="78">
        <v>0.7</v>
      </c>
      <c r="N222" s="77">
        <v>5.7621746102515159</v>
      </c>
    </row>
    <row r="223" spans="1:14" x14ac:dyDescent="0.25">
      <c r="A223" s="75" t="s">
        <v>6093</v>
      </c>
      <c r="B223" s="72" t="s">
        <v>13447</v>
      </c>
      <c r="C223" s="80" t="s">
        <v>12421</v>
      </c>
      <c r="D223" s="80" t="s">
        <v>12421</v>
      </c>
      <c r="E223" s="80">
        <v>0.11154234262206009</v>
      </c>
      <c r="F223" s="80">
        <v>0.12904520295202948</v>
      </c>
      <c r="G223" s="80">
        <v>2.6515151515151603E-2</v>
      </c>
      <c r="H223" s="80">
        <v>8.8096888380237992E-2</v>
      </c>
      <c r="I223" s="80">
        <v>4.8901942206357463E-2</v>
      </c>
      <c r="J223" s="80">
        <v>2.6041881389847088E-2</v>
      </c>
      <c r="K223" s="80">
        <v>3.1613907015430431E-2</v>
      </c>
      <c r="L223" s="79" t="s">
        <v>153</v>
      </c>
      <c r="M223" s="78">
        <v>0.75</v>
      </c>
      <c r="N223" s="77">
        <v>3.5282681943619747</v>
      </c>
    </row>
    <row r="224" spans="1:14" x14ac:dyDescent="0.25">
      <c r="A224" s="75" t="s">
        <v>66</v>
      </c>
      <c r="B224" s="72" t="s">
        <v>67</v>
      </c>
      <c r="C224" s="80" t="s">
        <v>12421</v>
      </c>
      <c r="D224" s="80" t="s">
        <v>12421</v>
      </c>
      <c r="E224" s="80">
        <v>0.18344172965371763</v>
      </c>
      <c r="F224" s="80">
        <v>0.2163408674404399</v>
      </c>
      <c r="G224" s="80">
        <v>7.3846153846153229E-3</v>
      </c>
      <c r="H224" s="80">
        <v>0.13187681464976619</v>
      </c>
      <c r="I224" s="80">
        <v>9.0071871854541463E-2</v>
      </c>
      <c r="J224" s="80">
        <v>4.5300583700553787E-2</v>
      </c>
      <c r="K224" s="80">
        <v>3.9587571432604829E-2</v>
      </c>
      <c r="L224" s="79" t="s">
        <v>155</v>
      </c>
      <c r="M224" s="78">
        <v>0.7</v>
      </c>
      <c r="N224" s="77">
        <v>4.6338212478129606</v>
      </c>
    </row>
    <row r="225" spans="1:14" x14ac:dyDescent="0.25">
      <c r="A225" s="75" t="s">
        <v>6043</v>
      </c>
      <c r="B225" s="72" t="s">
        <v>13448</v>
      </c>
      <c r="C225" s="80" t="s">
        <v>12421</v>
      </c>
      <c r="D225" s="80" t="s">
        <v>12421</v>
      </c>
      <c r="E225" s="80">
        <v>0.23447577948249698</v>
      </c>
      <c r="F225" s="80">
        <v>0.15319248826291076</v>
      </c>
      <c r="G225" s="80">
        <v>6.7114093959719234E-4</v>
      </c>
      <c r="H225" s="80">
        <v>0.12518841266676839</v>
      </c>
      <c r="I225" s="80">
        <v>8.2800628642208274E-2</v>
      </c>
      <c r="J225" s="80">
        <v>3.9995085483888637E-2</v>
      </c>
      <c r="K225" s="80">
        <v>3.6115274488610849E-2</v>
      </c>
      <c r="L225" s="79" t="s">
        <v>153</v>
      </c>
      <c r="M225" s="78">
        <v>0.75</v>
      </c>
      <c r="N225" s="77">
        <v>6.492426897002824</v>
      </c>
    </row>
    <row r="226" spans="1:14" x14ac:dyDescent="0.25">
      <c r="A226" s="75" t="s">
        <v>6014</v>
      </c>
      <c r="B226" s="72" t="s">
        <v>13449</v>
      </c>
      <c r="C226" s="80" t="s">
        <v>12421</v>
      </c>
      <c r="D226" s="103" t="s">
        <v>12421</v>
      </c>
      <c r="E226" s="80">
        <v>3.065818946987342E-2</v>
      </c>
      <c r="F226" s="80">
        <v>0.45289283366206456</v>
      </c>
      <c r="G226" s="80">
        <v>3.3288043478260976E-2</v>
      </c>
      <c r="H226" s="80">
        <v>0.15661782582969597</v>
      </c>
      <c r="I226" s="80">
        <v>0.11894077473522624</v>
      </c>
      <c r="J226" s="80">
        <v>6.6133350321489148E-2</v>
      </c>
      <c r="K226" s="80">
        <v>5.5550335940521389E-2</v>
      </c>
      <c r="L226" s="79" t="s">
        <v>152</v>
      </c>
      <c r="M226" s="78">
        <v>0.8</v>
      </c>
      <c r="N226" s="77">
        <v>0.55189926308815884</v>
      </c>
    </row>
    <row r="227" spans="1:14" x14ac:dyDescent="0.25">
      <c r="A227" s="75" t="s">
        <v>2</v>
      </c>
      <c r="B227" s="72" t="s">
        <v>3</v>
      </c>
      <c r="C227" s="80" t="s">
        <v>12421</v>
      </c>
      <c r="D227" s="80" t="s">
        <v>12421</v>
      </c>
      <c r="E227" s="80">
        <v>5.0037972421598242E-2</v>
      </c>
      <c r="F227" s="80">
        <v>0.17453432444250105</v>
      </c>
      <c r="G227" s="80">
        <v>1.8254674977738139E-2</v>
      </c>
      <c r="H227" s="80">
        <v>7.8886379024848852E-2</v>
      </c>
      <c r="I227" s="80">
        <v>5.6385472861431696E-2</v>
      </c>
      <c r="J227" s="80">
        <v>3.3132231648719257E-2</v>
      </c>
      <c r="K227" s="80">
        <v>3.0154617410800055E-2</v>
      </c>
      <c r="L227" s="79" t="s">
        <v>158</v>
      </c>
      <c r="M227" s="78">
        <v>0.9</v>
      </c>
      <c r="N227" s="77">
        <v>1.6593801121707101</v>
      </c>
    </row>
    <row r="228" spans="1:14" x14ac:dyDescent="0.25">
      <c r="A228" s="75" t="s">
        <v>5996</v>
      </c>
      <c r="B228" s="72" t="s">
        <v>13450</v>
      </c>
      <c r="C228" s="80" t="s">
        <v>12421</v>
      </c>
      <c r="D228" s="80" t="s">
        <v>12421</v>
      </c>
      <c r="E228" s="80">
        <v>3.5557187415933056E-2</v>
      </c>
      <c r="F228" s="80">
        <v>0.25778692272519432</v>
      </c>
      <c r="G228" s="80">
        <v>1.3908205841446364E-2</v>
      </c>
      <c r="H228" s="80">
        <v>9.7134655407472126E-2</v>
      </c>
      <c r="I228" s="80">
        <v>6.6660329669774754E-2</v>
      </c>
      <c r="J228" s="80">
        <v>3.8626820961536579E-2</v>
      </c>
      <c r="K228" s="80">
        <v>3.3525889227529637E-2</v>
      </c>
      <c r="L228" s="79" t="s">
        <v>159</v>
      </c>
      <c r="M228" s="78">
        <v>0.95</v>
      </c>
      <c r="N228" s="77">
        <v>1.0605889429096911</v>
      </c>
    </row>
    <row r="229" spans="1:14" x14ac:dyDescent="0.25">
      <c r="A229" s="75" t="s">
        <v>5944</v>
      </c>
      <c r="B229" s="72" t="s">
        <v>13451</v>
      </c>
      <c r="C229" s="80" t="s">
        <v>12421</v>
      </c>
      <c r="D229" s="80" t="s">
        <v>12421</v>
      </c>
      <c r="E229" s="80">
        <v>7.6560347568083165E-2</v>
      </c>
      <c r="F229" s="80">
        <v>4.7308759413396739E-2</v>
      </c>
      <c r="G229" s="80">
        <v>2.4776604386677503E-2</v>
      </c>
      <c r="H229" s="80">
        <v>4.933487204350695E-2</v>
      </c>
      <c r="I229" s="80">
        <v>3.9742485923349502E-2</v>
      </c>
      <c r="J229" s="80">
        <v>2.4276074478733367E-2</v>
      </c>
      <c r="K229" s="80">
        <v>2.458882752196434E-2</v>
      </c>
      <c r="L229" s="79" t="s">
        <v>159</v>
      </c>
      <c r="M229" s="78">
        <v>0.95</v>
      </c>
      <c r="N229" s="77">
        <v>3.1136233518940455</v>
      </c>
    </row>
    <row r="230" spans="1:14" x14ac:dyDescent="0.25">
      <c r="A230" s="75" t="s">
        <v>4</v>
      </c>
      <c r="B230" s="72" t="s">
        <v>13602</v>
      </c>
      <c r="C230" s="80" t="s">
        <v>12421</v>
      </c>
      <c r="D230" s="80" t="s">
        <v>12421</v>
      </c>
      <c r="E230" s="80">
        <v>8.6257448836851269E-2</v>
      </c>
      <c r="F230" s="80">
        <v>5.4036602209944773E-2</v>
      </c>
      <c r="G230" s="80">
        <v>1.900070372976792E-2</v>
      </c>
      <c r="H230" s="80">
        <v>5.2739652255501479E-2</v>
      </c>
      <c r="I230" s="80">
        <v>4.7194208449879094E-2</v>
      </c>
      <c r="J230" s="80">
        <v>3.1695946249109541E-2</v>
      </c>
      <c r="K230" s="80">
        <v>3.0447290134341554E-2</v>
      </c>
      <c r="L230" s="79" t="s">
        <v>157</v>
      </c>
      <c r="M230" s="78">
        <v>1</v>
      </c>
      <c r="N230" s="77">
        <v>2.8330090611105434</v>
      </c>
    </row>
    <row r="231" spans="1:14" x14ac:dyDescent="0.25">
      <c r="A231" s="75" t="s">
        <v>5891</v>
      </c>
      <c r="B231" s="72" t="s">
        <v>13452</v>
      </c>
      <c r="C231" s="80" t="s">
        <v>12421</v>
      </c>
      <c r="D231" s="80" t="s">
        <v>12421</v>
      </c>
      <c r="E231" s="80">
        <v>9.5931167124462036E-2</v>
      </c>
      <c r="F231" s="80">
        <v>4.2935294117647071E-2</v>
      </c>
      <c r="G231" s="80">
        <v>1.8573996405032878E-2</v>
      </c>
      <c r="H231" s="80">
        <v>5.1988702326539515E-2</v>
      </c>
      <c r="I231" s="80">
        <v>5.0891967599717702E-2</v>
      </c>
      <c r="J231" s="80">
        <v>3.2844598847362683E-2</v>
      </c>
      <c r="K231" s="80">
        <v>3.2269654567050221E-2</v>
      </c>
      <c r="L231" s="79" t="s">
        <v>157</v>
      </c>
      <c r="M231" s="78">
        <v>1</v>
      </c>
      <c r="N231" s="77">
        <v>2.9727980795435931</v>
      </c>
    </row>
    <row r="232" spans="1:14" x14ac:dyDescent="0.25">
      <c r="A232" s="75" t="s">
        <v>5877</v>
      </c>
      <c r="B232" s="72" t="s">
        <v>5876</v>
      </c>
      <c r="C232" s="80" t="s">
        <v>12421</v>
      </c>
      <c r="D232" s="80" t="s">
        <v>12421</v>
      </c>
      <c r="E232" s="80">
        <v>8.9016067192120296E-2</v>
      </c>
      <c r="F232" s="80">
        <v>8.4181227143437676E-2</v>
      </c>
      <c r="G232" s="80">
        <v>2.8846153846153966E-2</v>
      </c>
      <c r="H232" s="80">
        <v>6.6994554415157559E-2</v>
      </c>
      <c r="I232" s="80">
        <v>5.015469084919677E-2</v>
      </c>
      <c r="J232" s="80">
        <v>3.718013120227126E-2</v>
      </c>
      <c r="K232" s="80">
        <v>3.8157038099929208E-2</v>
      </c>
      <c r="L232" s="79" t="s">
        <v>157</v>
      </c>
      <c r="M232" s="78">
        <v>1</v>
      </c>
      <c r="N232" s="77">
        <v>2.332887237185358</v>
      </c>
    </row>
    <row r="233" spans="1:14" x14ac:dyDescent="0.25">
      <c r="A233" s="75" t="s">
        <v>68</v>
      </c>
      <c r="B233" s="72" t="s">
        <v>69</v>
      </c>
      <c r="C233" s="80" t="s">
        <v>12421</v>
      </c>
      <c r="D233" s="80" t="s">
        <v>12421</v>
      </c>
      <c r="E233" s="80">
        <v>0.10757236699631845</v>
      </c>
      <c r="F233" s="80">
        <v>0.21262254901960764</v>
      </c>
      <c r="G233" s="80">
        <v>3.5137034434293835E-3</v>
      </c>
      <c r="H233" s="80">
        <v>0.10460503805382881</v>
      </c>
      <c r="I233" s="80">
        <v>8.1710980184010795E-2</v>
      </c>
      <c r="J233" s="80">
        <v>4.8708940230071107E-2</v>
      </c>
      <c r="K233" s="80">
        <v>4.5279597905272473E-2</v>
      </c>
      <c r="L233" s="79" t="s">
        <v>157</v>
      </c>
      <c r="M233" s="78">
        <v>1</v>
      </c>
      <c r="N233" s="77">
        <v>2.3757359157951456</v>
      </c>
    </row>
    <row r="234" spans="1:14" x14ac:dyDescent="0.25">
      <c r="A234" s="75" t="s">
        <v>5865</v>
      </c>
      <c r="B234" s="72" t="s">
        <v>13453</v>
      </c>
      <c r="C234" s="80" t="s">
        <v>12421</v>
      </c>
      <c r="D234" s="80" t="s">
        <v>12421</v>
      </c>
      <c r="E234" s="80">
        <v>0.12689626720070146</v>
      </c>
      <c r="F234" s="80">
        <v>0.15005271828665578</v>
      </c>
      <c r="G234" s="80">
        <v>1.1666666666666714E-2</v>
      </c>
      <c r="H234" s="80">
        <v>9.4493138504353036E-2</v>
      </c>
      <c r="I234" s="80">
        <v>6.753029798343313E-2</v>
      </c>
      <c r="J234" s="80">
        <v>4.1071274799242774E-2</v>
      </c>
      <c r="K234" s="80">
        <v>4.5512893234632035E-2</v>
      </c>
      <c r="L234" s="79" t="s">
        <v>159</v>
      </c>
      <c r="M234" s="78">
        <v>0.95</v>
      </c>
      <c r="N234" s="77">
        <v>2.7881388807016676</v>
      </c>
    </row>
    <row r="235" spans="1:14" x14ac:dyDescent="0.25">
      <c r="A235" s="75" t="s">
        <v>5848</v>
      </c>
      <c r="B235" s="72" t="s">
        <v>5847</v>
      </c>
      <c r="C235" s="80" t="s">
        <v>12421</v>
      </c>
      <c r="D235" s="80" t="s">
        <v>12421</v>
      </c>
      <c r="E235" s="80">
        <v>0.19032048377883259</v>
      </c>
      <c r="F235" s="80">
        <v>0.12167476800707022</v>
      </c>
      <c r="G235" s="80">
        <v>1.570915619389579E-2</v>
      </c>
      <c r="H235" s="80">
        <v>0.10687881425372581</v>
      </c>
      <c r="I235" s="80">
        <v>8.9748750319792459E-2</v>
      </c>
      <c r="J235" s="80">
        <v>4.8757582805927013E-2</v>
      </c>
      <c r="K235" s="80">
        <v>3.6049782832567656E-2</v>
      </c>
      <c r="L235" s="79" t="s">
        <v>156</v>
      </c>
      <c r="M235" s="78">
        <v>0.85</v>
      </c>
      <c r="N235" s="77">
        <v>5.2793794809464307</v>
      </c>
    </row>
    <row r="236" spans="1:14" x14ac:dyDescent="0.25">
      <c r="A236" s="75" t="s">
        <v>5828</v>
      </c>
      <c r="B236" s="72" t="s">
        <v>5827</v>
      </c>
      <c r="C236" s="80" t="s">
        <v>12421</v>
      </c>
      <c r="D236" s="80" t="s">
        <v>12421</v>
      </c>
      <c r="E236" s="80">
        <v>0.15610613271777041</v>
      </c>
      <c r="F236" s="80">
        <v>0.17368340943683402</v>
      </c>
      <c r="G236" s="80">
        <v>9.2165898617513342E-3</v>
      </c>
      <c r="H236" s="80">
        <v>0.11048070571916679</v>
      </c>
      <c r="I236" s="80">
        <v>8.2592391560595724E-2</v>
      </c>
      <c r="J236" s="80">
        <v>5.0056509104953628E-2</v>
      </c>
      <c r="K236" s="80">
        <v>4.001433142468791E-2</v>
      </c>
      <c r="L236" s="79" t="s">
        <v>157</v>
      </c>
      <c r="M236" s="78">
        <v>1</v>
      </c>
      <c r="N236" s="77">
        <v>3.9012555541901812</v>
      </c>
    </row>
    <row r="237" spans="1:14" x14ac:dyDescent="0.25">
      <c r="A237" s="75" t="s">
        <v>5813</v>
      </c>
      <c r="B237" s="72" t="s">
        <v>5812</v>
      </c>
      <c r="C237" s="80" t="s">
        <v>12421</v>
      </c>
      <c r="D237" s="80" t="s">
        <v>12421</v>
      </c>
      <c r="E237" s="80">
        <v>0.1346676633078745</v>
      </c>
      <c r="F237" s="80">
        <v>0.10101609195402306</v>
      </c>
      <c r="G237" s="80">
        <v>1.4458955223880521E-2</v>
      </c>
      <c r="H237" s="80">
        <v>8.2178600228552723E-2</v>
      </c>
      <c r="I237" s="80">
        <v>5.6736209590494635E-2</v>
      </c>
      <c r="J237" s="80">
        <v>3.9471349455008298E-2</v>
      </c>
      <c r="K237" s="80">
        <v>3.7112683877061903E-2</v>
      </c>
      <c r="L237" s="79" t="s">
        <v>156</v>
      </c>
      <c r="M237" s="78">
        <v>0.85</v>
      </c>
      <c r="N237" s="77">
        <v>3.6286155901300372</v>
      </c>
    </row>
    <row r="238" spans="1:14" x14ac:dyDescent="0.25">
      <c r="A238" s="75" t="s">
        <v>5804</v>
      </c>
      <c r="B238" s="72" t="s">
        <v>13454</v>
      </c>
      <c r="C238" s="80" t="s">
        <v>12421</v>
      </c>
      <c r="D238" s="80" t="s">
        <v>12419</v>
      </c>
      <c r="E238" s="80">
        <v>-3.2308228316012211E-2</v>
      </c>
      <c r="F238" s="80">
        <v>0.43301266439357033</v>
      </c>
      <c r="G238" s="80">
        <v>-2.3775558725630086E-2</v>
      </c>
      <c r="H238" s="80">
        <v>0.10623038845909805</v>
      </c>
      <c r="I238" s="80">
        <v>8.4866461642411517E-2</v>
      </c>
      <c r="J238" s="80">
        <v>5.2697008605517182E-2</v>
      </c>
      <c r="K238" s="80">
        <v>6.7599520603293994E-2</v>
      </c>
      <c r="L238" s="79" t="s">
        <v>153</v>
      </c>
      <c r="M238" s="78">
        <v>0.75</v>
      </c>
      <c r="N238" s="77">
        <v>-0.47793576090002471</v>
      </c>
    </row>
    <row r="239" spans="1:14" x14ac:dyDescent="0.25">
      <c r="A239" s="75" t="s">
        <v>70</v>
      </c>
      <c r="B239" s="72" t="s">
        <v>71</v>
      </c>
      <c r="C239" s="80" t="s">
        <v>12421</v>
      </c>
      <c r="D239" s="80" t="s">
        <v>12421</v>
      </c>
      <c r="E239" s="80">
        <v>5.199188560914525E-2</v>
      </c>
      <c r="F239" s="80">
        <v>0.41624743115495266</v>
      </c>
      <c r="G239" s="80">
        <v>2.2268907563025353E-2</v>
      </c>
      <c r="H239" s="80">
        <v>0.15055016486757933</v>
      </c>
      <c r="I239" s="80">
        <v>0.10422840073298389</v>
      </c>
      <c r="J239" s="80">
        <v>5.4164252665173551E-2</v>
      </c>
      <c r="K239" s="80">
        <v>4.673431388090088E-2</v>
      </c>
      <c r="L239" s="79" t="s">
        <v>156</v>
      </c>
      <c r="M239" s="78">
        <v>0.85</v>
      </c>
      <c r="N239" s="77">
        <v>1.1124991744105397</v>
      </c>
    </row>
    <row r="240" spans="1:14" x14ac:dyDescent="0.25">
      <c r="A240" s="75" t="s">
        <v>5776</v>
      </c>
      <c r="B240" s="72" t="s">
        <v>13455</v>
      </c>
      <c r="C240" s="80" t="s">
        <v>12421</v>
      </c>
      <c r="D240" s="80" t="s">
        <v>12421</v>
      </c>
      <c r="E240" s="80">
        <v>0.10234291110909854</v>
      </c>
      <c r="F240" s="80">
        <v>0.38624461979913915</v>
      </c>
      <c r="G240" s="80">
        <v>2.8782287822878283E-2</v>
      </c>
      <c r="H240" s="80">
        <v>0.16276876039736865</v>
      </c>
      <c r="I240" s="80">
        <v>0.11295027554659476</v>
      </c>
      <c r="J240" s="80">
        <v>6.5123051057515147E-2</v>
      </c>
      <c r="K240" s="80">
        <v>4.7409994577179093E-2</v>
      </c>
      <c r="L240" s="79" t="s">
        <v>158</v>
      </c>
      <c r="M240" s="78">
        <v>0.9</v>
      </c>
      <c r="N240" s="77">
        <v>2.1586779754318202</v>
      </c>
    </row>
    <row r="241" spans="1:14" x14ac:dyDescent="0.25">
      <c r="A241" s="75" t="s">
        <v>5740</v>
      </c>
      <c r="B241" s="72" t="s">
        <v>13456</v>
      </c>
      <c r="C241" s="80" t="s">
        <v>12421</v>
      </c>
      <c r="D241" s="80" t="s">
        <v>12421</v>
      </c>
      <c r="E241" s="80">
        <v>0.10688333257892557</v>
      </c>
      <c r="F241" s="80">
        <v>0.34772876583763512</v>
      </c>
      <c r="G241" s="80">
        <v>4.4607843137254966E-2</v>
      </c>
      <c r="H241" s="80">
        <v>0.15936239469628322</v>
      </c>
      <c r="I241" s="80">
        <v>0.12072644977208236</v>
      </c>
      <c r="J241" s="80">
        <v>5.1061352432055118E-2</v>
      </c>
      <c r="K241" s="80">
        <v>4.4965975800733027E-2</v>
      </c>
      <c r="L241" s="79" t="s">
        <v>155</v>
      </c>
      <c r="M241" s="78">
        <v>0.7</v>
      </c>
      <c r="N241" s="77">
        <v>2.3769823889195614</v>
      </c>
    </row>
    <row r="242" spans="1:14" x14ac:dyDescent="0.25">
      <c r="A242" s="75" t="s">
        <v>5709</v>
      </c>
      <c r="B242" s="72" t="s">
        <v>13457</v>
      </c>
      <c r="C242" s="80" t="s">
        <v>12421</v>
      </c>
      <c r="D242" s="80" t="s">
        <v>12421</v>
      </c>
      <c r="E242" s="80">
        <v>6.9498577189173183E-2</v>
      </c>
      <c r="F242" s="80">
        <v>0.36869404706968179</v>
      </c>
      <c r="G242" s="80">
        <v>-2.7611596870686927E-3</v>
      </c>
      <c r="H242" s="80">
        <v>0.13438878650185448</v>
      </c>
      <c r="I242" s="80">
        <v>9.2409969715411711E-2</v>
      </c>
      <c r="J242" s="80">
        <v>4.7152276507699042E-2</v>
      </c>
      <c r="K242" s="80">
        <v>3.9560171878664674E-2</v>
      </c>
      <c r="L242" s="79" t="s">
        <v>155</v>
      </c>
      <c r="M242" s="78">
        <v>0.7</v>
      </c>
      <c r="N242" s="77">
        <v>1.7567814771465815</v>
      </c>
    </row>
    <row r="243" spans="1:14" x14ac:dyDescent="0.25">
      <c r="A243" s="75" t="s">
        <v>5605</v>
      </c>
      <c r="B243" s="72" t="s">
        <v>13458</v>
      </c>
      <c r="C243" s="80" t="s">
        <v>12421</v>
      </c>
      <c r="D243" s="103" t="s">
        <v>12421</v>
      </c>
      <c r="E243" s="80">
        <v>3.0662104294461034E-2</v>
      </c>
      <c r="F243" s="80">
        <v>0.50638197424892706</v>
      </c>
      <c r="G243" s="80">
        <v>8.6580086580085869E-3</v>
      </c>
      <c r="H243" s="80">
        <v>0.16126620234071676</v>
      </c>
      <c r="I243" s="80">
        <v>0.11101663969497055</v>
      </c>
      <c r="J243" s="80">
        <v>5.5840042950205726E-2</v>
      </c>
      <c r="K243" s="80">
        <v>4.9938193734716307E-2</v>
      </c>
      <c r="L243" s="79" t="s">
        <v>152</v>
      </c>
      <c r="M243" s="78">
        <v>0.8</v>
      </c>
      <c r="N243" s="77">
        <v>0.61400106814726829</v>
      </c>
    </row>
    <row r="244" spans="1:14" x14ac:dyDescent="0.25">
      <c r="A244" s="75" t="s">
        <v>5510</v>
      </c>
      <c r="B244" s="72" t="s">
        <v>5509</v>
      </c>
      <c r="C244" s="80" t="s">
        <v>12421</v>
      </c>
      <c r="D244" s="80" t="s">
        <v>12421</v>
      </c>
      <c r="E244" s="80">
        <v>0.12812326823004661</v>
      </c>
      <c r="F244" s="80">
        <v>0.15529356652092452</v>
      </c>
      <c r="G244" s="80">
        <v>1.1051468266498166E-2</v>
      </c>
      <c r="H244" s="80">
        <v>9.6328553578396869E-2</v>
      </c>
      <c r="I244" s="80">
        <v>7.5361704058080292E-2</v>
      </c>
      <c r="J244" s="80">
        <v>4.6420047053815194E-2</v>
      </c>
      <c r="K244" s="80">
        <v>4.3788683208223489E-2</v>
      </c>
      <c r="L244" s="79" t="s">
        <v>158</v>
      </c>
      <c r="M244" s="78">
        <v>0.9</v>
      </c>
      <c r="N244" s="77">
        <v>2.9259447611337426</v>
      </c>
    </row>
    <row r="245" spans="1:14" x14ac:dyDescent="0.25">
      <c r="A245" s="75" t="s">
        <v>5499</v>
      </c>
      <c r="B245" s="72" t="s">
        <v>103</v>
      </c>
      <c r="C245" s="80" t="s">
        <v>12421</v>
      </c>
      <c r="D245" s="80" t="s">
        <v>12421</v>
      </c>
      <c r="E245" s="80">
        <v>5.0009411659610592E-2</v>
      </c>
      <c r="F245" s="80">
        <v>0.33322415993194388</v>
      </c>
      <c r="G245" s="80">
        <v>7.1070615034168449E-2</v>
      </c>
      <c r="H245" s="80">
        <v>0.14455892742034004</v>
      </c>
      <c r="I245" s="80">
        <v>8.7673784878458338E-2</v>
      </c>
      <c r="J245" s="80">
        <v>4.4032026393510115E-2</v>
      </c>
      <c r="K245" s="80">
        <v>4.2051276994138798E-2</v>
      </c>
      <c r="L245" s="79" t="s">
        <v>153</v>
      </c>
      <c r="M245" s="78">
        <v>0.75</v>
      </c>
      <c r="N245" s="77">
        <v>1.1892483471210877</v>
      </c>
    </row>
    <row r="246" spans="1:14" x14ac:dyDescent="0.25">
      <c r="A246" s="75" t="s">
        <v>5474</v>
      </c>
      <c r="B246" s="72" t="s">
        <v>13459</v>
      </c>
      <c r="C246" s="80" t="s">
        <v>12421</v>
      </c>
      <c r="D246" s="80" t="s">
        <v>12419</v>
      </c>
      <c r="E246" s="80">
        <v>-4.0369935683770675E-2</v>
      </c>
      <c r="F246" s="80">
        <v>0.40693527080581227</v>
      </c>
      <c r="G246" s="80">
        <v>0.12181387077652639</v>
      </c>
      <c r="H246" s="80">
        <v>0.14841693844116599</v>
      </c>
      <c r="I246" s="80">
        <v>9.8623755730359308E-2</v>
      </c>
      <c r="J246" s="80">
        <v>6.2085827506110913E-2</v>
      </c>
      <c r="K246" s="80">
        <v>6.2994319546169297E-2</v>
      </c>
      <c r="L246" s="79" t="s">
        <v>155</v>
      </c>
      <c r="M246" s="78">
        <v>0.7</v>
      </c>
      <c r="N246" s="77">
        <v>-0.64085041277702925</v>
      </c>
    </row>
    <row r="247" spans="1:14" x14ac:dyDescent="0.25">
      <c r="A247" s="75" t="s">
        <v>72</v>
      </c>
      <c r="B247" s="72" t="s">
        <v>73</v>
      </c>
      <c r="C247" s="80" t="s">
        <v>12421</v>
      </c>
      <c r="D247" s="80" t="s">
        <v>12421</v>
      </c>
      <c r="E247" s="80">
        <v>8.1245613351009771E-2</v>
      </c>
      <c r="F247" s="80">
        <v>0.14045580878265707</v>
      </c>
      <c r="G247" s="80">
        <v>6.7151650811416719E-3</v>
      </c>
      <c r="H247" s="80">
        <v>7.4739333735220015E-2</v>
      </c>
      <c r="I247" s="80">
        <v>5.6793110876289354E-2</v>
      </c>
      <c r="J247" s="80">
        <v>2.8310339751714597E-2</v>
      </c>
      <c r="K247" s="80">
        <v>2.7397662954660396E-2</v>
      </c>
      <c r="L247" s="79" t="s">
        <v>156</v>
      </c>
      <c r="M247" s="78">
        <v>0.85</v>
      </c>
      <c r="N247" s="77">
        <v>2.9654213020088904</v>
      </c>
    </row>
    <row r="248" spans="1:14" x14ac:dyDescent="0.25">
      <c r="A248" s="75" t="s">
        <v>5443</v>
      </c>
      <c r="B248" s="72" t="s">
        <v>13460</v>
      </c>
      <c r="C248" s="80" t="s">
        <v>12421</v>
      </c>
      <c r="D248" s="80" t="s">
        <v>12421</v>
      </c>
      <c r="E248" s="80">
        <v>0.1505243483769052</v>
      </c>
      <c r="F248" s="80">
        <v>0.16619243046055621</v>
      </c>
      <c r="G248" s="80">
        <v>4.3788672060923517E-2</v>
      </c>
      <c r="H248" s="80">
        <v>0.11881823775120259</v>
      </c>
      <c r="I248" s="80">
        <v>8.9473096424221188E-2</v>
      </c>
      <c r="J248" s="80">
        <v>4.7781749013252828E-2</v>
      </c>
      <c r="K248" s="80">
        <v>4.2374792457083643E-2</v>
      </c>
      <c r="L248" s="79" t="s">
        <v>156</v>
      </c>
      <c r="M248" s="78">
        <v>0.85</v>
      </c>
      <c r="N248" s="77">
        <v>3.5522144097662145</v>
      </c>
    </row>
    <row r="249" spans="1:14" x14ac:dyDescent="0.25">
      <c r="A249" s="75" t="s">
        <v>5396</v>
      </c>
      <c r="B249" s="72" t="s">
        <v>13461</v>
      </c>
      <c r="C249" s="80" t="s">
        <v>12421</v>
      </c>
      <c r="D249" s="80" t="s">
        <v>12421</v>
      </c>
      <c r="E249" s="80">
        <v>7.0358360683163479E-2</v>
      </c>
      <c r="F249" s="80">
        <v>7.4159619450317127E-2</v>
      </c>
      <c r="G249" s="80">
        <v>1.6657710908113854E-2</v>
      </c>
      <c r="H249" s="80">
        <v>5.339421481399742E-2</v>
      </c>
      <c r="I249" s="80">
        <v>4.8454946367080032E-2</v>
      </c>
      <c r="J249" s="80">
        <v>2.9722171813794551E-2</v>
      </c>
      <c r="K249" s="80">
        <v>2.3461836672731051E-2</v>
      </c>
      <c r="L249" s="79" t="s">
        <v>157</v>
      </c>
      <c r="M249" s="78">
        <v>1</v>
      </c>
      <c r="N249" s="77">
        <v>2.9988428299366165</v>
      </c>
    </row>
    <row r="250" spans="1:14" x14ac:dyDescent="0.25">
      <c r="A250" s="75" t="s">
        <v>5333</v>
      </c>
      <c r="B250" s="72" t="s">
        <v>5332</v>
      </c>
      <c r="C250" s="80" t="s">
        <v>12421</v>
      </c>
      <c r="D250" s="80" t="s">
        <v>12421</v>
      </c>
      <c r="E250" s="80">
        <v>4.8996289155043948E-2</v>
      </c>
      <c r="F250" s="80">
        <v>0.19550757150869313</v>
      </c>
      <c r="G250" s="80">
        <v>0</v>
      </c>
      <c r="H250" s="80">
        <v>7.8388946316412467E-2</v>
      </c>
      <c r="I250" s="80">
        <v>2.5553214821058434E-2</v>
      </c>
      <c r="J250" s="80">
        <v>7.6482513651354722E-4</v>
      </c>
      <c r="K250" s="80">
        <v>1.8359995734794854E-2</v>
      </c>
      <c r="L250" s="79" t="s">
        <v>156</v>
      </c>
      <c r="M250" s="78">
        <v>0.85</v>
      </c>
      <c r="N250" s="77">
        <v>2.6686438201175</v>
      </c>
    </row>
    <row r="251" spans="1:14" x14ac:dyDescent="0.25">
      <c r="A251" s="75" t="s">
        <v>5328</v>
      </c>
      <c r="B251" s="72" t="s">
        <v>13462</v>
      </c>
      <c r="C251" s="80" t="s">
        <v>12421</v>
      </c>
      <c r="D251" s="80" t="s">
        <v>12421</v>
      </c>
      <c r="E251" s="80">
        <v>0.13580907631323536</v>
      </c>
      <c r="F251" s="80">
        <v>0.29901413982717995</v>
      </c>
      <c r="G251" s="80">
        <v>1.232604373757451E-2</v>
      </c>
      <c r="H251" s="80">
        <v>0.14308854953922023</v>
      </c>
      <c r="I251" s="80">
        <v>0.1116273917124575</v>
      </c>
      <c r="J251" s="80">
        <v>5.5439514784161537E-2</v>
      </c>
      <c r="K251" s="80">
        <v>5.4650664320201825E-2</v>
      </c>
      <c r="L251" s="79" t="s">
        <v>152</v>
      </c>
      <c r="M251" s="78">
        <v>0.8</v>
      </c>
      <c r="N251" s="77">
        <v>2.4850398069732709</v>
      </c>
    </row>
    <row r="252" spans="1:14" x14ac:dyDescent="0.25">
      <c r="A252" s="75" t="s">
        <v>5262</v>
      </c>
      <c r="B252" s="72" t="s">
        <v>13463</v>
      </c>
      <c r="C252" s="80" t="s">
        <v>12421</v>
      </c>
      <c r="D252" s="80" t="s">
        <v>12421</v>
      </c>
      <c r="E252" s="80">
        <v>6.8134838607091908E-2</v>
      </c>
      <c r="F252" s="80">
        <v>0.12976047904191601</v>
      </c>
      <c r="G252" s="80">
        <v>5.9916117435587779E-4</v>
      </c>
      <c r="H252" s="80">
        <v>6.4855956073317067E-2</v>
      </c>
      <c r="I252" s="80">
        <v>4.9071646397827573E-2</v>
      </c>
      <c r="J252" s="80">
        <v>2.3406206882635949E-2</v>
      </c>
      <c r="K252" s="80">
        <v>2.3073655620383215E-2</v>
      </c>
      <c r="L252" s="79" t="s">
        <v>153</v>
      </c>
      <c r="M252" s="78">
        <v>0.75</v>
      </c>
      <c r="N252" s="77">
        <v>2.9529277773783598</v>
      </c>
    </row>
    <row r="253" spans="1:14" x14ac:dyDescent="0.25">
      <c r="A253" s="75" t="s">
        <v>108</v>
      </c>
      <c r="B253" s="72" t="s">
        <v>13603</v>
      </c>
      <c r="C253" s="80" t="s">
        <v>12421</v>
      </c>
      <c r="D253" s="80" t="s">
        <v>12421</v>
      </c>
      <c r="E253" s="80">
        <v>9.0721994263149197E-2</v>
      </c>
      <c r="F253" s="80">
        <v>7.0840220385675057E-2</v>
      </c>
      <c r="G253" s="80">
        <v>9.7357440890124547E-3</v>
      </c>
      <c r="H253" s="80">
        <v>5.653079141047801E-2</v>
      </c>
      <c r="I253" s="80">
        <v>4.1939102165215791E-2</v>
      </c>
      <c r="J253" s="80">
        <v>2.3606264028398494E-2</v>
      </c>
      <c r="K253" s="80">
        <v>1.6438712012239343E-2</v>
      </c>
      <c r="L253" s="79" t="s">
        <v>152</v>
      </c>
      <c r="M253" s="78">
        <v>0.8</v>
      </c>
      <c r="N253" s="77">
        <v>5.5188018499017861</v>
      </c>
    </row>
    <row r="254" spans="1:14" x14ac:dyDescent="0.25">
      <c r="A254" s="75" t="s">
        <v>109</v>
      </c>
      <c r="B254" s="72" t="s">
        <v>13464</v>
      </c>
      <c r="C254" s="80" t="s">
        <v>12421</v>
      </c>
      <c r="D254" s="80" t="s">
        <v>12421</v>
      </c>
      <c r="E254" s="80">
        <v>0.12500984611418642</v>
      </c>
      <c r="F254" s="80">
        <v>0.14607304062371784</v>
      </c>
      <c r="G254" s="80">
        <v>1.0364842454394729E-2</v>
      </c>
      <c r="H254" s="80">
        <v>9.214997941403813E-2</v>
      </c>
      <c r="I254" s="80">
        <v>6.6527906866971076E-2</v>
      </c>
      <c r="J254" s="80">
        <v>3.8817388300516509E-2</v>
      </c>
      <c r="K254" s="80">
        <v>3.4938668820743146E-2</v>
      </c>
      <c r="L254" s="79" t="s">
        <v>157</v>
      </c>
      <c r="M254" s="78">
        <v>1</v>
      </c>
      <c r="N254" s="77">
        <v>3.5779796521602982</v>
      </c>
    </row>
    <row r="255" spans="1:14" x14ac:dyDescent="0.25">
      <c r="A255" s="75" t="s">
        <v>5036</v>
      </c>
      <c r="B255" s="72" t="s">
        <v>13464</v>
      </c>
      <c r="C255" s="80" t="s">
        <v>12421</v>
      </c>
      <c r="D255" s="80" t="s">
        <v>12421</v>
      </c>
      <c r="E255" s="80">
        <v>0.12500929362714541</v>
      </c>
      <c r="F255" s="80">
        <v>0.1465639344262295</v>
      </c>
      <c r="G255" s="80">
        <v>9.9337748344370258E-3</v>
      </c>
      <c r="H255" s="80">
        <v>9.2150346178866416E-2</v>
      </c>
      <c r="I255" s="80">
        <v>6.6600721805698315E-2</v>
      </c>
      <c r="J255" s="80">
        <v>3.8825247629385773E-2</v>
      </c>
      <c r="K255" s="80">
        <v>3.4406430047271286E-2</v>
      </c>
      <c r="L255" s="79" t="s">
        <v>157</v>
      </c>
      <c r="M255" s="78">
        <v>1</v>
      </c>
      <c r="N255" s="77">
        <v>3.6333119552186637</v>
      </c>
    </row>
    <row r="256" spans="1:14" x14ac:dyDescent="0.25">
      <c r="A256" s="75" t="s">
        <v>17</v>
      </c>
      <c r="B256" s="72" t="s">
        <v>13604</v>
      </c>
      <c r="C256" s="80" t="s">
        <v>12421</v>
      </c>
      <c r="D256" s="80" t="s">
        <v>12421</v>
      </c>
      <c r="E256" s="80">
        <v>8.6985707600365281E-2</v>
      </c>
      <c r="F256" s="80">
        <v>0.10092060810810799</v>
      </c>
      <c r="G256" s="80">
        <v>1.2398460880718387E-2</v>
      </c>
      <c r="H256" s="80">
        <v>6.6048844530682382E-2</v>
      </c>
      <c r="I256" s="80">
        <v>5.0598516735503418E-2</v>
      </c>
      <c r="J256" s="80">
        <v>3.1109344988611509E-2</v>
      </c>
      <c r="K256" s="80">
        <v>3.1702512263864779E-2</v>
      </c>
      <c r="L256" s="79" t="s">
        <v>157</v>
      </c>
      <c r="M256" s="78">
        <v>1</v>
      </c>
      <c r="N256" s="77">
        <v>2.7438111805263303</v>
      </c>
    </row>
    <row r="257" spans="1:14" x14ac:dyDescent="0.25">
      <c r="A257" s="81" t="s">
        <v>4915</v>
      </c>
      <c r="B257" s="72" t="s">
        <v>13465</v>
      </c>
      <c r="C257" s="80" t="s">
        <v>12421</v>
      </c>
      <c r="D257" s="80" t="s">
        <v>12421</v>
      </c>
      <c r="E257" s="80">
        <v>5.1237594862813651E-2</v>
      </c>
      <c r="F257" s="80">
        <v>9.6670934699103928E-2</v>
      </c>
      <c r="G257" s="80">
        <v>9.6961861667743676E-3</v>
      </c>
      <c r="H257" s="80">
        <v>5.193598307404601E-2</v>
      </c>
      <c r="I257" s="80">
        <v>4.616526346005112E-2</v>
      </c>
      <c r="J257" s="80">
        <v>2.6747387949385804E-2</v>
      </c>
      <c r="K257" s="80">
        <v>2.8929273912099651E-2</v>
      </c>
      <c r="L257" s="79" t="s">
        <v>159</v>
      </c>
      <c r="M257" s="78">
        <v>0.95</v>
      </c>
      <c r="N257" s="77">
        <v>1.7711331096140495</v>
      </c>
    </row>
    <row r="258" spans="1:14" x14ac:dyDescent="0.25">
      <c r="A258" s="75" t="s">
        <v>4895</v>
      </c>
      <c r="B258" s="72" t="s">
        <v>4894</v>
      </c>
      <c r="C258" s="80" t="s">
        <v>12421</v>
      </c>
      <c r="D258" s="80" t="s">
        <v>12421</v>
      </c>
      <c r="E258" s="80">
        <v>0.11058568090234977</v>
      </c>
      <c r="F258" s="80">
        <v>8.5492676431424774E-2</v>
      </c>
      <c r="G258" s="80">
        <v>8.7306917394223138E-3</v>
      </c>
      <c r="H258" s="80">
        <v>6.7377558186582975E-2</v>
      </c>
      <c r="I258" s="80">
        <v>4.7755501176065307E-2</v>
      </c>
      <c r="J258" s="80">
        <v>2.9416109912659971E-2</v>
      </c>
      <c r="K258" s="80">
        <v>2.6940693679823768E-2</v>
      </c>
      <c r="L258" s="79" t="s">
        <v>159</v>
      </c>
      <c r="M258" s="78">
        <v>0.95</v>
      </c>
      <c r="N258" s="77">
        <v>4.1047822382230938</v>
      </c>
    </row>
    <row r="259" spans="1:14" x14ac:dyDescent="0.25">
      <c r="A259" s="75" t="s">
        <v>4890</v>
      </c>
      <c r="B259" s="72" t="s">
        <v>4889</v>
      </c>
      <c r="C259" s="80" t="s">
        <v>12421</v>
      </c>
      <c r="D259" s="80" t="s">
        <v>12421</v>
      </c>
      <c r="E259" s="80">
        <v>0.15556439628845231</v>
      </c>
      <c r="F259" s="80">
        <v>0.13496679946879153</v>
      </c>
      <c r="G259" s="80">
        <v>2.402538531278342E-2</v>
      </c>
      <c r="H259" s="80">
        <v>0.1033060787048965</v>
      </c>
      <c r="I259" s="80">
        <v>8.3612897117857798E-2</v>
      </c>
      <c r="J259" s="80">
        <v>4.9589015110609758E-2</v>
      </c>
      <c r="K259" s="80">
        <v>3.680416401602038E-2</v>
      </c>
      <c r="L259" s="79" t="s">
        <v>156</v>
      </c>
      <c r="M259" s="78">
        <v>0.85</v>
      </c>
      <c r="N259" s="77">
        <v>4.2268151022459612</v>
      </c>
    </row>
    <row r="260" spans="1:14" x14ac:dyDescent="0.25">
      <c r="A260" s="75" t="s">
        <v>4885</v>
      </c>
      <c r="B260" s="72" t="s">
        <v>13466</v>
      </c>
      <c r="C260" s="80" t="s">
        <v>12421</v>
      </c>
      <c r="D260" s="80" t="s">
        <v>12421</v>
      </c>
      <c r="E260" s="80">
        <v>0.10320109378546061</v>
      </c>
      <c r="F260" s="80">
        <v>6.9609236234458249E-2</v>
      </c>
      <c r="G260" s="80">
        <v>1.685731487055997E-2</v>
      </c>
      <c r="H260" s="80">
        <v>6.2624802451732853E-2</v>
      </c>
      <c r="I260" s="80">
        <v>4.4907626594976824E-2</v>
      </c>
      <c r="J260" s="80">
        <v>2.8415114023116139E-2</v>
      </c>
      <c r="K260" s="80">
        <v>3.3404760431261726E-2</v>
      </c>
      <c r="L260" s="79" t="s">
        <v>157</v>
      </c>
      <c r="M260" s="78">
        <v>1</v>
      </c>
      <c r="N260" s="77">
        <v>3.0894127798887081</v>
      </c>
    </row>
    <row r="261" spans="1:14" x14ac:dyDescent="0.25">
      <c r="A261" s="75" t="s">
        <v>4845</v>
      </c>
      <c r="B261" s="72" t="s">
        <v>13467</v>
      </c>
      <c r="C261" s="80" t="s">
        <v>12421</v>
      </c>
      <c r="D261" s="80" t="s">
        <v>12421</v>
      </c>
      <c r="E261" s="80">
        <v>8.421600972391019E-2</v>
      </c>
      <c r="F261" s="80">
        <v>0.12136300417246182</v>
      </c>
      <c r="G261" s="80">
        <v>1.7692852087756616E-2</v>
      </c>
      <c r="H261" s="80">
        <v>7.3559834309183669E-2</v>
      </c>
      <c r="I261" s="80">
        <v>5.4165946116915276E-2</v>
      </c>
      <c r="J261" s="80">
        <v>3.5453443187871692E-2</v>
      </c>
      <c r="K261" s="80">
        <v>3.1702512263864779E-2</v>
      </c>
      <c r="L261" s="79" t="s">
        <v>157</v>
      </c>
      <c r="M261" s="78">
        <v>1</v>
      </c>
      <c r="N261" s="77">
        <v>2.6564459315705857</v>
      </c>
    </row>
    <row r="262" spans="1:14" x14ac:dyDescent="0.25">
      <c r="A262" s="75" t="s">
        <v>4820</v>
      </c>
      <c r="B262" s="72" t="s">
        <v>13468</v>
      </c>
      <c r="C262" s="80" t="s">
        <v>12421</v>
      </c>
      <c r="D262" s="80" t="s">
        <v>12421</v>
      </c>
      <c r="E262" s="80">
        <v>0.1220613587692454</v>
      </c>
      <c r="F262" s="80">
        <v>0.10724570673712019</v>
      </c>
      <c r="G262" s="80">
        <v>7.3186959414504038E-3</v>
      </c>
      <c r="H262" s="80">
        <v>7.7645290637316844E-2</v>
      </c>
      <c r="I262" s="80">
        <v>5.6947442520999481E-2</v>
      </c>
      <c r="J262" s="80">
        <v>3.1109344988611509E-2</v>
      </c>
      <c r="K262" s="80">
        <v>3.1702512263864779E-2</v>
      </c>
      <c r="L262" s="79" t="s">
        <v>157</v>
      </c>
      <c r="M262" s="78">
        <v>1</v>
      </c>
      <c r="N262" s="77">
        <v>3.8502109155675219</v>
      </c>
    </row>
    <row r="263" spans="1:14" x14ac:dyDescent="0.25">
      <c r="A263" s="75" t="s">
        <v>74</v>
      </c>
      <c r="B263" s="72" t="s">
        <v>13605</v>
      </c>
      <c r="C263" s="80" t="s">
        <v>12421</v>
      </c>
      <c r="D263" s="80" t="s">
        <v>12421</v>
      </c>
      <c r="E263" s="80">
        <v>8.1376625922347845E-2</v>
      </c>
      <c r="F263" s="80">
        <v>7.2924386579869882E-2</v>
      </c>
      <c r="G263" s="80">
        <v>7.0600100857285408E-3</v>
      </c>
      <c r="H263" s="80">
        <v>5.3255692602212523E-2</v>
      </c>
      <c r="I263" s="80">
        <v>4.0371408754099836E-2</v>
      </c>
      <c r="J263" s="80">
        <v>2.5114964465000833E-2</v>
      </c>
      <c r="K263" s="80">
        <v>2.1944176881661281E-2</v>
      </c>
      <c r="L263" s="79" t="s">
        <v>159</v>
      </c>
      <c r="M263" s="78">
        <v>0.95</v>
      </c>
      <c r="N263" s="77">
        <v>3.7083471556572341</v>
      </c>
    </row>
    <row r="264" spans="1:14" x14ac:dyDescent="0.25">
      <c r="A264" s="75" t="s">
        <v>4810</v>
      </c>
      <c r="B264" s="72" t="s">
        <v>13469</v>
      </c>
      <c r="C264" s="80" t="s">
        <v>12421</v>
      </c>
      <c r="D264" s="80" t="s">
        <v>12421</v>
      </c>
      <c r="E264" s="80">
        <v>6.05730216812288E-2</v>
      </c>
      <c r="F264" s="80">
        <v>9.9425287356321945E-2</v>
      </c>
      <c r="G264" s="80">
        <v>2.3529411764705799E-2</v>
      </c>
      <c r="H264" s="80">
        <v>6.072354262488755E-2</v>
      </c>
      <c r="I264" s="80">
        <v>4.1667238191566369E-2</v>
      </c>
      <c r="J264" s="80">
        <v>3.1055848625724192E-2</v>
      </c>
      <c r="K264" s="80">
        <v>1.9703662593354432E-2</v>
      </c>
      <c r="L264" s="79" t="s">
        <v>158</v>
      </c>
      <c r="M264" s="78">
        <v>0.9</v>
      </c>
      <c r="N264" s="77">
        <v>3.0742011234834385</v>
      </c>
    </row>
    <row r="265" spans="1:14" x14ac:dyDescent="0.25">
      <c r="A265" s="75" t="s">
        <v>4787</v>
      </c>
      <c r="B265" s="72" t="s">
        <v>13470</v>
      </c>
      <c r="C265" s="80" t="s">
        <v>12421</v>
      </c>
      <c r="D265" s="80" t="s">
        <v>12421</v>
      </c>
      <c r="E265" s="80">
        <v>7.1003047935716213E-2</v>
      </c>
      <c r="F265" s="80">
        <v>0.13454888399874232</v>
      </c>
      <c r="G265" s="80">
        <v>1.2412476129853633E-2</v>
      </c>
      <c r="H265" s="80">
        <v>7.1495790932199821E-2</v>
      </c>
      <c r="I265" s="80">
        <v>5.7401796950675932E-2</v>
      </c>
      <c r="J265" s="80">
        <v>3.6720966968829094E-2</v>
      </c>
      <c r="K265" s="80">
        <v>4.0564745582472916E-2</v>
      </c>
      <c r="L265" s="79" t="s">
        <v>159</v>
      </c>
      <c r="M265" s="78">
        <v>0.95</v>
      </c>
      <c r="N265" s="77">
        <v>1.7503634477716281</v>
      </c>
    </row>
    <row r="266" spans="1:14" x14ac:dyDescent="0.25">
      <c r="A266" s="75" t="s">
        <v>4756</v>
      </c>
      <c r="B266" s="72" t="s">
        <v>13471</v>
      </c>
      <c r="C266" s="80" t="s">
        <v>12421</v>
      </c>
      <c r="D266" s="80" t="s">
        <v>12421</v>
      </c>
      <c r="E266" s="80">
        <v>0.11257780279040075</v>
      </c>
      <c r="F266" s="80">
        <v>8.1790095411176766E-2</v>
      </c>
      <c r="G266" s="80">
        <v>2.324500232450033E-2</v>
      </c>
      <c r="H266" s="80">
        <v>7.1891946693791953E-2</v>
      </c>
      <c r="I266" s="80">
        <v>5.3125247003999343E-2</v>
      </c>
      <c r="J266" s="80">
        <v>3.2873493093410255E-2</v>
      </c>
      <c r="K266" s="80">
        <v>2.6078590461516171E-2</v>
      </c>
      <c r="L266" s="79" t="s">
        <v>159</v>
      </c>
      <c r="M266" s="78">
        <v>0.95</v>
      </c>
      <c r="N266" s="77">
        <v>4.3168668550752507</v>
      </c>
    </row>
    <row r="267" spans="1:14" x14ac:dyDescent="0.25">
      <c r="A267" s="75" t="s">
        <v>4727</v>
      </c>
      <c r="B267" s="72" t="s">
        <v>13472</v>
      </c>
      <c r="C267" s="80" t="s">
        <v>12421</v>
      </c>
      <c r="D267" s="80" t="s">
        <v>12421</v>
      </c>
      <c r="E267" s="80">
        <v>6.1803963215949498E-2</v>
      </c>
      <c r="F267" s="80">
        <v>4.0979899497487482E-2</v>
      </c>
      <c r="G267" s="80">
        <v>8.6163203243789788E-3</v>
      </c>
      <c r="H267" s="80">
        <v>3.6901634245945392E-2</v>
      </c>
      <c r="I267" s="80">
        <v>3.0802804809788364E-2</v>
      </c>
      <c r="J267" s="80">
        <v>2.0363717684639848E-2</v>
      </c>
      <c r="K267" s="80">
        <v>2.0913079348212404E-2</v>
      </c>
      <c r="L267" s="79" t="s">
        <v>157</v>
      </c>
      <c r="M267" s="78">
        <v>1</v>
      </c>
      <c r="N267" s="77">
        <v>2.9552779955015254</v>
      </c>
    </row>
    <row r="268" spans="1:14" x14ac:dyDescent="0.25">
      <c r="A268" s="75" t="s">
        <v>4691</v>
      </c>
      <c r="B268" s="72" t="s">
        <v>13473</v>
      </c>
      <c r="C268" s="80" t="s">
        <v>12421</v>
      </c>
      <c r="D268" s="80" t="s">
        <v>12421</v>
      </c>
      <c r="E268" s="80">
        <v>9.6455230847748874E-2</v>
      </c>
      <c r="F268" s="80">
        <v>0.11266389658356424</v>
      </c>
      <c r="G268" s="80">
        <v>2.4113475177304888E-2</v>
      </c>
      <c r="H268" s="80">
        <v>7.7046185420839519E-2</v>
      </c>
      <c r="I268" s="80">
        <v>5.624206420020772E-2</v>
      </c>
      <c r="J268" s="80">
        <v>3.6240813290166596E-2</v>
      </c>
      <c r="K268" s="80">
        <v>3.2125034769566518E-2</v>
      </c>
      <c r="L268" s="79" t="s">
        <v>157</v>
      </c>
      <c r="M268" s="78">
        <v>1</v>
      </c>
      <c r="N268" s="77">
        <v>3.00249420863274</v>
      </c>
    </row>
    <row r="269" spans="1:14" x14ac:dyDescent="0.25">
      <c r="A269" s="75" t="s">
        <v>4667</v>
      </c>
      <c r="B269" s="72" t="s">
        <v>13474</v>
      </c>
      <c r="C269" s="80" t="s">
        <v>12421</v>
      </c>
      <c r="D269" s="80" t="s">
        <v>12421</v>
      </c>
      <c r="E269" s="80">
        <v>3.3133273041190403E-2</v>
      </c>
      <c r="F269" s="80">
        <v>4.8534482758620712E-2</v>
      </c>
      <c r="G269" s="80">
        <v>1.8536585365853675E-2</v>
      </c>
      <c r="H269" s="80">
        <v>3.3328877702447413E-2</v>
      </c>
      <c r="I269" s="80">
        <v>2.5017672673186331E-2</v>
      </c>
      <c r="J269" s="80">
        <v>1.7962769608927509E-2</v>
      </c>
      <c r="K269" s="80">
        <v>2.0579059275275036E-2</v>
      </c>
      <c r="L269" s="79" t="s">
        <v>158</v>
      </c>
      <c r="M269" s="78">
        <v>0.9</v>
      </c>
      <c r="N269" s="77">
        <v>1.6100479909204977</v>
      </c>
    </row>
    <row r="270" spans="1:14" x14ac:dyDescent="0.25">
      <c r="A270" s="75" t="s">
        <v>4613</v>
      </c>
      <c r="B270" s="72" t="s">
        <v>13475</v>
      </c>
      <c r="C270" s="80" t="s">
        <v>12421</v>
      </c>
      <c r="D270" s="80" t="s">
        <v>12421</v>
      </c>
      <c r="E270" s="80">
        <v>5.2654266783747294E-2</v>
      </c>
      <c r="F270" s="80">
        <v>3.5717238528317319E-2</v>
      </c>
      <c r="G270" s="80">
        <v>1.8097643097643168E-2</v>
      </c>
      <c r="H270" s="80">
        <v>3.5393570900525084E-2</v>
      </c>
      <c r="I270" s="80">
        <v>3.2276550821233263E-2</v>
      </c>
      <c r="J270" s="80">
        <v>2.2461329253216533E-2</v>
      </c>
      <c r="K270" s="80">
        <v>2.3018162944830056E-2</v>
      </c>
      <c r="L270" s="79" t="s">
        <v>158</v>
      </c>
      <c r="M270" s="78">
        <v>0.9</v>
      </c>
      <c r="N270" s="77">
        <v>2.2875095162871628</v>
      </c>
    </row>
    <row r="271" spans="1:14" x14ac:dyDescent="0.25">
      <c r="A271" s="75" t="s">
        <v>4564</v>
      </c>
      <c r="B271" s="72" t="s">
        <v>13476</v>
      </c>
      <c r="C271" s="80" t="s">
        <v>12421</v>
      </c>
      <c r="D271" s="80" t="s">
        <v>12421</v>
      </c>
      <c r="E271" s="80">
        <v>7.8920454893411263E-2</v>
      </c>
      <c r="F271" s="80">
        <v>6.3092447916666794E-2</v>
      </c>
      <c r="G271" s="80">
        <v>-1.5384615384615441E-2</v>
      </c>
      <c r="H271" s="80">
        <v>4.137950374921795E-2</v>
      </c>
      <c r="I271" s="80">
        <v>3.0914265939407715E-2</v>
      </c>
      <c r="J271" s="80">
        <v>1.6419497943376493E-2</v>
      </c>
      <c r="K271" s="80">
        <v>1.1378617487499687E-2</v>
      </c>
      <c r="L271" s="79" t="s">
        <v>155</v>
      </c>
      <c r="M271" s="78">
        <v>0.7</v>
      </c>
      <c r="N271" s="77">
        <v>6.9358562215586943</v>
      </c>
    </row>
    <row r="272" spans="1:14" x14ac:dyDescent="0.25">
      <c r="A272" s="75" t="s">
        <v>75</v>
      </c>
      <c r="B272" s="72" t="s">
        <v>13606</v>
      </c>
      <c r="C272" s="80" t="s">
        <v>12421</v>
      </c>
      <c r="D272" s="80" t="s">
        <v>12421</v>
      </c>
      <c r="E272" s="80">
        <v>0.13393444331441851</v>
      </c>
      <c r="F272" s="80">
        <v>0.10072389240506308</v>
      </c>
      <c r="G272" s="80">
        <v>1.7713365539452575E-2</v>
      </c>
      <c r="H272" s="80">
        <v>8.3005360512927284E-2</v>
      </c>
      <c r="I272" s="80">
        <v>6.2338626918174267E-2</v>
      </c>
      <c r="J272" s="80">
        <v>3.8817997993972231E-2</v>
      </c>
      <c r="K272" s="80">
        <v>3.6247802771115722E-2</v>
      </c>
      <c r="L272" s="79" t="s">
        <v>157</v>
      </c>
      <c r="M272" s="78">
        <v>1</v>
      </c>
      <c r="N272" s="77">
        <v>3.6949672276727616</v>
      </c>
    </row>
    <row r="273" spans="1:14" x14ac:dyDescent="0.25">
      <c r="A273" s="75" t="s">
        <v>168</v>
      </c>
      <c r="B273" s="72" t="s">
        <v>178</v>
      </c>
      <c r="C273" s="80" t="s">
        <v>12421</v>
      </c>
      <c r="D273" s="80" t="s">
        <v>12421</v>
      </c>
      <c r="E273" s="80">
        <v>0.15971227480579575</v>
      </c>
      <c r="F273" s="80">
        <v>7.6412157153446847E-2</v>
      </c>
      <c r="G273" s="80">
        <v>7.4682598954443069E-3</v>
      </c>
      <c r="H273" s="80">
        <v>7.9410753172487247E-2</v>
      </c>
      <c r="I273" s="80">
        <v>5.7969689947906744E-2</v>
      </c>
      <c r="J273" s="80">
        <v>3.9148794141725451E-2</v>
      </c>
      <c r="K273" s="80">
        <v>3.7304345437535247E-2</v>
      </c>
      <c r="L273" s="79" t="s">
        <v>157</v>
      </c>
      <c r="M273" s="78">
        <v>1</v>
      </c>
      <c r="N273" s="77">
        <v>4.2813316500413627</v>
      </c>
    </row>
    <row r="274" spans="1:14" x14ac:dyDescent="0.25">
      <c r="A274" s="75" t="s">
        <v>169</v>
      </c>
      <c r="B274" s="72" t="s">
        <v>179</v>
      </c>
      <c r="C274" s="80" t="s">
        <v>12421</v>
      </c>
      <c r="D274" s="80" t="s">
        <v>12421</v>
      </c>
      <c r="E274" s="80">
        <v>4.9871269687399078E-2</v>
      </c>
      <c r="F274" s="80">
        <v>0.16711678832116772</v>
      </c>
      <c r="G274" s="80">
        <v>9.208103130755152E-3</v>
      </c>
      <c r="H274" s="80">
        <v>7.335577864404752E-2</v>
      </c>
      <c r="I274" s="80">
        <v>5.7663472066503019E-2</v>
      </c>
      <c r="J274" s="80">
        <v>3.8324257153206309E-2</v>
      </c>
      <c r="K274" s="80">
        <v>2.6410414679852945E-2</v>
      </c>
      <c r="L274" s="79" t="s">
        <v>152</v>
      </c>
      <c r="M274" s="78">
        <v>0.8</v>
      </c>
      <c r="N274" s="77">
        <v>1.8883183127542156</v>
      </c>
    </row>
    <row r="275" spans="1:14" x14ac:dyDescent="0.25">
      <c r="A275" s="75" t="s">
        <v>170</v>
      </c>
      <c r="B275" s="72" t="s">
        <v>5</v>
      </c>
      <c r="C275" s="80" t="s">
        <v>12421</v>
      </c>
      <c r="D275" s="80" t="s">
        <v>12421</v>
      </c>
      <c r="E275" s="80">
        <v>0.11417797169715005</v>
      </c>
      <c r="F275" s="80">
        <v>8.7021827598964041E-2</v>
      </c>
      <c r="G275" s="80">
        <v>1.1223344556677839E-2</v>
      </c>
      <c r="H275" s="80">
        <v>6.9908505051976766E-2</v>
      </c>
      <c r="I275" s="80">
        <v>5.2227025652284986E-2</v>
      </c>
      <c r="J275" s="80">
        <v>3.2525936396349264E-2</v>
      </c>
      <c r="K275" s="80">
        <v>3.5641096014025875E-2</v>
      </c>
      <c r="L275" s="79" t="s">
        <v>157</v>
      </c>
      <c r="M275" s="78">
        <v>1</v>
      </c>
      <c r="N275" s="77">
        <v>3.2035482761870591</v>
      </c>
    </row>
    <row r="276" spans="1:14" x14ac:dyDescent="0.25">
      <c r="A276" s="75" t="s">
        <v>171</v>
      </c>
      <c r="B276" s="72" t="s">
        <v>6</v>
      </c>
      <c r="C276" s="80" t="s">
        <v>12421</v>
      </c>
      <c r="D276" s="80" t="s">
        <v>12421</v>
      </c>
      <c r="E276" s="80">
        <v>9.6466710212513851E-2</v>
      </c>
      <c r="F276" s="80">
        <v>0.1443893959148197</v>
      </c>
      <c r="G276" s="80">
        <v>1.6791869200176723E-2</v>
      </c>
      <c r="H276" s="80">
        <v>8.4593789809504605E-2</v>
      </c>
      <c r="I276" s="80">
        <v>6.2028751931054504E-2</v>
      </c>
      <c r="J276" s="80">
        <v>3.9602513085305491E-2</v>
      </c>
      <c r="K276" s="80">
        <v>3.7789231083497965E-2</v>
      </c>
      <c r="L276" s="79" t="s">
        <v>159</v>
      </c>
      <c r="M276" s="78">
        <v>0.95</v>
      </c>
      <c r="N276" s="77">
        <v>2.5527566305692715</v>
      </c>
    </row>
    <row r="277" spans="1:14" x14ac:dyDescent="0.25">
      <c r="A277" s="75" t="s">
        <v>172</v>
      </c>
      <c r="B277" s="72" t="s">
        <v>25</v>
      </c>
      <c r="C277" s="80" t="s">
        <v>12421</v>
      </c>
      <c r="D277" s="80" t="s">
        <v>12421</v>
      </c>
      <c r="E277" s="80">
        <v>0.15184192704873678</v>
      </c>
      <c r="F277" s="80">
        <v>8.021351067553395E-2</v>
      </c>
      <c r="G277" s="80">
        <v>1.7450142450142314E-2</v>
      </c>
      <c r="H277" s="80">
        <v>8.1778987732548991E-2</v>
      </c>
      <c r="I277" s="80">
        <v>6.0827031380711549E-2</v>
      </c>
      <c r="J277" s="80">
        <v>3.5744276965962829E-2</v>
      </c>
      <c r="K277" s="80">
        <v>3.7602399638456019E-2</v>
      </c>
      <c r="L277" s="79" t="s">
        <v>158</v>
      </c>
      <c r="M277" s="78">
        <v>0.9</v>
      </c>
      <c r="N277" s="77">
        <v>4.0380914119493552</v>
      </c>
    </row>
    <row r="278" spans="1:14" x14ac:dyDescent="0.25">
      <c r="A278" s="75" t="s">
        <v>173</v>
      </c>
      <c r="B278" s="72" t="s">
        <v>180</v>
      </c>
      <c r="C278" s="80" t="s">
        <v>12421</v>
      </c>
      <c r="D278" s="80" t="s">
        <v>12421</v>
      </c>
      <c r="E278" s="80">
        <v>0.10123765482752978</v>
      </c>
      <c r="F278" s="80">
        <v>0.11860691144708424</v>
      </c>
      <c r="G278" s="80">
        <v>1.0917030567685559E-2</v>
      </c>
      <c r="H278" s="80">
        <v>7.5865599803514927E-2</v>
      </c>
      <c r="I278" s="80">
        <v>6.8375981633381322E-2</v>
      </c>
      <c r="J278" s="80">
        <v>4.5359921995445474E-2</v>
      </c>
      <c r="K278" s="80">
        <v>3.29035268817639E-2</v>
      </c>
      <c r="L278" s="79" t="s">
        <v>157</v>
      </c>
      <c r="M278" s="78">
        <v>1</v>
      </c>
      <c r="N278" s="77">
        <v>3.0768025321820032</v>
      </c>
    </row>
    <row r="279" spans="1:14" x14ac:dyDescent="0.25">
      <c r="A279" s="75" t="s">
        <v>174</v>
      </c>
      <c r="B279" s="72" t="s">
        <v>13477</v>
      </c>
      <c r="C279" s="80" t="s">
        <v>12421</v>
      </c>
      <c r="D279" s="80" t="s">
        <v>12421</v>
      </c>
      <c r="E279" s="80">
        <v>0.10255206827542951</v>
      </c>
      <c r="F279" s="80">
        <v>9.5569724393253841E-2</v>
      </c>
      <c r="G279" s="80">
        <v>1.8006700167504164E-2</v>
      </c>
      <c r="H279" s="80">
        <v>7.134641894899918E-2</v>
      </c>
      <c r="I279" s="80">
        <v>5.8680719973541295E-2</v>
      </c>
      <c r="J279" s="80">
        <v>3.6691204009230871E-2</v>
      </c>
      <c r="K279" s="80">
        <v>3.2730458137911089E-2</v>
      </c>
      <c r="L279" s="79" t="s">
        <v>159</v>
      </c>
      <c r="M279" s="78">
        <v>0.95</v>
      </c>
      <c r="N279" s="77">
        <v>3.1332304559661917</v>
      </c>
    </row>
    <row r="280" spans="1:14" x14ac:dyDescent="0.25">
      <c r="A280" s="75" t="s">
        <v>175</v>
      </c>
      <c r="B280" s="72" t="s">
        <v>181</v>
      </c>
      <c r="C280" s="80" t="s">
        <v>12421</v>
      </c>
      <c r="D280" s="80" t="s">
        <v>12421</v>
      </c>
      <c r="E280" s="80">
        <v>0.19317379596633377</v>
      </c>
      <c r="F280" s="80">
        <v>0.14667474551623849</v>
      </c>
      <c r="G280" s="80">
        <v>2.5857782197911572E-2</v>
      </c>
      <c r="H280" s="80">
        <v>0.11963647260825994</v>
      </c>
      <c r="I280" s="80">
        <v>8.7693894068297418E-2</v>
      </c>
      <c r="J280" s="80">
        <v>4.9806714538827235E-2</v>
      </c>
      <c r="K280" s="80">
        <v>3.6764901890175672E-2</v>
      </c>
      <c r="L280" s="79" t="s">
        <v>159</v>
      </c>
      <c r="M280" s="78">
        <v>0.95</v>
      </c>
      <c r="N280" s="77">
        <v>5.2542992374461832</v>
      </c>
    </row>
    <row r="281" spans="1:14" x14ac:dyDescent="0.25">
      <c r="A281" s="75" t="s">
        <v>4050</v>
      </c>
      <c r="B281" s="72" t="s">
        <v>13478</v>
      </c>
      <c r="C281" s="80" t="s">
        <v>12421</v>
      </c>
      <c r="D281" s="80" t="s">
        <v>12421</v>
      </c>
      <c r="E281" s="80">
        <v>0.10946634486457496</v>
      </c>
      <c r="F281" s="80">
        <v>6.866149696561008E-2</v>
      </c>
      <c r="G281" s="80">
        <v>2.3817742492233451E-2</v>
      </c>
      <c r="H281" s="80">
        <v>6.6740987059717982E-2</v>
      </c>
      <c r="I281" s="80">
        <v>5.3026099048073316E-2</v>
      </c>
      <c r="J281" s="80">
        <v>3.4132094698214877E-2</v>
      </c>
      <c r="K281" s="80">
        <v>3.6677736027112884E-2</v>
      </c>
      <c r="L281" s="79" t="s">
        <v>157</v>
      </c>
      <c r="M281" s="78">
        <v>1</v>
      </c>
      <c r="N281" s="77">
        <v>2.9845447598961763</v>
      </c>
    </row>
    <row r="282" spans="1:14" x14ac:dyDescent="0.25">
      <c r="A282" s="75" t="s">
        <v>3957</v>
      </c>
      <c r="B282" s="72" t="s">
        <v>13607</v>
      </c>
      <c r="C282" s="80" t="s">
        <v>12419</v>
      </c>
      <c r="D282" s="103" t="s">
        <v>12419</v>
      </c>
      <c r="E282" s="80">
        <v>4.9153509606239432E-2</v>
      </c>
      <c r="F282" s="80">
        <v>4.3055555555555625E-2</v>
      </c>
      <c r="G282" s="80">
        <v>-3.4482758620689724E-2</v>
      </c>
      <c r="H282" s="80">
        <v>1.8518301791818903E-2</v>
      </c>
      <c r="I282" s="80">
        <v>2.0211176671673936E-3</v>
      </c>
      <c r="J282" s="80">
        <v>-1.3212483985826862E-2</v>
      </c>
      <c r="K282" s="80">
        <v>-4.2404362298944953E-2</v>
      </c>
      <c r="L282" s="79" t="s">
        <v>12424</v>
      </c>
      <c r="M282" s="78">
        <v>0.1</v>
      </c>
      <c r="N282" s="77">
        <v>-1.1591616272805594</v>
      </c>
    </row>
    <row r="283" spans="1:14" x14ac:dyDescent="0.25">
      <c r="A283" s="75" t="s">
        <v>3955</v>
      </c>
      <c r="B283" s="72" t="s">
        <v>13479</v>
      </c>
      <c r="C283" s="80" t="s">
        <v>12419</v>
      </c>
      <c r="D283" s="103" t="s">
        <v>12419</v>
      </c>
      <c r="E283" s="80">
        <v>2.0323022826151727E-2</v>
      </c>
      <c r="F283" s="80">
        <v>0.15717241379310343</v>
      </c>
      <c r="G283" s="80">
        <v>-5.8441558441558517E-2</v>
      </c>
      <c r="H283" s="80">
        <v>3.5923487243624708E-2</v>
      </c>
      <c r="I283" s="80">
        <v>-1.2160303272254813E-2</v>
      </c>
      <c r="J283" s="80">
        <v>-3.1590199949227515E-2</v>
      </c>
      <c r="K283" s="80">
        <v>-9.8926841187222836E-2</v>
      </c>
      <c r="L283" s="79" t="s">
        <v>12424</v>
      </c>
      <c r="M283" s="78">
        <v>0.1</v>
      </c>
      <c r="N283" s="77">
        <v>-0.20543487068074506</v>
      </c>
    </row>
    <row r="284" spans="1:14" x14ac:dyDescent="0.25">
      <c r="A284" s="75" t="s">
        <v>3938</v>
      </c>
      <c r="B284" s="72" t="s">
        <v>13480</v>
      </c>
      <c r="C284" s="80" t="s">
        <v>12419</v>
      </c>
      <c r="D284" s="103" t="s">
        <v>12419</v>
      </c>
      <c r="E284" s="80">
        <v>5.3141108922509561E-2</v>
      </c>
      <c r="F284" s="80">
        <v>3.0712742980561591E-2</v>
      </c>
      <c r="G284" s="80">
        <v>-3.7422037422037535E-2</v>
      </c>
      <c r="H284" s="80">
        <v>1.4736717322432868E-2</v>
      </c>
      <c r="I284" s="80">
        <v>1.9642835137589909E-2</v>
      </c>
      <c r="J284" s="80">
        <v>2.7429893065662458E-3</v>
      </c>
      <c r="K284" s="80">
        <v>-6.1220338164767796E-2</v>
      </c>
      <c r="L284" s="79" t="s">
        <v>13316</v>
      </c>
      <c r="M284" s="78">
        <v>0.25</v>
      </c>
      <c r="N284" s="77">
        <v>-0.86803030684812821</v>
      </c>
    </row>
    <row r="285" spans="1:14" x14ac:dyDescent="0.25">
      <c r="A285" s="75" t="s">
        <v>3915</v>
      </c>
      <c r="B285" s="72" t="s">
        <v>13481</v>
      </c>
      <c r="C285" s="80" t="s">
        <v>12419</v>
      </c>
      <c r="D285" s="103" t="s">
        <v>12419</v>
      </c>
      <c r="E285" s="80">
        <v>6.4144902692346406E-2</v>
      </c>
      <c r="F285" s="80">
        <v>-1.200498132004979E-2</v>
      </c>
      <c r="G285" s="80">
        <v>-1.5931372549019551E-2</v>
      </c>
      <c r="H285" s="80">
        <v>1.1409364026305102E-2</v>
      </c>
      <c r="I285" s="80">
        <v>-4.6141438864946149E-3</v>
      </c>
      <c r="J285" s="80">
        <v>-4.4775996599725199E-3</v>
      </c>
      <c r="K285" s="80">
        <v>-6.8671105241724373E-3</v>
      </c>
      <c r="L285" s="79" t="s">
        <v>13620</v>
      </c>
      <c r="M285" s="78">
        <v>0.35</v>
      </c>
      <c r="N285" s="77">
        <v>-9.340886893629337</v>
      </c>
    </row>
    <row r="286" spans="1:14" x14ac:dyDescent="0.25">
      <c r="A286" s="75" t="s">
        <v>7</v>
      </c>
      <c r="B286" s="72" t="s">
        <v>13608</v>
      </c>
      <c r="C286" s="80" t="s">
        <v>12421</v>
      </c>
      <c r="D286" s="80" t="s">
        <v>12421</v>
      </c>
      <c r="E286" s="80">
        <v>0.11100390478428857</v>
      </c>
      <c r="F286" s="80">
        <v>0.11556117755289774</v>
      </c>
      <c r="G286" s="80">
        <v>2.1136683889149799E-2</v>
      </c>
      <c r="H286" s="80">
        <v>8.1677057994827607E-2</v>
      </c>
      <c r="I286" s="80">
        <v>5.681148686337556E-2</v>
      </c>
      <c r="J286" s="80">
        <v>3.334251538240296E-2</v>
      </c>
      <c r="K286" s="80">
        <v>2.4637884472811455E-2</v>
      </c>
      <c r="L286" s="79" t="s">
        <v>159</v>
      </c>
      <c r="M286" s="78">
        <v>0.95</v>
      </c>
      <c r="N286" s="77">
        <v>4.5054154266688053</v>
      </c>
    </row>
    <row r="287" spans="1:14" x14ac:dyDescent="0.25">
      <c r="A287" s="75" t="s">
        <v>3891</v>
      </c>
      <c r="B287" s="72" t="s">
        <v>13482</v>
      </c>
      <c r="C287" s="80" t="s">
        <v>12421</v>
      </c>
      <c r="D287" s="80" t="s">
        <v>12421</v>
      </c>
      <c r="E287" s="80">
        <v>0.10518396723956092</v>
      </c>
      <c r="F287" s="80">
        <v>7.1252907942838117E-2</v>
      </c>
      <c r="G287" s="80">
        <v>2.7313076135199621E-2</v>
      </c>
      <c r="H287" s="80">
        <v>6.7439169961425405E-2</v>
      </c>
      <c r="I287" s="80">
        <v>5.2140113193821058E-2</v>
      </c>
      <c r="J287" s="80">
        <v>3.5843403601220736E-2</v>
      </c>
      <c r="K287" s="80">
        <v>3.4578808861033261E-2</v>
      </c>
      <c r="L287" s="79" t="s">
        <v>157</v>
      </c>
      <c r="M287" s="78">
        <v>1</v>
      </c>
      <c r="N287" s="77">
        <v>3.0418620740314846</v>
      </c>
    </row>
    <row r="288" spans="1:14" x14ac:dyDescent="0.25">
      <c r="A288" s="75" t="s">
        <v>3871</v>
      </c>
      <c r="B288" s="72" t="s">
        <v>13483</v>
      </c>
      <c r="C288" s="80" t="s">
        <v>12421</v>
      </c>
      <c r="D288" s="80" t="s">
        <v>12421</v>
      </c>
      <c r="E288" s="80">
        <v>5.7416894353369718E-2</v>
      </c>
      <c r="F288" s="80">
        <v>1.0235767682576169E-2</v>
      </c>
      <c r="G288" s="80">
        <v>9.8722415795586826E-3</v>
      </c>
      <c r="H288" s="80">
        <v>2.56010894356411E-2</v>
      </c>
      <c r="I288" s="80">
        <v>1.6347541417202516E-2</v>
      </c>
      <c r="J288" s="80">
        <v>8.671843045895411E-3</v>
      </c>
      <c r="K288" s="80">
        <v>8.4478531586009709E-3</v>
      </c>
      <c r="L288" s="79" t="s">
        <v>155</v>
      </c>
      <c r="M288" s="78">
        <v>0.7</v>
      </c>
      <c r="N288" s="77">
        <v>6.796625518391278</v>
      </c>
    </row>
    <row r="289" spans="1:14" x14ac:dyDescent="0.25">
      <c r="A289" s="75" t="s">
        <v>3856</v>
      </c>
      <c r="B289" s="72" t="s">
        <v>13484</v>
      </c>
      <c r="C289" s="80" t="s">
        <v>12421</v>
      </c>
      <c r="D289" s="80" t="s">
        <v>12421</v>
      </c>
      <c r="E289" s="80">
        <v>0.10644527149537164</v>
      </c>
      <c r="F289" s="80">
        <v>9.5213210702341344E-2</v>
      </c>
      <c r="G289" s="80">
        <v>2.2659256092347091E-2</v>
      </c>
      <c r="H289" s="80">
        <v>7.4120952055099387E-2</v>
      </c>
      <c r="I289" s="80">
        <v>6.6378584743595148E-2</v>
      </c>
      <c r="J289" s="80">
        <v>4.944079983962868E-2</v>
      </c>
      <c r="K289" s="80">
        <v>3.4355643419244908E-2</v>
      </c>
      <c r="L289" s="79" t="s">
        <v>158</v>
      </c>
      <c r="M289" s="78">
        <v>0.9</v>
      </c>
      <c r="N289" s="77">
        <v>3.0983343899693776</v>
      </c>
    </row>
    <row r="290" spans="1:14" x14ac:dyDescent="0.25">
      <c r="A290" s="75" t="s">
        <v>3815</v>
      </c>
      <c r="B290" s="72" t="s">
        <v>13485</v>
      </c>
      <c r="C290" s="80" t="s">
        <v>12421</v>
      </c>
      <c r="D290" s="80" t="s">
        <v>12421</v>
      </c>
      <c r="E290" s="80">
        <v>9.788641657168351E-2</v>
      </c>
      <c r="F290" s="80">
        <v>5.6031399912777946E-2</v>
      </c>
      <c r="G290" s="80">
        <v>3.9404553415061105E-3</v>
      </c>
      <c r="H290" s="80">
        <v>5.1915205461775527E-2</v>
      </c>
      <c r="I290" s="80">
        <v>3.9155008134613922E-2</v>
      </c>
      <c r="J290" s="80">
        <v>2.5635065454509665E-2</v>
      </c>
      <c r="K290" s="80">
        <v>2.2698979991546686E-2</v>
      </c>
      <c r="L290" s="79" t="s">
        <v>157</v>
      </c>
      <c r="M290" s="78">
        <v>1</v>
      </c>
      <c r="N290" s="77">
        <v>4.3123707148134995</v>
      </c>
    </row>
    <row r="291" spans="1:14" x14ac:dyDescent="0.25">
      <c r="A291" s="75" t="s">
        <v>3802</v>
      </c>
      <c r="B291" s="72" t="s">
        <v>13486</v>
      </c>
      <c r="C291" s="80" t="s">
        <v>12421</v>
      </c>
      <c r="D291" s="80" t="s">
        <v>12421</v>
      </c>
      <c r="E291" s="80">
        <v>1.4354501680748477E-2</v>
      </c>
      <c r="F291" s="80">
        <v>6.9939246658566212E-2</v>
      </c>
      <c r="G291" s="80">
        <v>-6.0386473429951959E-3</v>
      </c>
      <c r="H291" s="80">
        <v>2.5587673739090322E-2</v>
      </c>
      <c r="I291" s="80">
        <v>1.8243651693319096E-2</v>
      </c>
      <c r="J291" s="80">
        <v>1.2610088034351374E-2</v>
      </c>
      <c r="K291" s="80">
        <v>1.0731076459659095E-2</v>
      </c>
      <c r="L291" s="79" t="s">
        <v>155</v>
      </c>
      <c r="M291" s="78">
        <v>0.7</v>
      </c>
      <c r="N291" s="77">
        <v>1.3376571991366177</v>
      </c>
    </row>
    <row r="292" spans="1:14" x14ac:dyDescent="0.25">
      <c r="A292" s="75" t="s">
        <v>3769</v>
      </c>
      <c r="B292" s="72" t="s">
        <v>13487</v>
      </c>
      <c r="C292" s="80" t="s">
        <v>12421</v>
      </c>
      <c r="D292" s="80" t="s">
        <v>12421</v>
      </c>
      <c r="E292" s="80">
        <v>0.11514245413568625</v>
      </c>
      <c r="F292" s="80">
        <v>0.16505443234836692</v>
      </c>
      <c r="G292" s="80">
        <v>3.9892183288409822E-2</v>
      </c>
      <c r="H292" s="80">
        <v>0.10549036052349869</v>
      </c>
      <c r="I292" s="80">
        <v>7.0342545699731973E-2</v>
      </c>
      <c r="J292" s="80">
        <v>3.5506080313664201E-2</v>
      </c>
      <c r="K292" s="80">
        <v>2.1460299966157281E-2</v>
      </c>
      <c r="L292" s="79" t="s">
        <v>152</v>
      </c>
      <c r="M292" s="78">
        <v>0.8</v>
      </c>
      <c r="N292" s="77">
        <v>5.3653702099814522</v>
      </c>
    </row>
    <row r="293" spans="1:14" x14ac:dyDescent="0.25">
      <c r="A293" s="75" t="s">
        <v>3710</v>
      </c>
      <c r="B293" s="72" t="s">
        <v>13488</v>
      </c>
      <c r="C293" s="80" t="s">
        <v>12421</v>
      </c>
      <c r="D293" s="80" t="s">
        <v>12421</v>
      </c>
      <c r="E293" s="80">
        <v>9.8466900505945087E-2</v>
      </c>
      <c r="F293" s="80">
        <v>9.9513986013985978E-2</v>
      </c>
      <c r="G293" s="80">
        <v>-1.6844276383636947E-2</v>
      </c>
      <c r="H293" s="80">
        <v>5.8936736376799193E-2</v>
      </c>
      <c r="I293" s="80">
        <v>4.5442901426043347E-2</v>
      </c>
      <c r="J293" s="80">
        <v>3.4107484245880171E-2</v>
      </c>
      <c r="K293" s="80">
        <v>2.9879901177456425E-2</v>
      </c>
      <c r="L293" s="79" t="s">
        <v>159</v>
      </c>
      <c r="M293" s="78">
        <v>0.95</v>
      </c>
      <c r="N293" s="77">
        <v>3.2954225625162272</v>
      </c>
    </row>
    <row r="294" spans="1:14" x14ac:dyDescent="0.25">
      <c r="A294" s="75" t="s">
        <v>3678</v>
      </c>
      <c r="B294" s="72" t="s">
        <v>13489</v>
      </c>
      <c r="C294" s="80" t="s">
        <v>12421</v>
      </c>
      <c r="D294" s="80" t="s">
        <v>12421</v>
      </c>
      <c r="E294" s="80">
        <v>0.12420014874269292</v>
      </c>
      <c r="F294" s="80">
        <v>8.893974960876383E-2</v>
      </c>
      <c r="G294" s="80">
        <v>1.6302186878727642E-2</v>
      </c>
      <c r="H294" s="80">
        <v>7.5532281171028171E-2</v>
      </c>
      <c r="I294" s="80">
        <v>5.1952584248852851E-2</v>
      </c>
      <c r="J294" s="80">
        <v>3.5243929413302899E-2</v>
      </c>
      <c r="K294" s="80">
        <v>3.016265048417055E-2</v>
      </c>
      <c r="L294" s="79" t="s">
        <v>157</v>
      </c>
      <c r="M294" s="78">
        <v>1</v>
      </c>
      <c r="N294" s="77">
        <v>4.1176802021385202</v>
      </c>
    </row>
    <row r="295" spans="1:14" x14ac:dyDescent="0.25">
      <c r="A295" s="75" t="s">
        <v>3626</v>
      </c>
      <c r="B295" s="72" t="s">
        <v>3625</v>
      </c>
      <c r="C295" s="80" t="s">
        <v>12421</v>
      </c>
      <c r="D295" s="80" t="s">
        <v>12421</v>
      </c>
      <c r="E295" s="80">
        <v>0.15397180608220595</v>
      </c>
      <c r="F295" s="80">
        <v>5.6810218978102123E-2</v>
      </c>
      <c r="G295" s="80">
        <v>4.3988269794721369E-3</v>
      </c>
      <c r="H295" s="80">
        <v>6.9956528648388527E-2</v>
      </c>
      <c r="I295" s="80">
        <v>5.4481177040794915E-2</v>
      </c>
      <c r="J295" s="80">
        <v>3.5256353140897589E-2</v>
      </c>
      <c r="K295" s="80">
        <v>3.3912847724671735E-2</v>
      </c>
      <c r="L295" s="79" t="s">
        <v>157</v>
      </c>
      <c r="M295" s="78">
        <v>1</v>
      </c>
      <c r="N295" s="77">
        <v>4.5402204890682425</v>
      </c>
    </row>
    <row r="296" spans="1:14" x14ac:dyDescent="0.25">
      <c r="A296" s="75" t="s">
        <v>3599</v>
      </c>
      <c r="B296" s="72" t="s">
        <v>13609</v>
      </c>
      <c r="C296" s="80" t="s">
        <v>12421</v>
      </c>
      <c r="D296" s="80" t="s">
        <v>12421</v>
      </c>
      <c r="E296" s="80">
        <v>7.0812832755681621E-2</v>
      </c>
      <c r="F296" s="80">
        <v>5.1631265930331294E-2</v>
      </c>
      <c r="G296" s="80">
        <v>5.9829059829059617E-3</v>
      </c>
      <c r="H296" s="80">
        <v>4.2451565692589011E-2</v>
      </c>
      <c r="I296" s="80">
        <v>3.1505461139192947E-2</v>
      </c>
      <c r="J296" s="80">
        <v>1.6079074908234681E-2</v>
      </c>
      <c r="K296" s="80">
        <v>6.8616147486100232E-3</v>
      </c>
      <c r="L296" s="79" t="s">
        <v>154</v>
      </c>
      <c r="M296" s="78">
        <v>0.55000000000000004</v>
      </c>
      <c r="N296" s="77">
        <v>10.320141154824581</v>
      </c>
    </row>
    <row r="297" spans="1:14" x14ac:dyDescent="0.25">
      <c r="A297" s="81" t="s">
        <v>3596</v>
      </c>
      <c r="B297" s="72" t="s">
        <v>13490</v>
      </c>
      <c r="C297" s="80" t="s">
        <v>12421</v>
      </c>
      <c r="D297" s="80" t="s">
        <v>12421</v>
      </c>
      <c r="E297" s="80">
        <v>0.11189049714020438</v>
      </c>
      <c r="F297" s="80">
        <v>0.24805281828931802</v>
      </c>
      <c r="G297" s="80">
        <v>6.017551190973669E-2</v>
      </c>
      <c r="H297" s="80">
        <v>0.13734158183175738</v>
      </c>
      <c r="I297" s="80">
        <v>8.87790770301915E-2</v>
      </c>
      <c r="J297" s="80">
        <v>4.5046354346711892E-2</v>
      </c>
      <c r="K297" s="80">
        <v>4.2684807975339245E-2</v>
      </c>
      <c r="L297" s="79" t="s">
        <v>156</v>
      </c>
      <c r="M297" s="78">
        <v>0.85</v>
      </c>
      <c r="N297" s="77">
        <v>2.6213189761764442</v>
      </c>
    </row>
    <row r="298" spans="1:14" x14ac:dyDescent="0.25">
      <c r="A298" s="75" t="s">
        <v>3521</v>
      </c>
      <c r="B298" s="72" t="s">
        <v>13491</v>
      </c>
      <c r="C298" s="80" t="s">
        <v>12421</v>
      </c>
      <c r="D298" s="80" t="s">
        <v>12421</v>
      </c>
      <c r="E298" s="80">
        <v>4.3702102342677573E-2</v>
      </c>
      <c r="F298" s="80">
        <v>-1.9811875367430343E-3</v>
      </c>
      <c r="G298" s="80">
        <v>-1.1743981209630938E-3</v>
      </c>
      <c r="H298" s="80">
        <v>1.3292863282599043E-2</v>
      </c>
      <c r="I298" s="80">
        <v>5.954251716400405E-3</v>
      </c>
      <c r="J298" s="80">
        <v>5.2757090455026745E-3</v>
      </c>
      <c r="K298" s="80">
        <v>9.1754154312693181E-3</v>
      </c>
      <c r="L298" s="79" t="s">
        <v>155</v>
      </c>
      <c r="M298" s="78">
        <v>0.7</v>
      </c>
      <c r="N298" s="77">
        <v>4.7629562574075042</v>
      </c>
    </row>
    <row r="299" spans="1:14" x14ac:dyDescent="0.25">
      <c r="A299" s="75" t="s">
        <v>3505</v>
      </c>
      <c r="B299" s="72" t="s">
        <v>13492</v>
      </c>
      <c r="C299" s="80" t="s">
        <v>12421</v>
      </c>
      <c r="D299" s="80" t="s">
        <v>12421</v>
      </c>
      <c r="E299" s="80">
        <v>0.10923673893911512</v>
      </c>
      <c r="F299" s="80">
        <v>0.12098654708520185</v>
      </c>
      <c r="G299" s="80">
        <v>8.9766606822250239E-4</v>
      </c>
      <c r="H299" s="80">
        <v>7.5651137604926033E-2</v>
      </c>
      <c r="I299" s="80">
        <v>5.5859185420867652E-2</v>
      </c>
      <c r="J299" s="80">
        <v>3.0013763816693961E-2</v>
      </c>
      <c r="K299" s="80">
        <v>3.2029609409528703E-2</v>
      </c>
      <c r="L299" s="79" t="s">
        <v>156</v>
      </c>
      <c r="M299" s="78">
        <v>0.85</v>
      </c>
      <c r="N299" s="77">
        <v>3.4104923835448817</v>
      </c>
    </row>
    <row r="300" spans="1:14" x14ac:dyDescent="0.25">
      <c r="A300" s="75" t="s">
        <v>3454</v>
      </c>
      <c r="B300" s="72" t="s">
        <v>13493</v>
      </c>
      <c r="C300" s="80" t="s">
        <v>12421</v>
      </c>
      <c r="D300" s="80" t="s">
        <v>12421</v>
      </c>
      <c r="E300" s="80">
        <v>0.19527009961251518</v>
      </c>
      <c r="F300" s="80">
        <v>0.36182046979865778</v>
      </c>
      <c r="G300" s="80">
        <v>8.0338266384778478E-3</v>
      </c>
      <c r="H300" s="80">
        <v>0.17947029178404361</v>
      </c>
      <c r="I300" s="80">
        <v>0.12327601630247886</v>
      </c>
      <c r="J300" s="80">
        <v>5.6723738661757839E-2</v>
      </c>
      <c r="K300" s="80">
        <v>5.5317246058315339E-2</v>
      </c>
      <c r="L300" s="79" t="s">
        <v>153</v>
      </c>
      <c r="M300" s="78">
        <v>0.75</v>
      </c>
      <c r="N300" s="77">
        <v>3.5300039956194094</v>
      </c>
    </row>
    <row r="301" spans="1:14" x14ac:dyDescent="0.25">
      <c r="A301" s="75" t="s">
        <v>3396</v>
      </c>
      <c r="B301" s="72" t="s">
        <v>13494</v>
      </c>
      <c r="C301" s="80" t="s">
        <v>12421</v>
      </c>
      <c r="D301" s="80" t="s">
        <v>12421</v>
      </c>
      <c r="E301" s="80">
        <v>0.20415471954491515</v>
      </c>
      <c r="F301" s="80">
        <v>9.8326306913996797E-2</v>
      </c>
      <c r="G301" s="80">
        <v>1.8025751072961338E-2</v>
      </c>
      <c r="H301" s="80">
        <v>0.10422475869026693</v>
      </c>
      <c r="I301" s="80">
        <v>7.1316465981096311E-2</v>
      </c>
      <c r="J301" s="80">
        <v>3.8747775211302127E-2</v>
      </c>
      <c r="K301" s="80">
        <v>3.4594638043707215E-2</v>
      </c>
      <c r="L301" s="79" t="s">
        <v>158</v>
      </c>
      <c r="M301" s="78">
        <v>0.9</v>
      </c>
      <c r="N301" s="77">
        <v>5.9013399500519128</v>
      </c>
    </row>
    <row r="302" spans="1:14" x14ac:dyDescent="0.25">
      <c r="A302" s="75" t="s">
        <v>3343</v>
      </c>
      <c r="B302" s="72" t="s">
        <v>13495</v>
      </c>
      <c r="C302" s="80" t="s">
        <v>12421</v>
      </c>
      <c r="D302" s="80" t="s">
        <v>12421</v>
      </c>
      <c r="E302" s="80">
        <v>4.339408020523261E-2</v>
      </c>
      <c r="F302" s="80">
        <v>3.556390977443602E-2</v>
      </c>
      <c r="G302" s="80">
        <v>2.5706940874036022E-2</v>
      </c>
      <c r="H302" s="80">
        <v>3.486299226887879E-2</v>
      </c>
      <c r="I302" s="80">
        <v>3.2916816441891816E-2</v>
      </c>
      <c r="J302" s="80">
        <v>2.0000545773338319E-2</v>
      </c>
      <c r="K302" s="80">
        <v>9.9983818865518881E-3</v>
      </c>
      <c r="L302" s="79" t="s">
        <v>153</v>
      </c>
      <c r="M302" s="78">
        <v>0.75</v>
      </c>
      <c r="N302" s="77">
        <v>4.3401102996074696</v>
      </c>
    </row>
    <row r="303" spans="1:14" x14ac:dyDescent="0.25">
      <c r="A303" s="75" t="s">
        <v>3262</v>
      </c>
      <c r="B303" s="72" t="s">
        <v>13496</v>
      </c>
      <c r="C303" s="80" t="s">
        <v>12419</v>
      </c>
      <c r="D303" s="103" t="s">
        <v>12419</v>
      </c>
      <c r="E303" s="80">
        <v>7.3344349815685828E-2</v>
      </c>
      <c r="F303" s="80">
        <v>3.6267837541163583E-2</v>
      </c>
      <c r="G303" s="80">
        <v>-1.0964912280703176E-3</v>
      </c>
      <c r="H303" s="80">
        <v>3.572599738216109E-2</v>
      </c>
      <c r="I303" s="80">
        <v>-1.2855442698038289E-2</v>
      </c>
      <c r="J303" s="80">
        <v>-3.6063302310773926E-2</v>
      </c>
      <c r="K303" s="80">
        <v>-1.1999901195164364E-2</v>
      </c>
      <c r="L303" s="79" t="s">
        <v>12422</v>
      </c>
      <c r="M303" s="78">
        <v>0.45</v>
      </c>
      <c r="N303" s="77">
        <v>-6.1120794765578248</v>
      </c>
    </row>
    <row r="304" spans="1:14" x14ac:dyDescent="0.25">
      <c r="A304" s="75" t="s">
        <v>3241</v>
      </c>
      <c r="B304" s="72" t="s">
        <v>13497</v>
      </c>
      <c r="C304" s="80" t="s">
        <v>12419</v>
      </c>
      <c r="D304" s="103" t="s">
        <v>12419</v>
      </c>
      <c r="E304" s="80">
        <v>4.3892282490546553E-2</v>
      </c>
      <c r="F304" s="80">
        <v>2.0609375000000041E-2</v>
      </c>
      <c r="G304" s="80">
        <v>-2.5875190258751957E-2</v>
      </c>
      <c r="H304" s="80">
        <v>1.2457064058559952E-2</v>
      </c>
      <c r="I304" s="80">
        <v>6.8434750219161788E-3</v>
      </c>
      <c r="J304" s="80">
        <v>-8.9604628603290326E-4</v>
      </c>
      <c r="K304" s="80">
        <v>-1.4919370602512139E-2</v>
      </c>
      <c r="L304" s="79" t="s">
        <v>13316</v>
      </c>
      <c r="M304" s="78">
        <v>0.25</v>
      </c>
      <c r="N304" s="77">
        <v>-2.9419660962879979</v>
      </c>
    </row>
    <row r="305" spans="1:14" x14ac:dyDescent="0.25">
      <c r="A305" s="75" t="s">
        <v>3002</v>
      </c>
      <c r="B305" s="72" t="s">
        <v>13498</v>
      </c>
      <c r="C305" s="80" t="s">
        <v>12421</v>
      </c>
      <c r="D305" s="80" t="s">
        <v>12421</v>
      </c>
      <c r="E305" s="80">
        <v>7.2252366523383404E-2</v>
      </c>
      <c r="F305" s="80">
        <v>2.3389423076923155E-2</v>
      </c>
      <c r="G305" s="80">
        <v>5.6406124093473231E-3</v>
      </c>
      <c r="H305" s="80">
        <v>3.3380464391718156E-2</v>
      </c>
      <c r="I305" s="80">
        <v>2.6259946003636125E-2</v>
      </c>
      <c r="J305" s="80">
        <v>1.4487694216332558E-2</v>
      </c>
      <c r="K305" s="80">
        <v>9.7908482121971119E-3</v>
      </c>
      <c r="L305" s="79" t="s">
        <v>167</v>
      </c>
      <c r="M305" s="78">
        <v>0.65</v>
      </c>
      <c r="N305" s="77">
        <v>7.3795819276795465</v>
      </c>
    </row>
    <row r="306" spans="1:14" x14ac:dyDescent="0.25">
      <c r="A306" s="75" t="s">
        <v>134</v>
      </c>
      <c r="B306" s="72" t="s">
        <v>135</v>
      </c>
      <c r="C306" s="80" t="s">
        <v>12421</v>
      </c>
      <c r="D306" s="80" t="s">
        <v>12421</v>
      </c>
      <c r="E306" s="80">
        <v>9.5747277290414656E-2</v>
      </c>
      <c r="F306" s="80">
        <v>3.4564078132444109E-2</v>
      </c>
      <c r="G306" s="80">
        <v>1.3030888030888033E-2</v>
      </c>
      <c r="H306" s="80">
        <v>4.7201271500876052E-2</v>
      </c>
      <c r="I306" s="80">
        <v>3.5771458071023554E-2</v>
      </c>
      <c r="J306" s="80">
        <v>2.5933144785342366E-2</v>
      </c>
      <c r="K306" s="80">
        <v>2.1497932622302374E-2</v>
      </c>
      <c r="L306" s="79" t="s">
        <v>157</v>
      </c>
      <c r="M306" s="78">
        <v>1</v>
      </c>
      <c r="N306" s="77">
        <v>4.4537899979779718</v>
      </c>
    </row>
    <row r="307" spans="1:14" x14ac:dyDescent="0.25">
      <c r="A307" s="75" t="s">
        <v>2890</v>
      </c>
      <c r="B307" s="72" t="s">
        <v>2889</v>
      </c>
      <c r="C307" s="80" t="s">
        <v>12421</v>
      </c>
      <c r="D307" s="80" t="s">
        <v>12421</v>
      </c>
      <c r="E307" s="80">
        <v>4.760110397083217E-2</v>
      </c>
      <c r="F307" s="80">
        <v>7.6065753424657601E-2</v>
      </c>
      <c r="G307" s="80">
        <v>-1.5110631408526753E-2</v>
      </c>
      <c r="H307" s="80">
        <v>3.5477664724830493E-2</v>
      </c>
      <c r="I307" s="80">
        <v>3.8646146273742854E-2</v>
      </c>
      <c r="J307" s="80">
        <v>2.3429066310095781E-2</v>
      </c>
      <c r="K307" s="80">
        <v>1.6914049871155745E-2</v>
      </c>
      <c r="L307" s="79" t="s">
        <v>156</v>
      </c>
      <c r="M307" s="78">
        <v>0.85</v>
      </c>
      <c r="N307" s="77">
        <v>2.8142936986373899</v>
      </c>
    </row>
    <row r="308" spans="1:14" x14ac:dyDescent="0.25">
      <c r="A308" s="75" t="s">
        <v>2877</v>
      </c>
      <c r="B308" s="72" t="s">
        <v>2876</v>
      </c>
      <c r="C308" s="80" t="s">
        <v>12421</v>
      </c>
      <c r="D308" s="80" t="s">
        <v>12421</v>
      </c>
      <c r="E308" s="80">
        <v>0.137457881703406</v>
      </c>
      <c r="F308" s="80">
        <v>2.8517745302714115E-2</v>
      </c>
      <c r="G308" s="80">
        <v>3.2327586206896575E-2</v>
      </c>
      <c r="H308" s="80">
        <v>6.4931194461983477E-2</v>
      </c>
      <c r="I308" s="80">
        <v>4.0992507214516527E-2</v>
      </c>
      <c r="J308" s="80">
        <v>2.7411666745065455E-2</v>
      </c>
      <c r="K308" s="80">
        <v>2.7931098612268057E-2</v>
      </c>
      <c r="L308" s="79" t="s">
        <v>157</v>
      </c>
      <c r="M308" s="78">
        <v>1</v>
      </c>
      <c r="N308" s="77">
        <v>4.9213202678333232</v>
      </c>
    </row>
    <row r="309" spans="1:14" x14ac:dyDescent="0.25">
      <c r="A309" s="75" t="s">
        <v>2860</v>
      </c>
      <c r="B309" s="72" t="s">
        <v>13499</v>
      </c>
      <c r="C309" s="80" t="s">
        <v>12421</v>
      </c>
      <c r="D309" s="80" t="s">
        <v>12421</v>
      </c>
      <c r="E309" s="80">
        <v>0.10331086291385772</v>
      </c>
      <c r="F309" s="80">
        <v>5.6808622502628747E-2</v>
      </c>
      <c r="G309" s="80">
        <v>5.285412262156397E-3</v>
      </c>
      <c r="H309" s="80">
        <v>5.43736428001933E-2</v>
      </c>
      <c r="I309" s="80">
        <v>4.5188444655546611E-2</v>
      </c>
      <c r="J309" s="80">
        <v>3.5871451099522389E-2</v>
      </c>
      <c r="K309" s="80">
        <v>2.9995481266115842E-2</v>
      </c>
      <c r="L309" s="79" t="s">
        <v>157</v>
      </c>
      <c r="M309" s="78">
        <v>1</v>
      </c>
      <c r="N309" s="77">
        <v>3.4442142133776001</v>
      </c>
    </row>
    <row r="310" spans="1:14" x14ac:dyDescent="0.25">
      <c r="A310" s="75" t="s">
        <v>2851</v>
      </c>
      <c r="B310" s="72" t="s">
        <v>13500</v>
      </c>
      <c r="C310" s="80" t="s">
        <v>12421</v>
      </c>
      <c r="D310" s="80" t="s">
        <v>12421</v>
      </c>
      <c r="E310" s="80">
        <v>7.663160670793201E-2</v>
      </c>
      <c r="F310" s="80">
        <v>5.1566068515497498E-2</v>
      </c>
      <c r="G310" s="80">
        <v>2.5941422594142116E-2</v>
      </c>
      <c r="H310" s="80">
        <v>5.1175954886024E-2</v>
      </c>
      <c r="I310" s="80">
        <v>4.0611331723130029E-2</v>
      </c>
      <c r="J310" s="80">
        <v>3.2456649539080784E-2</v>
      </c>
      <c r="K310" s="80">
        <v>2.6167346990721096E-2</v>
      </c>
      <c r="L310" s="79" t="s">
        <v>157</v>
      </c>
      <c r="M310" s="78">
        <v>1</v>
      </c>
      <c r="N310" s="77">
        <v>2.9285202942088651</v>
      </c>
    </row>
    <row r="311" spans="1:14" x14ac:dyDescent="0.25">
      <c r="A311" s="75" t="s">
        <v>2822</v>
      </c>
      <c r="B311" s="72" t="s">
        <v>13501</v>
      </c>
      <c r="C311" s="80" t="s">
        <v>12421</v>
      </c>
      <c r="D311" s="80" t="s">
        <v>12421</v>
      </c>
      <c r="E311" s="80">
        <v>6.6120190318576855E-2</v>
      </c>
      <c r="F311" s="80">
        <v>2.1717305151915278E-2</v>
      </c>
      <c r="G311" s="80">
        <v>9.3333333333334156E-3</v>
      </c>
      <c r="H311" s="80">
        <v>3.210491091385137E-2</v>
      </c>
      <c r="I311" s="80">
        <v>2.5509474763340201E-2</v>
      </c>
      <c r="J311" s="80">
        <v>1.9240550320812844E-2</v>
      </c>
      <c r="K311" s="80">
        <v>1.4729384824058833E-2</v>
      </c>
      <c r="L311" s="79" t="s">
        <v>159</v>
      </c>
      <c r="M311" s="78">
        <v>0.95</v>
      </c>
      <c r="N311" s="77">
        <v>4.4889987673196492</v>
      </c>
    </row>
    <row r="312" spans="1:14" x14ac:dyDescent="0.25">
      <c r="A312" s="75" t="s">
        <v>2808</v>
      </c>
      <c r="B312" s="72" t="s">
        <v>13502</v>
      </c>
      <c r="C312" s="80" t="s">
        <v>12421</v>
      </c>
      <c r="D312" s="80" t="s">
        <v>12421</v>
      </c>
      <c r="E312" s="80">
        <v>0.12663660082877826</v>
      </c>
      <c r="F312" s="80">
        <v>2.6703030303030229E-2</v>
      </c>
      <c r="G312" s="80">
        <v>4.2604990870358517E-3</v>
      </c>
      <c r="H312" s="80">
        <v>5.1215349119510423E-2</v>
      </c>
      <c r="I312" s="80">
        <v>3.8117102331903352E-2</v>
      </c>
      <c r="J312" s="80">
        <v>2.4930417352530654E-2</v>
      </c>
      <c r="K312" s="80">
        <v>1.619915090425228E-2</v>
      </c>
      <c r="L312" s="79" t="s">
        <v>152</v>
      </c>
      <c r="M312" s="78">
        <v>0.8</v>
      </c>
      <c r="N312" s="77">
        <v>7.8174838654991561</v>
      </c>
    </row>
    <row r="313" spans="1:14" x14ac:dyDescent="0.25">
      <c r="A313" s="75" t="s">
        <v>136</v>
      </c>
      <c r="B313" s="72" t="s">
        <v>137</v>
      </c>
      <c r="C313" s="80" t="s">
        <v>12421</v>
      </c>
      <c r="D313" s="80" t="s">
        <v>12421</v>
      </c>
      <c r="E313" s="80">
        <v>6.4890013885970932E-2</v>
      </c>
      <c r="F313" s="80">
        <v>4.0858666666666599E-2</v>
      </c>
      <c r="G313" s="80">
        <v>7.522837184309461E-3</v>
      </c>
      <c r="H313" s="80">
        <v>3.7489727556130781E-2</v>
      </c>
      <c r="I313" s="80">
        <v>3.0889019447015276E-2</v>
      </c>
      <c r="J313" s="80">
        <v>1.6299127770835753E-2</v>
      </c>
      <c r="K313" s="80">
        <v>2.1017102362809625E-2</v>
      </c>
      <c r="L313" s="79" t="s">
        <v>156</v>
      </c>
      <c r="M313" s="78">
        <v>0.85</v>
      </c>
      <c r="N313" s="77">
        <v>3.0874862179286762</v>
      </c>
    </row>
    <row r="314" spans="1:14" x14ac:dyDescent="0.25">
      <c r="A314" s="75" t="s">
        <v>2781</v>
      </c>
      <c r="B314" s="72" t="s">
        <v>13503</v>
      </c>
      <c r="C314" s="80" t="s">
        <v>12421</v>
      </c>
      <c r="D314" s="80" t="s">
        <v>12421</v>
      </c>
      <c r="E314" s="80">
        <v>9.5938269519686425E-2</v>
      </c>
      <c r="F314" s="80">
        <v>3.2482790270766504E-2</v>
      </c>
      <c r="G314" s="80">
        <v>-1.832340815391742E-3</v>
      </c>
      <c r="H314" s="80">
        <v>4.1415737186010215E-2</v>
      </c>
      <c r="I314" s="80">
        <v>2.7965107261205935E-2</v>
      </c>
      <c r="J314" s="80">
        <v>1.5025991320996246E-2</v>
      </c>
      <c r="K314" s="80">
        <v>3.0194819880602131E-2</v>
      </c>
      <c r="L314" s="79" t="s">
        <v>153</v>
      </c>
      <c r="M314" s="78">
        <v>0.75</v>
      </c>
      <c r="N314" s="77">
        <v>3.1773088860622565</v>
      </c>
    </row>
    <row r="315" spans="1:14" x14ac:dyDescent="0.25">
      <c r="A315" s="75" t="s">
        <v>2711</v>
      </c>
      <c r="B315" s="72" t="s">
        <v>13504</v>
      </c>
      <c r="C315" s="80" t="s">
        <v>12421</v>
      </c>
      <c r="D315" s="80" t="s">
        <v>12421</v>
      </c>
      <c r="E315" s="80">
        <v>0.11495289439495426</v>
      </c>
      <c r="F315" s="80">
        <v>0.14317332474226818</v>
      </c>
      <c r="G315" s="80">
        <v>2.3071852340144972E-2</v>
      </c>
      <c r="H315" s="80">
        <v>9.2508721019102902E-2</v>
      </c>
      <c r="I315" s="80">
        <v>8.1013466071470752E-2</v>
      </c>
      <c r="J315" s="80">
        <v>4.7265516137497299E-2</v>
      </c>
      <c r="K315" s="80">
        <v>4.8171026755755353E-2</v>
      </c>
      <c r="L315" s="79" t="s">
        <v>157</v>
      </c>
      <c r="M315" s="78">
        <v>1</v>
      </c>
      <c r="N315" s="77">
        <v>2.3863492671187454</v>
      </c>
    </row>
    <row r="316" spans="1:14" x14ac:dyDescent="0.25">
      <c r="A316" s="75" t="s">
        <v>2648</v>
      </c>
      <c r="B316" s="72" t="s">
        <v>13505</v>
      </c>
      <c r="C316" s="103" t="s">
        <v>12419</v>
      </c>
      <c r="D316" s="103" t="s">
        <v>12419</v>
      </c>
      <c r="E316" s="80">
        <v>7.3205022543270104E-3</v>
      </c>
      <c r="F316" s="80">
        <v>2.451986754966895E-2</v>
      </c>
      <c r="G316" s="80">
        <v>-1.064701064701068E-2</v>
      </c>
      <c r="H316" s="80">
        <v>6.9620641883501033E-3</v>
      </c>
      <c r="I316" s="80">
        <v>3.6787166888856415E-3</v>
      </c>
      <c r="J316" s="80">
        <v>3.0737589646270269E-3</v>
      </c>
      <c r="K316" s="80">
        <v>5.1036036517793093E-3</v>
      </c>
      <c r="L316" s="79" t="s">
        <v>160</v>
      </c>
      <c r="M316" s="78">
        <v>0.6</v>
      </c>
      <c r="N316" s="77">
        <v>1.4343790689496052</v>
      </c>
    </row>
    <row r="317" spans="1:14" x14ac:dyDescent="0.25">
      <c r="A317" s="75" t="s">
        <v>2601</v>
      </c>
      <c r="B317" s="72" t="s">
        <v>13506</v>
      </c>
      <c r="C317" s="80" t="s">
        <v>12421</v>
      </c>
      <c r="D317" s="80" t="s">
        <v>12421</v>
      </c>
      <c r="E317" s="80">
        <v>7.0282112295794397E-2</v>
      </c>
      <c r="F317" s="80">
        <v>1.9976662777129617E-2</v>
      </c>
      <c r="G317" s="80">
        <v>1.0613207547169878E-2</v>
      </c>
      <c r="H317" s="80">
        <v>3.3295387210758642E-2</v>
      </c>
      <c r="I317" s="80">
        <v>2.4478759764992031E-2</v>
      </c>
      <c r="J317" s="80">
        <v>1.2287557438070307E-2</v>
      </c>
      <c r="K317" s="80">
        <v>1.2551426388324627E-2</v>
      </c>
      <c r="L317" s="79" t="s">
        <v>152</v>
      </c>
      <c r="M317" s="78">
        <v>0.8</v>
      </c>
      <c r="N317" s="77">
        <v>5.5995318875606852</v>
      </c>
    </row>
    <row r="318" spans="1:14" x14ac:dyDescent="0.25">
      <c r="A318" s="75" t="s">
        <v>2553</v>
      </c>
      <c r="B318" s="72" t="s">
        <v>2521</v>
      </c>
      <c r="C318" s="80" t="s">
        <v>12421</v>
      </c>
      <c r="D318" s="80" t="s">
        <v>12421</v>
      </c>
      <c r="E318" s="80">
        <v>4.877072194145371E-2</v>
      </c>
      <c r="F318" s="80">
        <v>4.8617511520737233E-2</v>
      </c>
      <c r="G318" s="80">
        <v>1.025115325474113E-3</v>
      </c>
      <c r="H318" s="80">
        <v>3.2557419239989782E-2</v>
      </c>
      <c r="I318" s="80">
        <v>3.0081967096189155E-2</v>
      </c>
      <c r="J318" s="80">
        <v>1.6198664606537294E-2</v>
      </c>
      <c r="K318" s="80">
        <v>2.1556977590312609E-2</v>
      </c>
      <c r="L318" s="79" t="s">
        <v>159</v>
      </c>
      <c r="M318" s="78">
        <v>0.95</v>
      </c>
      <c r="N318" s="77">
        <v>2.2624100125877833</v>
      </c>
    </row>
    <row r="319" spans="1:14" x14ac:dyDescent="0.25">
      <c r="A319" s="75" t="s">
        <v>2502</v>
      </c>
      <c r="B319" s="72" t="s">
        <v>13507</v>
      </c>
      <c r="C319" s="80" t="s">
        <v>12421</v>
      </c>
      <c r="D319" s="80" t="s">
        <v>12421</v>
      </c>
      <c r="E319" s="80">
        <v>2.2335729198208698E-2</v>
      </c>
      <c r="F319" s="80">
        <v>3.4149155335805537E-2</v>
      </c>
      <c r="G319" s="80">
        <v>3.5409556313993118E-2</v>
      </c>
      <c r="H319" s="80">
        <v>3.0614614277008068E-2</v>
      </c>
      <c r="I319" s="80">
        <v>3.1158178977989559E-2</v>
      </c>
      <c r="J319" s="80">
        <v>1.2553149980621292E-2</v>
      </c>
      <c r="K319" s="80">
        <v>2.1524116656136627E-2</v>
      </c>
      <c r="L319" s="79" t="s">
        <v>156</v>
      </c>
      <c r="M319" s="78">
        <v>0.85</v>
      </c>
      <c r="N319" s="77">
        <v>1.0377071242940266</v>
      </c>
    </row>
    <row r="320" spans="1:14" x14ac:dyDescent="0.25">
      <c r="A320" s="81" t="s">
        <v>2491</v>
      </c>
      <c r="B320" s="72" t="s">
        <v>2488</v>
      </c>
      <c r="C320" s="80" t="s">
        <v>12421</v>
      </c>
      <c r="D320" s="80" t="s">
        <v>12421</v>
      </c>
      <c r="E320" s="80">
        <v>0.18614224095483811</v>
      </c>
      <c r="F320" s="80">
        <v>1.444555444555462E-2</v>
      </c>
      <c r="G320" s="80">
        <v>2.0020020020019569E-3</v>
      </c>
      <c r="H320" s="80">
        <v>6.4334242868551161E-2</v>
      </c>
      <c r="I320" s="80">
        <v>3.978892584573912E-2</v>
      </c>
      <c r="J320" s="80">
        <v>1.6299127770835753E-2</v>
      </c>
      <c r="K320" s="80">
        <v>2.1017102362809625E-2</v>
      </c>
      <c r="L320" s="79" t="s">
        <v>156</v>
      </c>
      <c r="M320" s="78">
        <v>0.85</v>
      </c>
      <c r="N320" s="77">
        <v>8.8567033524194194</v>
      </c>
    </row>
    <row r="321" spans="1:14" x14ac:dyDescent="0.25">
      <c r="A321" s="75" t="s">
        <v>8</v>
      </c>
      <c r="B321" s="72" t="s">
        <v>13610</v>
      </c>
      <c r="C321" s="80" t="s">
        <v>12421</v>
      </c>
      <c r="D321" s="80" t="s">
        <v>12421</v>
      </c>
      <c r="E321" s="80">
        <v>8.3829013005968012E-2</v>
      </c>
      <c r="F321" s="80">
        <v>0.10899113082039924</v>
      </c>
      <c r="G321" s="80">
        <v>1.5765765765765938E-2</v>
      </c>
      <c r="H321" s="80">
        <v>6.8794324703260301E-2</v>
      </c>
      <c r="I321" s="80">
        <v>5.2859142914188695E-2</v>
      </c>
      <c r="J321" s="80">
        <v>3.0733251615511437E-2</v>
      </c>
      <c r="K321" s="80">
        <v>2.4663007841219109E-2</v>
      </c>
      <c r="L321" s="79" t="s">
        <v>157</v>
      </c>
      <c r="M321" s="78">
        <v>1</v>
      </c>
      <c r="N321" s="77">
        <v>3.3989776731881496</v>
      </c>
    </row>
    <row r="322" spans="1:14" x14ac:dyDescent="0.25">
      <c r="A322" s="75" t="s">
        <v>76</v>
      </c>
      <c r="B322" s="72" t="s">
        <v>77</v>
      </c>
      <c r="C322" s="80" t="s">
        <v>12421</v>
      </c>
      <c r="D322" s="80" t="s">
        <v>12421</v>
      </c>
      <c r="E322" s="80">
        <v>7.45159351516127E-2</v>
      </c>
      <c r="F322" s="80">
        <v>0.13340605520926085</v>
      </c>
      <c r="G322" s="80">
        <v>8.9847259658579759E-3</v>
      </c>
      <c r="H322" s="80">
        <v>7.1094182028825337E-2</v>
      </c>
      <c r="I322" s="80">
        <v>5.2188363511504576E-2</v>
      </c>
      <c r="J322" s="80">
        <v>3.2895141656063664E-2</v>
      </c>
      <c r="K322" s="80">
        <v>2.7918831410596257E-2</v>
      </c>
      <c r="L322" s="79" t="s">
        <v>159</v>
      </c>
      <c r="M322" s="78">
        <v>0.95</v>
      </c>
      <c r="N322" s="77">
        <v>2.6690205637808706</v>
      </c>
    </row>
    <row r="323" spans="1:14" x14ac:dyDescent="0.25">
      <c r="A323" s="75" t="s">
        <v>2479</v>
      </c>
      <c r="B323" s="72" t="s">
        <v>13508</v>
      </c>
      <c r="C323" s="80" t="s">
        <v>12421</v>
      </c>
      <c r="D323" s="103" t="s">
        <v>12421</v>
      </c>
      <c r="E323" s="80">
        <v>1.337993010484273E-2</v>
      </c>
      <c r="F323" s="80">
        <v>0.26626436781609208</v>
      </c>
      <c r="G323" s="80">
        <v>-7.496012759170656E-2</v>
      </c>
      <c r="H323" s="80">
        <v>5.8812466174797962E-2</v>
      </c>
      <c r="I323" s="80">
        <v>6.4825381238224233E-2</v>
      </c>
      <c r="J323" s="80">
        <v>4.5345789473097753E-2</v>
      </c>
      <c r="K323" s="80">
        <v>2.8979073018727597E-2</v>
      </c>
      <c r="L323" s="79" t="s">
        <v>167</v>
      </c>
      <c r="M323" s="78">
        <v>0.65</v>
      </c>
      <c r="N323" s="77">
        <v>0.46171007941475595</v>
      </c>
    </row>
    <row r="324" spans="1:14" x14ac:dyDescent="0.25">
      <c r="A324" s="75" t="s">
        <v>2464</v>
      </c>
      <c r="B324" s="72" t="s">
        <v>13509</v>
      </c>
      <c r="C324" s="80" t="s">
        <v>12421</v>
      </c>
      <c r="D324" s="80" t="s">
        <v>12421</v>
      </c>
      <c r="E324" s="80">
        <v>7.1807020405847188E-2</v>
      </c>
      <c r="F324" s="80">
        <v>0.11984908657664817</v>
      </c>
      <c r="G324" s="80">
        <v>1.5322580645161343E-2</v>
      </c>
      <c r="H324" s="80">
        <v>6.8136397327532405E-2</v>
      </c>
      <c r="I324" s="80">
        <v>4.4330454230713023E-2</v>
      </c>
      <c r="J324" s="80">
        <v>3.0360014804436064E-2</v>
      </c>
      <c r="K324" s="80">
        <v>2.673655376573314E-2</v>
      </c>
      <c r="L324" s="79" t="s">
        <v>157</v>
      </c>
      <c r="M324" s="78">
        <v>1</v>
      </c>
      <c r="N324" s="77">
        <v>2.6857246089014861</v>
      </c>
    </row>
    <row r="325" spans="1:14" x14ac:dyDescent="0.25">
      <c r="A325" s="75" t="s">
        <v>2386</v>
      </c>
      <c r="B325" s="72" t="s">
        <v>13510</v>
      </c>
      <c r="C325" s="80" t="s">
        <v>12421</v>
      </c>
      <c r="D325" s="80" t="s">
        <v>12421</v>
      </c>
      <c r="E325" s="80">
        <v>0.10561226850391381</v>
      </c>
      <c r="F325" s="80">
        <v>0.16144113336590138</v>
      </c>
      <c r="G325" s="80">
        <v>1.0864197530864095E-2</v>
      </c>
      <c r="H325" s="80">
        <v>9.0848123957018467E-2</v>
      </c>
      <c r="I325" s="80">
        <v>6.0130962993267811E-2</v>
      </c>
      <c r="J325" s="80">
        <v>3.5525544240865736E-2</v>
      </c>
      <c r="K325" s="80">
        <v>2.7934075862408703E-2</v>
      </c>
      <c r="L325" s="79" t="s">
        <v>159</v>
      </c>
      <c r="M325" s="78">
        <v>0.95</v>
      </c>
      <c r="N325" s="77">
        <v>3.780768299768162</v>
      </c>
    </row>
    <row r="326" spans="1:14" x14ac:dyDescent="0.25">
      <c r="A326" s="104" t="s">
        <v>2362</v>
      </c>
      <c r="B326" s="72" t="s">
        <v>13511</v>
      </c>
      <c r="C326" s="80" t="s">
        <v>12421</v>
      </c>
      <c r="D326" s="80" t="s">
        <v>12421</v>
      </c>
      <c r="E326" s="80">
        <v>4.9332244341129705E-2</v>
      </c>
      <c r="F326" s="80">
        <v>9.3405299313052081E-2</v>
      </c>
      <c r="G326" s="80">
        <v>2.206619859578729E-2</v>
      </c>
      <c r="H326" s="80">
        <v>5.4527086462338836E-2</v>
      </c>
      <c r="I326" s="80">
        <v>4.5710221562149655E-2</v>
      </c>
      <c r="J326" s="80">
        <v>2.8876512872773485E-2</v>
      </c>
      <c r="K326" s="80">
        <v>2.857512188234268E-2</v>
      </c>
      <c r="L326" s="79" t="s">
        <v>155</v>
      </c>
      <c r="M326" s="78">
        <v>0.7</v>
      </c>
      <c r="N326" s="77">
        <v>1.7264053866245588</v>
      </c>
    </row>
    <row r="327" spans="1:14" x14ac:dyDescent="0.25">
      <c r="A327" s="104" t="s">
        <v>2343</v>
      </c>
      <c r="B327" s="72" t="s">
        <v>104</v>
      </c>
      <c r="C327" s="80" t="s">
        <v>12421</v>
      </c>
      <c r="D327" s="80" t="s">
        <v>12421</v>
      </c>
      <c r="E327" s="80">
        <v>0.19517064776883797</v>
      </c>
      <c r="F327" s="80">
        <v>9.3007879410757166E-2</v>
      </c>
      <c r="G327" s="80">
        <v>2.5650035137034344E-2</v>
      </c>
      <c r="H327" s="80">
        <v>0.10242944299306145</v>
      </c>
      <c r="I327" s="80">
        <v>7.6145263754713755E-2</v>
      </c>
      <c r="J327" s="80">
        <v>4.6519184349822273E-2</v>
      </c>
      <c r="K327" s="80">
        <v>4.5501782128683388E-2</v>
      </c>
      <c r="L327" s="79" t="s">
        <v>156</v>
      </c>
      <c r="M327" s="78">
        <v>0.85</v>
      </c>
      <c r="N327" s="77">
        <v>4.2892967843957566</v>
      </c>
    </row>
    <row r="328" spans="1:14" x14ac:dyDescent="0.25">
      <c r="A328" s="75" t="s">
        <v>2339</v>
      </c>
      <c r="B328" s="72" t="s">
        <v>2338</v>
      </c>
      <c r="C328" s="80" t="s">
        <v>12421</v>
      </c>
      <c r="D328" s="103" t="s">
        <v>12421</v>
      </c>
      <c r="E328" s="80">
        <v>7.45159351516127E-2</v>
      </c>
      <c r="F328" s="80">
        <v>2.049442896935938E-2</v>
      </c>
      <c r="G328" s="80">
        <v>4.1958041958041203E-3</v>
      </c>
      <c r="H328" s="80">
        <v>7.1094182028825337E-2</v>
      </c>
      <c r="I328" s="80">
        <v>5.2188363511504576E-2</v>
      </c>
      <c r="J328" s="80">
        <v>3.2895141656063664E-2</v>
      </c>
      <c r="K328" s="80">
        <v>2.7918831410596257E-2</v>
      </c>
      <c r="L328" s="79" t="s">
        <v>159</v>
      </c>
      <c r="M328" s="78">
        <v>0.95</v>
      </c>
      <c r="N328" s="77">
        <v>2.6690205637808706</v>
      </c>
    </row>
    <row r="329" spans="1:14" x14ac:dyDescent="0.25">
      <c r="A329" s="75" t="s">
        <v>78</v>
      </c>
      <c r="B329" s="72" t="s">
        <v>79</v>
      </c>
      <c r="C329" s="80" t="s">
        <v>12421</v>
      </c>
      <c r="D329" s="80" t="s">
        <v>12421</v>
      </c>
      <c r="E329" s="80">
        <v>0.12853013611762454</v>
      </c>
      <c r="F329" s="80">
        <v>0.12452736318407953</v>
      </c>
      <c r="G329" s="80">
        <v>1.9442096365173356E-2</v>
      </c>
      <c r="H329" s="80">
        <v>8.9637189167118603E-2</v>
      </c>
      <c r="I329" s="80">
        <v>7.0239066192172794E-2</v>
      </c>
      <c r="J329" s="80">
        <v>4.1771114223682071E-2</v>
      </c>
      <c r="K329" s="80">
        <v>3.2710808370573607E-2</v>
      </c>
      <c r="L329" s="79" t="s">
        <v>158</v>
      </c>
      <c r="M329" s="78">
        <v>0.9</v>
      </c>
      <c r="N329" s="77">
        <v>3.9292864505681022</v>
      </c>
    </row>
    <row r="330" spans="1:14" x14ac:dyDescent="0.25">
      <c r="A330" s="75" t="s">
        <v>2333</v>
      </c>
      <c r="B330" s="72" t="s">
        <v>13512</v>
      </c>
      <c r="C330" s="80" t="s">
        <v>12421</v>
      </c>
      <c r="D330" s="80" t="s">
        <v>12421</v>
      </c>
      <c r="E330" s="80">
        <v>0.11804038675974149</v>
      </c>
      <c r="F330" s="80">
        <v>0.10679628064243452</v>
      </c>
      <c r="G330" s="80">
        <v>6.3802637175669474E-3</v>
      </c>
      <c r="H330" s="80">
        <v>7.5876524406594648E-2</v>
      </c>
      <c r="I330" s="80">
        <v>5.6053623223302429E-2</v>
      </c>
      <c r="J330" s="80">
        <v>3.4828886849558094E-2</v>
      </c>
      <c r="K330" s="80">
        <v>2.586073652067622E-2</v>
      </c>
      <c r="L330" s="79" t="s">
        <v>157</v>
      </c>
      <c r="M330" s="78">
        <v>1</v>
      </c>
      <c r="N330" s="77">
        <v>4.5644634546802498</v>
      </c>
    </row>
    <row r="331" spans="1:14" x14ac:dyDescent="0.25">
      <c r="A331" s="75" t="s">
        <v>2304</v>
      </c>
      <c r="B331" s="72" t="s">
        <v>13513</v>
      </c>
      <c r="C331" s="80" t="s">
        <v>12421</v>
      </c>
      <c r="D331" s="80" t="s">
        <v>12421</v>
      </c>
      <c r="E331" s="80">
        <v>0.12620685818141331</v>
      </c>
      <c r="F331" s="80">
        <v>0.13089345637583905</v>
      </c>
      <c r="G331" s="80">
        <v>2.9805615550756004E-2</v>
      </c>
      <c r="H331" s="80">
        <v>9.4624182037633675E-2</v>
      </c>
      <c r="I331" s="80">
        <v>7.9943728277129589E-2</v>
      </c>
      <c r="J331" s="80">
        <v>4.5222822616924008E-2</v>
      </c>
      <c r="K331" s="80">
        <v>3.4761347623978311E-2</v>
      </c>
      <c r="L331" s="79" t="s">
        <v>156</v>
      </c>
      <c r="M331" s="78">
        <v>0.85</v>
      </c>
      <c r="N331" s="77">
        <v>3.6306664386727072</v>
      </c>
    </row>
    <row r="332" spans="1:14" x14ac:dyDescent="0.25">
      <c r="A332" s="75" t="s">
        <v>2274</v>
      </c>
      <c r="B332" s="72" t="s">
        <v>13514</v>
      </c>
      <c r="C332" s="80" t="s">
        <v>12421</v>
      </c>
      <c r="D332" s="80" t="s">
        <v>12421</v>
      </c>
      <c r="E332" s="80">
        <v>0.1755305341644815</v>
      </c>
      <c r="F332" s="80">
        <v>0.1354848355403675</v>
      </c>
      <c r="G332" s="80">
        <v>1.3858813339107767E-2</v>
      </c>
      <c r="H332" s="80">
        <v>0.10610811330589343</v>
      </c>
      <c r="I332" s="80">
        <v>8.0983740758256539E-2</v>
      </c>
      <c r="J332" s="80">
        <v>4.7585881425526111E-2</v>
      </c>
      <c r="K332" s="80">
        <v>4.0222913855427755E-2</v>
      </c>
      <c r="L332" s="79" t="s">
        <v>159</v>
      </c>
      <c r="M332" s="78">
        <v>0.95</v>
      </c>
      <c r="N332" s="77">
        <v>4.3639437658690428</v>
      </c>
    </row>
    <row r="333" spans="1:14" x14ac:dyDescent="0.25">
      <c r="A333" s="75" t="s">
        <v>2263</v>
      </c>
      <c r="B333" s="72" t="s">
        <v>13515</v>
      </c>
      <c r="C333" s="80" t="s">
        <v>12421</v>
      </c>
      <c r="D333" s="80" t="s">
        <v>12421</v>
      </c>
      <c r="E333" s="80">
        <v>0.13619898185573343</v>
      </c>
      <c r="F333" s="80">
        <v>0.1578794955628211</v>
      </c>
      <c r="G333" s="80">
        <v>2.3912003825920625E-2</v>
      </c>
      <c r="H333" s="80">
        <v>0.10440101684591241</v>
      </c>
      <c r="I333" s="80">
        <v>6.9599743203786701E-2</v>
      </c>
      <c r="J333" s="80">
        <v>4.7022098033707715E-2</v>
      </c>
      <c r="K333" s="80">
        <v>3.3685419639541969E-2</v>
      </c>
      <c r="L333" s="79" t="s">
        <v>158</v>
      </c>
      <c r="M333" s="78">
        <v>0.9</v>
      </c>
      <c r="N333" s="77">
        <v>4.0432621387282612</v>
      </c>
    </row>
    <row r="334" spans="1:14" x14ac:dyDescent="0.25">
      <c r="A334" s="75" t="s">
        <v>80</v>
      </c>
      <c r="B334" s="72" t="s">
        <v>13611</v>
      </c>
      <c r="C334" s="80" t="s">
        <v>12421</v>
      </c>
      <c r="D334" s="80" t="s">
        <v>12419</v>
      </c>
      <c r="E334" s="80">
        <v>7.5824527095633698E-3</v>
      </c>
      <c r="F334" s="80">
        <v>7.4383838383838441E-2</v>
      </c>
      <c r="G334" s="80">
        <v>2.5316455696202667E-3</v>
      </c>
      <c r="H334" s="80">
        <v>2.765195048596758E-2</v>
      </c>
      <c r="I334" s="80">
        <v>2.5483529996717547E-2</v>
      </c>
      <c r="J334" s="80">
        <v>1.9268655788632794E-2</v>
      </c>
      <c r="K334" s="80">
        <v>2.5514426477222463E-2</v>
      </c>
      <c r="L334" s="79" t="s">
        <v>152</v>
      </c>
      <c r="M334" s="78">
        <v>0.8</v>
      </c>
      <c r="N334" s="77">
        <v>0.29718295711379072</v>
      </c>
    </row>
    <row r="335" spans="1:14" x14ac:dyDescent="0.25">
      <c r="A335" s="75" t="s">
        <v>2248</v>
      </c>
      <c r="B335" s="72" t="s">
        <v>13516</v>
      </c>
      <c r="C335" s="80" t="s">
        <v>12421</v>
      </c>
      <c r="D335" s="80" t="s">
        <v>12419</v>
      </c>
      <c r="E335" s="80">
        <v>1.556759449530043E-3</v>
      </c>
      <c r="F335" s="80">
        <v>8.6762103071317043E-2</v>
      </c>
      <c r="G335" s="80">
        <v>1.0422094841062712E-3</v>
      </c>
      <c r="H335" s="80">
        <v>2.9012887594724202E-2</v>
      </c>
      <c r="I335" s="80">
        <v>2.6455839199053033E-2</v>
      </c>
      <c r="J335" s="80">
        <v>2.0374355988602488E-2</v>
      </c>
      <c r="K335" s="80">
        <v>2.6015697614959032E-2</v>
      </c>
      <c r="L335" s="79" t="s">
        <v>152</v>
      </c>
      <c r="M335" s="78">
        <v>0.8</v>
      </c>
      <c r="N335" s="77">
        <v>5.983923524060742E-2</v>
      </c>
    </row>
    <row r="336" spans="1:14" x14ac:dyDescent="0.25">
      <c r="A336" s="75" t="s">
        <v>2213</v>
      </c>
      <c r="B336" s="72" t="s">
        <v>2212</v>
      </c>
      <c r="C336" s="80" t="s">
        <v>12421</v>
      </c>
      <c r="D336" s="80" t="s">
        <v>12421</v>
      </c>
      <c r="E336" s="80">
        <v>3.9668538038957424E-2</v>
      </c>
      <c r="F336" s="80">
        <v>1.1532520325203244E-2</v>
      </c>
      <c r="G336" s="80">
        <v>1.1513157894736947E-2</v>
      </c>
      <c r="H336" s="80">
        <v>2.0819042060585158E-2</v>
      </c>
      <c r="I336" s="80">
        <v>2.0453149346363331E-2</v>
      </c>
      <c r="J336" s="80">
        <v>1.2449483708518283E-2</v>
      </c>
      <c r="K336" s="80">
        <v>2.5977701680006016E-2</v>
      </c>
      <c r="L336" s="79" t="s">
        <v>152</v>
      </c>
      <c r="M336" s="78">
        <v>0.8</v>
      </c>
      <c r="N336" s="77">
        <v>1.5270226183823141</v>
      </c>
    </row>
    <row r="337" spans="1:14" x14ac:dyDescent="0.25">
      <c r="A337" s="75" t="s">
        <v>81</v>
      </c>
      <c r="B337" s="72" t="s">
        <v>82</v>
      </c>
      <c r="C337" s="80" t="s">
        <v>12421</v>
      </c>
      <c r="D337" s="80" t="s">
        <v>12421</v>
      </c>
      <c r="E337" s="80">
        <v>8.2687887084730294E-2</v>
      </c>
      <c r="F337" s="80">
        <v>8.3251387787470321E-2</v>
      </c>
      <c r="G337" s="80">
        <v>1.9401778496362043E-2</v>
      </c>
      <c r="H337" s="80">
        <v>6.1351666956472872E-2</v>
      </c>
      <c r="I337" s="80">
        <v>5.1050691492866784E-2</v>
      </c>
      <c r="J337" s="80">
        <v>2.2924030961890773E-2</v>
      </c>
      <c r="K337" s="80">
        <v>1.7956906270785167E-2</v>
      </c>
      <c r="L337" s="79" t="s">
        <v>167</v>
      </c>
      <c r="M337" s="78">
        <v>0.65</v>
      </c>
      <c r="N337" s="77">
        <v>4.6047958282913486</v>
      </c>
    </row>
    <row r="338" spans="1:14" x14ac:dyDescent="0.25">
      <c r="A338" s="75" t="s">
        <v>2196</v>
      </c>
      <c r="B338" s="72" t="s">
        <v>13517</v>
      </c>
      <c r="C338" s="80" t="s">
        <v>12421</v>
      </c>
      <c r="D338" s="80" t="s">
        <v>12421</v>
      </c>
      <c r="E338" s="80">
        <v>8.1343040970158986E-2</v>
      </c>
      <c r="F338" s="80">
        <v>8.5045118949958809E-2</v>
      </c>
      <c r="G338" s="80">
        <v>2.5231286795626584E-2</v>
      </c>
      <c r="H338" s="80">
        <v>6.3516860594508451E-2</v>
      </c>
      <c r="I338" s="80">
        <v>5.2766297228218573E-2</v>
      </c>
      <c r="J338" s="80">
        <v>2.4115897215040594E-2</v>
      </c>
      <c r="K338" s="80">
        <v>1.8565565404045303E-2</v>
      </c>
      <c r="L338" s="79" t="s">
        <v>155</v>
      </c>
      <c r="M338" s="78">
        <v>0.7</v>
      </c>
      <c r="N338" s="77">
        <v>4.3813931436978981</v>
      </c>
    </row>
    <row r="339" spans="1:14" x14ac:dyDescent="0.25">
      <c r="A339" s="75" t="s">
        <v>2124</v>
      </c>
      <c r="B339" s="72" t="s">
        <v>2123</v>
      </c>
      <c r="C339" s="80" t="s">
        <v>12421</v>
      </c>
      <c r="D339" s="80" t="s">
        <v>12421</v>
      </c>
      <c r="E339" s="80">
        <v>9.145938610431581E-2</v>
      </c>
      <c r="F339" s="80">
        <v>8.3251387787470321E-2</v>
      </c>
      <c r="G339" s="80">
        <v>1.9401778496362043E-2</v>
      </c>
      <c r="H339" s="80">
        <v>6.1351666956472872E-2</v>
      </c>
      <c r="I339" s="80">
        <v>3.1282188523785059E-2</v>
      </c>
      <c r="J339" s="80">
        <v>1.5520648989366892E-2</v>
      </c>
      <c r="K339" s="80">
        <v>7.2996754554877086E-3</v>
      </c>
      <c r="L339" s="79" t="s">
        <v>167</v>
      </c>
      <c r="M339" s="78">
        <v>0.65</v>
      </c>
      <c r="N339" s="77">
        <v>12.52924005485189</v>
      </c>
    </row>
    <row r="340" spans="1:14" x14ac:dyDescent="0.25">
      <c r="A340" s="75" t="s">
        <v>2105</v>
      </c>
      <c r="B340" s="72" t="s">
        <v>13518</v>
      </c>
      <c r="C340" s="80" t="s">
        <v>12421</v>
      </c>
      <c r="D340" s="80" t="s">
        <v>12421</v>
      </c>
      <c r="E340" s="80">
        <v>8.8356804004332989E-2</v>
      </c>
      <c r="F340" s="80">
        <v>7.4277688603531233E-2</v>
      </c>
      <c r="G340" s="80">
        <v>-3.2000000000000917E-3</v>
      </c>
      <c r="H340" s="80">
        <v>5.2362330434093662E-2</v>
      </c>
      <c r="I340" s="80">
        <v>4.1640580434095131E-2</v>
      </c>
      <c r="J340" s="80">
        <v>1.1221158146482724E-2</v>
      </c>
      <c r="K340" s="80">
        <v>1.4702779448015235E-2</v>
      </c>
      <c r="L340" s="79" t="s">
        <v>153</v>
      </c>
      <c r="M340" s="78">
        <v>0.75</v>
      </c>
      <c r="N340" s="77">
        <v>6.0095306684519771</v>
      </c>
    </row>
    <row r="341" spans="1:14" x14ac:dyDescent="0.25">
      <c r="A341" s="75" t="s">
        <v>2068</v>
      </c>
      <c r="B341" s="72" t="s">
        <v>2067</v>
      </c>
      <c r="C341" s="80" t="s">
        <v>12421</v>
      </c>
      <c r="D341" s="80" t="s">
        <v>12421</v>
      </c>
      <c r="E341" s="80">
        <v>8.3379261172027208E-2</v>
      </c>
      <c r="F341" s="80">
        <v>9.8497036409822103E-2</v>
      </c>
      <c r="G341" s="80">
        <v>4.6058458813108771E-2</v>
      </c>
      <c r="H341" s="80">
        <v>7.5751072354039328E-2</v>
      </c>
      <c r="I341" s="80">
        <v>6.674097536321022E-2</v>
      </c>
      <c r="J341" s="80">
        <v>4.0991181499204776E-2</v>
      </c>
      <c r="K341" s="80">
        <v>3.2074161484618058E-2</v>
      </c>
      <c r="L341" s="79" t="s">
        <v>152</v>
      </c>
      <c r="M341" s="78">
        <v>0.8</v>
      </c>
      <c r="N341" s="77">
        <v>2.5995772706954088</v>
      </c>
    </row>
    <row r="342" spans="1:14" x14ac:dyDescent="0.25">
      <c r="A342" s="75" t="s">
        <v>2050</v>
      </c>
      <c r="B342" s="72" t="s">
        <v>13612</v>
      </c>
      <c r="C342" s="80" t="s">
        <v>12419</v>
      </c>
      <c r="D342" s="103" t="s">
        <v>12419</v>
      </c>
      <c r="E342" s="80">
        <v>6.9309848655582984E-2</v>
      </c>
      <c r="F342" s="80">
        <v>8.8358490566037728E-2</v>
      </c>
      <c r="G342" s="80">
        <v>7.6045627376426506E-3</v>
      </c>
      <c r="H342" s="80">
        <v>5.4520970445669725E-2</v>
      </c>
      <c r="I342" s="80">
        <v>3.6737566008959499E-2</v>
      </c>
      <c r="J342" s="80">
        <v>1.6634799876661832E-2</v>
      </c>
      <c r="K342" s="80">
        <v>-5.1565034950755706E-3</v>
      </c>
      <c r="L342" s="79" t="s">
        <v>12422</v>
      </c>
      <c r="M342" s="78">
        <v>0.45</v>
      </c>
      <c r="N342" s="77">
        <v>-13.441249234442189</v>
      </c>
    </row>
    <row r="343" spans="1:14" x14ac:dyDescent="0.25">
      <c r="A343" s="75" t="s">
        <v>2012</v>
      </c>
      <c r="B343" s="72" t="s">
        <v>2011</v>
      </c>
      <c r="C343" s="103" t="s">
        <v>12419</v>
      </c>
      <c r="D343" s="103" t="s">
        <v>12419</v>
      </c>
      <c r="E343" s="80">
        <v>7.1237168324546962E-2</v>
      </c>
      <c r="F343" s="80">
        <v>0.10125218914185652</v>
      </c>
      <c r="G343" s="80">
        <v>1.5111111111111075E-2</v>
      </c>
      <c r="H343" s="80">
        <v>6.1928638081292675E-2</v>
      </c>
      <c r="I343" s="80">
        <v>3.8376534751951574E-2</v>
      </c>
      <c r="J343" s="80">
        <v>2.0202306130343572E-2</v>
      </c>
      <c r="K343" s="80">
        <v>-5.1565034950755706E-3</v>
      </c>
      <c r="L343" s="79" t="s">
        <v>12422</v>
      </c>
      <c r="M343" s="78">
        <v>0.45</v>
      </c>
      <c r="N343" s="77">
        <v>-13.81501406768715</v>
      </c>
    </row>
    <row r="344" spans="1:14" x14ac:dyDescent="0.25">
      <c r="A344" s="75" t="s">
        <v>2007</v>
      </c>
      <c r="B344" s="72" t="s">
        <v>13519</v>
      </c>
      <c r="C344" s="103" t="s">
        <v>12419</v>
      </c>
      <c r="D344" s="103" t="s">
        <v>12419</v>
      </c>
      <c r="E344" s="80">
        <v>6.7049683964321982E-2</v>
      </c>
      <c r="F344" s="80">
        <v>7.2049751243780991E-2</v>
      </c>
      <c r="G344" s="80">
        <v>2.9940119760478723E-3</v>
      </c>
      <c r="H344" s="80">
        <v>4.6885795943396813E-2</v>
      </c>
      <c r="I344" s="80">
        <v>3.4780827127665503E-2</v>
      </c>
      <c r="J344" s="80">
        <v>1.3437023821637917E-2</v>
      </c>
      <c r="K344" s="80">
        <v>-5.1565034950755706E-3</v>
      </c>
      <c r="L344" s="79" t="s">
        <v>12422</v>
      </c>
      <c r="M344" s="78">
        <v>0.45</v>
      </c>
      <c r="N344" s="77">
        <v>-13.002935812678887</v>
      </c>
    </row>
    <row r="345" spans="1:14" x14ac:dyDescent="0.25">
      <c r="A345" s="75" t="s">
        <v>83</v>
      </c>
      <c r="B345" s="72" t="s">
        <v>84</v>
      </c>
      <c r="C345" s="80" t="s">
        <v>12421</v>
      </c>
      <c r="D345" s="80" t="s">
        <v>12421</v>
      </c>
      <c r="E345" s="80">
        <v>6.8609449787419896E-2</v>
      </c>
      <c r="F345" s="80">
        <v>9.8316201664219172E-2</v>
      </c>
      <c r="G345" s="80">
        <v>2.5602409638554313E-2</v>
      </c>
      <c r="H345" s="80">
        <v>6.3755481480141096E-2</v>
      </c>
      <c r="I345" s="80">
        <v>4.4254844360130052E-2</v>
      </c>
      <c r="J345" s="80">
        <v>2.6276309676022569E-2</v>
      </c>
      <c r="K345" s="80">
        <v>2.0978725451830105E-2</v>
      </c>
      <c r="L345" s="79" t="s">
        <v>157</v>
      </c>
      <c r="M345" s="78">
        <v>1</v>
      </c>
      <c r="N345" s="77">
        <v>3.2704298430787015</v>
      </c>
    </row>
    <row r="346" spans="1:14" x14ac:dyDescent="0.25">
      <c r="A346" s="75" t="s">
        <v>1989</v>
      </c>
      <c r="B346" s="72" t="s">
        <v>13520</v>
      </c>
      <c r="C346" s="80" t="s">
        <v>12421</v>
      </c>
      <c r="D346" s="80" t="s">
        <v>12421</v>
      </c>
      <c r="E346" s="80">
        <v>5.3759535052669838E-2</v>
      </c>
      <c r="F346" s="80">
        <v>9.4103114930182752E-2</v>
      </c>
      <c r="G346" s="80">
        <v>3.7904124860646649E-2</v>
      </c>
      <c r="H346" s="80">
        <v>6.1660525880809169E-2</v>
      </c>
      <c r="I346" s="80">
        <v>5.0086620608183141E-2</v>
      </c>
      <c r="J346" s="80">
        <v>3.3372728260150808E-2</v>
      </c>
      <c r="K346" s="80">
        <v>2.6540293189911912E-2</v>
      </c>
      <c r="L346" s="79" t="s">
        <v>157</v>
      </c>
      <c r="M346" s="78">
        <v>1</v>
      </c>
      <c r="N346" s="77">
        <v>2.0255818075553167</v>
      </c>
    </row>
    <row r="347" spans="1:14" x14ac:dyDescent="0.25">
      <c r="A347" s="75" t="s">
        <v>1936</v>
      </c>
      <c r="B347" s="72" t="s">
        <v>13521</v>
      </c>
      <c r="C347" s="80" t="s">
        <v>12421</v>
      </c>
      <c r="D347" s="80" t="s">
        <v>12421</v>
      </c>
      <c r="E347" s="80">
        <v>0.11736348496800786</v>
      </c>
      <c r="F347" s="80">
        <v>5.290705339485835E-2</v>
      </c>
      <c r="G347" s="80">
        <v>6.6357000663570531E-3</v>
      </c>
      <c r="H347" s="80">
        <v>5.799986606763885E-2</v>
      </c>
      <c r="I347" s="80">
        <v>4.3279273434829513E-2</v>
      </c>
      <c r="J347" s="80">
        <v>2.2764211024650649E-2</v>
      </c>
      <c r="K347" s="80">
        <v>1.4736525900368447E-2</v>
      </c>
      <c r="L347" s="79" t="s">
        <v>153</v>
      </c>
      <c r="M347" s="78">
        <v>0.75</v>
      </c>
      <c r="N347" s="77">
        <v>7.9641216499387761</v>
      </c>
    </row>
    <row r="348" spans="1:14" x14ac:dyDescent="0.25">
      <c r="A348" s="75" t="s">
        <v>1885</v>
      </c>
      <c r="B348" s="72" t="s">
        <v>13522</v>
      </c>
      <c r="C348" s="80" t="s">
        <v>12421</v>
      </c>
      <c r="D348" s="80" t="s">
        <v>12421</v>
      </c>
      <c r="E348" s="80">
        <v>9.3816323345817798E-2</v>
      </c>
      <c r="F348" s="80">
        <v>5.5683690280065923E-2</v>
      </c>
      <c r="G348" s="80">
        <v>2.0168067226890907E-2</v>
      </c>
      <c r="H348" s="80">
        <v>5.6128216635924488E-2</v>
      </c>
      <c r="I348" s="80">
        <v>3.3048164629370991E-2</v>
      </c>
      <c r="J348" s="80">
        <v>2.1294459880051519E-2</v>
      </c>
      <c r="K348" s="80">
        <v>2.2262628759952774E-2</v>
      </c>
      <c r="L348" s="79" t="s">
        <v>158</v>
      </c>
      <c r="M348" s="78">
        <v>0.9</v>
      </c>
      <c r="N348" s="77">
        <v>4.2140721276626456</v>
      </c>
    </row>
    <row r="349" spans="1:14" x14ac:dyDescent="0.25">
      <c r="A349" s="75" t="s">
        <v>1877</v>
      </c>
      <c r="B349" s="72" t="s">
        <v>13523</v>
      </c>
      <c r="C349" s="80" t="s">
        <v>12421</v>
      </c>
      <c r="D349" s="80" t="s">
        <v>12421</v>
      </c>
      <c r="E349" s="80">
        <v>7.3630816679956412E-2</v>
      </c>
      <c r="F349" s="80">
        <v>0.11115144418423117</v>
      </c>
      <c r="G349" s="80">
        <v>2.3474178403755097E-3</v>
      </c>
      <c r="H349" s="80">
        <v>6.1407535391287293E-2</v>
      </c>
      <c r="I349" s="80">
        <v>5.1210259315928486E-2</v>
      </c>
      <c r="J349" s="80">
        <v>3.0464637484328039E-2</v>
      </c>
      <c r="K349" s="80">
        <v>2.7718030176716368E-2</v>
      </c>
      <c r="L349" s="79" t="s">
        <v>158</v>
      </c>
      <c r="M349" s="78">
        <v>0.9</v>
      </c>
      <c r="N349" s="77">
        <v>2.6564231372331641</v>
      </c>
    </row>
    <row r="350" spans="1:14" x14ac:dyDescent="0.25">
      <c r="A350" s="75" t="s">
        <v>1870</v>
      </c>
      <c r="B350" s="72" t="s">
        <v>13524</v>
      </c>
      <c r="C350" s="80" t="s">
        <v>12421</v>
      </c>
      <c r="D350" s="80" t="s">
        <v>12421</v>
      </c>
      <c r="E350" s="80">
        <v>0.32032827489657278</v>
      </c>
      <c r="F350" s="80">
        <v>0.11097706879361913</v>
      </c>
      <c r="G350" s="80">
        <v>2.2426095820591296E-2</v>
      </c>
      <c r="H350" s="80">
        <v>0.14465070861838658</v>
      </c>
      <c r="I350" s="80">
        <v>8.7895385779048096E-2</v>
      </c>
      <c r="J350" s="80">
        <v>5.1078235454397491E-2</v>
      </c>
      <c r="K350" s="80">
        <v>3.4367359178393286E-2</v>
      </c>
      <c r="L350" s="79" t="s">
        <v>152</v>
      </c>
      <c r="M350" s="78">
        <v>0.8</v>
      </c>
      <c r="N350" s="77">
        <v>9.3207125177649015</v>
      </c>
    </row>
    <row r="351" spans="1:14" x14ac:dyDescent="0.25">
      <c r="A351" s="75" t="s">
        <v>18</v>
      </c>
      <c r="B351" s="72" t="s">
        <v>138</v>
      </c>
      <c r="C351" s="80" t="s">
        <v>12421</v>
      </c>
      <c r="D351" s="80" t="s">
        <v>12421</v>
      </c>
      <c r="E351" s="80">
        <v>0.13210967026419773</v>
      </c>
      <c r="F351" s="80">
        <v>7.8239164086687518E-2</v>
      </c>
      <c r="G351" s="80">
        <v>2.0537124802527673E-2</v>
      </c>
      <c r="H351" s="80">
        <v>7.5996363242714748E-2</v>
      </c>
      <c r="I351" s="80">
        <v>5.6530064023264215E-2</v>
      </c>
      <c r="J351" s="80">
        <v>4.0533399818815541E-2</v>
      </c>
      <c r="K351" s="80">
        <v>3.9089423565509041E-2</v>
      </c>
      <c r="L351" s="79" t="s">
        <v>159</v>
      </c>
      <c r="M351" s="78">
        <v>0.95</v>
      </c>
      <c r="N351" s="77">
        <v>3.3796781383280892</v>
      </c>
    </row>
    <row r="352" spans="1:14" x14ac:dyDescent="0.25">
      <c r="A352" s="75" t="s">
        <v>85</v>
      </c>
      <c r="B352" s="72" t="s">
        <v>86</v>
      </c>
      <c r="C352" s="80" t="s">
        <v>12421</v>
      </c>
      <c r="D352" s="80" t="s">
        <v>12421</v>
      </c>
      <c r="E352" s="80">
        <v>9.5810276679841877E-2</v>
      </c>
      <c r="F352" s="80">
        <v>6.5090673575129321E-2</v>
      </c>
      <c r="G352" s="80">
        <v>3.2775919732441539E-2</v>
      </c>
      <c r="H352" s="80">
        <v>6.4247612871556337E-2</v>
      </c>
      <c r="I352" s="80">
        <v>4.6315106765915104E-2</v>
      </c>
      <c r="J352" s="80">
        <v>3.5610756371833752E-2</v>
      </c>
      <c r="K352" s="80">
        <v>1.9695425047859816E-2</v>
      </c>
      <c r="L352" s="79" t="s">
        <v>153</v>
      </c>
      <c r="M352" s="78">
        <v>0.75</v>
      </c>
      <c r="N352" s="77">
        <v>4.8645955315522889</v>
      </c>
    </row>
    <row r="353" spans="1:14" x14ac:dyDescent="0.25">
      <c r="A353" s="75" t="s">
        <v>1846</v>
      </c>
      <c r="B353" s="72" t="s">
        <v>13525</v>
      </c>
      <c r="C353" s="80" t="s">
        <v>12421</v>
      </c>
      <c r="D353" s="80" t="s">
        <v>12421</v>
      </c>
      <c r="E353" s="80">
        <v>0.11074688389439591</v>
      </c>
      <c r="F353" s="80">
        <v>7.1023125437981838E-2</v>
      </c>
      <c r="G353" s="80">
        <v>3.8573508005822266E-2</v>
      </c>
      <c r="H353" s="80">
        <v>7.3042847456401327E-2</v>
      </c>
      <c r="I353" s="80">
        <v>4.7978523030824727E-2</v>
      </c>
      <c r="J353" s="80">
        <v>3.9533631913372114E-2</v>
      </c>
      <c r="K353" s="80">
        <v>2.1103596994941354E-2</v>
      </c>
      <c r="L353" s="79" t="s">
        <v>153</v>
      </c>
      <c r="M353" s="78">
        <v>0.75</v>
      </c>
      <c r="N353" s="77">
        <v>5.2477728759198037</v>
      </c>
    </row>
    <row r="354" spans="1:14" x14ac:dyDescent="0.25">
      <c r="A354" s="75" t="s">
        <v>1800</v>
      </c>
      <c r="B354" s="72" t="s">
        <v>13526</v>
      </c>
      <c r="C354" s="80" t="s">
        <v>12421</v>
      </c>
      <c r="D354" s="80" t="s">
        <v>12421</v>
      </c>
      <c r="E354" s="80">
        <v>4.885413355837831E-2</v>
      </c>
      <c r="F354" s="80">
        <v>4.4544934172867867E-2</v>
      </c>
      <c r="G354" s="80">
        <v>1.7472335468841083E-2</v>
      </c>
      <c r="H354" s="80">
        <v>3.6863556807766873E-2</v>
      </c>
      <c r="I354" s="80">
        <v>3.9754751344935002E-2</v>
      </c>
      <c r="J354" s="80">
        <v>2.453433962476459E-2</v>
      </c>
      <c r="K354" s="80">
        <v>1.5830849675246172E-2</v>
      </c>
      <c r="L354" s="79" t="s">
        <v>152</v>
      </c>
      <c r="M354" s="78">
        <v>0.8</v>
      </c>
      <c r="N354" s="77">
        <v>3.0860083040753539</v>
      </c>
    </row>
    <row r="355" spans="1:14" x14ac:dyDescent="0.25">
      <c r="A355" s="75" t="s">
        <v>14</v>
      </c>
      <c r="B355" s="72" t="s">
        <v>13613</v>
      </c>
      <c r="C355" s="80" t="s">
        <v>12421</v>
      </c>
      <c r="D355" s="80" t="s">
        <v>12421</v>
      </c>
      <c r="E355" s="80">
        <v>0.12174006208130073</v>
      </c>
      <c r="F355" s="80">
        <v>4.0926270136307341E-2</v>
      </c>
      <c r="G355" s="80">
        <v>3.7942122186495286E-2</v>
      </c>
      <c r="H355" s="80">
        <v>6.6174879081304594E-2</v>
      </c>
      <c r="I355" s="80">
        <v>5.3464530612330696E-2</v>
      </c>
      <c r="J355" s="80">
        <v>4.6565983963182234E-2</v>
      </c>
      <c r="K355" s="80">
        <v>4.2644840410840157E-2</v>
      </c>
      <c r="L355" s="79" t="s">
        <v>159</v>
      </c>
      <c r="M355" s="78">
        <v>0.95</v>
      </c>
      <c r="N355" s="77">
        <v>2.8547430570370915</v>
      </c>
    </row>
    <row r="356" spans="1:14" x14ac:dyDescent="0.25">
      <c r="A356" s="75" t="s">
        <v>1756</v>
      </c>
      <c r="B356" s="72" t="s">
        <v>13527</v>
      </c>
      <c r="C356" s="80" t="s">
        <v>12421</v>
      </c>
      <c r="D356" s="80" t="s">
        <v>12421</v>
      </c>
      <c r="E356" s="80">
        <v>0.11869649948136574</v>
      </c>
      <c r="F356" s="80">
        <v>4.0817884405670579E-2</v>
      </c>
      <c r="G356" s="80">
        <v>4.4419134396355364E-2</v>
      </c>
      <c r="H356" s="80">
        <v>6.7383819417969004E-2</v>
      </c>
      <c r="I356" s="80">
        <v>5.5957545355078242E-2</v>
      </c>
      <c r="J356" s="80">
        <v>4.5538491306852391E-2</v>
      </c>
      <c r="K356" s="80">
        <v>4.5859655163038804E-2</v>
      </c>
      <c r="L356" s="79" t="s">
        <v>157</v>
      </c>
      <c r="M356" s="78">
        <v>1</v>
      </c>
      <c r="N356" s="77">
        <v>2.5882553861205384</v>
      </c>
    </row>
    <row r="357" spans="1:14" x14ac:dyDescent="0.25">
      <c r="A357" s="75" t="s">
        <v>1724</v>
      </c>
      <c r="B357" s="72" t="s">
        <v>1723</v>
      </c>
      <c r="C357" s="80" t="s">
        <v>12421</v>
      </c>
      <c r="D357" s="80" t="s">
        <v>12421</v>
      </c>
      <c r="E357" s="80">
        <v>0.13049763448396723</v>
      </c>
      <c r="F357" s="80">
        <v>4.1581749049429684E-2</v>
      </c>
      <c r="G357" s="80">
        <v>1.8590240123935065E-2</v>
      </c>
      <c r="H357" s="80">
        <v>6.24801947890401E-2</v>
      </c>
      <c r="I357" s="80">
        <v>4.6440940596019109E-2</v>
      </c>
      <c r="J357" s="80">
        <v>4.9130868662706995E-2</v>
      </c>
      <c r="K357" s="80">
        <v>3.5850735758619745E-2</v>
      </c>
      <c r="L357" s="79" t="s">
        <v>156</v>
      </c>
      <c r="M357" s="78">
        <v>0.85</v>
      </c>
      <c r="N357" s="77">
        <v>3.6400266751175705</v>
      </c>
    </row>
    <row r="358" spans="1:14" x14ac:dyDescent="0.25">
      <c r="A358" s="75" t="s">
        <v>15</v>
      </c>
      <c r="B358" s="72" t="s">
        <v>16</v>
      </c>
      <c r="C358" s="80" t="s">
        <v>12421</v>
      </c>
      <c r="D358" s="80" t="s">
        <v>12421</v>
      </c>
      <c r="E358" s="80">
        <v>0.14853557174825105</v>
      </c>
      <c r="F358" s="80">
        <v>8.3674999999999944E-2</v>
      </c>
      <c r="G358" s="80">
        <v>2.7146001467351244E-2</v>
      </c>
      <c r="H358" s="80">
        <v>8.5321887857991108E-2</v>
      </c>
      <c r="I358" s="80">
        <v>6.3136372890383319E-2</v>
      </c>
      <c r="J358" s="80">
        <v>4.8369025356125528E-2</v>
      </c>
      <c r="K358" s="80">
        <v>4.2155080691371749E-2</v>
      </c>
      <c r="L358" s="79" t="s">
        <v>158</v>
      </c>
      <c r="M358" s="78">
        <v>0.9</v>
      </c>
      <c r="N358" s="77">
        <v>3.5235508819380135</v>
      </c>
    </row>
    <row r="359" spans="1:14" x14ac:dyDescent="0.25">
      <c r="A359" s="75" t="s">
        <v>1718</v>
      </c>
      <c r="B359" s="72" t="s">
        <v>13528</v>
      </c>
      <c r="C359" s="80" t="s">
        <v>12421</v>
      </c>
      <c r="D359" s="80" t="s">
        <v>12421</v>
      </c>
      <c r="E359" s="80">
        <v>0.13714518262285069</v>
      </c>
      <c r="F359" s="80">
        <v>5.0855310049892966E-2</v>
      </c>
      <c r="G359" s="80">
        <v>3.1617647058823639E-2</v>
      </c>
      <c r="H359" s="80">
        <v>7.2241306777327097E-2</v>
      </c>
      <c r="I359" s="80">
        <v>5.6451140751239803E-2</v>
      </c>
      <c r="J359" s="80">
        <v>3.9781449084268061E-2</v>
      </c>
      <c r="K359" s="80">
        <v>3.5747380640185344E-2</v>
      </c>
      <c r="L359" s="79" t="s">
        <v>158</v>
      </c>
      <c r="M359" s="78">
        <v>0.9</v>
      </c>
      <c r="N359" s="77">
        <v>3.8365099810608001</v>
      </c>
    </row>
    <row r="360" spans="1:14" x14ac:dyDescent="0.25">
      <c r="A360" s="75" t="s">
        <v>1693</v>
      </c>
      <c r="B360" s="72" t="s">
        <v>13529</v>
      </c>
      <c r="C360" s="80" t="s">
        <v>12421</v>
      </c>
      <c r="D360" s="80" t="s">
        <v>12421</v>
      </c>
      <c r="E360" s="80">
        <v>0.19881536198678029</v>
      </c>
      <c r="F360" s="80">
        <v>0.11217443729903542</v>
      </c>
      <c r="G360" s="80">
        <v>4.0133779264214242E-2</v>
      </c>
      <c r="H360" s="80">
        <v>0.11516244744885551</v>
      </c>
      <c r="I360" s="80">
        <v>7.6180483835246893E-2</v>
      </c>
      <c r="J360" s="80">
        <v>5.0335283090115812E-2</v>
      </c>
      <c r="K360" s="80">
        <v>3.9997955322749412E-2</v>
      </c>
      <c r="L360" s="79" t="s">
        <v>152</v>
      </c>
      <c r="M360" s="78">
        <v>0.8</v>
      </c>
      <c r="N360" s="77">
        <v>4.9706381334373155</v>
      </c>
    </row>
    <row r="361" spans="1:14" x14ac:dyDescent="0.25">
      <c r="A361" s="75" t="s">
        <v>1682</v>
      </c>
      <c r="B361" s="72" t="s">
        <v>13530</v>
      </c>
      <c r="C361" s="80" t="s">
        <v>12421</v>
      </c>
      <c r="D361" s="80" t="s">
        <v>12421</v>
      </c>
      <c r="E361" s="80">
        <v>0.13242335125788451</v>
      </c>
      <c r="F361" s="80">
        <v>7.4433497536945836E-2</v>
      </c>
      <c r="G361" s="80">
        <v>2.3038156947444044E-2</v>
      </c>
      <c r="H361" s="80">
        <v>7.5705517169498027E-2</v>
      </c>
      <c r="I361" s="80">
        <v>5.5940219135387048E-2</v>
      </c>
      <c r="J361" s="80">
        <v>4.7118345129596229E-2</v>
      </c>
      <c r="K361" s="80">
        <v>4.2644024362439747E-2</v>
      </c>
      <c r="L361" s="79" t="s">
        <v>158</v>
      </c>
      <c r="M361" s="78">
        <v>0.9</v>
      </c>
      <c r="N361" s="77">
        <v>3.1053202233539929</v>
      </c>
    </row>
    <row r="362" spans="1:14" x14ac:dyDescent="0.25">
      <c r="A362" s="75" t="s">
        <v>1670</v>
      </c>
      <c r="B362" s="72" t="s">
        <v>13531</v>
      </c>
      <c r="C362" s="80" t="s">
        <v>12421</v>
      </c>
      <c r="D362" s="80" t="s">
        <v>12421</v>
      </c>
      <c r="E362" s="80">
        <v>0.13256522478773913</v>
      </c>
      <c r="F362" s="80">
        <v>9.967687074829934E-2</v>
      </c>
      <c r="G362" s="80">
        <v>4.7381546134663388E-2</v>
      </c>
      <c r="H362" s="80">
        <v>9.2641631098617561E-2</v>
      </c>
      <c r="I362" s="80">
        <v>7.3200671879590562E-2</v>
      </c>
      <c r="J362" s="80">
        <v>4.9623764133632786E-2</v>
      </c>
      <c r="K362" s="80">
        <v>4.2689345572292536E-2</v>
      </c>
      <c r="L362" s="79" t="s">
        <v>159</v>
      </c>
      <c r="M362" s="78">
        <v>0.95</v>
      </c>
      <c r="N362" s="77">
        <v>3.1053468496781176</v>
      </c>
    </row>
    <row r="363" spans="1:14" x14ac:dyDescent="0.25">
      <c r="A363" s="75" t="s">
        <v>1657</v>
      </c>
      <c r="B363" s="72" t="s">
        <v>105</v>
      </c>
      <c r="C363" s="80" t="s">
        <v>12421</v>
      </c>
      <c r="D363" s="80" t="s">
        <v>12421</v>
      </c>
      <c r="E363" s="80">
        <v>0.30193135358141499</v>
      </c>
      <c r="F363" s="80">
        <v>0.14544023819651208</v>
      </c>
      <c r="G363" s="80">
        <v>-5.9196617336152446E-3</v>
      </c>
      <c r="H363" s="80">
        <v>0.14023403926291755</v>
      </c>
      <c r="I363" s="80">
        <v>9.5997318197584613E-2</v>
      </c>
      <c r="J363" s="80">
        <v>6.6074668336421061E-2</v>
      </c>
      <c r="K363" s="80">
        <v>4.3121735567568598E-2</v>
      </c>
      <c r="L363" s="79" t="s">
        <v>158</v>
      </c>
      <c r="M363" s="78">
        <v>0.9</v>
      </c>
      <c r="N363" s="77">
        <v>7.0018367676391575</v>
      </c>
    </row>
    <row r="364" spans="1:14" x14ac:dyDescent="0.25">
      <c r="A364" s="75" t="s">
        <v>20</v>
      </c>
      <c r="B364" s="72" t="s">
        <v>21</v>
      </c>
      <c r="C364" s="80" t="s">
        <v>12421</v>
      </c>
      <c r="D364" s="80" t="s">
        <v>12421</v>
      </c>
      <c r="E364" s="80">
        <v>9.0399121201025334E-2</v>
      </c>
      <c r="F364" s="80">
        <v>5.4168811116829474E-2</v>
      </c>
      <c r="G364" s="80">
        <v>2.0483193277310852E-2</v>
      </c>
      <c r="H364" s="80">
        <v>5.4630930038645609E-2</v>
      </c>
      <c r="I364" s="80">
        <v>3.7379862618767357E-2</v>
      </c>
      <c r="J364" s="80">
        <v>2.5455606341496351E-2</v>
      </c>
      <c r="K364" s="80">
        <v>1.9159730065209324E-2</v>
      </c>
      <c r="L364" s="79" t="s">
        <v>152</v>
      </c>
      <c r="M364" s="78">
        <v>0.8</v>
      </c>
      <c r="N364" s="77">
        <v>4.7181834448270292</v>
      </c>
    </row>
    <row r="365" spans="1:14" x14ac:dyDescent="0.25">
      <c r="A365" s="75" t="s">
        <v>1640</v>
      </c>
      <c r="B365" s="72" t="s">
        <v>13532</v>
      </c>
      <c r="C365" s="80" t="s">
        <v>12421</v>
      </c>
      <c r="D365" s="80" t="s">
        <v>12421</v>
      </c>
      <c r="E365" s="80">
        <v>0.14041211727618341</v>
      </c>
      <c r="F365" s="80">
        <v>6.3467625899280566E-2</v>
      </c>
      <c r="G365" s="80">
        <v>3.1667491340920284E-2</v>
      </c>
      <c r="H365" s="80">
        <v>7.7561205680192424E-2</v>
      </c>
      <c r="I365" s="80">
        <v>5.2162726270763349E-2</v>
      </c>
      <c r="J365" s="80">
        <v>3.2697127756074806E-2</v>
      </c>
      <c r="K365" s="80">
        <v>2.263944445935695E-2</v>
      </c>
      <c r="L365" s="79" t="s">
        <v>152</v>
      </c>
      <c r="M365" s="78">
        <v>0.8</v>
      </c>
      <c r="N365" s="77">
        <v>6.2021008301796323</v>
      </c>
    </row>
    <row r="366" spans="1:14" x14ac:dyDescent="0.25">
      <c r="A366" s="75" t="s">
        <v>1629</v>
      </c>
      <c r="B366" s="72" t="s">
        <v>1628</v>
      </c>
      <c r="C366" s="80" t="s">
        <v>12421</v>
      </c>
      <c r="D366" s="80" t="s">
        <v>12421</v>
      </c>
      <c r="E366" s="80">
        <v>3.36437819434241E-2</v>
      </c>
      <c r="F366" s="80">
        <v>4.3619126133553232E-2</v>
      </c>
      <c r="G366" s="80">
        <v>5.8043117744610573E-3</v>
      </c>
      <c r="H366" s="80">
        <v>2.7563824294698058E-2</v>
      </c>
      <c r="I366" s="80">
        <v>1.8312709813008254E-2</v>
      </c>
      <c r="J366" s="80">
        <v>1.4326534237941502E-2</v>
      </c>
      <c r="K366" s="80">
        <v>1.0633961725799557E-2</v>
      </c>
      <c r="L366" s="79" t="s">
        <v>152</v>
      </c>
      <c r="M366" s="78">
        <v>0.8</v>
      </c>
      <c r="N366" s="77">
        <v>3.1638050625854079</v>
      </c>
    </row>
    <row r="367" spans="1:14" x14ac:dyDescent="0.25">
      <c r="A367" s="75" t="s">
        <v>1624</v>
      </c>
      <c r="B367" s="72" t="s">
        <v>13533</v>
      </c>
      <c r="C367" s="80" t="s">
        <v>12421</v>
      </c>
      <c r="D367" s="80" t="s">
        <v>12421</v>
      </c>
      <c r="E367" s="80">
        <v>8.4198497568450437E-2</v>
      </c>
      <c r="F367" s="80">
        <v>5.7809065934065984E-2</v>
      </c>
      <c r="G367" s="80">
        <v>3.1161473087818692E-2</v>
      </c>
      <c r="H367" s="80">
        <v>5.750132792098106E-2</v>
      </c>
      <c r="I367" s="80">
        <v>5.1996977088154095E-2</v>
      </c>
      <c r="J367" s="80">
        <v>3.8635405744410711E-2</v>
      </c>
      <c r="K367" s="80">
        <v>3.5884120450344614E-2</v>
      </c>
      <c r="L367" s="79" t="s">
        <v>159</v>
      </c>
      <c r="M367" s="78">
        <v>0.95</v>
      </c>
      <c r="N367" s="77">
        <v>2.3463999259773365</v>
      </c>
    </row>
    <row r="368" spans="1:14" x14ac:dyDescent="0.25">
      <c r="A368" s="75" t="s">
        <v>87</v>
      </c>
      <c r="B368" s="72" t="s">
        <v>88</v>
      </c>
      <c r="C368" s="80" t="s">
        <v>12421</v>
      </c>
      <c r="D368" s="80" t="s">
        <v>12421</v>
      </c>
      <c r="E368" s="80">
        <v>0.12366561841058865</v>
      </c>
      <c r="F368" s="80">
        <v>7.1580622347949152E-2</v>
      </c>
      <c r="G368" s="80">
        <v>4.6181172291297479E-3</v>
      </c>
      <c r="H368" s="80">
        <v>6.5502116467660798E-2</v>
      </c>
      <c r="I368" s="80">
        <v>6.3411628270271247E-2</v>
      </c>
      <c r="J368" s="80">
        <v>3.5559170426018527E-2</v>
      </c>
      <c r="K368" s="80">
        <v>4.0507311954784075E-2</v>
      </c>
      <c r="L368" s="79" t="s">
        <v>158</v>
      </c>
      <c r="M368" s="78">
        <v>0.9</v>
      </c>
      <c r="N368" s="77">
        <v>3.0529208787941617</v>
      </c>
    </row>
    <row r="369" spans="1:14" x14ac:dyDescent="0.25">
      <c r="A369" s="75" t="s">
        <v>1616</v>
      </c>
      <c r="B369" s="72" t="s">
        <v>1615</v>
      </c>
      <c r="C369" s="80" t="s">
        <v>12421</v>
      </c>
      <c r="D369" s="80" t="s">
        <v>12421</v>
      </c>
      <c r="E369" s="80">
        <v>6.0446266464995402E-2</v>
      </c>
      <c r="F369" s="80">
        <v>0.13250234009360362</v>
      </c>
      <c r="G369" s="80">
        <v>2.5928297055057614E-2</v>
      </c>
      <c r="H369" s="80">
        <v>7.2049720782781934E-2</v>
      </c>
      <c r="I369" s="80">
        <v>6.1498833495996941E-2</v>
      </c>
      <c r="J369" s="80">
        <v>3.333370180091233E-2</v>
      </c>
      <c r="K369" s="80">
        <v>4.4413829721671183E-2</v>
      </c>
      <c r="L369" s="79" t="s">
        <v>158</v>
      </c>
      <c r="M369" s="78">
        <v>0.9</v>
      </c>
      <c r="N369" s="77">
        <v>1.3609784799868629</v>
      </c>
    </row>
    <row r="370" spans="1:14" x14ac:dyDescent="0.25">
      <c r="A370" s="75" t="s">
        <v>1601</v>
      </c>
      <c r="B370" s="72" t="s">
        <v>1600</v>
      </c>
      <c r="C370" s="80" t="s">
        <v>12421</v>
      </c>
      <c r="D370" s="80" t="s">
        <v>12421</v>
      </c>
      <c r="E370" s="80">
        <v>0.17440597026467919</v>
      </c>
      <c r="F370" s="80">
        <v>2.7473182359952331E-2</v>
      </c>
      <c r="G370" s="80">
        <v>-1.0613207547169878E-2</v>
      </c>
      <c r="H370" s="80">
        <v>6.0844228863131455E-2</v>
      </c>
      <c r="I370" s="80">
        <v>6.4691525717817333E-2</v>
      </c>
      <c r="J370" s="80">
        <v>3.7194333619954723E-2</v>
      </c>
      <c r="K370" s="80">
        <v>3.6423556576062888E-2</v>
      </c>
      <c r="L370" s="79" t="s">
        <v>158</v>
      </c>
      <c r="M370" s="78">
        <v>0.9</v>
      </c>
      <c r="N370" s="77">
        <v>4.7882740363497795</v>
      </c>
    </row>
    <row r="371" spans="1:14" x14ac:dyDescent="0.25">
      <c r="A371" s="75" t="s">
        <v>22</v>
      </c>
      <c r="B371" s="72" t="s">
        <v>13614</v>
      </c>
      <c r="C371" s="80" t="s">
        <v>12421</v>
      </c>
      <c r="D371" s="80" t="s">
        <v>12421</v>
      </c>
      <c r="E371" s="80">
        <v>0.17663602445702287</v>
      </c>
      <c r="F371" s="80">
        <v>0.11713153724247216</v>
      </c>
      <c r="G371" s="80">
        <v>2.2690437601296631E-2</v>
      </c>
      <c r="H371" s="80">
        <v>0.10364707377451632</v>
      </c>
      <c r="I371" s="80">
        <v>7.9805345094928537E-2</v>
      </c>
      <c r="J371" s="80">
        <v>3.5883047461081841E-2</v>
      </c>
      <c r="K371" s="80">
        <v>5.6605858989693614E-2</v>
      </c>
      <c r="L371" s="79" t="s">
        <v>160</v>
      </c>
      <c r="M371" s="78">
        <v>0.6</v>
      </c>
      <c r="N371" s="77">
        <v>3.1204548011396396</v>
      </c>
    </row>
    <row r="372" spans="1:14" x14ac:dyDescent="0.25">
      <c r="A372" s="75" t="s">
        <v>1577</v>
      </c>
      <c r="B372" s="72" t="s">
        <v>1576</v>
      </c>
      <c r="C372" s="80" t="s">
        <v>12421</v>
      </c>
      <c r="D372" s="80" t="s">
        <v>12421</v>
      </c>
      <c r="E372" s="80">
        <v>0.18738374500761568</v>
      </c>
      <c r="F372" s="80">
        <v>0.12400000000000011</v>
      </c>
      <c r="G372" s="80">
        <v>2.6315789473684292E-2</v>
      </c>
      <c r="H372" s="80">
        <v>0.1105705182526513</v>
      </c>
      <c r="I372" s="80">
        <v>8.4424337431993512E-2</v>
      </c>
      <c r="J372" s="80">
        <v>4.2845710528431669E-2</v>
      </c>
      <c r="K372" s="80">
        <v>6.0046064843690461E-2</v>
      </c>
      <c r="L372" s="79" t="s">
        <v>167</v>
      </c>
      <c r="M372" s="78">
        <v>0.65</v>
      </c>
      <c r="N372" s="77">
        <v>3.1206665331925683</v>
      </c>
    </row>
    <row r="373" spans="1:14" x14ac:dyDescent="0.25">
      <c r="A373" s="75" t="s">
        <v>1558</v>
      </c>
      <c r="B373" s="72" t="s">
        <v>1557</v>
      </c>
      <c r="C373" s="80" t="s">
        <v>12421</v>
      </c>
      <c r="D373" s="80" t="s">
        <v>12421</v>
      </c>
      <c r="E373" s="80">
        <v>9.5362288358397329E-2</v>
      </c>
      <c r="F373" s="80">
        <v>6.7946990116801498E-2</v>
      </c>
      <c r="G373" s="80">
        <v>-4.9172999552972163E-3</v>
      </c>
      <c r="H373" s="80">
        <v>5.1934952460246597E-2</v>
      </c>
      <c r="I373" s="80">
        <v>4.5655615691446272E-2</v>
      </c>
      <c r="J373" s="80">
        <v>-6.7705980723402615E-3</v>
      </c>
      <c r="K373" s="80">
        <v>3.5065546242045276E-2</v>
      </c>
      <c r="L373" s="79" t="s">
        <v>167</v>
      </c>
      <c r="M373" s="78">
        <v>0.65</v>
      </c>
      <c r="N373" s="77">
        <v>2.7195437852342184</v>
      </c>
    </row>
    <row r="374" spans="1:14" x14ac:dyDescent="0.25">
      <c r="A374" s="75" t="s">
        <v>89</v>
      </c>
      <c r="B374" s="72" t="s">
        <v>90</v>
      </c>
      <c r="C374" s="80" t="s">
        <v>12421</v>
      </c>
      <c r="D374" s="80" t="s">
        <v>12421</v>
      </c>
      <c r="E374" s="80">
        <v>0.16506172839506172</v>
      </c>
      <c r="F374" s="80">
        <v>0.20236292032717351</v>
      </c>
      <c r="G374" s="80">
        <v>3.7397862979258401E-2</v>
      </c>
      <c r="H374" s="80">
        <v>0.13268709694883252</v>
      </c>
      <c r="I374" s="80">
        <v>7.4731710692657716E-2</v>
      </c>
      <c r="J374" s="80">
        <v>7.1822843847312523E-2</v>
      </c>
      <c r="K374" s="80">
        <v>5.1182258090228361E-2</v>
      </c>
      <c r="L374" s="79" t="s">
        <v>153</v>
      </c>
      <c r="M374" s="78">
        <v>0.75</v>
      </c>
      <c r="N374" s="77">
        <v>3.2249794079830774</v>
      </c>
    </row>
    <row r="375" spans="1:14" x14ac:dyDescent="0.25">
      <c r="A375" s="75" t="s">
        <v>1553</v>
      </c>
      <c r="B375" s="72" t="s">
        <v>90</v>
      </c>
      <c r="C375" s="80" t="s">
        <v>12421</v>
      </c>
      <c r="D375" s="80" t="s">
        <v>12421</v>
      </c>
      <c r="E375" s="80">
        <v>0.16506172839506172</v>
      </c>
      <c r="F375" s="80">
        <v>0.20236292032717351</v>
      </c>
      <c r="G375" s="80">
        <v>3.7397862979258401E-2</v>
      </c>
      <c r="H375" s="80">
        <v>0.13268709694883252</v>
      </c>
      <c r="I375" s="80">
        <v>7.4731710692657716E-2</v>
      </c>
      <c r="J375" s="80">
        <v>7.1822843847312523E-2</v>
      </c>
      <c r="K375" s="80">
        <v>5.1182258090228361E-2</v>
      </c>
      <c r="L375" s="79" t="s">
        <v>153</v>
      </c>
      <c r="M375" s="78">
        <v>0.75</v>
      </c>
      <c r="N375" s="77">
        <v>3.2249794079830774</v>
      </c>
    </row>
    <row r="376" spans="1:14" x14ac:dyDescent="0.25">
      <c r="A376" s="75" t="s">
        <v>23</v>
      </c>
      <c r="B376" s="72" t="s">
        <v>24</v>
      </c>
      <c r="C376" s="80" t="s">
        <v>12421</v>
      </c>
      <c r="D376" s="80" t="s">
        <v>12421</v>
      </c>
      <c r="E376" s="80">
        <v>0.12774384193000632</v>
      </c>
      <c r="F376" s="80">
        <v>6.7993405558172348E-2</v>
      </c>
      <c r="G376" s="80">
        <v>1.7249640632486907E-2</v>
      </c>
      <c r="H376" s="80">
        <v>7.0045373224835616E-2</v>
      </c>
      <c r="I376" s="80">
        <v>5.1734771707618199E-2</v>
      </c>
      <c r="J376" s="80">
        <v>3.1563446046238841E-2</v>
      </c>
      <c r="K376" s="80">
        <v>3.1730523124654519E-2</v>
      </c>
      <c r="L376" s="79" t="s">
        <v>157</v>
      </c>
      <c r="M376" s="78">
        <v>1</v>
      </c>
      <c r="N376" s="77">
        <v>4.0258977587025582</v>
      </c>
    </row>
    <row r="377" spans="1:14" x14ac:dyDescent="0.25">
      <c r="A377" s="75" t="s">
        <v>1544</v>
      </c>
      <c r="B377" s="72" t="s">
        <v>24</v>
      </c>
      <c r="C377" s="80" t="s">
        <v>12421</v>
      </c>
      <c r="D377" s="80" t="s">
        <v>12421</v>
      </c>
      <c r="E377" s="80">
        <v>0.12774384193000632</v>
      </c>
      <c r="F377" s="80">
        <v>6.7993405558172348E-2</v>
      </c>
      <c r="G377" s="80">
        <v>1.7249640632486907E-2</v>
      </c>
      <c r="H377" s="80">
        <v>7.0045373224835616E-2</v>
      </c>
      <c r="I377" s="80">
        <v>5.1734771707618199E-2</v>
      </c>
      <c r="J377" s="80">
        <v>3.1563446046238841E-2</v>
      </c>
      <c r="K377" s="80">
        <v>3.1730523124654519E-2</v>
      </c>
      <c r="L377" s="79" t="s">
        <v>157</v>
      </c>
      <c r="M377" s="78">
        <v>1</v>
      </c>
      <c r="N377" s="77">
        <v>4.0258977587025582</v>
      </c>
    </row>
    <row r="378" spans="1:14" x14ac:dyDescent="0.25">
      <c r="A378" s="75" t="s">
        <v>139</v>
      </c>
      <c r="B378" s="72" t="s">
        <v>140</v>
      </c>
      <c r="C378" s="80" t="s">
        <v>12421</v>
      </c>
      <c r="D378" s="80" t="s">
        <v>12421</v>
      </c>
      <c r="E378" s="80">
        <v>0.12383854329191069</v>
      </c>
      <c r="F378" s="80">
        <v>8.3512330946698299E-2</v>
      </c>
      <c r="G378" s="80">
        <v>-5.1444400474870422E-3</v>
      </c>
      <c r="H378" s="80">
        <v>6.6021435172072707E-2</v>
      </c>
      <c r="I378" s="80">
        <v>4.8917107704474105E-2</v>
      </c>
      <c r="J378" s="80">
        <v>2.7496190181700797E-2</v>
      </c>
      <c r="K378" s="80">
        <v>3.8213658503600589E-2</v>
      </c>
      <c r="L378" s="79" t="s">
        <v>152</v>
      </c>
      <c r="M378" s="78">
        <v>0.8</v>
      </c>
      <c r="N378" s="77">
        <v>3.2406879671110866</v>
      </c>
    </row>
    <row r="379" spans="1:14" x14ac:dyDescent="0.25">
      <c r="A379" s="75" t="s">
        <v>1538</v>
      </c>
      <c r="B379" s="72" t="s">
        <v>13534</v>
      </c>
      <c r="C379" s="80" t="s">
        <v>12421</v>
      </c>
      <c r="D379" s="80" t="s">
        <v>12421</v>
      </c>
      <c r="E379" s="80">
        <v>0.13532335721188637</v>
      </c>
      <c r="F379" s="80">
        <v>0.1719197562214323</v>
      </c>
      <c r="G379" s="80">
        <v>1.494845360824737E-2</v>
      </c>
      <c r="H379" s="80">
        <v>0.10531775147440992</v>
      </c>
      <c r="I379" s="80">
        <v>6.7255512093813863E-2</v>
      </c>
      <c r="J379" s="80">
        <v>4.7252990350400426E-2</v>
      </c>
      <c r="K379" s="80">
        <v>3.6866808094525805E-2</v>
      </c>
      <c r="L379" s="79" t="s">
        <v>156</v>
      </c>
      <c r="M379" s="78">
        <v>0.85</v>
      </c>
      <c r="N379" s="77">
        <v>3.6706013947537803</v>
      </c>
    </row>
    <row r="380" spans="1:14" x14ac:dyDescent="0.25">
      <c r="A380" s="75" t="s">
        <v>1514</v>
      </c>
      <c r="B380" s="72" t="s">
        <v>1513</v>
      </c>
      <c r="C380" s="80" t="s">
        <v>12421</v>
      </c>
      <c r="D380" s="80" t="s">
        <v>12421</v>
      </c>
      <c r="E380" s="80">
        <v>0.15706956225017077</v>
      </c>
      <c r="F380" s="80">
        <v>8.7915147497514168E-2</v>
      </c>
      <c r="G380" s="80">
        <v>-3.6717752234993628E-2</v>
      </c>
      <c r="H380" s="80">
        <v>6.6357144986807892E-2</v>
      </c>
      <c r="I380" s="80">
        <v>5.7472478838370256E-2</v>
      </c>
      <c r="J380" s="80">
        <v>1.8715804576330042E-2</v>
      </c>
      <c r="K380" s="80">
        <v>5.2302159866694398E-2</v>
      </c>
      <c r="L380" s="79" t="s">
        <v>155</v>
      </c>
      <c r="M380" s="78">
        <v>0.7</v>
      </c>
      <c r="N380" s="77">
        <v>3.0031180863372229</v>
      </c>
    </row>
    <row r="381" spans="1:14" x14ac:dyDescent="0.25">
      <c r="A381" s="75" t="s">
        <v>1492</v>
      </c>
      <c r="B381" s="72" t="s">
        <v>13535</v>
      </c>
      <c r="C381" s="80" t="s">
        <v>12421</v>
      </c>
      <c r="D381" s="80" t="s">
        <v>12421</v>
      </c>
      <c r="E381" s="80">
        <v>0.13689588470682046</v>
      </c>
      <c r="F381" s="80">
        <v>0.11938842975206621</v>
      </c>
      <c r="G381" s="80">
        <v>3.477765108323827E-2</v>
      </c>
      <c r="H381" s="80">
        <v>9.6098330184659631E-2</v>
      </c>
      <c r="I381" s="80">
        <v>7.5793517573031766E-2</v>
      </c>
      <c r="J381" s="80">
        <v>4.5447691312427763E-2</v>
      </c>
      <c r="K381" s="80">
        <v>2.4264462832239708E-2</v>
      </c>
      <c r="L381" s="79" t="s">
        <v>153</v>
      </c>
      <c r="M381" s="78">
        <v>0.75</v>
      </c>
      <c r="N381" s="77">
        <v>5.6418263059559521</v>
      </c>
    </row>
    <row r="382" spans="1:14" x14ac:dyDescent="0.25">
      <c r="A382" s="75" t="s">
        <v>1477</v>
      </c>
      <c r="B382" s="72" t="s">
        <v>13536</v>
      </c>
      <c r="C382" s="80" t="s">
        <v>12421</v>
      </c>
      <c r="D382" s="80" t="s">
        <v>12421</v>
      </c>
      <c r="E382" s="80">
        <v>9.1112140488628146E-2</v>
      </c>
      <c r="F382" s="80">
        <v>6.7249143416544088E-2</v>
      </c>
      <c r="G382" s="80">
        <v>1.6923842707814885E-2</v>
      </c>
      <c r="H382" s="80">
        <v>5.7972902213745847E-2</v>
      </c>
      <c r="I382" s="80">
        <v>4.0362647684845987E-2</v>
      </c>
      <c r="J382" s="80">
        <v>2.4642754377087739E-2</v>
      </c>
      <c r="K382" s="80">
        <v>2.4819076271711094E-2</v>
      </c>
      <c r="L382" s="79" t="s">
        <v>159</v>
      </c>
      <c r="M382" s="78">
        <v>0.95</v>
      </c>
      <c r="N382" s="77">
        <v>3.6710528422235527</v>
      </c>
    </row>
    <row r="383" spans="1:14" x14ac:dyDescent="0.25">
      <c r="A383" s="75" t="s">
        <v>1455</v>
      </c>
      <c r="B383" s="72" t="s">
        <v>13537</v>
      </c>
      <c r="C383" s="80" t="s">
        <v>12421</v>
      </c>
      <c r="D383" s="80" t="s">
        <v>12421</v>
      </c>
      <c r="E383" s="80">
        <v>9.6912224791589674E-2</v>
      </c>
      <c r="F383" s="80">
        <v>3.4184083601286108E-2</v>
      </c>
      <c r="G383" s="80">
        <v>-6.7864271457085401E-3</v>
      </c>
      <c r="H383" s="80">
        <v>4.0568777525193278E-2</v>
      </c>
      <c r="I383" s="80">
        <v>2.6950406991432585E-2</v>
      </c>
      <c r="J383" s="80">
        <v>2.5366216992998458E-2</v>
      </c>
      <c r="K383" s="80">
        <v>3.4291750589351411E-2</v>
      </c>
      <c r="L383" s="79" t="s">
        <v>158</v>
      </c>
      <c r="M383" s="78">
        <v>0.9</v>
      </c>
      <c r="N383" s="77">
        <v>2.826108994904557</v>
      </c>
    </row>
    <row r="384" spans="1:14" x14ac:dyDescent="0.25">
      <c r="A384" s="75" t="s">
        <v>141</v>
      </c>
      <c r="B384" s="72" t="s">
        <v>142</v>
      </c>
      <c r="C384" s="80" t="s">
        <v>12421</v>
      </c>
      <c r="D384" s="80" t="s">
        <v>12421</v>
      </c>
      <c r="E384" s="80">
        <v>4.5843574780317642E-2</v>
      </c>
      <c r="F384" s="80">
        <v>3.8515920129519765E-2</v>
      </c>
      <c r="G384" s="80">
        <v>8.709853021230396E-3</v>
      </c>
      <c r="H384" s="80">
        <v>3.0897258570431907E-2</v>
      </c>
      <c r="I384" s="80">
        <v>2.2124399127046557E-2</v>
      </c>
      <c r="J384" s="80">
        <v>1.6188905987387425E-2</v>
      </c>
      <c r="K384" s="80">
        <v>1.6915169495339111E-2</v>
      </c>
      <c r="L384" s="79" t="s">
        <v>157</v>
      </c>
      <c r="M384" s="78">
        <v>1</v>
      </c>
      <c r="N384" s="77">
        <v>2.7102048721976808</v>
      </c>
    </row>
    <row r="385" spans="1:14" x14ac:dyDescent="0.25">
      <c r="A385" s="75" t="s">
        <v>91</v>
      </c>
      <c r="B385" s="72" t="s">
        <v>13615</v>
      </c>
      <c r="C385" s="80" t="s">
        <v>12421</v>
      </c>
      <c r="D385" s="80" t="s">
        <v>12421</v>
      </c>
      <c r="E385" s="80">
        <v>4.7905868297751786E-2</v>
      </c>
      <c r="F385" s="80">
        <v>4.5614834092387868E-2</v>
      </c>
      <c r="G385" s="80">
        <v>7.2083879423328057E-3</v>
      </c>
      <c r="H385" s="80">
        <v>3.3406322017712542E-2</v>
      </c>
      <c r="I385" s="80">
        <v>2.2335182648920204E-2</v>
      </c>
      <c r="J385" s="80">
        <v>1.5993924116687985E-2</v>
      </c>
      <c r="K385" s="80">
        <v>1.3497310711690247E-2</v>
      </c>
      <c r="L385" s="79" t="s">
        <v>156</v>
      </c>
      <c r="M385" s="78">
        <v>0.85</v>
      </c>
      <c r="N385" s="77">
        <v>3.5492898786318752</v>
      </c>
    </row>
    <row r="386" spans="1:14" x14ac:dyDescent="0.25">
      <c r="A386" s="75" t="s">
        <v>1394</v>
      </c>
      <c r="B386" s="72" t="s">
        <v>13538</v>
      </c>
      <c r="C386" s="80" t="s">
        <v>12421</v>
      </c>
      <c r="D386" s="80" t="s">
        <v>12421</v>
      </c>
      <c r="E386" s="80">
        <v>4.3455161674452736E-2</v>
      </c>
      <c r="F386" s="80">
        <v>2.6677115987460809E-2</v>
      </c>
      <c r="G386" s="80">
        <v>4.4080604534004753E-3</v>
      </c>
      <c r="H386" s="80">
        <v>2.4721750021795108E-2</v>
      </c>
      <c r="I386" s="80">
        <v>1.6172256287333431E-2</v>
      </c>
      <c r="J386" s="80">
        <v>1.5161415507714437E-2</v>
      </c>
      <c r="K386" s="80">
        <v>1.2265392114466644E-2</v>
      </c>
      <c r="L386" s="79" t="s">
        <v>156</v>
      </c>
      <c r="M386" s="78">
        <v>0.85</v>
      </c>
      <c r="N386" s="77">
        <v>3.5429084752373092</v>
      </c>
    </row>
    <row r="387" spans="1:14" x14ac:dyDescent="0.25">
      <c r="A387" s="75" t="s">
        <v>1352</v>
      </c>
      <c r="B387" s="72" t="s">
        <v>13539</v>
      </c>
      <c r="C387" s="80" t="s">
        <v>12421</v>
      </c>
      <c r="D387" s="80" t="s">
        <v>12421</v>
      </c>
      <c r="E387" s="80">
        <v>3.6706857741425125E-2</v>
      </c>
      <c r="F387" s="80">
        <v>5.3262910798122176E-2</v>
      </c>
      <c r="G387" s="80">
        <v>7.8864353312302349E-3</v>
      </c>
      <c r="H387" s="80">
        <v>3.2447842355461942E-2</v>
      </c>
      <c r="I387" s="80">
        <v>2.1284628744915768E-2</v>
      </c>
      <c r="J387" s="80">
        <v>1.0827979419969047E-2</v>
      </c>
      <c r="K387" s="80">
        <v>1.0920941151773667E-2</v>
      </c>
      <c r="L387" s="79" t="s">
        <v>153</v>
      </c>
      <c r="M387" s="78">
        <v>0.75</v>
      </c>
      <c r="N387" s="77">
        <v>3.361144175331773</v>
      </c>
    </row>
    <row r="388" spans="1:14" x14ac:dyDescent="0.25">
      <c r="A388" s="75" t="s">
        <v>1244</v>
      </c>
      <c r="B388" s="72" t="s">
        <v>13540</v>
      </c>
      <c r="C388" s="80" t="s">
        <v>12421</v>
      </c>
      <c r="D388" s="80" t="s">
        <v>12421</v>
      </c>
      <c r="E388" s="80">
        <v>0.15988291393893395</v>
      </c>
      <c r="F388" s="80">
        <v>8.0398633257403374E-2</v>
      </c>
      <c r="G388" s="80">
        <v>1.3076923076922986E-2</v>
      </c>
      <c r="H388" s="80">
        <v>8.2796558031727363E-2</v>
      </c>
      <c r="I388" s="80">
        <v>6.4749215708888253E-2</v>
      </c>
      <c r="J388" s="80">
        <v>3.8009793854355545E-2</v>
      </c>
      <c r="K388" s="80">
        <v>3.43445567181484E-2</v>
      </c>
      <c r="L388" s="79" t="s">
        <v>159</v>
      </c>
      <c r="M388" s="78">
        <v>0.95</v>
      </c>
      <c r="N388" s="77">
        <v>4.6552621206040605</v>
      </c>
    </row>
    <row r="389" spans="1:14" x14ac:dyDescent="0.25">
      <c r="A389" s="75" t="s">
        <v>1186</v>
      </c>
      <c r="B389" s="72" t="s">
        <v>13541</v>
      </c>
      <c r="C389" s="80" t="s">
        <v>12421</v>
      </c>
      <c r="D389" s="80" t="s">
        <v>12421</v>
      </c>
      <c r="E389" s="80">
        <v>0.17126380614730952</v>
      </c>
      <c r="F389" s="80">
        <v>0.27114096916299557</v>
      </c>
      <c r="G389" s="80">
        <v>0</v>
      </c>
      <c r="H389" s="80">
        <v>0.14186864192398541</v>
      </c>
      <c r="I389" s="80">
        <v>0.10678171759576882</v>
      </c>
      <c r="J389" s="80">
        <v>5.6752164562366092E-2</v>
      </c>
      <c r="K389" s="80">
        <v>4.5689159622137598E-2</v>
      </c>
      <c r="L389" s="79" t="s">
        <v>156</v>
      </c>
      <c r="M389" s="78">
        <v>0.85</v>
      </c>
      <c r="N389" s="77">
        <v>3.7484560356047281</v>
      </c>
    </row>
    <row r="390" spans="1:14" x14ac:dyDescent="0.25">
      <c r="A390" s="75" t="s">
        <v>1154</v>
      </c>
      <c r="B390" s="72" t="s">
        <v>1153</v>
      </c>
      <c r="C390" s="80" t="s">
        <v>12421</v>
      </c>
      <c r="D390" s="80" t="s">
        <v>12421</v>
      </c>
      <c r="E390" s="80">
        <v>2.8198820073088493E-2</v>
      </c>
      <c r="F390" s="80">
        <v>4.5107338991512647E-2</v>
      </c>
      <c r="G390" s="80">
        <v>3.1942297784647078E-2</v>
      </c>
      <c r="H390" s="80">
        <v>3.5057486289183259E-2</v>
      </c>
      <c r="I390" s="80">
        <v>2.6666543192247927E-2</v>
      </c>
      <c r="J390" s="80">
        <v>1.9925006271445111E-2</v>
      </c>
      <c r="K390" s="80">
        <v>1.583534664213726E-2</v>
      </c>
      <c r="L390" s="79" t="s">
        <v>158</v>
      </c>
      <c r="M390" s="78">
        <v>0.9</v>
      </c>
      <c r="N390" s="77">
        <v>1.7807516760038897</v>
      </c>
    </row>
    <row r="391" spans="1:14" x14ac:dyDescent="0.25">
      <c r="A391" s="75" t="s">
        <v>1149</v>
      </c>
      <c r="B391" s="72" t="s">
        <v>13542</v>
      </c>
      <c r="C391" s="80" t="s">
        <v>12421</v>
      </c>
      <c r="D391" s="80" t="s">
        <v>12421</v>
      </c>
      <c r="E391" s="80">
        <v>7.854903781963829E-2</v>
      </c>
      <c r="F391" s="80">
        <v>0.21688300220750567</v>
      </c>
      <c r="G391" s="80">
        <v>3.8990825688073327E-2</v>
      </c>
      <c r="H391" s="80">
        <v>0.1089198164821843</v>
      </c>
      <c r="I391" s="80">
        <v>7.6741116886712035E-2</v>
      </c>
      <c r="J391" s="80">
        <v>5.1742072949742868E-2</v>
      </c>
      <c r="K391" s="80">
        <v>3.8852820634050378E-2</v>
      </c>
      <c r="L391" s="79" t="s">
        <v>159</v>
      </c>
      <c r="M391" s="78">
        <v>0.95</v>
      </c>
      <c r="N391" s="77">
        <v>2.0217074729137781</v>
      </c>
    </row>
    <row r="392" spans="1:14" x14ac:dyDescent="0.25">
      <c r="A392" s="75" t="s">
        <v>151</v>
      </c>
      <c r="B392" s="72" t="s">
        <v>13616</v>
      </c>
      <c r="C392" s="80" t="s">
        <v>12421</v>
      </c>
      <c r="D392" s="80" t="s">
        <v>12421</v>
      </c>
      <c r="E392" s="80">
        <v>4.4321378033227887E-2</v>
      </c>
      <c r="F392" s="80">
        <v>1.5631653655074462E-2</v>
      </c>
      <c r="G392" s="80">
        <v>1.2576356449874204E-2</v>
      </c>
      <c r="H392" s="80">
        <v>2.4077268610195546E-2</v>
      </c>
      <c r="I392" s="80">
        <v>2.0312172444826082E-2</v>
      </c>
      <c r="J392" s="80">
        <v>1.6247353938450004E-2</v>
      </c>
      <c r="K392" s="80">
        <v>2.3807610002803736E-2</v>
      </c>
      <c r="L392" s="79" t="s">
        <v>159</v>
      </c>
      <c r="M392" s="78">
        <v>0.95</v>
      </c>
      <c r="N392" s="77">
        <v>1.8616475164037178</v>
      </c>
    </row>
    <row r="393" spans="1:14" x14ac:dyDescent="0.25">
      <c r="A393" s="75" t="s">
        <v>1126</v>
      </c>
      <c r="B393" s="72" t="s">
        <v>1125</v>
      </c>
      <c r="C393" s="80" t="s">
        <v>12421</v>
      </c>
      <c r="D393" s="80" t="s">
        <v>12421</v>
      </c>
      <c r="E393" s="80">
        <v>5.2009082956192776E-2</v>
      </c>
      <c r="F393" s="80">
        <v>1.4862179487179494E-2</v>
      </c>
      <c r="G393" s="80">
        <v>1.298701298701288E-2</v>
      </c>
      <c r="H393" s="80">
        <v>2.6463423100096195E-2</v>
      </c>
      <c r="I393" s="80">
        <v>2.2591385154099752E-2</v>
      </c>
      <c r="J393" s="80">
        <v>1.7554842258120429E-2</v>
      </c>
      <c r="K393" s="80">
        <v>2.6480497799841407E-2</v>
      </c>
      <c r="L393" s="79" t="s">
        <v>159</v>
      </c>
      <c r="M393" s="78">
        <v>0.95</v>
      </c>
      <c r="N393" s="77">
        <v>1.9640523131141538</v>
      </c>
    </row>
    <row r="394" spans="1:14" x14ac:dyDescent="0.25">
      <c r="A394" s="75" t="s">
        <v>1113</v>
      </c>
      <c r="B394" s="72" t="s">
        <v>13543</v>
      </c>
      <c r="C394" s="80" t="s">
        <v>12421</v>
      </c>
      <c r="D394" s="80" t="s">
        <v>12421</v>
      </c>
      <c r="E394" s="80">
        <v>4.2827184924830952E-2</v>
      </c>
      <c r="F394" s="80">
        <v>1.7599828252468752E-2</v>
      </c>
      <c r="G394" s="80">
        <v>1.1289622231871466E-2</v>
      </c>
      <c r="H394" s="80">
        <v>2.3815357684511929E-2</v>
      </c>
      <c r="I394" s="80">
        <v>1.8865067758182086E-2</v>
      </c>
      <c r="J394" s="80">
        <v>1.5219596703777372E-2</v>
      </c>
      <c r="K394" s="80">
        <v>2.680949063095972E-2</v>
      </c>
      <c r="L394" s="79" t="s">
        <v>157</v>
      </c>
      <c r="M394" s="78">
        <v>1</v>
      </c>
      <c r="N394" s="77">
        <v>1.5974635816233647</v>
      </c>
    </row>
    <row r="395" spans="1:14" x14ac:dyDescent="0.25">
      <c r="A395" s="75" t="s">
        <v>1096</v>
      </c>
      <c r="B395" s="72" t="s">
        <v>13544</v>
      </c>
      <c r="C395" s="80" t="s">
        <v>12421</v>
      </c>
      <c r="D395" s="80" t="s">
        <v>12421</v>
      </c>
      <c r="E395" s="80">
        <v>2.6543917466685718E-2</v>
      </c>
      <c r="F395" s="80">
        <v>1.5654885654885708E-2</v>
      </c>
      <c r="G395" s="80">
        <v>1.316482359136395E-2</v>
      </c>
      <c r="H395" s="80">
        <v>1.8438010068619004E-2</v>
      </c>
      <c r="I395" s="80">
        <v>1.5992890340904564E-2</v>
      </c>
      <c r="J395" s="80">
        <v>1.426864336959377E-2</v>
      </c>
      <c r="K395" s="80">
        <v>1.4673589696793554E-2</v>
      </c>
      <c r="L395" s="79" t="s">
        <v>156</v>
      </c>
      <c r="M395" s="78">
        <v>0.85</v>
      </c>
      <c r="N395" s="77">
        <v>1.8089586812207272</v>
      </c>
    </row>
    <row r="396" spans="1:14" x14ac:dyDescent="0.25">
      <c r="A396" s="75" t="s">
        <v>143</v>
      </c>
      <c r="B396" s="72" t="s">
        <v>13617</v>
      </c>
      <c r="C396" s="80" t="s">
        <v>12421</v>
      </c>
      <c r="D396" s="80" t="s">
        <v>12421</v>
      </c>
      <c r="E396" s="80">
        <v>5.2701244364040223E-2</v>
      </c>
      <c r="F396" s="80">
        <v>5.1527726771942728E-2</v>
      </c>
      <c r="G396" s="80">
        <v>1.2644105615470469E-2</v>
      </c>
      <c r="H396" s="80">
        <v>3.8789540348355134E-2</v>
      </c>
      <c r="I396" s="80">
        <v>3.1119493040947965E-2</v>
      </c>
      <c r="J396" s="80">
        <v>2.1904644497319437E-2</v>
      </c>
      <c r="K396" s="80">
        <v>2.8268746062886319E-2</v>
      </c>
      <c r="L396" s="79" t="s">
        <v>157</v>
      </c>
      <c r="M396" s="78">
        <v>1</v>
      </c>
      <c r="N396" s="77">
        <v>1.8642936707132909</v>
      </c>
    </row>
    <row r="397" spans="1:14" x14ac:dyDescent="0.25">
      <c r="A397" s="75" t="s">
        <v>1076</v>
      </c>
      <c r="B397" s="72" t="s">
        <v>13545</v>
      </c>
      <c r="C397" s="80" t="s">
        <v>12421</v>
      </c>
      <c r="D397" s="103" t="s">
        <v>12421</v>
      </c>
      <c r="E397" s="80">
        <v>2.430689636559169E-2</v>
      </c>
      <c r="F397" s="80">
        <v>4.0332613390928751E-2</v>
      </c>
      <c r="G397" s="80">
        <v>7.397737162750273E-3</v>
      </c>
      <c r="H397" s="80">
        <v>2.3924088931126297E-2</v>
      </c>
      <c r="I397" s="80">
        <v>1.9394508687912149E-2</v>
      </c>
      <c r="J397" s="80">
        <v>1.1654749656514696E-2</v>
      </c>
      <c r="K397" s="80">
        <v>2.4744789798569755E-2</v>
      </c>
      <c r="L397" s="79" t="s">
        <v>156</v>
      </c>
      <c r="M397" s="78">
        <v>0.85</v>
      </c>
      <c r="N397" s="77">
        <v>0.98230361071794703</v>
      </c>
    </row>
    <row r="398" spans="1:14" x14ac:dyDescent="0.25">
      <c r="A398" s="75" t="s">
        <v>1054</v>
      </c>
      <c r="B398" s="72" t="s">
        <v>13546</v>
      </c>
      <c r="C398" s="80" t="s">
        <v>12421</v>
      </c>
      <c r="D398" s="80" t="s">
        <v>12421</v>
      </c>
      <c r="E398" s="80">
        <v>0.11442795663674432</v>
      </c>
      <c r="F398" s="80">
        <v>7.7351108033240967E-2</v>
      </c>
      <c r="G398" s="80">
        <v>2.5204117855875063E-2</v>
      </c>
      <c r="H398" s="80">
        <v>7.1699926573888018E-2</v>
      </c>
      <c r="I398" s="80">
        <v>5.7566987879382081E-2</v>
      </c>
      <c r="J398" s="80">
        <v>4.0065052112715938E-2</v>
      </c>
      <c r="K398" s="80">
        <v>3.3324430182108955E-2</v>
      </c>
      <c r="L398" s="79" t="s">
        <v>157</v>
      </c>
      <c r="M398" s="78">
        <v>1</v>
      </c>
      <c r="N398" s="77">
        <v>3.4337558365267351</v>
      </c>
    </row>
    <row r="399" spans="1:14" x14ac:dyDescent="0.25">
      <c r="A399" s="75" t="s">
        <v>989</v>
      </c>
      <c r="B399" s="72" t="s">
        <v>13618</v>
      </c>
      <c r="C399" s="80" t="s">
        <v>12421</v>
      </c>
      <c r="D399" s="80" t="s">
        <v>12419</v>
      </c>
      <c r="E399" s="80">
        <v>-1.049149514274017E-2</v>
      </c>
      <c r="F399" s="80">
        <v>5.0518084066471181E-2</v>
      </c>
      <c r="G399" s="80">
        <v>3.4330554193231499E-3</v>
      </c>
      <c r="H399" s="80">
        <v>1.4153800796663063E-2</v>
      </c>
      <c r="I399" s="80">
        <v>9.6596232932675274E-3</v>
      </c>
      <c r="J399" s="80">
        <v>8.665443751371793E-3</v>
      </c>
      <c r="K399" s="80">
        <v>2.3099929869218272E-2</v>
      </c>
      <c r="L399" s="79" t="s">
        <v>153</v>
      </c>
      <c r="M399" s="78">
        <v>0.75</v>
      </c>
      <c r="N399" s="77">
        <v>-0.45417865777681748</v>
      </c>
    </row>
    <row r="400" spans="1:14" x14ac:dyDescent="0.25">
      <c r="A400" s="75" t="s">
        <v>92</v>
      </c>
      <c r="B400" s="72" t="s">
        <v>93</v>
      </c>
      <c r="C400" s="80" t="s">
        <v>12421</v>
      </c>
      <c r="D400" s="80" t="s">
        <v>12421</v>
      </c>
      <c r="E400" s="80">
        <v>5.0018835544765716E-2</v>
      </c>
      <c r="F400" s="80">
        <v>0.1016023054755042</v>
      </c>
      <c r="G400" s="80">
        <v>4.6323103647945008E-3</v>
      </c>
      <c r="H400" s="80">
        <v>5.1339598777024209E-2</v>
      </c>
      <c r="I400" s="80">
        <v>3.8307117663736845E-2</v>
      </c>
      <c r="J400" s="80">
        <v>2.3557931726148063E-2</v>
      </c>
      <c r="K400" s="80">
        <v>1.9495590530605789E-2</v>
      </c>
      <c r="L400" s="79" t="s">
        <v>156</v>
      </c>
      <c r="M400" s="78">
        <v>0.85</v>
      </c>
      <c r="N400" s="77">
        <v>2.5656486509727428</v>
      </c>
    </row>
    <row r="401" spans="1:14" x14ac:dyDescent="0.25">
      <c r="A401" s="75" t="s">
        <v>947</v>
      </c>
      <c r="B401" s="72" t="s">
        <v>93</v>
      </c>
      <c r="C401" s="80" t="s">
        <v>12421</v>
      </c>
      <c r="D401" s="80" t="s">
        <v>12421</v>
      </c>
      <c r="E401" s="80">
        <v>5.0018835544765716E-2</v>
      </c>
      <c r="F401" s="80">
        <v>0.1016023054755042</v>
      </c>
      <c r="G401" s="80">
        <v>4.6323103647945008E-3</v>
      </c>
      <c r="H401" s="80">
        <v>5.1339598777024209E-2</v>
      </c>
      <c r="I401" s="80">
        <v>3.8307117663736845E-2</v>
      </c>
      <c r="J401" s="80">
        <v>2.3557931726148063E-2</v>
      </c>
      <c r="K401" s="80">
        <v>1.9495590530605789E-2</v>
      </c>
      <c r="L401" s="79" t="s">
        <v>156</v>
      </c>
      <c r="M401" s="78">
        <v>0.85</v>
      </c>
      <c r="N401" s="77">
        <v>2.5656486509727428</v>
      </c>
    </row>
    <row r="402" spans="1:14" x14ac:dyDescent="0.25">
      <c r="A402" s="75" t="s">
        <v>144</v>
      </c>
      <c r="B402" s="72" t="s">
        <v>145</v>
      </c>
      <c r="C402" s="80" t="s">
        <v>12421</v>
      </c>
      <c r="D402" s="80" t="s">
        <v>12421</v>
      </c>
      <c r="E402" s="80">
        <v>8.8872371702756858E-2</v>
      </c>
      <c r="F402" s="80">
        <v>6.2530712530712629E-2</v>
      </c>
      <c r="G402" s="80">
        <v>2.7777777777777679E-2</v>
      </c>
      <c r="H402" s="80">
        <v>5.943072675137917E-2</v>
      </c>
      <c r="I402" s="80">
        <v>4.8272005622570724E-2</v>
      </c>
      <c r="J402" s="80">
        <v>3.3102461445352782E-2</v>
      </c>
      <c r="K402" s="80">
        <v>2.974710443414752E-2</v>
      </c>
      <c r="L402" s="79" t="s">
        <v>159</v>
      </c>
      <c r="M402" s="78">
        <v>0.95</v>
      </c>
      <c r="N402" s="77">
        <v>2.9875973945463348</v>
      </c>
    </row>
    <row r="403" spans="1:14" x14ac:dyDescent="0.25">
      <c r="A403" s="75" t="s">
        <v>94</v>
      </c>
      <c r="B403" s="72" t="s">
        <v>95</v>
      </c>
      <c r="C403" s="80" t="s">
        <v>12421</v>
      </c>
      <c r="D403" s="80" t="s">
        <v>12421</v>
      </c>
      <c r="E403" s="80">
        <v>0.11537354527237276</v>
      </c>
      <c r="F403" s="80">
        <v>9.7383790226460043E-2</v>
      </c>
      <c r="G403" s="80">
        <v>2.9886431560071092E-3</v>
      </c>
      <c r="H403" s="80">
        <v>7.0758749830080347E-2</v>
      </c>
      <c r="I403" s="80">
        <v>5.2133895926831597E-2</v>
      </c>
      <c r="J403" s="80">
        <v>2.9681400985151596E-2</v>
      </c>
      <c r="K403" s="80">
        <v>2.1964852574735572E-2</v>
      </c>
      <c r="L403" s="79" t="s">
        <v>152</v>
      </c>
      <c r="M403" s="78">
        <v>0.8</v>
      </c>
      <c r="N403" s="77">
        <v>5.2526437352499142</v>
      </c>
    </row>
    <row r="404" spans="1:14" x14ac:dyDescent="0.25">
      <c r="A404" s="75" t="s">
        <v>928</v>
      </c>
      <c r="B404" s="72" t="s">
        <v>13547</v>
      </c>
      <c r="C404" s="80" t="s">
        <v>12421</v>
      </c>
      <c r="D404" s="80" t="s">
        <v>12421</v>
      </c>
      <c r="E404" s="80">
        <v>4.5314657492569577E-2</v>
      </c>
      <c r="F404" s="80">
        <v>5.9615623062616141E-2</v>
      </c>
      <c r="G404" s="80">
        <v>1.7023959646910614E-2</v>
      </c>
      <c r="H404" s="80">
        <v>4.050025864280582E-2</v>
      </c>
      <c r="I404" s="80">
        <v>2.670954739159126E-2</v>
      </c>
      <c r="J404" s="80">
        <v>1.7571434415682763E-2</v>
      </c>
      <c r="K404" s="80">
        <v>1.8182400534888066E-2</v>
      </c>
      <c r="L404" s="79" t="s">
        <v>156</v>
      </c>
      <c r="M404" s="78">
        <v>0.85</v>
      </c>
      <c r="N404" s="77">
        <v>2.4922263375301088</v>
      </c>
    </row>
    <row r="405" spans="1:14" x14ac:dyDescent="0.25">
      <c r="A405" s="75" t="s">
        <v>905</v>
      </c>
      <c r="B405" s="72" t="s">
        <v>13548</v>
      </c>
      <c r="C405" s="80" t="s">
        <v>12421</v>
      </c>
      <c r="D405" s="80" t="s">
        <v>12421</v>
      </c>
      <c r="E405" s="80">
        <v>0.18608848988150917</v>
      </c>
      <c r="F405" s="80">
        <v>0.15131001371742103</v>
      </c>
      <c r="G405" s="80">
        <v>-6.8119891008174838E-3</v>
      </c>
      <c r="H405" s="80">
        <v>0.10691332103409201</v>
      </c>
      <c r="I405" s="80">
        <v>7.6687553660983232E-2</v>
      </c>
      <c r="J405" s="80">
        <v>4.0002686868594539E-2</v>
      </c>
      <c r="K405" s="80">
        <v>2.3588087546344116E-2</v>
      </c>
      <c r="L405" s="79" t="s">
        <v>155</v>
      </c>
      <c r="M405" s="78">
        <v>0.7</v>
      </c>
      <c r="N405" s="77">
        <v>7.8890876386606745</v>
      </c>
    </row>
    <row r="406" spans="1:14" x14ac:dyDescent="0.25">
      <c r="A406" s="75" t="s">
        <v>884</v>
      </c>
      <c r="B406" s="72" t="s">
        <v>13549</v>
      </c>
      <c r="C406" s="80" t="s">
        <v>12421</v>
      </c>
      <c r="D406" s="103" t="s">
        <v>12421</v>
      </c>
      <c r="E406" s="80">
        <v>2.1964128968020136E-2</v>
      </c>
      <c r="F406" s="80">
        <v>3.182156133828995E-2</v>
      </c>
      <c r="G406" s="80">
        <v>1.3703323055840988E-2</v>
      </c>
      <c r="H406" s="80">
        <v>2.2469527731687089E-2</v>
      </c>
      <c r="I406" s="80">
        <v>2.0874191463702285E-2</v>
      </c>
      <c r="J406" s="80">
        <v>1.817183785234544E-2</v>
      </c>
      <c r="K406" s="80">
        <v>2.7602925674179213E-2</v>
      </c>
      <c r="L406" s="79" t="s">
        <v>158</v>
      </c>
      <c r="M406" s="78">
        <v>0.9</v>
      </c>
      <c r="N406" s="77">
        <v>0.79571742601785822</v>
      </c>
    </row>
    <row r="407" spans="1:14" x14ac:dyDescent="0.25">
      <c r="A407" s="75" t="s">
        <v>12</v>
      </c>
      <c r="B407" s="72" t="s">
        <v>13</v>
      </c>
      <c r="C407" s="80" t="s">
        <v>12421</v>
      </c>
      <c r="D407" s="80" t="s">
        <v>12421</v>
      </c>
      <c r="E407" s="80">
        <v>0.11193387988015124</v>
      </c>
      <c r="F407" s="80">
        <v>7.6996047430829995E-2</v>
      </c>
      <c r="G407" s="80">
        <v>6.4401294498381834E-2</v>
      </c>
      <c r="H407" s="80">
        <v>8.4258466870911208E-2</v>
      </c>
      <c r="I407" s="80">
        <v>7.4157807846277013E-2</v>
      </c>
      <c r="J407" s="80">
        <v>6.1198004946910523E-2</v>
      </c>
      <c r="K407" s="80">
        <v>4.7453685735941553E-2</v>
      </c>
      <c r="L407" s="79" t="s">
        <v>158</v>
      </c>
      <c r="M407" s="78">
        <v>0.9</v>
      </c>
      <c r="N407" s="77">
        <v>2.3588026545085037</v>
      </c>
    </row>
    <row r="408" spans="1:14" x14ac:dyDescent="0.25">
      <c r="A408" s="75" t="s">
        <v>829</v>
      </c>
      <c r="B408" s="72" t="s">
        <v>828</v>
      </c>
      <c r="C408" s="80" t="s">
        <v>12421</v>
      </c>
      <c r="D408" s="80" t="s">
        <v>12421</v>
      </c>
      <c r="E408" s="80">
        <v>0.11946999603204778</v>
      </c>
      <c r="F408" s="80">
        <v>8.3577547523864038E-2</v>
      </c>
      <c r="G408" s="80">
        <v>6.6939415041782802E-2</v>
      </c>
      <c r="H408" s="80">
        <v>8.9776415813504595E-2</v>
      </c>
      <c r="I408" s="80">
        <v>7.9658921398374938E-2</v>
      </c>
      <c r="J408" s="80">
        <v>6.4954903331340574E-2</v>
      </c>
      <c r="K408" s="80">
        <v>4.9604752316244394E-2</v>
      </c>
      <c r="L408" s="79" t="s">
        <v>159</v>
      </c>
      <c r="M408" s="78">
        <v>0.95</v>
      </c>
      <c r="N408" s="77">
        <v>2.4084385155356203</v>
      </c>
    </row>
    <row r="409" spans="1:14" x14ac:dyDescent="0.25">
      <c r="A409" s="75" t="s">
        <v>790</v>
      </c>
      <c r="B409" s="72" t="s">
        <v>13550</v>
      </c>
      <c r="C409" s="103" t="s">
        <v>12419</v>
      </c>
      <c r="D409" s="103" t="s">
        <v>12419</v>
      </c>
      <c r="E409" s="80">
        <v>4.1462322994733958E-2</v>
      </c>
      <c r="F409" s="80">
        <v>5.8524904214558582E-3</v>
      </c>
      <c r="G409" s="80">
        <v>1.0648596321394033E-2</v>
      </c>
      <c r="H409" s="80">
        <v>1.9199836348300581E-2</v>
      </c>
      <c r="I409" s="80">
        <v>1.2655166375805438E-2</v>
      </c>
      <c r="J409" s="80">
        <v>2.4263133897073352E-4</v>
      </c>
      <c r="K409" s="80">
        <v>2.2298504416713438E-3</v>
      </c>
      <c r="L409" s="79" t="s">
        <v>154</v>
      </c>
      <c r="M409" s="78">
        <v>0.55000000000000004</v>
      </c>
      <c r="N409" s="77">
        <v>18.594217002130701</v>
      </c>
    </row>
    <row r="410" spans="1:14" x14ac:dyDescent="0.25">
      <c r="A410" s="75" t="s">
        <v>771</v>
      </c>
      <c r="B410" s="72" t="s">
        <v>13551</v>
      </c>
      <c r="C410" s="80" t="s">
        <v>12421</v>
      </c>
      <c r="D410" s="80" t="s">
        <v>12421</v>
      </c>
      <c r="E410" s="80">
        <v>7.9013867169295482E-2</v>
      </c>
      <c r="F410" s="80">
        <v>5.1268372346216617E-2</v>
      </c>
      <c r="G410" s="80">
        <v>5.8789625360230469E-2</v>
      </c>
      <c r="H410" s="80">
        <v>6.2959621520978004E-2</v>
      </c>
      <c r="I410" s="80">
        <v>5.3729366091702868E-2</v>
      </c>
      <c r="J410" s="80">
        <v>4.7349415358805658E-2</v>
      </c>
      <c r="K410" s="80">
        <v>4.7453685735941553E-2</v>
      </c>
      <c r="L410" s="79" t="s">
        <v>158</v>
      </c>
      <c r="M410" s="78">
        <v>0.9</v>
      </c>
      <c r="N410" s="77">
        <v>1.6650733434905807</v>
      </c>
    </row>
    <row r="411" spans="1:14" x14ac:dyDescent="0.25">
      <c r="A411" s="75" t="s">
        <v>146</v>
      </c>
      <c r="B411" s="72" t="s">
        <v>147</v>
      </c>
      <c r="C411" s="80" t="s">
        <v>12421</v>
      </c>
      <c r="D411" s="80" t="s">
        <v>12421</v>
      </c>
      <c r="E411" s="80">
        <v>6.6830984746634625E-2</v>
      </c>
      <c r="F411" s="80">
        <v>0.12562354040168144</v>
      </c>
      <c r="G411" s="80">
        <v>6.1090225563908973E-3</v>
      </c>
      <c r="H411" s="80">
        <v>6.5069489386230694E-2</v>
      </c>
      <c r="I411" s="80">
        <v>4.1998863638776696E-2</v>
      </c>
      <c r="J411" s="80">
        <v>3.0381982419940501E-2</v>
      </c>
      <c r="K411" s="80">
        <v>3.4645106235199563E-2</v>
      </c>
      <c r="L411" s="79" t="s">
        <v>158</v>
      </c>
      <c r="M411" s="78">
        <v>0.9</v>
      </c>
      <c r="N411" s="77">
        <v>1.9290165916343498</v>
      </c>
    </row>
    <row r="412" spans="1:14" x14ac:dyDescent="0.25">
      <c r="A412" s="75" t="s">
        <v>754</v>
      </c>
      <c r="B412" s="72" t="s">
        <v>752</v>
      </c>
      <c r="C412" s="80" t="s">
        <v>12421</v>
      </c>
      <c r="D412" s="80" t="s">
        <v>12421</v>
      </c>
      <c r="E412" s="80">
        <v>6.6827478564044362E-2</v>
      </c>
      <c r="F412" s="80">
        <v>0.12581013235965322</v>
      </c>
      <c r="G412" s="80">
        <v>5.9687786960513911E-3</v>
      </c>
      <c r="H412" s="80">
        <v>6.5077678144592532E-2</v>
      </c>
      <c r="I412" s="80">
        <v>4.202095212332968E-2</v>
      </c>
      <c r="J412" s="80">
        <v>3.0267376490159981E-2</v>
      </c>
      <c r="K412" s="80">
        <v>3.6167962120233321E-2</v>
      </c>
      <c r="L412" s="79" t="s">
        <v>158</v>
      </c>
      <c r="M412" s="78">
        <v>0.9</v>
      </c>
      <c r="N412" s="77">
        <v>1.8476982015710333</v>
      </c>
    </row>
    <row r="413" spans="1:14" x14ac:dyDescent="0.25">
      <c r="A413" s="75" t="s">
        <v>96</v>
      </c>
      <c r="B413" s="72" t="s">
        <v>13619</v>
      </c>
      <c r="C413" s="80" t="s">
        <v>12421</v>
      </c>
      <c r="D413" s="80" t="s">
        <v>12421</v>
      </c>
      <c r="E413" s="80">
        <v>6.6168039890142083E-2</v>
      </c>
      <c r="F413" s="80">
        <v>7.2280200142959217E-2</v>
      </c>
      <c r="G413" s="80">
        <v>-1.427551748750866E-3</v>
      </c>
      <c r="H413" s="80">
        <v>4.5132072151072844E-2</v>
      </c>
      <c r="I413" s="80">
        <v>4.1841011130995476E-2</v>
      </c>
      <c r="J413" s="80">
        <v>2.340846268590524E-2</v>
      </c>
      <c r="K413" s="80">
        <v>2.1021671137214648E-2</v>
      </c>
      <c r="L413" s="79" t="s">
        <v>167</v>
      </c>
      <c r="M413" s="78">
        <v>0.65</v>
      </c>
      <c r="N413" s="77">
        <v>3.1476108373232448</v>
      </c>
    </row>
    <row r="414" spans="1:14" x14ac:dyDescent="0.25">
      <c r="A414" s="75" t="s">
        <v>735</v>
      </c>
      <c r="B414" s="72" t="s">
        <v>13552</v>
      </c>
      <c r="C414" s="80" t="s">
        <v>12421</v>
      </c>
      <c r="D414" s="103" t="s">
        <v>12421</v>
      </c>
      <c r="E414" s="80">
        <v>6.6168039890142083E-2</v>
      </c>
      <c r="F414" s="80">
        <v>6.9717832957110648E-2</v>
      </c>
      <c r="G414" s="80">
        <v>4.9763033175355353E-2</v>
      </c>
      <c r="H414" s="80">
        <v>4.5132072151072844E-2</v>
      </c>
      <c r="I414" s="80">
        <v>4.1841011130995476E-2</v>
      </c>
      <c r="J414" s="80">
        <v>2.340846268590524E-2</v>
      </c>
      <c r="K414" s="80">
        <v>2.1021671137214648E-2</v>
      </c>
      <c r="L414" s="79" t="s">
        <v>167</v>
      </c>
      <c r="M414" s="78">
        <v>0.65</v>
      </c>
      <c r="N414" s="77">
        <v>3.1476108373232448</v>
      </c>
    </row>
    <row r="415" spans="1:14" x14ac:dyDescent="0.25">
      <c r="A415" s="75" t="s">
        <v>723</v>
      </c>
      <c r="B415" s="72" t="s">
        <v>720</v>
      </c>
      <c r="C415" s="80" t="s">
        <v>12421</v>
      </c>
      <c r="D415" s="80" t="s">
        <v>12421</v>
      </c>
      <c r="E415" s="80">
        <v>7.3810372790117151E-2</v>
      </c>
      <c r="F415" s="80">
        <v>7.3320987654320824E-2</v>
      </c>
      <c r="G415" s="80">
        <v>-1.7586416009702899E-2</v>
      </c>
      <c r="H415" s="80">
        <v>4.2278689999643904E-2</v>
      </c>
      <c r="I415" s="80">
        <v>4.3233569148998008E-2</v>
      </c>
      <c r="J415" s="80">
        <v>2.5041552009372525E-2</v>
      </c>
      <c r="K415" s="80">
        <v>2.2734775958480613E-2</v>
      </c>
      <c r="L415" s="79" t="s">
        <v>167</v>
      </c>
      <c r="M415" s="78">
        <v>0.65</v>
      </c>
      <c r="N415" s="77">
        <v>3.2465845682804773</v>
      </c>
    </row>
    <row r="416" spans="1:14" x14ac:dyDescent="0.25">
      <c r="A416" s="75" t="s">
        <v>10</v>
      </c>
      <c r="B416" s="72" t="s">
        <v>11</v>
      </c>
      <c r="C416" s="80" t="s">
        <v>12421</v>
      </c>
      <c r="D416" s="80" t="s">
        <v>12421</v>
      </c>
      <c r="E416" s="80">
        <v>6.9958642250035341E-2</v>
      </c>
      <c r="F416" s="80">
        <v>0.30117231638418085</v>
      </c>
      <c r="G416" s="80">
        <v>8.5556577736890516E-2</v>
      </c>
      <c r="H416" s="80">
        <v>0.14758471809699847</v>
      </c>
      <c r="I416" s="80">
        <v>0.10801890820880611</v>
      </c>
      <c r="J416" s="80">
        <v>7.0014674448197534E-2</v>
      </c>
      <c r="K416" s="80">
        <v>5.5758390217922171E-2</v>
      </c>
      <c r="L416" s="79" t="s">
        <v>157</v>
      </c>
      <c r="M416" s="78">
        <v>1</v>
      </c>
      <c r="N416" s="77">
        <v>1.2546747131079987</v>
      </c>
    </row>
    <row r="417" spans="1:14" x14ac:dyDescent="0.25">
      <c r="A417" s="75" t="s">
        <v>698</v>
      </c>
      <c r="B417" s="72" t="s">
        <v>107</v>
      </c>
      <c r="C417" s="80" t="s">
        <v>12421</v>
      </c>
      <c r="D417" s="80" t="s">
        <v>12421</v>
      </c>
      <c r="E417" s="80">
        <v>6.9960293607186141E-2</v>
      </c>
      <c r="F417" s="80">
        <v>0.30120627926191124</v>
      </c>
      <c r="G417" s="80">
        <v>8.5500747384155584E-2</v>
      </c>
      <c r="H417" s="80">
        <v>0.14757561905175232</v>
      </c>
      <c r="I417" s="80">
        <v>0.10801471458732603</v>
      </c>
      <c r="J417" s="80">
        <v>7.0618924024799856E-2</v>
      </c>
      <c r="K417" s="80">
        <v>5.5353511486264884E-2</v>
      </c>
      <c r="L417" s="79" t="s">
        <v>157</v>
      </c>
      <c r="M417" s="78">
        <v>1</v>
      </c>
      <c r="N417" s="77">
        <v>1.2638817615851834</v>
      </c>
    </row>
    <row r="418" spans="1:14" x14ac:dyDescent="0.25">
      <c r="A418" s="75" t="s">
        <v>26</v>
      </c>
      <c r="B418" s="72" t="s">
        <v>27</v>
      </c>
      <c r="C418" s="80" t="s">
        <v>12421</v>
      </c>
      <c r="D418" s="80" t="s">
        <v>12421</v>
      </c>
      <c r="E418" s="80">
        <v>4.2817194926157098E-2</v>
      </c>
      <c r="F418" s="80">
        <v>1.3480603448275952E-2</v>
      </c>
      <c r="G418" s="80">
        <v>1.1444141689373355E-2</v>
      </c>
      <c r="H418" s="80">
        <v>2.2480834004630967E-2</v>
      </c>
      <c r="I418" s="80">
        <v>1.7792046797698857E-2</v>
      </c>
      <c r="J418" s="80">
        <v>1.2057610059060586E-2</v>
      </c>
      <c r="K418" s="80">
        <v>1.2933188235299431E-2</v>
      </c>
      <c r="L418" s="79" t="s">
        <v>157</v>
      </c>
      <c r="M418" s="78">
        <v>1</v>
      </c>
      <c r="N418" s="77">
        <v>3.3106449969770959</v>
      </c>
    </row>
    <row r="419" spans="1:14" x14ac:dyDescent="0.25">
      <c r="A419" s="75" t="s">
        <v>675</v>
      </c>
      <c r="B419" s="72" t="s">
        <v>13553</v>
      </c>
      <c r="C419" s="80" t="s">
        <v>12421</v>
      </c>
      <c r="D419" s="80" t="s">
        <v>12421</v>
      </c>
      <c r="E419" s="80">
        <v>3.6972960906325847E-2</v>
      </c>
      <c r="F419" s="80">
        <v>4.540995094604261E-3</v>
      </c>
      <c r="G419" s="80">
        <v>1.0623229461756312E-2</v>
      </c>
      <c r="H419" s="80">
        <v>1.7282229083471767E-2</v>
      </c>
      <c r="I419" s="80">
        <v>1.0047811946471086E-2</v>
      </c>
      <c r="J419" s="80">
        <v>7.7529163601446349E-3</v>
      </c>
      <c r="K419" s="80">
        <v>7.0745974131991574E-3</v>
      </c>
      <c r="L419" s="79" t="s">
        <v>155</v>
      </c>
      <c r="M419" s="78">
        <v>0.7</v>
      </c>
      <c r="N419" s="77">
        <v>5.2261575813974899</v>
      </c>
    </row>
    <row r="420" spans="1:14" x14ac:dyDescent="0.25">
      <c r="A420" s="75" t="s">
        <v>647</v>
      </c>
      <c r="B420" s="72" t="s">
        <v>13554</v>
      </c>
      <c r="C420" s="80" t="s">
        <v>12421</v>
      </c>
      <c r="D420" s="80" t="s">
        <v>12421</v>
      </c>
      <c r="E420" s="80">
        <v>4.6458892176654221E-2</v>
      </c>
      <c r="F420" s="80">
        <v>2.925047438330175E-2</v>
      </c>
      <c r="G420" s="80">
        <v>3.8095238095239292E-3</v>
      </c>
      <c r="H420" s="80">
        <v>2.6356381133113338E-2</v>
      </c>
      <c r="I420" s="80">
        <v>2.1938039650131191E-2</v>
      </c>
      <c r="J420" s="80">
        <v>1.1257560858980886E-2</v>
      </c>
      <c r="K420" s="80">
        <v>1.2872428257816981E-2</v>
      </c>
      <c r="L420" s="79" t="s">
        <v>158</v>
      </c>
      <c r="M420" s="78">
        <v>0.9</v>
      </c>
      <c r="N420" s="77">
        <v>3.6091785672560528</v>
      </c>
    </row>
    <row r="421" spans="1:14" x14ac:dyDescent="0.25">
      <c r="A421" s="75" t="s">
        <v>632</v>
      </c>
      <c r="B421" s="72" t="s">
        <v>13555</v>
      </c>
      <c r="C421" s="80" t="s">
        <v>12421</v>
      </c>
      <c r="D421" s="80" t="s">
        <v>12421</v>
      </c>
      <c r="E421" s="80">
        <v>5.4616071824569623E-2</v>
      </c>
      <c r="F421" s="80">
        <v>2.7532552083333384E-2</v>
      </c>
      <c r="G421" s="80">
        <v>1.4531043593130732E-2</v>
      </c>
      <c r="H421" s="80">
        <v>3.2092063326090381E-2</v>
      </c>
      <c r="I421" s="80">
        <v>2.4883912398287578E-2</v>
      </c>
      <c r="J421" s="80">
        <v>1.6299691381991943E-2</v>
      </c>
      <c r="K421" s="80">
        <v>1.6749208924599301E-2</v>
      </c>
      <c r="L421" s="79" t="s">
        <v>156</v>
      </c>
      <c r="M421" s="78">
        <v>0.85</v>
      </c>
      <c r="N421" s="77">
        <v>3.2608150074691498</v>
      </c>
    </row>
    <row r="422" spans="1:14" x14ac:dyDescent="0.25">
      <c r="A422" s="75" t="s">
        <v>612</v>
      </c>
      <c r="B422" s="72" t="s">
        <v>13556</v>
      </c>
      <c r="C422" s="80" t="s">
        <v>12421</v>
      </c>
      <c r="D422" s="80" t="s">
        <v>12421</v>
      </c>
      <c r="E422" s="80">
        <v>5.1095664955283171E-2</v>
      </c>
      <c r="F422" s="80">
        <v>-1.4204081632652965E-2</v>
      </c>
      <c r="G422" s="80">
        <v>5.2066559312936134E-2</v>
      </c>
      <c r="H422" s="80">
        <v>2.9178785917967964E-2</v>
      </c>
      <c r="I422" s="80">
        <v>4.3427877846098584E-2</v>
      </c>
      <c r="J422" s="80">
        <v>3.8309150296165662E-2</v>
      </c>
      <c r="K422" s="80">
        <v>4.3088412999436221E-2</v>
      </c>
      <c r="L422" s="79" t="s">
        <v>157</v>
      </c>
      <c r="M422" s="78">
        <v>1</v>
      </c>
      <c r="N422" s="77">
        <v>1.1858330673713073</v>
      </c>
    </row>
    <row r="423" spans="1:14" x14ac:dyDescent="0.25">
      <c r="A423" s="75" t="s">
        <v>9</v>
      </c>
      <c r="B423" s="72" t="s">
        <v>97</v>
      </c>
      <c r="C423" s="80" t="s">
        <v>12421</v>
      </c>
      <c r="D423" s="80" t="s">
        <v>12421</v>
      </c>
      <c r="E423" s="80">
        <v>0.11402558582770017</v>
      </c>
      <c r="F423" s="80">
        <v>7.015407190022005E-2</v>
      </c>
      <c r="G423" s="80">
        <v>2.9456193353474269E-2</v>
      </c>
      <c r="H423" s="80">
        <v>7.0655571854834065E-2</v>
      </c>
      <c r="I423" s="80">
        <v>5.6670626834718796E-2</v>
      </c>
      <c r="J423" s="80">
        <v>2.8950270844703585E-2</v>
      </c>
      <c r="K423" s="80">
        <v>2.229365340341638E-2</v>
      </c>
      <c r="L423" s="79" t="s">
        <v>158</v>
      </c>
      <c r="M423" s="78">
        <v>0.9</v>
      </c>
      <c r="N423" s="77">
        <v>5.1147106202981689</v>
      </c>
    </row>
    <row r="424" spans="1:14" x14ac:dyDescent="0.25">
      <c r="A424" s="75" t="s">
        <v>586</v>
      </c>
      <c r="B424" s="72" t="s">
        <v>585</v>
      </c>
      <c r="C424" s="80" t="s">
        <v>12421</v>
      </c>
      <c r="D424" s="80" t="s">
        <v>12421</v>
      </c>
      <c r="E424" s="80">
        <v>0.1140221579300984</v>
      </c>
      <c r="F424" s="80">
        <v>7.015407190022005E-2</v>
      </c>
      <c r="G424" s="80">
        <v>2.9456193353474269E-2</v>
      </c>
      <c r="H424" s="80">
        <v>7.0654473704881759E-2</v>
      </c>
      <c r="I424" s="80">
        <v>5.6669976551060763E-2</v>
      </c>
      <c r="J424" s="80">
        <v>2.8949954232491582E-2</v>
      </c>
      <c r="K424" s="80">
        <v>2.2293496121432499E-2</v>
      </c>
      <c r="L424" s="79" t="s">
        <v>158</v>
      </c>
      <c r="M424" s="78">
        <v>0.9</v>
      </c>
      <c r="N424" s="77">
        <v>5.114592942669046</v>
      </c>
    </row>
    <row r="425" spans="1:14" x14ac:dyDescent="0.25">
      <c r="A425" s="75" t="s">
        <v>148</v>
      </c>
      <c r="B425" s="72" t="s">
        <v>149</v>
      </c>
      <c r="C425" s="80" t="s">
        <v>12421</v>
      </c>
      <c r="D425" s="80" t="s">
        <v>12421</v>
      </c>
      <c r="E425" s="80">
        <v>0.13180008642327179</v>
      </c>
      <c r="F425" s="80">
        <v>8.6583416583416506E-2</v>
      </c>
      <c r="G425" s="80">
        <v>2.0907700152983155E-2</v>
      </c>
      <c r="H425" s="80">
        <v>7.8797070049215989E-2</v>
      </c>
      <c r="I425" s="80">
        <v>6.2879541655925131E-2</v>
      </c>
      <c r="J425" s="80">
        <v>3.39030792233046E-2</v>
      </c>
      <c r="K425" s="80">
        <v>2.833522056980331E-2</v>
      </c>
      <c r="L425" s="79" t="s">
        <v>158</v>
      </c>
      <c r="M425" s="78">
        <v>0.9</v>
      </c>
      <c r="N425" s="77">
        <v>4.6514579301962602</v>
      </c>
    </row>
    <row r="426" spans="1:14" x14ac:dyDescent="0.25">
      <c r="A426" s="75" t="s">
        <v>533</v>
      </c>
      <c r="B426" s="72" t="s">
        <v>13557</v>
      </c>
      <c r="C426" s="80" t="s">
        <v>12421</v>
      </c>
      <c r="D426" s="80" t="s">
        <v>12421</v>
      </c>
      <c r="E426" s="80">
        <v>6.6856861225278452E-2</v>
      </c>
      <c r="F426" s="80">
        <v>0.10983373493975912</v>
      </c>
      <c r="G426" s="80">
        <v>-4.5574478292156329E-3</v>
      </c>
      <c r="H426" s="80">
        <v>5.6314948936155629E-2</v>
      </c>
      <c r="I426" s="80">
        <v>5.1921971074234907E-2</v>
      </c>
      <c r="J426" s="80">
        <v>4.0835375008731356E-2</v>
      </c>
      <c r="K426" s="80">
        <v>4.6389866678381964E-2</v>
      </c>
      <c r="L426" s="79" t="s">
        <v>159</v>
      </c>
      <c r="M426" s="78">
        <v>0.95</v>
      </c>
      <c r="N426" s="77">
        <v>1.4411953733084184</v>
      </c>
    </row>
    <row r="427" spans="1:14" x14ac:dyDescent="0.25">
      <c r="A427" s="75" t="s">
        <v>503</v>
      </c>
      <c r="B427" s="72" t="s">
        <v>13558</v>
      </c>
      <c r="C427" s="80" t="s">
        <v>12421</v>
      </c>
      <c r="D427" s="80" t="s">
        <v>12421</v>
      </c>
      <c r="E427" s="80">
        <v>6.4436572351015631E-2</v>
      </c>
      <c r="F427" s="80">
        <v>7.5178786661309838E-2</v>
      </c>
      <c r="G427" s="80">
        <v>1.0556232237109109E-2</v>
      </c>
      <c r="H427" s="80">
        <v>4.9672098336058346E-2</v>
      </c>
      <c r="I427" s="80">
        <v>3.7382132323831918E-2</v>
      </c>
      <c r="J427" s="80">
        <v>2.9737772586035938E-2</v>
      </c>
      <c r="K427" s="80">
        <v>2.3990274298772984E-2</v>
      </c>
      <c r="L427" s="79" t="s">
        <v>158</v>
      </c>
      <c r="M427" s="78">
        <v>0.9</v>
      </c>
      <c r="N427" s="77">
        <v>2.6859456273207902</v>
      </c>
    </row>
    <row r="428" spans="1:14" x14ac:dyDescent="0.25">
      <c r="A428" s="75" t="s">
        <v>474</v>
      </c>
      <c r="B428" s="72" t="s">
        <v>13559</v>
      </c>
      <c r="C428" s="80" t="s">
        <v>12421</v>
      </c>
      <c r="D428" s="80" t="s">
        <v>12421</v>
      </c>
      <c r="E428" s="80">
        <v>9.1707806525322511E-2</v>
      </c>
      <c r="F428" s="80">
        <v>2.0210752688172073E-2</v>
      </c>
      <c r="G428" s="80">
        <v>6.7493112947658362E-2</v>
      </c>
      <c r="H428" s="80">
        <v>5.9384947959305823E-2</v>
      </c>
      <c r="I428" s="80">
        <v>4.2103721439002761E-2</v>
      </c>
      <c r="J428" s="80">
        <v>1.6435111671598834E-2</v>
      </c>
      <c r="K428" s="80">
        <v>3.5016083842484225E-2</v>
      </c>
      <c r="L428" s="79" t="s">
        <v>153</v>
      </c>
      <c r="M428" s="78">
        <v>0.75</v>
      </c>
      <c r="N428" s="77">
        <v>2.6190195036617858</v>
      </c>
    </row>
    <row r="429" spans="1:14" x14ac:dyDescent="0.25">
      <c r="A429" s="75" t="s">
        <v>409</v>
      </c>
      <c r="B429" s="72" t="s">
        <v>13560</v>
      </c>
      <c r="C429" s="80" t="s">
        <v>12421</v>
      </c>
      <c r="D429" s="80" t="s">
        <v>12421</v>
      </c>
      <c r="E429" s="80">
        <v>7.0118218591758819E-2</v>
      </c>
      <c r="F429" s="80">
        <v>5.1483007209062848E-2</v>
      </c>
      <c r="G429" s="80">
        <v>6.7392431311559253E-3</v>
      </c>
      <c r="H429" s="80">
        <v>4.2438249138209816E-2</v>
      </c>
      <c r="I429" s="80">
        <v>3.2636267084157566E-2</v>
      </c>
      <c r="J429" s="80">
        <v>2.3218402655618586E-2</v>
      </c>
      <c r="K429" s="80">
        <v>1.7319987350322918E-2</v>
      </c>
      <c r="L429" s="79" t="s">
        <v>157</v>
      </c>
      <c r="M429" s="78">
        <v>1</v>
      </c>
      <c r="N429" s="77">
        <v>4.0483989493474724</v>
      </c>
    </row>
    <row r="430" spans="1:14" x14ac:dyDescent="0.25">
      <c r="A430" s="75" t="s">
        <v>334</v>
      </c>
      <c r="B430" s="72" t="s">
        <v>13561</v>
      </c>
      <c r="C430" s="80" t="s">
        <v>12421</v>
      </c>
      <c r="D430" s="80" t="s">
        <v>12421</v>
      </c>
      <c r="E430" s="80">
        <v>6.1515275413857706E-2</v>
      </c>
      <c r="F430" s="80">
        <v>4.1792966815255017E-2</v>
      </c>
      <c r="G430" s="80">
        <v>2.4826216484608032E-3</v>
      </c>
      <c r="H430" s="80">
        <v>3.497098337338933E-2</v>
      </c>
      <c r="I430" s="80">
        <v>2.8192040428954401E-2</v>
      </c>
      <c r="J430" s="80">
        <v>1.9204257479113362E-2</v>
      </c>
      <c r="K430" s="80">
        <v>1.964795607154679E-2</v>
      </c>
      <c r="L430" s="79" t="s">
        <v>159</v>
      </c>
      <c r="M430" s="78">
        <v>0.95</v>
      </c>
      <c r="N430" s="77">
        <v>3.1308740303497076</v>
      </c>
    </row>
    <row r="431" spans="1:14" x14ac:dyDescent="0.25">
      <c r="A431" s="75" t="s">
        <v>288</v>
      </c>
      <c r="B431" s="72" t="s">
        <v>13562</v>
      </c>
      <c r="C431" s="80" t="s">
        <v>12421</v>
      </c>
      <c r="D431" s="80" t="s">
        <v>12421</v>
      </c>
      <c r="E431" s="80">
        <v>0.1603187258426233</v>
      </c>
      <c r="F431" s="80">
        <v>0.11941022964509407</v>
      </c>
      <c r="G431" s="80">
        <v>1.3756613756613634E-2</v>
      </c>
      <c r="H431" s="80">
        <v>9.6057717564861367E-2</v>
      </c>
      <c r="I431" s="80">
        <v>7.9837673082769012E-2</v>
      </c>
      <c r="J431" s="80">
        <v>4.4382783626878419E-2</v>
      </c>
      <c r="K431" s="80">
        <v>2.8814669872328169E-2</v>
      </c>
      <c r="L431" s="79" t="s">
        <v>152</v>
      </c>
      <c r="M431" s="78">
        <v>0.8</v>
      </c>
      <c r="N431" s="77">
        <v>5.5637883950419127</v>
      </c>
    </row>
    <row r="432" spans="1:14" x14ac:dyDescent="0.25">
      <c r="A432" s="75" t="s">
        <v>203</v>
      </c>
      <c r="B432" s="72" t="s">
        <v>201</v>
      </c>
      <c r="C432" s="80" t="s">
        <v>12421</v>
      </c>
      <c r="D432" s="80" t="s">
        <v>12421</v>
      </c>
      <c r="E432" s="80">
        <v>0.18244983922224933</v>
      </c>
      <c r="F432" s="80">
        <v>8.6394279877425983E-2</v>
      </c>
      <c r="G432" s="80">
        <v>5.1334702258727383E-3</v>
      </c>
      <c r="H432" s="80">
        <v>8.8925021612454413E-2</v>
      </c>
      <c r="I432" s="80">
        <v>8.3715603752290368E-2</v>
      </c>
      <c r="J432" s="80">
        <v>3.39030792233046E-2</v>
      </c>
      <c r="K432" s="80">
        <v>2.833522056980331E-2</v>
      </c>
      <c r="L432" s="79" t="s">
        <v>158</v>
      </c>
      <c r="M432" s="78">
        <v>0.9</v>
      </c>
      <c r="N432" s="77">
        <v>6.4389772005757786</v>
      </c>
    </row>
    <row r="474" spans="1:1" x14ac:dyDescent="0.25">
      <c r="A474" s="76"/>
    </row>
    <row r="475" spans="1:1" x14ac:dyDescent="0.25">
      <c r="A475" s="76"/>
    </row>
  </sheetData>
  <autoFilter ref="A3:N432" xr:uid="{B1B9C008-E8A8-4915-9346-38A801B727C9}"/>
  <mergeCells count="3">
    <mergeCell ref="H2:K2"/>
    <mergeCell ref="N2:N3"/>
    <mergeCell ref="E2:G2"/>
  </mergeCells>
  <conditionalFormatting sqref="E4:K432">
    <cfRule type="cellIs" dxfId="45" priority="15" operator="greaterThan">
      <formula>0</formula>
    </cfRule>
    <cfRule type="cellIs" dxfId="44" priority="16" operator="lessThan">
      <formula>0</formula>
    </cfRule>
    <cfRule type="cellIs" dxfId="43" priority="17" operator="lessThan">
      <formula>0</formula>
    </cfRule>
    <cfRule type="cellIs" dxfId="42" priority="18" operator="greaterThan">
      <formula>0</formula>
    </cfRule>
  </conditionalFormatting>
  <conditionalFormatting sqref="C4:D432">
    <cfRule type="containsText" dxfId="41" priority="13" operator="containsText" text="no">
      <formula>NOT(ISERROR(SEARCH("no",C4)))</formula>
    </cfRule>
    <cfRule type="containsText" dxfId="40" priority="14" operator="containsText" text="yes">
      <formula>NOT(ISERROR(SEARCH("yes",C4)))</formula>
    </cfRule>
  </conditionalFormatting>
  <conditionalFormatting sqref="L4:L432">
    <cfRule type="cellIs" dxfId="39" priority="9" operator="greaterThan">
      <formula>0</formula>
    </cfRule>
    <cfRule type="cellIs" dxfId="38" priority="10" operator="lessThan">
      <formula>0</formula>
    </cfRule>
    <cfRule type="cellIs" dxfId="37" priority="11" operator="lessThan">
      <formula>0</formula>
    </cfRule>
    <cfRule type="cellIs" dxfId="36" priority="12" operator="greaterThan">
      <formula>0</formula>
    </cfRule>
  </conditionalFormatting>
  <conditionalFormatting sqref="M4:M432">
    <cfRule type="cellIs" dxfId="35" priority="5" operator="greaterThan">
      <formula>0</formula>
    </cfRule>
    <cfRule type="cellIs" dxfId="34" priority="6" operator="lessThan">
      <formula>0</formula>
    </cfRule>
    <cfRule type="cellIs" dxfId="33" priority="7" operator="lessThan">
      <formula>0</formula>
    </cfRule>
    <cfRule type="cellIs" dxfId="32" priority="8" operator="greaterThan">
      <formula>0</formula>
    </cfRule>
  </conditionalFormatting>
  <conditionalFormatting sqref="N4:N432">
    <cfRule type="cellIs" dxfId="31" priority="1" operator="greaterThan">
      <formula>0</formula>
    </cfRule>
    <cfRule type="cellIs" dxfId="30" priority="2" operator="lessThan">
      <formula>0</formula>
    </cfRule>
    <cfRule type="cellIs" dxfId="29" priority="3" operator="lessThan">
      <formula>0</formula>
    </cfRule>
    <cfRule type="cellIs" dxfId="28" priority="4" operator="greaterThan">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B77D7-1C35-47B1-8A37-71778DEE533B}">
  <dimension ref="A1:R498"/>
  <sheetViews>
    <sheetView showGridLines="0" zoomScaleNormal="100" workbookViewId="0">
      <pane ySplit="3" topLeftCell="A452" activePane="bottomLeft" state="frozen"/>
      <selection activeCell="A5" sqref="A5"/>
      <selection pane="bottomLeft" activeCell="C465" sqref="C465"/>
    </sheetView>
  </sheetViews>
  <sheetFormatPr defaultColWidth="8.88671875" defaultRowHeight="15" x14ac:dyDescent="0.25"/>
  <cols>
    <col min="1" max="1" width="8.88671875" style="58"/>
    <col min="2" max="2" width="8.88671875" style="42"/>
    <col min="3" max="3" width="43.44140625" style="42" bestFit="1" customWidth="1"/>
    <col min="4" max="4" width="8.5546875" style="42" customWidth="1"/>
    <col min="5" max="5" width="10" style="42" customWidth="1"/>
    <col min="6" max="8" width="9" style="42" customWidth="1"/>
    <col min="9" max="12" width="8.88671875" style="42" customWidth="1"/>
    <col min="13" max="13" width="9.109375" style="42" customWidth="1"/>
    <col min="14" max="14" width="8.88671875" style="42" customWidth="1"/>
    <col min="15" max="15" width="12.33203125" style="71" customWidth="1"/>
    <col min="16" max="16384" width="8.88671875" style="42"/>
  </cols>
  <sheetData>
    <row r="1" spans="1:15" x14ac:dyDescent="0.25">
      <c r="A1" s="97" t="s">
        <v>13627</v>
      </c>
      <c r="B1" s="109"/>
      <c r="C1" s="10"/>
      <c r="D1" s="10"/>
      <c r="E1" s="10"/>
      <c r="F1" s="10"/>
      <c r="G1" s="10"/>
      <c r="H1" s="10"/>
      <c r="I1" s="10"/>
      <c r="J1" s="10"/>
      <c r="K1" s="10"/>
      <c r="L1" s="10"/>
      <c r="M1" s="10"/>
      <c r="N1" s="10">
        <v>426</v>
      </c>
      <c r="O1" s="70"/>
    </row>
    <row r="2" spans="1:15" ht="18" customHeight="1" x14ac:dyDescent="0.25">
      <c r="A2" s="55"/>
      <c r="B2" s="55"/>
      <c r="C2" s="56"/>
      <c r="D2" s="92"/>
      <c r="E2" s="92"/>
      <c r="F2" s="99" t="s">
        <v>183</v>
      </c>
      <c r="G2" s="99"/>
      <c r="H2" s="99"/>
      <c r="I2" s="100" t="s">
        <v>13622</v>
      </c>
      <c r="J2" s="100"/>
      <c r="K2" s="100"/>
      <c r="L2" s="100"/>
      <c r="M2" s="91"/>
      <c r="N2" s="90"/>
      <c r="O2" s="101" t="s">
        <v>13624</v>
      </c>
    </row>
    <row r="3" spans="1:15" s="57" customFormat="1" ht="45" x14ac:dyDescent="0.25">
      <c r="A3" s="19" t="s">
        <v>12327</v>
      </c>
      <c r="B3" s="16" t="s">
        <v>12426</v>
      </c>
      <c r="C3" s="16" t="s">
        <v>12430</v>
      </c>
      <c r="D3" s="88" t="s">
        <v>12420</v>
      </c>
      <c r="E3" s="88" t="s">
        <v>12326</v>
      </c>
      <c r="F3" s="87" t="s">
        <v>13621</v>
      </c>
      <c r="G3" s="87" t="s">
        <v>165</v>
      </c>
      <c r="H3" s="87" t="s">
        <v>166</v>
      </c>
      <c r="I3" s="86" t="s">
        <v>161</v>
      </c>
      <c r="J3" s="86" t="s">
        <v>162</v>
      </c>
      <c r="K3" s="86" t="s">
        <v>163</v>
      </c>
      <c r="L3" s="86" t="s">
        <v>164</v>
      </c>
      <c r="M3" s="85" t="s">
        <v>13623</v>
      </c>
      <c r="N3" s="84" t="s">
        <v>12302</v>
      </c>
      <c r="O3" s="101"/>
    </row>
    <row r="4" spans="1:15" s="47" customFormat="1" x14ac:dyDescent="0.25">
      <c r="A4" s="68" t="s">
        <v>12447</v>
      </c>
      <c r="B4" s="47" t="s">
        <v>12328</v>
      </c>
      <c r="C4" s="42" t="s">
        <v>12331</v>
      </c>
      <c r="D4" s="59" t="s">
        <v>12421</v>
      </c>
      <c r="E4" s="59" t="s">
        <v>12421</v>
      </c>
      <c r="F4" s="59">
        <v>0.20028603798920175</v>
      </c>
      <c r="G4" s="59">
        <v>6.2712746191006863E-2</v>
      </c>
      <c r="H4" s="59">
        <v>0.10422650800164157</v>
      </c>
      <c r="I4" s="59">
        <v>0.12095007614140729</v>
      </c>
      <c r="J4" s="59">
        <v>7.8997032831412684E-2</v>
      </c>
      <c r="K4" s="59">
        <v>2.745892725203336E-2</v>
      </c>
      <c r="L4" s="59">
        <v>4.7109961876155459E-2</v>
      </c>
      <c r="M4" s="59" t="s">
        <v>155</v>
      </c>
      <c r="N4" s="105">
        <v>0.7</v>
      </c>
      <c r="O4" s="60">
        <v>4.2514582906206044</v>
      </c>
    </row>
    <row r="5" spans="1:15" s="47" customFormat="1" x14ac:dyDescent="0.25">
      <c r="A5" s="58" t="s">
        <v>12740</v>
      </c>
      <c r="B5" s="47" t="s">
        <v>12328</v>
      </c>
      <c r="C5" s="42" t="s">
        <v>12741</v>
      </c>
      <c r="D5" s="59" t="s">
        <v>12421</v>
      </c>
      <c r="E5" s="59" t="s">
        <v>12421</v>
      </c>
      <c r="F5" s="59">
        <v>0.14093866720749038</v>
      </c>
      <c r="G5" s="59">
        <v>7.619134230629343E-2</v>
      </c>
      <c r="H5" s="59">
        <v>7.3286918285087044E-3</v>
      </c>
      <c r="I5" s="59">
        <v>7.3431492021332812E-2</v>
      </c>
      <c r="J5" s="59">
        <v>5.6694583925274822E-2</v>
      </c>
      <c r="K5" s="59">
        <v>3.2646106530876517E-2</v>
      </c>
      <c r="L5" s="59">
        <v>3.9113236011486308E-2</v>
      </c>
      <c r="M5" s="59" t="s">
        <v>159</v>
      </c>
      <c r="N5" s="105">
        <v>0.95</v>
      </c>
      <c r="O5" s="60">
        <v>3.6033496989638287</v>
      </c>
    </row>
    <row r="6" spans="1:15" s="47" customFormat="1" x14ac:dyDescent="0.25">
      <c r="A6" s="58" t="s">
        <v>13023</v>
      </c>
      <c r="B6" s="47" t="s">
        <v>12328</v>
      </c>
      <c r="C6" s="42" t="s">
        <v>13024</v>
      </c>
      <c r="D6" s="59" t="s">
        <v>12421</v>
      </c>
      <c r="E6" s="59" t="s">
        <v>12421</v>
      </c>
      <c r="F6" s="59">
        <v>0.20028603798920175</v>
      </c>
      <c r="G6" s="59">
        <v>6.2712746191006863E-2</v>
      </c>
      <c r="H6" s="59">
        <v>0.10422650800164157</v>
      </c>
      <c r="I6" s="59">
        <v>0.12095007614140729</v>
      </c>
      <c r="J6" s="59">
        <v>7.8997032831412684E-2</v>
      </c>
      <c r="K6" s="59">
        <v>2.745892725203336E-2</v>
      </c>
      <c r="L6" s="59">
        <v>4.7109961876155459E-2</v>
      </c>
      <c r="M6" s="59" t="s">
        <v>155</v>
      </c>
      <c r="N6" s="105">
        <v>0.7</v>
      </c>
      <c r="O6" s="60">
        <v>4.2514582906206044</v>
      </c>
    </row>
    <row r="7" spans="1:15" s="47" customFormat="1" x14ac:dyDescent="0.25">
      <c r="A7" s="68" t="s">
        <v>12448</v>
      </c>
      <c r="B7" s="47" t="s">
        <v>12328</v>
      </c>
      <c r="C7" s="42" t="s">
        <v>12332</v>
      </c>
      <c r="D7" s="59" t="s">
        <v>12421</v>
      </c>
      <c r="E7" s="59" t="s">
        <v>12421</v>
      </c>
      <c r="F7" s="59">
        <v>9.65886101557758E-2</v>
      </c>
      <c r="G7" s="59">
        <v>0.10406700791065604</v>
      </c>
      <c r="H7" s="59">
        <v>1.9933554817275878E-2</v>
      </c>
      <c r="I7" s="59">
        <v>7.2845081037652415E-2</v>
      </c>
      <c r="J7" s="59">
        <v>4.9854422965881273E-2</v>
      </c>
      <c r="K7" s="59">
        <v>2.2439893432598668E-2</v>
      </c>
      <c r="L7" s="59">
        <v>3.2364013223542543E-2</v>
      </c>
      <c r="M7" s="59" t="s">
        <v>156</v>
      </c>
      <c r="N7" s="105">
        <v>0.85</v>
      </c>
      <c r="O7" s="60">
        <v>2.9844447747757803</v>
      </c>
    </row>
    <row r="8" spans="1:15" s="47" customFormat="1" x14ac:dyDescent="0.25">
      <c r="A8" s="58" t="s">
        <v>12803</v>
      </c>
      <c r="B8" s="47" t="s">
        <v>12328</v>
      </c>
      <c r="C8" s="42" t="s">
        <v>12804</v>
      </c>
      <c r="D8" s="59" t="s">
        <v>12421</v>
      </c>
      <c r="E8" s="59" t="s">
        <v>12421</v>
      </c>
      <c r="F8" s="59">
        <v>0.16152298170257384</v>
      </c>
      <c r="G8" s="59">
        <v>0.1994726166328602</v>
      </c>
      <c r="H8" s="59">
        <v>1.2840267077555145E-2</v>
      </c>
      <c r="I8" s="59">
        <v>0.12163882717687335</v>
      </c>
      <c r="J8" s="59">
        <v>7.273812858802553E-2</v>
      </c>
      <c r="K8" s="59">
        <v>2.5252504379636775E-2</v>
      </c>
      <c r="L8" s="59">
        <v>3.9664667713035451E-2</v>
      </c>
      <c r="M8" s="59" t="s">
        <v>155</v>
      </c>
      <c r="N8" s="105">
        <v>0.7</v>
      </c>
      <c r="O8" s="60">
        <v>4.0722131563323476</v>
      </c>
    </row>
    <row r="9" spans="1:15" s="47" customFormat="1" x14ac:dyDescent="0.25">
      <c r="A9" s="58" t="s">
        <v>13168</v>
      </c>
      <c r="B9" s="47" t="s">
        <v>12328</v>
      </c>
      <c r="C9" s="42" t="s">
        <v>13169</v>
      </c>
      <c r="D9" s="59" t="s">
        <v>12421</v>
      </c>
      <c r="E9" s="59" t="s">
        <v>12421</v>
      </c>
      <c r="F9" s="59">
        <v>0.17298410233908257</v>
      </c>
      <c r="G9" s="59">
        <v>6.7255043227665512E-2</v>
      </c>
      <c r="H9" s="59">
        <v>5.3910402429764748E-2</v>
      </c>
      <c r="I9" s="59">
        <v>9.6784601108646839E-2</v>
      </c>
      <c r="J9" s="59">
        <v>8.0655331824254883E-2</v>
      </c>
      <c r="K9" s="59">
        <v>7.9069194029894874E-3</v>
      </c>
      <c r="L9" s="59">
        <v>5.4167740019618105E-2</v>
      </c>
      <c r="M9" s="59" t="s">
        <v>167</v>
      </c>
      <c r="N9" s="105">
        <v>0.65</v>
      </c>
      <c r="O9" s="60">
        <v>3.1934893771907849</v>
      </c>
    </row>
    <row r="10" spans="1:15" s="47" customFormat="1" x14ac:dyDescent="0.25">
      <c r="A10" s="58" t="s">
        <v>12901</v>
      </c>
      <c r="B10" s="47" t="s">
        <v>12328</v>
      </c>
      <c r="C10" s="42" t="s">
        <v>12902</v>
      </c>
      <c r="D10" s="59" t="s">
        <v>12419</v>
      </c>
      <c r="E10" s="59" t="s">
        <v>12419</v>
      </c>
      <c r="F10" s="59">
        <v>0.11532488643125638</v>
      </c>
      <c r="G10" s="59">
        <v>2.6840536512667601E-2</v>
      </c>
      <c r="H10" s="59">
        <v>-1.2509197939661654E-2</v>
      </c>
      <c r="I10" s="59">
        <v>4.1867487403850934E-2</v>
      </c>
      <c r="J10" s="59">
        <v>2.1036877380292918E-2</v>
      </c>
      <c r="K10" s="59">
        <v>6.3966102699719585E-3</v>
      </c>
      <c r="L10" s="59">
        <v>2.4888105762188806E-2</v>
      </c>
      <c r="M10" s="59" t="s">
        <v>12425</v>
      </c>
      <c r="N10" s="105">
        <v>0.5</v>
      </c>
      <c r="O10" s="60">
        <v>4.6337349870339848</v>
      </c>
    </row>
    <row r="11" spans="1:15" s="47" customFormat="1" x14ac:dyDescent="0.25">
      <c r="A11" s="58" t="s">
        <v>13296</v>
      </c>
      <c r="B11" s="47" t="s">
        <v>12328</v>
      </c>
      <c r="C11" s="42" t="s">
        <v>13297</v>
      </c>
      <c r="D11" s="59" t="s">
        <v>12421</v>
      </c>
      <c r="E11" s="59" t="s">
        <v>12421</v>
      </c>
      <c r="F11" s="59">
        <v>0.45002428487435786</v>
      </c>
      <c r="G11" s="59">
        <v>6.0135501355013554E-2</v>
      </c>
      <c r="H11" s="59">
        <v>0.17609561752988045</v>
      </c>
      <c r="I11" s="59">
        <v>0.21822197296758272</v>
      </c>
      <c r="J11" s="59">
        <v>0.13417309878710681</v>
      </c>
      <c r="K11" s="59">
        <v>1.0346908397191878E-2</v>
      </c>
      <c r="L11" s="59">
        <v>6.3666228701358962E-2</v>
      </c>
      <c r="M11" s="59" t="s">
        <v>154</v>
      </c>
      <c r="N11" s="105">
        <v>0.55000000000000004</v>
      </c>
      <c r="O11" s="60">
        <v>7.0684928894610657</v>
      </c>
    </row>
    <row r="12" spans="1:15" s="47" customFormat="1" x14ac:dyDescent="0.25">
      <c r="A12" s="58" t="s">
        <v>13220</v>
      </c>
      <c r="B12" s="47" t="s">
        <v>12328</v>
      </c>
      <c r="C12" s="42" t="s">
        <v>13221</v>
      </c>
      <c r="D12" s="59" t="s">
        <v>12421</v>
      </c>
      <c r="E12" s="59" t="s">
        <v>12421</v>
      </c>
      <c r="F12" s="59">
        <v>7.8689933519265898E-2</v>
      </c>
      <c r="G12" s="59">
        <v>0.60019325842696625</v>
      </c>
      <c r="H12" s="59">
        <v>0.15165631469979313</v>
      </c>
      <c r="I12" s="59">
        <v>0.25737257963360194</v>
      </c>
      <c r="J12" s="59">
        <v>0.14042193900497191</v>
      </c>
      <c r="K12" s="59">
        <v>5.2471911024466911E-2</v>
      </c>
      <c r="L12" s="59">
        <v>5.3998082013782644E-2</v>
      </c>
      <c r="M12" s="59" t="s">
        <v>154</v>
      </c>
      <c r="N12" s="105">
        <v>0.55000000000000004</v>
      </c>
      <c r="O12" s="60">
        <v>1.45727275089476</v>
      </c>
    </row>
    <row r="13" spans="1:15" s="47" customFormat="1" x14ac:dyDescent="0.25">
      <c r="A13" s="58" t="s">
        <v>12789</v>
      </c>
      <c r="B13" s="47" t="s">
        <v>12328</v>
      </c>
      <c r="C13" s="42" t="s">
        <v>12790</v>
      </c>
      <c r="D13" s="59" t="s">
        <v>12421</v>
      </c>
      <c r="E13" s="59" t="s">
        <v>12421</v>
      </c>
      <c r="F13" s="59">
        <v>7.8689933519265898E-2</v>
      </c>
      <c r="G13" s="59">
        <v>0.60019325842696625</v>
      </c>
      <c r="H13" s="59">
        <v>0.15165631469979313</v>
      </c>
      <c r="I13" s="59">
        <v>0.25737257963360194</v>
      </c>
      <c r="J13" s="59">
        <v>0.14042193900497191</v>
      </c>
      <c r="K13" s="59">
        <v>5.2471911024466911E-2</v>
      </c>
      <c r="L13" s="59">
        <v>5.3998082013782644E-2</v>
      </c>
      <c r="M13" s="59" t="s">
        <v>154</v>
      </c>
      <c r="N13" s="105">
        <v>0.55000000000000004</v>
      </c>
      <c r="O13" s="60">
        <v>1.45727275089476</v>
      </c>
    </row>
    <row r="14" spans="1:15" s="47" customFormat="1" x14ac:dyDescent="0.25">
      <c r="A14" s="58" t="s">
        <v>12655</v>
      </c>
      <c r="B14" s="47" t="s">
        <v>12328</v>
      </c>
      <c r="C14" s="42" t="s">
        <v>12656</v>
      </c>
      <c r="D14" s="59" t="s">
        <v>12421</v>
      </c>
      <c r="E14" s="59" t="s">
        <v>12421</v>
      </c>
      <c r="F14" s="59">
        <v>0.13012471992226082</v>
      </c>
      <c r="G14" s="59">
        <v>9.9991166077738614E-2</v>
      </c>
      <c r="H14" s="59">
        <v>1.3268465280849018E-3</v>
      </c>
      <c r="I14" s="59">
        <v>7.5714800607083577E-2</v>
      </c>
      <c r="J14" s="59">
        <v>5.3577635830257542E-2</v>
      </c>
      <c r="K14" s="59">
        <v>1.6822209966704582E-2</v>
      </c>
      <c r="L14" s="59">
        <v>3.0042558925897467E-2</v>
      </c>
      <c r="M14" s="59" t="s">
        <v>153</v>
      </c>
      <c r="N14" s="105">
        <v>0.75</v>
      </c>
      <c r="O14" s="60">
        <v>4.3313460828428276</v>
      </c>
    </row>
    <row r="15" spans="1:15" s="47" customFormat="1" x14ac:dyDescent="0.25">
      <c r="A15" s="68" t="s">
        <v>12449</v>
      </c>
      <c r="B15" s="47" t="s">
        <v>12328</v>
      </c>
      <c r="C15" s="42" t="s">
        <v>12333</v>
      </c>
      <c r="D15" s="59" t="s">
        <v>12421</v>
      </c>
      <c r="E15" s="59" t="s">
        <v>12421</v>
      </c>
      <c r="F15" s="59">
        <v>8.8347302852548548E-2</v>
      </c>
      <c r="G15" s="59">
        <v>3.0913547237076511E-2</v>
      </c>
      <c r="H15" s="59">
        <v>-1.4492753623188359E-2</v>
      </c>
      <c r="I15" s="59">
        <v>3.406980776727031E-2</v>
      </c>
      <c r="J15" s="59">
        <v>2.951062982051611E-2</v>
      </c>
      <c r="K15" s="59">
        <v>1.6104298746203005E-2</v>
      </c>
      <c r="L15" s="59">
        <v>2.7832651407707187E-2</v>
      </c>
      <c r="M15" s="59" t="s">
        <v>152</v>
      </c>
      <c r="N15" s="105">
        <v>0.8</v>
      </c>
      <c r="O15" s="60">
        <v>3.1742323632194145</v>
      </c>
    </row>
    <row r="16" spans="1:15" s="47" customFormat="1" x14ac:dyDescent="0.25">
      <c r="A16" s="58" t="s">
        <v>12643</v>
      </c>
      <c r="B16" s="47" t="s">
        <v>12328</v>
      </c>
      <c r="C16" s="42" t="s">
        <v>12644</v>
      </c>
      <c r="D16" s="59" t="s">
        <v>12421</v>
      </c>
      <c r="E16" s="59" t="s">
        <v>12421</v>
      </c>
      <c r="F16" s="59">
        <v>0.10286048575808926</v>
      </c>
      <c r="G16" s="59">
        <v>5.6221590909090846E-2</v>
      </c>
      <c r="H16" s="59">
        <v>3.6055923473142126E-2</v>
      </c>
      <c r="I16" s="59">
        <v>6.4681248598792207E-2</v>
      </c>
      <c r="J16" s="59">
        <v>4.8063651617359371E-2</v>
      </c>
      <c r="K16" s="59">
        <v>8.0409098299294435E-4</v>
      </c>
      <c r="L16" s="59">
        <v>2.5047317920118939E-2</v>
      </c>
      <c r="M16" s="59" t="s">
        <v>167</v>
      </c>
      <c r="N16" s="105">
        <v>0.65</v>
      </c>
      <c r="O16" s="60">
        <v>4.1066467110823028</v>
      </c>
    </row>
    <row r="17" spans="1:15" s="47" customFormat="1" x14ac:dyDescent="0.25">
      <c r="A17" s="58" t="s">
        <v>12669</v>
      </c>
      <c r="B17" s="47" t="s">
        <v>12328</v>
      </c>
      <c r="C17" s="42" t="s">
        <v>12670</v>
      </c>
      <c r="D17" s="59" t="s">
        <v>12421</v>
      </c>
      <c r="E17" s="59" t="s">
        <v>12421</v>
      </c>
      <c r="F17" s="59">
        <v>7.2437045342232054E-2</v>
      </c>
      <c r="G17" s="59">
        <v>6.082863585118381E-2</v>
      </c>
      <c r="H17" s="59">
        <v>5.8472553699284058E-2</v>
      </c>
      <c r="I17" s="59">
        <v>6.389527735423961E-2</v>
      </c>
      <c r="J17" s="59">
        <v>4.7800922559966486E-2</v>
      </c>
      <c r="K17" s="59">
        <v>2.2983105214418265E-2</v>
      </c>
      <c r="L17" s="59">
        <v>3.57347150405114E-2</v>
      </c>
      <c r="M17" s="59" t="s">
        <v>152</v>
      </c>
      <c r="N17" s="105">
        <v>0.8</v>
      </c>
      <c r="O17" s="60">
        <v>2.0270777382752962</v>
      </c>
    </row>
    <row r="18" spans="1:15" s="47" customFormat="1" x14ac:dyDescent="0.25">
      <c r="A18" s="58" t="s">
        <v>12983</v>
      </c>
      <c r="B18" s="47" t="s">
        <v>12328</v>
      </c>
      <c r="C18" s="42" t="s">
        <v>12984</v>
      </c>
      <c r="D18" s="59" t="s">
        <v>12421</v>
      </c>
      <c r="E18" s="59" t="s">
        <v>12421</v>
      </c>
      <c r="F18" s="59">
        <v>0.1158986759066527</v>
      </c>
      <c r="G18" s="59">
        <v>3.1688812687526768E-2</v>
      </c>
      <c r="H18" s="59">
        <v>2.3245614035087847E-2</v>
      </c>
      <c r="I18" s="59">
        <v>5.613100328974352E-2</v>
      </c>
      <c r="J18" s="59">
        <v>4.5028632040586603E-2</v>
      </c>
      <c r="K18" s="59">
        <v>2.3652369863875089E-2</v>
      </c>
      <c r="L18" s="59">
        <v>2.7935496480724131E-2</v>
      </c>
      <c r="M18" s="59" t="s">
        <v>159</v>
      </c>
      <c r="N18" s="105">
        <v>0.95</v>
      </c>
      <c r="O18" s="60">
        <v>4.1487959946093795</v>
      </c>
    </row>
    <row r="19" spans="1:15" s="47" customFormat="1" x14ac:dyDescent="0.25">
      <c r="A19" s="58" t="s">
        <v>12680</v>
      </c>
      <c r="B19" s="47" t="s">
        <v>12328</v>
      </c>
      <c r="C19" s="42" t="s">
        <v>12681</v>
      </c>
      <c r="D19" s="59" t="s">
        <v>12421</v>
      </c>
      <c r="E19" s="59" t="s">
        <v>12421</v>
      </c>
      <c r="F19" s="59">
        <v>0.16980642931213286</v>
      </c>
      <c r="G19" s="59">
        <v>5.3796243597040494E-2</v>
      </c>
      <c r="H19" s="59">
        <v>-4.4069640914037089E-2</v>
      </c>
      <c r="I19" s="59">
        <v>5.6247356017358419E-2</v>
      </c>
      <c r="J19" s="59">
        <v>4.8405426659342776E-2</v>
      </c>
      <c r="K19" s="59">
        <v>2.2785922523687718E-2</v>
      </c>
      <c r="L19" s="59">
        <v>2.8031017922877099E-2</v>
      </c>
      <c r="M19" s="59" t="s">
        <v>153</v>
      </c>
      <c r="N19" s="105">
        <v>0.75</v>
      </c>
      <c r="O19" s="60">
        <v>6.0578045998660599</v>
      </c>
    </row>
    <row r="20" spans="1:15" s="47" customFormat="1" x14ac:dyDescent="0.25">
      <c r="A20" s="58" t="s">
        <v>12700</v>
      </c>
      <c r="B20" s="47" t="s">
        <v>12328</v>
      </c>
      <c r="C20" s="42" t="s">
        <v>12701</v>
      </c>
      <c r="D20" s="59" t="s">
        <v>12421</v>
      </c>
      <c r="E20" s="59" t="s">
        <v>12421</v>
      </c>
      <c r="F20" s="59">
        <v>8.7428376123363849E-2</v>
      </c>
      <c r="G20" s="59">
        <v>-3.0428849902534139E-2</v>
      </c>
      <c r="H20" s="59">
        <v>-8.8871715610510105E-3</v>
      </c>
      <c r="I20" s="59">
        <v>1.4770455537367111E-2</v>
      </c>
      <c r="J20" s="59">
        <v>1.9288600976266057E-2</v>
      </c>
      <c r="K20" s="59">
        <v>1.6151643875542021E-2</v>
      </c>
      <c r="L20" s="59">
        <v>2.7792482589968692E-2</v>
      </c>
      <c r="M20" s="59" t="s">
        <v>159</v>
      </c>
      <c r="N20" s="105">
        <v>0.95</v>
      </c>
      <c r="O20" s="60">
        <v>3.1457562612603702</v>
      </c>
    </row>
    <row r="21" spans="1:15" s="47" customFormat="1" x14ac:dyDescent="0.25">
      <c r="A21" s="68" t="s">
        <v>12450</v>
      </c>
      <c r="B21" s="47" t="s">
        <v>12328</v>
      </c>
      <c r="C21" s="42" t="s">
        <v>12334</v>
      </c>
      <c r="D21" s="59" t="s">
        <v>12421</v>
      </c>
      <c r="E21" s="59" t="s">
        <v>12421</v>
      </c>
      <c r="F21" s="59">
        <v>0.18209398083782324</v>
      </c>
      <c r="G21" s="59">
        <v>4.4691415313224958E-2</v>
      </c>
      <c r="H21" s="59">
        <v>3.7554164660568157E-2</v>
      </c>
      <c r="I21" s="59">
        <v>8.6134486049185055E-2</v>
      </c>
      <c r="J21" s="59">
        <v>5.3989623784894025E-2</v>
      </c>
      <c r="K21" s="59">
        <v>3.2435867148509434E-2</v>
      </c>
      <c r="L21" s="59">
        <v>3.5211657838091437E-2</v>
      </c>
      <c r="M21" s="59" t="s">
        <v>156</v>
      </c>
      <c r="N21" s="105">
        <v>0.85</v>
      </c>
      <c r="O21" s="60">
        <v>5.1714117430971038</v>
      </c>
    </row>
    <row r="22" spans="1:15" s="47" customFormat="1" x14ac:dyDescent="0.25">
      <c r="A22" s="58" t="s">
        <v>12822</v>
      </c>
      <c r="B22" s="47" t="s">
        <v>12328</v>
      </c>
      <c r="C22" s="42" t="s">
        <v>12823</v>
      </c>
      <c r="D22" s="59" t="s">
        <v>12421</v>
      </c>
      <c r="E22" s="59" t="s">
        <v>12419</v>
      </c>
      <c r="F22" s="59">
        <v>-1.2439894784458394E-3</v>
      </c>
      <c r="G22" s="59">
        <v>0.21438453713123096</v>
      </c>
      <c r="H22" s="59">
        <v>8.0219780219780157E-2</v>
      </c>
      <c r="I22" s="59">
        <v>9.4231602216951593E-2</v>
      </c>
      <c r="J22" s="59">
        <v>2.9889796695029336E-2</v>
      </c>
      <c r="K22" s="59">
        <v>1.8712106164537889E-2</v>
      </c>
      <c r="L22" s="59">
        <v>3.3779056001733698E-2</v>
      </c>
      <c r="M22" s="59" t="s">
        <v>160</v>
      </c>
      <c r="N22" s="105">
        <v>0.6</v>
      </c>
      <c r="O22" s="60">
        <v>-3.6827242252773201E-2</v>
      </c>
    </row>
    <row r="23" spans="1:15" s="47" customFormat="1" x14ac:dyDescent="0.25">
      <c r="A23" s="58" t="s">
        <v>12824</v>
      </c>
      <c r="B23" s="47" t="s">
        <v>12328</v>
      </c>
      <c r="C23" s="42" t="s">
        <v>12825</v>
      </c>
      <c r="D23" s="59" t="s">
        <v>12421</v>
      </c>
      <c r="E23" s="59" t="s">
        <v>12421</v>
      </c>
      <c r="F23" s="59">
        <v>0.16671687216295661</v>
      </c>
      <c r="G23" s="59">
        <v>3.4060150375939902E-2</v>
      </c>
      <c r="H23" s="59">
        <v>6.4864864864864202E-3</v>
      </c>
      <c r="I23" s="59">
        <v>6.6857487445264541E-2</v>
      </c>
      <c r="J23" s="59">
        <v>3.8473939906476629E-2</v>
      </c>
      <c r="K23" s="59">
        <v>1.9991522437232678E-2</v>
      </c>
      <c r="L23" s="59">
        <v>2.129139722486717E-2</v>
      </c>
      <c r="M23" s="59" t="s">
        <v>155</v>
      </c>
      <c r="N23" s="105">
        <v>0.7</v>
      </c>
      <c r="O23" s="60">
        <v>7.8302457279901088</v>
      </c>
    </row>
    <row r="24" spans="1:15" s="47" customFormat="1" x14ac:dyDescent="0.25">
      <c r="A24" s="58" t="s">
        <v>12826</v>
      </c>
      <c r="B24" s="47" t="s">
        <v>12328</v>
      </c>
      <c r="C24" s="42" t="s">
        <v>12827</v>
      </c>
      <c r="D24" s="59" t="s">
        <v>12421</v>
      </c>
      <c r="E24" s="59" t="s">
        <v>12421</v>
      </c>
      <c r="F24" s="59">
        <v>0.14939404140717061</v>
      </c>
      <c r="G24" s="59">
        <v>4.3195785776997342E-2</v>
      </c>
      <c r="H24" s="59">
        <v>4.3996333638863572E-2</v>
      </c>
      <c r="I24" s="59">
        <v>7.7733161775622728E-2</v>
      </c>
      <c r="J24" s="59">
        <v>3.6063783880206701E-2</v>
      </c>
      <c r="K24" s="59">
        <v>2.8513466627865469E-2</v>
      </c>
      <c r="L24" s="59">
        <v>3.3540952144177405E-2</v>
      </c>
      <c r="M24" s="59" t="s">
        <v>152</v>
      </c>
      <c r="N24" s="105">
        <v>0.8</v>
      </c>
      <c r="O24" s="60">
        <v>4.4540787263579489</v>
      </c>
    </row>
    <row r="25" spans="1:15" s="47" customFormat="1" x14ac:dyDescent="0.25">
      <c r="A25" s="58" t="s">
        <v>13224</v>
      </c>
      <c r="B25" s="47" t="s">
        <v>12328</v>
      </c>
      <c r="C25" s="42" t="s">
        <v>13225</v>
      </c>
      <c r="D25" s="59" t="s">
        <v>12421</v>
      </c>
      <c r="E25" s="59" t="s">
        <v>12421</v>
      </c>
      <c r="F25" s="59">
        <v>0.23235462689782249</v>
      </c>
      <c r="G25" s="59">
        <v>7.203711340206187E-2</v>
      </c>
      <c r="H25" s="59">
        <v>-2.8782894736841813E-3</v>
      </c>
      <c r="I25" s="59">
        <v>9.6220445181372183E-2</v>
      </c>
      <c r="J25" s="59">
        <v>6.5579222034270801E-2</v>
      </c>
      <c r="K25" s="59">
        <v>3.5740769917788962E-2</v>
      </c>
      <c r="L25" s="59">
        <v>3.1110898283259525E-2</v>
      </c>
      <c r="M25" s="59" t="s">
        <v>156</v>
      </c>
      <c r="N25" s="105">
        <v>0.85</v>
      </c>
      <c r="O25" s="60">
        <v>7.4685926707185528</v>
      </c>
    </row>
    <row r="26" spans="1:15" s="47" customFormat="1" x14ac:dyDescent="0.25">
      <c r="A26" s="58" t="s">
        <v>12744</v>
      </c>
      <c r="B26" s="47" t="s">
        <v>12328</v>
      </c>
      <c r="C26" s="42" t="s">
        <v>12745</v>
      </c>
      <c r="D26" s="59" t="s">
        <v>12421</v>
      </c>
      <c r="E26" s="59" t="s">
        <v>12421</v>
      </c>
      <c r="F26" s="59">
        <v>0.12039868427577294</v>
      </c>
      <c r="G26" s="59">
        <v>1.0865968008826332E-3</v>
      </c>
      <c r="H26" s="59">
        <v>5.4682955206515338E-2</v>
      </c>
      <c r="I26" s="59">
        <v>5.76014919139336E-2</v>
      </c>
      <c r="J26" s="59">
        <v>3.819012616045625E-2</v>
      </c>
      <c r="K26" s="59">
        <v>3.0280025690124557E-2</v>
      </c>
      <c r="L26" s="59">
        <v>3.5211657838091437E-2</v>
      </c>
      <c r="M26" s="59" t="s">
        <v>156</v>
      </c>
      <c r="N26" s="105">
        <v>0.85</v>
      </c>
      <c r="O26" s="60">
        <v>3.4192847388607608</v>
      </c>
    </row>
    <row r="27" spans="1:15" s="47" customFormat="1" x14ac:dyDescent="0.25">
      <c r="A27" s="68" t="s">
        <v>12451</v>
      </c>
      <c r="B27" s="47" t="s">
        <v>12328</v>
      </c>
      <c r="C27" s="42" t="s">
        <v>12335</v>
      </c>
      <c r="D27" s="59" t="s">
        <v>12421</v>
      </c>
      <c r="E27" s="59" t="s">
        <v>12421</v>
      </c>
      <c r="F27" s="59">
        <v>0.13230292948895661</v>
      </c>
      <c r="G27" s="59">
        <v>7.618100447538545E-2</v>
      </c>
      <c r="H27" s="59">
        <v>-2.9908345393150126E-2</v>
      </c>
      <c r="I27" s="59">
        <v>5.735358108162858E-2</v>
      </c>
      <c r="J27" s="59">
        <v>4.6005190487559577E-2</v>
      </c>
      <c r="K27" s="59">
        <v>1.8404778887732842E-2</v>
      </c>
      <c r="L27" s="59">
        <v>3.0144412706988533E-2</v>
      </c>
      <c r="M27" s="59" t="s">
        <v>160</v>
      </c>
      <c r="N27" s="105">
        <v>0.6</v>
      </c>
      <c r="O27" s="60">
        <v>4.3889702139821134</v>
      </c>
    </row>
    <row r="28" spans="1:15" s="47" customFormat="1" x14ac:dyDescent="0.25">
      <c r="A28" s="58" t="s">
        <v>12805</v>
      </c>
      <c r="B28" s="47" t="s">
        <v>12328</v>
      </c>
      <c r="C28" s="42" t="s">
        <v>12806</v>
      </c>
      <c r="D28" s="59" t="s">
        <v>12421</v>
      </c>
      <c r="E28" s="59" t="s">
        <v>12421</v>
      </c>
      <c r="F28" s="59">
        <v>0.15350037103661029</v>
      </c>
      <c r="G28" s="59">
        <v>6.5784679089026854E-2</v>
      </c>
      <c r="H28" s="59">
        <v>-8.6206896551723755E-3</v>
      </c>
      <c r="I28" s="59">
        <v>6.817486431167108E-2</v>
      </c>
      <c r="J28" s="59">
        <v>5.2753011792436633E-2</v>
      </c>
      <c r="K28" s="59">
        <v>2.4398563451037303E-2</v>
      </c>
      <c r="L28" s="59">
        <v>3.6019669908439855E-2</v>
      </c>
      <c r="M28" s="59" t="s">
        <v>160</v>
      </c>
      <c r="N28" s="105">
        <v>0.6</v>
      </c>
      <c r="O28" s="60">
        <v>4.2615707314031566</v>
      </c>
    </row>
    <row r="29" spans="1:15" s="47" customFormat="1" x14ac:dyDescent="0.25">
      <c r="A29" s="58" t="s">
        <v>12712</v>
      </c>
      <c r="B29" s="47" t="s">
        <v>12328</v>
      </c>
      <c r="C29" s="42" t="s">
        <v>12713</v>
      </c>
      <c r="D29" s="59" t="s">
        <v>12421</v>
      </c>
      <c r="E29" s="59" t="s">
        <v>12421</v>
      </c>
      <c r="F29" s="59">
        <v>0.39192946714936605</v>
      </c>
      <c r="G29" s="59">
        <v>0.40652468538238162</v>
      </c>
      <c r="H29" s="59">
        <v>-0.26002865329512892</v>
      </c>
      <c r="I29" s="59">
        <v>0.13151373563470381</v>
      </c>
      <c r="J29" s="59">
        <v>4.7577778220446509E-2</v>
      </c>
      <c r="K29" s="59">
        <v>5.8721829756561927E-2</v>
      </c>
      <c r="L29" s="59">
        <v>4.5979694501824708E-2</v>
      </c>
      <c r="M29" s="59" t="s">
        <v>154</v>
      </c>
      <c r="N29" s="105">
        <v>0.55000000000000004</v>
      </c>
      <c r="O29" s="60">
        <v>8.5239684907826501</v>
      </c>
    </row>
    <row r="30" spans="1:15" s="47" customFormat="1" x14ac:dyDescent="0.25">
      <c r="A30" s="58" t="s">
        <v>12677</v>
      </c>
      <c r="B30" s="47" t="s">
        <v>12328</v>
      </c>
      <c r="C30" s="42" t="s">
        <v>12678</v>
      </c>
      <c r="D30" s="59" t="s">
        <v>12421</v>
      </c>
      <c r="E30" s="59" t="s">
        <v>12421</v>
      </c>
      <c r="F30" s="59">
        <v>0.13606662249537349</v>
      </c>
      <c r="G30" s="59">
        <v>1.9662201514269118E-2</v>
      </c>
      <c r="H30" s="59">
        <v>-5.1381215469613273E-2</v>
      </c>
      <c r="I30" s="59">
        <v>3.1930892047086212E-2</v>
      </c>
      <c r="J30" s="59">
        <v>3.8454238810263108E-2</v>
      </c>
      <c r="K30" s="59">
        <v>1.1675390031062216E-2</v>
      </c>
      <c r="L30" s="59">
        <v>2.6623389918392082E-2</v>
      </c>
      <c r="M30" s="59" t="s">
        <v>154</v>
      </c>
      <c r="N30" s="105">
        <v>0.55000000000000004</v>
      </c>
      <c r="O30" s="60">
        <v>5.1107925366549729</v>
      </c>
    </row>
    <row r="31" spans="1:15" s="47" customFormat="1" x14ac:dyDescent="0.25">
      <c r="A31" s="58" t="s">
        <v>12750</v>
      </c>
      <c r="B31" s="47" t="s">
        <v>12328</v>
      </c>
      <c r="C31" s="42" t="s">
        <v>12751</v>
      </c>
      <c r="D31" s="59" t="s">
        <v>12421</v>
      </c>
      <c r="E31" s="59" t="s">
        <v>12419</v>
      </c>
      <c r="F31" s="59">
        <v>1.5366511064669242E-2</v>
      </c>
      <c r="G31" s="59">
        <v>0.18516203703703682</v>
      </c>
      <c r="H31" s="59">
        <v>4.0963855421686901E-2</v>
      </c>
      <c r="I31" s="59">
        <v>7.7983398161533213E-2</v>
      </c>
      <c r="J31" s="59">
        <v>5.1460972883702771E-2</v>
      </c>
      <c r="K31" s="59">
        <v>-4.112006662332357E-4</v>
      </c>
      <c r="L31" s="59">
        <v>2.0712094855332097E-2</v>
      </c>
      <c r="M31" s="59" t="s">
        <v>155</v>
      </c>
      <c r="N31" s="105">
        <v>0.7</v>
      </c>
      <c r="O31" s="60">
        <v>0.74191003720289095</v>
      </c>
    </row>
    <row r="32" spans="1:15" s="47" customFormat="1" x14ac:dyDescent="0.25">
      <c r="A32" s="58" t="s">
        <v>12854</v>
      </c>
      <c r="B32" s="47" t="s">
        <v>12328</v>
      </c>
      <c r="C32" s="42" t="s">
        <v>12855</v>
      </c>
      <c r="D32" s="59" t="s">
        <v>12421</v>
      </c>
      <c r="E32" s="59" t="s">
        <v>12421</v>
      </c>
      <c r="F32" s="59">
        <v>0.13393532298286526</v>
      </c>
      <c r="G32" s="59">
        <v>5.1247357293868978E-2</v>
      </c>
      <c r="H32" s="59">
        <v>-1.9079220240564077E-2</v>
      </c>
      <c r="I32" s="59">
        <v>5.3519015025756289E-2</v>
      </c>
      <c r="J32" s="59">
        <v>3.9209066785231617E-2</v>
      </c>
      <c r="K32" s="59">
        <v>2.5951805269445627E-2</v>
      </c>
      <c r="L32" s="59">
        <v>2.7363989725413429E-2</v>
      </c>
      <c r="M32" s="59" t="s">
        <v>158</v>
      </c>
      <c r="N32" s="105">
        <v>0.9</v>
      </c>
      <c r="O32" s="60">
        <v>4.8945831483951014</v>
      </c>
    </row>
    <row r="33" spans="1:15" s="47" customFormat="1" x14ac:dyDescent="0.25">
      <c r="A33" s="68" t="s">
        <v>12452</v>
      </c>
      <c r="B33" s="47" t="s">
        <v>12328</v>
      </c>
      <c r="C33" s="42" t="s">
        <v>12336</v>
      </c>
      <c r="D33" s="59" t="s">
        <v>12421</v>
      </c>
      <c r="E33" s="59" t="s">
        <v>12419</v>
      </c>
      <c r="F33" s="59">
        <v>-3.3095132144944972E-2</v>
      </c>
      <c r="G33" s="59">
        <v>0.20009424083769622</v>
      </c>
      <c r="H33" s="59">
        <v>2.6881720430107503E-2</v>
      </c>
      <c r="I33" s="59">
        <v>6.0164295310046967E-2</v>
      </c>
      <c r="J33" s="59">
        <v>4.423645106622609E-2</v>
      </c>
      <c r="K33" s="59">
        <v>2.0514993673841575E-2</v>
      </c>
      <c r="L33" s="59">
        <v>3.184398810704403E-2</v>
      </c>
      <c r="M33" s="59" t="s">
        <v>155</v>
      </c>
      <c r="N33" s="105">
        <v>0.7</v>
      </c>
      <c r="O33" s="60">
        <v>-1.0392898035790996</v>
      </c>
    </row>
    <row r="34" spans="1:15" s="47" customFormat="1" x14ac:dyDescent="0.25">
      <c r="A34" s="58" t="s">
        <v>12620</v>
      </c>
      <c r="B34" s="47" t="s">
        <v>12328</v>
      </c>
      <c r="C34" s="42" t="s">
        <v>12621</v>
      </c>
      <c r="D34" s="59" t="s">
        <v>12421</v>
      </c>
      <c r="E34" s="59" t="s">
        <v>12419</v>
      </c>
      <c r="F34" s="59">
        <v>-7.7758583754563571E-3</v>
      </c>
      <c r="G34" s="59">
        <v>0.14927710843373476</v>
      </c>
      <c r="H34" s="59">
        <v>3.3567948023822458E-2</v>
      </c>
      <c r="I34" s="59">
        <v>5.6309517779254747E-2</v>
      </c>
      <c r="J34" s="59">
        <v>4.6304638643219542E-2</v>
      </c>
      <c r="K34" s="59">
        <v>2.0104262892687963E-2</v>
      </c>
      <c r="L34" s="59">
        <v>3.2872658315545422E-2</v>
      </c>
      <c r="M34" s="59" t="s">
        <v>153</v>
      </c>
      <c r="N34" s="105">
        <v>0.75</v>
      </c>
      <c r="O34" s="60">
        <v>-0.23654486049822041</v>
      </c>
    </row>
    <row r="35" spans="1:15" s="47" customFormat="1" x14ac:dyDescent="0.25">
      <c r="A35" s="58" t="s">
        <v>12915</v>
      </c>
      <c r="B35" s="47" t="s">
        <v>12328</v>
      </c>
      <c r="C35" s="42" t="s">
        <v>12916</v>
      </c>
      <c r="D35" s="59" t="s">
        <v>12421</v>
      </c>
      <c r="E35" s="59" t="s">
        <v>12419</v>
      </c>
      <c r="F35" s="59">
        <v>-7.7758583754563571E-3</v>
      </c>
      <c r="G35" s="59">
        <v>0.14927710843373476</v>
      </c>
      <c r="H35" s="59">
        <v>3.3567948023822458E-2</v>
      </c>
      <c r="I35" s="59">
        <v>5.6309517779254747E-2</v>
      </c>
      <c r="J35" s="59">
        <v>4.6304638643219542E-2</v>
      </c>
      <c r="K35" s="59">
        <v>2.0104262892687963E-2</v>
      </c>
      <c r="L35" s="59">
        <v>3.2872658315545422E-2</v>
      </c>
      <c r="M35" s="59" t="s">
        <v>153</v>
      </c>
      <c r="N35" s="105">
        <v>0.75</v>
      </c>
      <c r="O35" s="60">
        <v>-0.23654486049822041</v>
      </c>
    </row>
    <row r="36" spans="1:15" s="47" customFormat="1" x14ac:dyDescent="0.25">
      <c r="A36" s="58" t="s">
        <v>13162</v>
      </c>
      <c r="B36" s="47" t="s">
        <v>12328</v>
      </c>
      <c r="C36" s="42" t="s">
        <v>13163</v>
      </c>
      <c r="D36" s="59" t="s">
        <v>12421</v>
      </c>
      <c r="E36" s="59" t="s">
        <v>12419</v>
      </c>
      <c r="F36" s="59">
        <v>-7.7758583754563571E-3</v>
      </c>
      <c r="G36" s="59">
        <v>0.14927710843373476</v>
      </c>
      <c r="H36" s="59">
        <v>3.3567948023822458E-2</v>
      </c>
      <c r="I36" s="59">
        <v>5.6309517779254747E-2</v>
      </c>
      <c r="J36" s="59">
        <v>4.6304638643219542E-2</v>
      </c>
      <c r="K36" s="59">
        <v>2.0104262892687963E-2</v>
      </c>
      <c r="L36" s="59">
        <v>3.2872658315545422E-2</v>
      </c>
      <c r="M36" s="59" t="s">
        <v>153</v>
      </c>
      <c r="N36" s="105">
        <v>0.75</v>
      </c>
      <c r="O36" s="60">
        <v>-0.23654486049822041</v>
      </c>
    </row>
    <row r="37" spans="1:15" s="47" customFormat="1" x14ac:dyDescent="0.25">
      <c r="A37" s="58" t="s">
        <v>13130</v>
      </c>
      <c r="B37" s="47" t="s">
        <v>12328</v>
      </c>
      <c r="C37" s="42" t="s">
        <v>13131</v>
      </c>
      <c r="D37" s="59" t="s">
        <v>12421</v>
      </c>
      <c r="E37" s="59" t="s">
        <v>12419</v>
      </c>
      <c r="F37" s="59">
        <v>-5.5619124195942615E-2</v>
      </c>
      <c r="G37" s="59">
        <v>0.26477183833116036</v>
      </c>
      <c r="H37" s="59">
        <v>2.1985343104597099E-2</v>
      </c>
      <c r="I37" s="59">
        <v>6.8730030010712762E-2</v>
      </c>
      <c r="J37" s="59">
        <v>3.7120308798813006E-2</v>
      </c>
      <c r="K37" s="59">
        <v>1.3773175401398108E-2</v>
      </c>
      <c r="L37" s="59">
        <v>2.6308466506631767E-2</v>
      </c>
      <c r="M37" s="59" t="s">
        <v>155</v>
      </c>
      <c r="N37" s="105">
        <v>0.7</v>
      </c>
      <c r="O37" s="60">
        <v>-2.1141150200420196</v>
      </c>
    </row>
    <row r="38" spans="1:15" s="47" customFormat="1" x14ac:dyDescent="0.25">
      <c r="A38" s="68" t="s">
        <v>12453</v>
      </c>
      <c r="B38" s="47" t="s">
        <v>12328</v>
      </c>
      <c r="C38" s="42" t="s">
        <v>12337</v>
      </c>
      <c r="D38" s="59" t="s">
        <v>12421</v>
      </c>
      <c r="E38" s="59" t="s">
        <v>12419</v>
      </c>
      <c r="F38" s="59">
        <v>-0.12007413940125555</v>
      </c>
      <c r="G38" s="59">
        <v>0.36260511363636372</v>
      </c>
      <c r="H38" s="59">
        <v>-5.087620124364034E-3</v>
      </c>
      <c r="I38" s="59">
        <v>6.0556093671621403E-2</v>
      </c>
      <c r="J38" s="59">
        <v>5.1328021685917546E-2</v>
      </c>
      <c r="K38" s="59">
        <v>4.4068831277298326E-2</v>
      </c>
      <c r="L38" s="59">
        <v>4.3210658153836734E-2</v>
      </c>
      <c r="M38" s="59" t="s">
        <v>167</v>
      </c>
      <c r="N38" s="105">
        <v>0.65</v>
      </c>
      <c r="O38" s="60">
        <v>-2.7788083896748978</v>
      </c>
    </row>
    <row r="39" spans="1:15" s="47" customFormat="1" x14ac:dyDescent="0.25">
      <c r="A39" s="68" t="s">
        <v>12454</v>
      </c>
      <c r="B39" s="47" t="s">
        <v>12328</v>
      </c>
      <c r="C39" s="42" t="s">
        <v>13318</v>
      </c>
      <c r="D39" s="59" t="s">
        <v>12421</v>
      </c>
      <c r="E39" s="59" t="s">
        <v>12421</v>
      </c>
      <c r="F39" s="59">
        <v>0.1534245310163298</v>
      </c>
      <c r="G39" s="59">
        <v>9.1558743699108103E-2</v>
      </c>
      <c r="H39" s="59">
        <v>1.1645962732917958E-3</v>
      </c>
      <c r="I39" s="59">
        <v>8.0224260245327139E-2</v>
      </c>
      <c r="J39" s="59">
        <v>5.4696373046815072E-2</v>
      </c>
      <c r="K39" s="59">
        <v>2.6244061907847005E-2</v>
      </c>
      <c r="L39" s="59">
        <v>3.3773891033525016E-2</v>
      </c>
      <c r="M39" s="59" t="s">
        <v>152</v>
      </c>
      <c r="N39" s="105">
        <v>0.8</v>
      </c>
      <c r="O39" s="60">
        <v>4.5426963349895289</v>
      </c>
    </row>
    <row r="40" spans="1:15" s="47" customFormat="1" x14ac:dyDescent="0.25">
      <c r="A40" s="58" t="s">
        <v>13166</v>
      </c>
      <c r="B40" s="47" t="s">
        <v>12328</v>
      </c>
      <c r="C40" s="42" t="s">
        <v>13167</v>
      </c>
      <c r="D40" s="59" t="s">
        <v>12421</v>
      </c>
      <c r="E40" s="59" t="s">
        <v>12421</v>
      </c>
      <c r="F40" s="59">
        <v>0.1184890282584663</v>
      </c>
      <c r="G40" s="59">
        <v>0.10455706304868317</v>
      </c>
      <c r="H40" s="59">
        <v>8.8566827697262873E-3</v>
      </c>
      <c r="I40" s="59">
        <v>7.6175548094244538E-2</v>
      </c>
      <c r="J40" s="59">
        <v>6.5728336109076357E-2</v>
      </c>
      <c r="K40" s="59">
        <v>2.7668864512998104E-2</v>
      </c>
      <c r="L40" s="59">
        <v>3.0098592313755779E-2</v>
      </c>
      <c r="M40" s="59" t="s">
        <v>159</v>
      </c>
      <c r="N40" s="105">
        <v>0.95</v>
      </c>
      <c r="O40" s="60">
        <v>3.9366966741602054</v>
      </c>
    </row>
    <row r="41" spans="1:15" s="47" customFormat="1" x14ac:dyDescent="0.25">
      <c r="A41" s="58" t="s">
        <v>12688</v>
      </c>
      <c r="B41" s="47" t="s">
        <v>12328</v>
      </c>
      <c r="C41" s="42" t="s">
        <v>12689</v>
      </c>
      <c r="D41" s="59" t="s">
        <v>12421</v>
      </c>
      <c r="E41" s="59" t="s">
        <v>12421</v>
      </c>
      <c r="F41" s="59">
        <v>0.14158432467493975</v>
      </c>
      <c r="G41" s="59">
        <v>4.8008971704623926E-2</v>
      </c>
      <c r="H41" s="59">
        <v>-1.058381700238975E-2</v>
      </c>
      <c r="I41" s="59">
        <v>5.7833546834374916E-2</v>
      </c>
      <c r="J41" s="59">
        <v>4.3073363103829365E-2</v>
      </c>
      <c r="K41" s="59">
        <v>2.7668864512998104E-2</v>
      </c>
      <c r="L41" s="59">
        <v>3.0098592313755779E-2</v>
      </c>
      <c r="M41" s="59" t="s">
        <v>159</v>
      </c>
      <c r="N41" s="105">
        <v>0.95</v>
      </c>
      <c r="O41" s="60">
        <v>4.7040181547039435</v>
      </c>
    </row>
    <row r="42" spans="1:15" s="47" customFormat="1" x14ac:dyDescent="0.25">
      <c r="A42" s="58" t="s">
        <v>12820</v>
      </c>
      <c r="B42" s="47" t="s">
        <v>12328</v>
      </c>
      <c r="C42" s="42" t="s">
        <v>12821</v>
      </c>
      <c r="D42" s="59" t="s">
        <v>12421</v>
      </c>
      <c r="E42" s="59" t="s">
        <v>12421</v>
      </c>
      <c r="F42" s="59">
        <v>0.12981028872117983</v>
      </c>
      <c r="G42" s="59">
        <v>3.0171184022824704E-2</v>
      </c>
      <c r="H42" s="59">
        <v>2.0007275372862843E-2</v>
      </c>
      <c r="I42" s="59">
        <v>5.8862084534055059E-2</v>
      </c>
      <c r="J42" s="59">
        <v>4.049827520693583E-2</v>
      </c>
      <c r="K42" s="59">
        <v>2.5584613996670225E-2</v>
      </c>
      <c r="L42" s="59">
        <v>3.2243938854120691E-2</v>
      </c>
      <c r="M42" s="59" t="s">
        <v>158</v>
      </c>
      <c r="N42" s="105">
        <v>0.9</v>
      </c>
      <c r="O42" s="60">
        <v>4.025881865998838</v>
      </c>
    </row>
    <row r="43" spans="1:15" s="47" customFormat="1" x14ac:dyDescent="0.25">
      <c r="A43" s="58" t="s">
        <v>12706</v>
      </c>
      <c r="B43" s="47" t="s">
        <v>12328</v>
      </c>
      <c r="C43" s="42" t="s">
        <v>12707</v>
      </c>
      <c r="D43" s="59" t="s">
        <v>12421</v>
      </c>
      <c r="E43" s="59" t="s">
        <v>12421</v>
      </c>
      <c r="F43" s="59">
        <v>7.5299423332840343E-2</v>
      </c>
      <c r="G43" s="59">
        <v>1.4027488546438871E-2</v>
      </c>
      <c r="H43" s="59">
        <v>3.3430839949852853E-3</v>
      </c>
      <c r="I43" s="59">
        <v>3.0408740975237381E-2</v>
      </c>
      <c r="J43" s="59">
        <v>2.3319647261668575E-2</v>
      </c>
      <c r="K43" s="59">
        <v>1.0987581956985792E-2</v>
      </c>
      <c r="L43" s="59">
        <v>1.8317172885071509E-2</v>
      </c>
      <c r="M43" s="59" t="s">
        <v>152</v>
      </c>
      <c r="N43" s="105">
        <v>0.8</v>
      </c>
      <c r="O43" s="60">
        <v>4.1108649137776796</v>
      </c>
    </row>
    <row r="44" spans="1:15" s="47" customFormat="1" x14ac:dyDescent="0.25">
      <c r="A44" s="58" t="s">
        <v>12748</v>
      </c>
      <c r="B44" s="47" t="s">
        <v>12328</v>
      </c>
      <c r="C44" s="42" t="s">
        <v>12749</v>
      </c>
      <c r="D44" s="59" t="s">
        <v>12421</v>
      </c>
      <c r="E44" s="59" t="s">
        <v>12421</v>
      </c>
      <c r="F44" s="59">
        <v>0.1534245310163298</v>
      </c>
      <c r="G44" s="59">
        <v>9.1558743699108103E-2</v>
      </c>
      <c r="H44" s="59">
        <v>1.1645962732917958E-3</v>
      </c>
      <c r="I44" s="59">
        <v>8.0224260245327139E-2</v>
      </c>
      <c r="J44" s="59">
        <v>5.4696373046815072E-2</v>
      </c>
      <c r="K44" s="59">
        <v>2.6244061907847005E-2</v>
      </c>
      <c r="L44" s="59">
        <v>3.3773891033525016E-2</v>
      </c>
      <c r="M44" s="59" t="s">
        <v>152</v>
      </c>
      <c r="N44" s="105">
        <v>0.8</v>
      </c>
      <c r="O44" s="60">
        <v>4.5426963349895289</v>
      </c>
    </row>
    <row r="45" spans="1:15" s="47" customFormat="1" x14ac:dyDescent="0.25">
      <c r="A45" s="58" t="s">
        <v>13276</v>
      </c>
      <c r="B45" s="47" t="s">
        <v>12328</v>
      </c>
      <c r="C45" s="42" t="s">
        <v>13277</v>
      </c>
      <c r="D45" s="59" t="s">
        <v>12421</v>
      </c>
      <c r="E45" s="59" t="s">
        <v>12421</v>
      </c>
      <c r="F45" s="59">
        <v>0.20446090191578858</v>
      </c>
      <c r="G45" s="59">
        <v>1.6888626988803779E-2</v>
      </c>
      <c r="H45" s="59">
        <v>9.5181439619274055E-3</v>
      </c>
      <c r="I45" s="59">
        <v>7.331387091601882E-2</v>
      </c>
      <c r="J45" s="59">
        <v>4.955585810187757E-2</v>
      </c>
      <c r="K45" s="59">
        <v>3.0239510335152264E-2</v>
      </c>
      <c r="L45" s="59">
        <v>2.7039653189773194E-2</v>
      </c>
      <c r="M45" s="59" t="s">
        <v>152</v>
      </c>
      <c r="N45" s="105">
        <v>0.8</v>
      </c>
      <c r="O45" s="60">
        <v>7.561520870138926</v>
      </c>
    </row>
    <row r="46" spans="1:15" s="47" customFormat="1" x14ac:dyDescent="0.25">
      <c r="A46" s="68" t="s">
        <v>12455</v>
      </c>
      <c r="B46" s="47" t="s">
        <v>12328</v>
      </c>
      <c r="C46" s="42" t="s">
        <v>13319</v>
      </c>
      <c r="D46" s="59" t="s">
        <v>12421</v>
      </c>
      <c r="E46" s="59" t="s">
        <v>12421</v>
      </c>
      <c r="F46" s="59">
        <v>0.13659926196035865</v>
      </c>
      <c r="G46" s="59">
        <v>6.111712408194836E-2</v>
      </c>
      <c r="H46" s="59">
        <v>2.1721958925750462E-2</v>
      </c>
      <c r="I46" s="59">
        <v>7.2097969314832699E-2</v>
      </c>
      <c r="J46" s="59">
        <v>5.1005533379008039E-2</v>
      </c>
      <c r="K46" s="59">
        <v>3.0072786436607934E-2</v>
      </c>
      <c r="L46" s="59">
        <v>3.0164782110954746E-2</v>
      </c>
      <c r="M46" s="59" t="s">
        <v>156</v>
      </c>
      <c r="N46" s="105">
        <v>0.85</v>
      </c>
      <c r="O46" s="60">
        <v>4.5284352281381404</v>
      </c>
    </row>
    <row r="47" spans="1:15" s="47" customFormat="1" x14ac:dyDescent="0.25">
      <c r="A47" s="58" t="s">
        <v>13170</v>
      </c>
      <c r="B47" s="47" t="s">
        <v>12328</v>
      </c>
      <c r="C47" s="42" t="s">
        <v>13171</v>
      </c>
      <c r="D47" s="59" t="s">
        <v>12421</v>
      </c>
      <c r="E47" s="59" t="s">
        <v>12419</v>
      </c>
      <c r="F47" s="59">
        <v>-1.3376348277436167E-2</v>
      </c>
      <c r="G47" s="59">
        <v>4.9924609585352719E-2</v>
      </c>
      <c r="H47" s="59">
        <v>-8.8365243004418281E-2</v>
      </c>
      <c r="I47" s="59">
        <v>-1.8907014103638153E-2</v>
      </c>
      <c r="J47" s="59">
        <v>-9.8270780527986989E-3</v>
      </c>
      <c r="K47" s="59">
        <v>4.0190601312599661E-3</v>
      </c>
      <c r="L47" s="59">
        <v>2.6730076008620651E-2</v>
      </c>
      <c r="M47" s="59" t="s">
        <v>154</v>
      </c>
      <c r="N47" s="105">
        <v>0.55000000000000004</v>
      </c>
      <c r="O47" s="60">
        <v>-0.50042312910454101</v>
      </c>
    </row>
    <row r="48" spans="1:15" s="47" customFormat="1" x14ac:dyDescent="0.25">
      <c r="A48" s="58" t="s">
        <v>13073</v>
      </c>
      <c r="B48" s="47" t="s">
        <v>12328</v>
      </c>
      <c r="C48" s="42" t="s">
        <v>13074</v>
      </c>
      <c r="D48" s="59" t="s">
        <v>12421</v>
      </c>
      <c r="E48" s="59" t="s">
        <v>12421</v>
      </c>
      <c r="F48" s="59">
        <v>0.15746187386735855</v>
      </c>
      <c r="G48" s="59">
        <v>6.7934440951953334E-2</v>
      </c>
      <c r="H48" s="59">
        <v>1.5041020966271468E-2</v>
      </c>
      <c r="I48" s="59">
        <v>7.8561615656364436E-2</v>
      </c>
      <c r="J48" s="59">
        <v>5.5626883767845969E-2</v>
      </c>
      <c r="K48" s="59">
        <v>2.5308770453429608E-2</v>
      </c>
      <c r="L48" s="59">
        <v>3.3433650673290627E-2</v>
      </c>
      <c r="M48" s="59" t="s">
        <v>156</v>
      </c>
      <c r="N48" s="105">
        <v>0.85</v>
      </c>
      <c r="O48" s="60">
        <v>4.7096823319133145</v>
      </c>
    </row>
    <row r="49" spans="1:15" s="47" customFormat="1" x14ac:dyDescent="0.25">
      <c r="A49" s="58" t="s">
        <v>12686</v>
      </c>
      <c r="B49" s="47" t="s">
        <v>12328</v>
      </c>
      <c r="C49" s="42" t="s">
        <v>12687</v>
      </c>
      <c r="D49" s="59" t="s">
        <v>12421</v>
      </c>
      <c r="E49" s="59" t="s">
        <v>12421</v>
      </c>
      <c r="F49" s="59">
        <v>0.2048139890972025</v>
      </c>
      <c r="G49" s="59">
        <v>2.6620583717357871E-2</v>
      </c>
      <c r="H49" s="59">
        <v>6.1823802163833985E-3</v>
      </c>
      <c r="I49" s="59">
        <v>7.5644825460768006E-2</v>
      </c>
      <c r="J49" s="59">
        <v>4.3971522119847783E-2</v>
      </c>
      <c r="K49" s="59">
        <v>1.4149491838199024E-2</v>
      </c>
      <c r="L49" s="59">
        <v>3.5300078912301025E-2</v>
      </c>
      <c r="M49" s="59" t="s">
        <v>155</v>
      </c>
      <c r="N49" s="105">
        <v>0.7</v>
      </c>
      <c r="O49" s="60">
        <v>5.8020830380022446</v>
      </c>
    </row>
    <row r="50" spans="1:15" s="47" customFormat="1" x14ac:dyDescent="0.25">
      <c r="A50" s="58" t="s">
        <v>12799</v>
      </c>
      <c r="B50" s="47" t="s">
        <v>12328</v>
      </c>
      <c r="C50" s="42" t="s">
        <v>12800</v>
      </c>
      <c r="D50" s="59" t="s">
        <v>12421</v>
      </c>
      <c r="E50" s="59" t="s">
        <v>12421</v>
      </c>
      <c r="F50" s="59">
        <v>0.17869040822668181</v>
      </c>
      <c r="G50" s="59">
        <v>4.0443609022556393E-2</v>
      </c>
      <c r="H50" s="59">
        <v>4.0688575899843427E-2</v>
      </c>
      <c r="I50" s="59">
        <v>8.4708461076941077E-2</v>
      </c>
      <c r="J50" s="59">
        <v>6.1015741555887182E-2</v>
      </c>
      <c r="K50" s="59">
        <v>3.7566840590777417E-2</v>
      </c>
      <c r="L50" s="59">
        <v>2.3548671714548108E-2</v>
      </c>
      <c r="M50" s="59" t="s">
        <v>156</v>
      </c>
      <c r="N50" s="105">
        <v>0.85</v>
      </c>
      <c r="O50" s="60">
        <v>7.5881311010968338</v>
      </c>
    </row>
    <row r="51" spans="1:15" s="47" customFormat="1" x14ac:dyDescent="0.25">
      <c r="A51" s="58" t="s">
        <v>12911</v>
      </c>
      <c r="B51" s="47" t="s">
        <v>12328</v>
      </c>
      <c r="C51" s="42" t="s">
        <v>12912</v>
      </c>
      <c r="D51" s="59" t="s">
        <v>12421</v>
      </c>
      <c r="E51" s="59" t="s">
        <v>12421</v>
      </c>
      <c r="F51" s="59">
        <v>0.14088218725643786</v>
      </c>
      <c r="G51" s="59">
        <v>0.15702678571428552</v>
      </c>
      <c r="H51" s="59">
        <v>1.3410818059902407E-3</v>
      </c>
      <c r="I51" s="59">
        <v>9.7460123434322643E-2</v>
      </c>
      <c r="J51" s="59">
        <v>6.412994346009615E-2</v>
      </c>
      <c r="K51" s="59">
        <v>2.7014091361169612E-2</v>
      </c>
      <c r="L51" s="59">
        <v>3.3424309351464343E-2</v>
      </c>
      <c r="M51" s="59" t="s">
        <v>153</v>
      </c>
      <c r="N51" s="105">
        <v>0.75</v>
      </c>
      <c r="O51" s="60">
        <v>4.2149618044468502</v>
      </c>
    </row>
    <row r="52" spans="1:15" s="58" customFormat="1" x14ac:dyDescent="0.25">
      <c r="A52" s="58" t="s">
        <v>13230</v>
      </c>
      <c r="B52" s="47" t="s">
        <v>12328</v>
      </c>
      <c r="C52" s="42" t="s">
        <v>13231</v>
      </c>
      <c r="D52" s="59" t="s">
        <v>12421</v>
      </c>
      <c r="E52" s="59" t="s">
        <v>12421</v>
      </c>
      <c r="F52" s="59">
        <v>6.3056452035612942E-2</v>
      </c>
      <c r="G52" s="59">
        <v>4.6606583072100305E-2</v>
      </c>
      <c r="H52" s="59">
        <v>1.229670765569213E-2</v>
      </c>
      <c r="I52" s="59">
        <v>4.0437199363122067E-2</v>
      </c>
      <c r="J52" s="59">
        <v>4.6978540360854248E-2</v>
      </c>
      <c r="K52" s="59">
        <v>2.6730538025263595E-2</v>
      </c>
      <c r="L52" s="59">
        <v>3.3674896242881669E-2</v>
      </c>
      <c r="M52" s="59" t="s">
        <v>156</v>
      </c>
      <c r="N52" s="105">
        <v>0.85</v>
      </c>
      <c r="O52" s="60">
        <v>1.8725062010827149</v>
      </c>
    </row>
    <row r="53" spans="1:15" x14ac:dyDescent="0.25">
      <c r="A53" s="58" t="s">
        <v>13088</v>
      </c>
      <c r="B53" s="47" t="s">
        <v>12328</v>
      </c>
      <c r="C53" s="42" t="s">
        <v>13089</v>
      </c>
      <c r="D53" s="59" t="s">
        <v>12421</v>
      </c>
      <c r="E53" s="59" t="s">
        <v>12421</v>
      </c>
      <c r="F53" s="59">
        <v>0.20446090191578858</v>
      </c>
      <c r="G53" s="59">
        <v>1.6888626988803779E-2</v>
      </c>
      <c r="H53" s="59">
        <v>9.5181439619274055E-3</v>
      </c>
      <c r="I53" s="59">
        <v>7.331387091601882E-2</v>
      </c>
      <c r="J53" s="59">
        <v>4.955585810187757E-2</v>
      </c>
      <c r="K53" s="59">
        <v>3.0239510335152264E-2</v>
      </c>
      <c r="L53" s="59">
        <v>2.7039653189773194E-2</v>
      </c>
      <c r="M53" s="59" t="s">
        <v>152</v>
      </c>
      <c r="N53" s="105">
        <v>0.8</v>
      </c>
      <c r="O53" s="60">
        <v>7.561520870138926</v>
      </c>
    </row>
    <row r="54" spans="1:15" x14ac:dyDescent="0.25">
      <c r="A54" s="58" t="s">
        <v>12592</v>
      </c>
      <c r="B54" s="47" t="s">
        <v>12328</v>
      </c>
      <c r="C54" s="42" t="s">
        <v>12593</v>
      </c>
      <c r="D54" s="59" t="s">
        <v>12421</v>
      </c>
      <c r="E54" s="59" t="s">
        <v>12421</v>
      </c>
      <c r="F54" s="59">
        <v>0.13659926196035865</v>
      </c>
      <c r="G54" s="59">
        <v>6.111712408194836E-2</v>
      </c>
      <c r="H54" s="59">
        <v>2.1721958925750462E-2</v>
      </c>
      <c r="I54" s="59">
        <v>7.2097969314832699E-2</v>
      </c>
      <c r="J54" s="59">
        <v>5.1005533379008039E-2</v>
      </c>
      <c r="K54" s="59">
        <v>3.0072786436607934E-2</v>
      </c>
      <c r="L54" s="59">
        <v>3.0164782110954746E-2</v>
      </c>
      <c r="M54" s="59" t="s">
        <v>156</v>
      </c>
      <c r="N54" s="105">
        <v>0.85</v>
      </c>
      <c r="O54" s="60">
        <v>4.5284352281381404</v>
      </c>
    </row>
    <row r="55" spans="1:15" x14ac:dyDescent="0.25">
      <c r="A55" s="68" t="s">
        <v>12456</v>
      </c>
      <c r="B55" s="47" t="s">
        <v>12328</v>
      </c>
      <c r="C55" s="42" t="s">
        <v>12338</v>
      </c>
      <c r="D55" s="59" t="s">
        <v>12421</v>
      </c>
      <c r="E55" s="59" t="s">
        <v>12421</v>
      </c>
      <c r="F55" s="59">
        <v>0.11193387988015124</v>
      </c>
      <c r="G55" s="59">
        <v>7.6996047430829995E-2</v>
      </c>
      <c r="H55" s="59">
        <v>6.4401294498381834E-2</v>
      </c>
      <c r="I55" s="59">
        <v>8.4258466870911208E-2</v>
      </c>
      <c r="J55" s="59">
        <v>7.4157807846277013E-2</v>
      </c>
      <c r="K55" s="59">
        <v>6.1198004946910523E-2</v>
      </c>
      <c r="L55" s="59">
        <v>4.7453685735941553E-2</v>
      </c>
      <c r="M55" s="59" t="s">
        <v>158</v>
      </c>
      <c r="N55" s="105">
        <v>0.9</v>
      </c>
      <c r="O55" s="60">
        <v>2.3588026545085037</v>
      </c>
    </row>
    <row r="56" spans="1:15" x14ac:dyDescent="0.25">
      <c r="A56" s="58" t="s">
        <v>13216</v>
      </c>
      <c r="B56" s="47" t="s">
        <v>12328</v>
      </c>
      <c r="C56" s="42" t="s">
        <v>13217</v>
      </c>
      <c r="D56" s="59" t="s">
        <v>12421</v>
      </c>
      <c r="E56" s="59" t="s">
        <v>12421</v>
      </c>
      <c r="F56" s="59">
        <v>0.13712364784204012</v>
      </c>
      <c r="G56" s="59">
        <v>8.53815580286168E-2</v>
      </c>
      <c r="H56" s="59">
        <v>2.9459901800327204E-2</v>
      </c>
      <c r="I56" s="59">
        <v>8.3094926614567077E-2</v>
      </c>
      <c r="J56" s="59">
        <v>6.3921068775105949E-2</v>
      </c>
      <c r="K56" s="59">
        <v>4.3628985330396386E-2</v>
      </c>
      <c r="L56" s="59">
        <v>2.8257652932618837E-2</v>
      </c>
      <c r="M56" s="59" t="s">
        <v>157</v>
      </c>
      <c r="N56" s="105">
        <v>1</v>
      </c>
      <c r="O56" s="60">
        <v>4.8526198608573505</v>
      </c>
    </row>
    <row r="57" spans="1:15" x14ac:dyDescent="0.25">
      <c r="A57" s="58" t="s">
        <v>12653</v>
      </c>
      <c r="B57" s="47" t="s">
        <v>12328</v>
      </c>
      <c r="C57" s="42" t="s">
        <v>12654</v>
      </c>
      <c r="D57" s="59" t="s">
        <v>12421</v>
      </c>
      <c r="E57" s="59" t="s">
        <v>12421</v>
      </c>
      <c r="F57" s="59">
        <v>0.18172635918577673</v>
      </c>
      <c r="G57" s="59">
        <v>5.5767138193688837E-2</v>
      </c>
      <c r="H57" s="59">
        <v>3.6076662908681056E-2</v>
      </c>
      <c r="I57" s="59">
        <v>8.9328797548172467E-2</v>
      </c>
      <c r="J57" s="59">
        <v>5.7246289969821396E-2</v>
      </c>
      <c r="K57" s="59">
        <v>1.6759255464181555E-2</v>
      </c>
      <c r="L57" s="59">
        <v>2.8257652932618837E-2</v>
      </c>
      <c r="M57" s="59" t="s">
        <v>157</v>
      </c>
      <c r="N57" s="105">
        <v>1</v>
      </c>
      <c r="O57" s="60">
        <v>6.4310493026122275</v>
      </c>
    </row>
    <row r="58" spans="1:15" x14ac:dyDescent="0.25">
      <c r="A58" s="58" t="s">
        <v>12856</v>
      </c>
      <c r="B58" s="47" t="s">
        <v>12328</v>
      </c>
      <c r="C58" s="42" t="s">
        <v>12857</v>
      </c>
      <c r="D58" s="59" t="s">
        <v>12421</v>
      </c>
      <c r="E58" s="59" t="s">
        <v>12421</v>
      </c>
      <c r="F58" s="59">
        <v>0.29819096248741528</v>
      </c>
      <c r="G58" s="59">
        <v>3.4558617468472663E-2</v>
      </c>
      <c r="H58" s="59">
        <v>-5.5736182071528528E-3</v>
      </c>
      <c r="I58" s="59">
        <v>0.10125723290467903</v>
      </c>
      <c r="J58" s="59">
        <v>7.1907549105812318E-2</v>
      </c>
      <c r="K58" s="59">
        <v>3.9549821521940531E-2</v>
      </c>
      <c r="L58" s="59">
        <v>3.605391198427621E-2</v>
      </c>
      <c r="M58" s="59" t="s">
        <v>156</v>
      </c>
      <c r="N58" s="105">
        <v>0.85</v>
      </c>
      <c r="O58" s="60">
        <v>8.2706964674863013</v>
      </c>
    </row>
    <row r="59" spans="1:15" x14ac:dyDescent="0.25">
      <c r="A59" s="58" t="s">
        <v>12657</v>
      </c>
      <c r="B59" s="47" t="s">
        <v>12328</v>
      </c>
      <c r="C59" s="42" t="s">
        <v>12658</v>
      </c>
      <c r="D59" s="59" t="s">
        <v>12421</v>
      </c>
      <c r="E59" s="59" t="s">
        <v>12421</v>
      </c>
      <c r="F59" s="59">
        <v>6.6026299043628889E-2</v>
      </c>
      <c r="G59" s="59">
        <v>2.7619934792735279E-3</v>
      </c>
      <c r="H59" s="59">
        <v>7.0356472795496394E-3</v>
      </c>
      <c r="I59" s="59">
        <v>2.4873371538651101E-2</v>
      </c>
      <c r="J59" s="59">
        <v>1.9580948220908168E-2</v>
      </c>
      <c r="K59" s="59">
        <v>1.5133296319119083E-2</v>
      </c>
      <c r="L59" s="59">
        <v>2.304972214276213E-2</v>
      </c>
      <c r="M59" s="59" t="s">
        <v>159</v>
      </c>
      <c r="N59" s="105">
        <v>0.95</v>
      </c>
      <c r="O59" s="60">
        <v>2.8645160507655785</v>
      </c>
    </row>
    <row r="60" spans="1:15" x14ac:dyDescent="0.25">
      <c r="A60" s="58" t="s">
        <v>13300</v>
      </c>
      <c r="B60" s="47" t="s">
        <v>12328</v>
      </c>
      <c r="C60" s="42" t="s">
        <v>13301</v>
      </c>
      <c r="D60" s="59" t="s">
        <v>12421</v>
      </c>
      <c r="E60" s="59" t="s">
        <v>12421</v>
      </c>
      <c r="F60" s="59">
        <v>8.7498934628824632E-2</v>
      </c>
      <c r="G60" s="59">
        <v>2.8646575342465841E-2</v>
      </c>
      <c r="H60" s="59">
        <v>2.8748590755355075E-2</v>
      </c>
      <c r="I60" s="59">
        <v>4.7935998301988025E-2</v>
      </c>
      <c r="J60" s="59">
        <v>2.9538606398971101E-2</v>
      </c>
      <c r="K60" s="59">
        <v>1.8836390918551604E-2</v>
      </c>
      <c r="L60" s="59">
        <v>1.6178826991698259E-2</v>
      </c>
      <c r="M60" s="59" t="s">
        <v>156</v>
      </c>
      <c r="N60" s="105">
        <v>0.85</v>
      </c>
      <c r="O60" s="60">
        <v>5.4082372395552794</v>
      </c>
    </row>
    <row r="61" spans="1:15" x14ac:dyDescent="0.25">
      <c r="A61" s="58" t="s">
        <v>12738</v>
      </c>
      <c r="B61" s="47" t="s">
        <v>12328</v>
      </c>
      <c r="C61" s="42" t="s">
        <v>12739</v>
      </c>
      <c r="D61" s="59" t="s">
        <v>12421</v>
      </c>
      <c r="E61" s="59" t="s">
        <v>12421</v>
      </c>
      <c r="F61" s="59">
        <v>2.8072328330344121E-2</v>
      </c>
      <c r="G61" s="59">
        <v>-5.2256461232604301E-2</v>
      </c>
      <c r="H61" s="59">
        <v>3.33846944016436E-2</v>
      </c>
      <c r="I61" s="59">
        <v>2.2871804993807032E-3</v>
      </c>
      <c r="J61" s="59">
        <v>7.0206421267757779E-3</v>
      </c>
      <c r="K61" s="59">
        <v>-8.2089440749610887E-5</v>
      </c>
      <c r="L61" s="59">
        <v>1.0208747499000248E-2</v>
      </c>
      <c r="M61" s="59" t="s">
        <v>155</v>
      </c>
      <c r="N61" s="105">
        <v>0.7</v>
      </c>
      <c r="O61" s="60">
        <v>2.7498308027594245</v>
      </c>
    </row>
    <row r="62" spans="1:15" x14ac:dyDescent="0.25">
      <c r="A62" s="58" t="s">
        <v>13272</v>
      </c>
      <c r="B62" s="47" t="s">
        <v>12328</v>
      </c>
      <c r="C62" s="42" t="s">
        <v>13273</v>
      </c>
      <c r="D62" s="59" t="s">
        <v>12421</v>
      </c>
      <c r="E62" s="59" t="s">
        <v>12421</v>
      </c>
      <c r="F62" s="59">
        <v>0.11193387988015124</v>
      </c>
      <c r="G62" s="59">
        <v>7.6996047430829995E-2</v>
      </c>
      <c r="H62" s="59">
        <v>6.4401294498381834E-2</v>
      </c>
      <c r="I62" s="59">
        <v>8.4258466870911208E-2</v>
      </c>
      <c r="J62" s="59">
        <v>7.4157807846277013E-2</v>
      </c>
      <c r="K62" s="59">
        <v>6.1198004946910523E-2</v>
      </c>
      <c r="L62" s="59">
        <v>4.7453685735941553E-2</v>
      </c>
      <c r="M62" s="59" t="s">
        <v>158</v>
      </c>
      <c r="N62" s="105">
        <v>0.9</v>
      </c>
      <c r="O62" s="60">
        <v>2.3588026545085037</v>
      </c>
    </row>
    <row r="63" spans="1:15" x14ac:dyDescent="0.25">
      <c r="A63" s="68" t="s">
        <v>12457</v>
      </c>
      <c r="B63" s="47" t="s">
        <v>12328</v>
      </c>
      <c r="C63" s="42" t="s">
        <v>12339</v>
      </c>
      <c r="D63" s="59" t="s">
        <v>12421</v>
      </c>
      <c r="E63" s="59" t="s">
        <v>12421</v>
      </c>
      <c r="F63" s="59">
        <v>7.9278278330410901E-2</v>
      </c>
      <c r="G63" s="59">
        <v>0.15359813084112139</v>
      </c>
      <c r="H63" s="59">
        <v>-1.9986675549632515E-3</v>
      </c>
      <c r="I63" s="59">
        <v>7.5077321049725532E-2</v>
      </c>
      <c r="J63" s="59">
        <v>5.1203591110295266E-2</v>
      </c>
      <c r="K63" s="59">
        <v>2.7568000793077418E-2</v>
      </c>
      <c r="L63" s="59">
        <v>2.2422226701571013E-2</v>
      </c>
      <c r="M63" s="59" t="s">
        <v>155</v>
      </c>
      <c r="N63" s="105">
        <v>0.7</v>
      </c>
      <c r="O63" s="60">
        <v>3.5357005076064221</v>
      </c>
    </row>
    <row r="64" spans="1:15" x14ac:dyDescent="0.25">
      <c r="A64" s="58" t="s">
        <v>12795</v>
      </c>
      <c r="B64" s="47" t="s">
        <v>12328</v>
      </c>
      <c r="C64" s="42" t="s">
        <v>12796</v>
      </c>
      <c r="D64" s="59" t="s">
        <v>12421</v>
      </c>
      <c r="E64" s="59" t="s">
        <v>12421</v>
      </c>
      <c r="F64" s="59">
        <v>7.9278278330410901E-2</v>
      </c>
      <c r="G64" s="59">
        <v>0.15359813084112139</v>
      </c>
      <c r="H64" s="59">
        <v>-1.9986675549632515E-3</v>
      </c>
      <c r="I64" s="59">
        <v>7.5077321049725532E-2</v>
      </c>
      <c r="J64" s="59">
        <v>5.1203591110295266E-2</v>
      </c>
      <c r="K64" s="59">
        <v>2.7568000793077418E-2</v>
      </c>
      <c r="L64" s="59">
        <v>2.2422226701571013E-2</v>
      </c>
      <c r="M64" s="59" t="s">
        <v>155</v>
      </c>
      <c r="N64" s="105">
        <v>0.7</v>
      </c>
      <c r="O64" s="60">
        <v>3.5357005076064221</v>
      </c>
    </row>
    <row r="65" spans="1:15" x14ac:dyDescent="0.25">
      <c r="A65" s="58" t="s">
        <v>12661</v>
      </c>
      <c r="B65" s="47" t="s">
        <v>12328</v>
      </c>
      <c r="C65" s="42" t="s">
        <v>12662</v>
      </c>
      <c r="D65" s="59" t="s">
        <v>12421</v>
      </c>
      <c r="E65" s="59" t="s">
        <v>12421</v>
      </c>
      <c r="F65" s="59">
        <v>7.9278278330410901E-2</v>
      </c>
      <c r="G65" s="59">
        <v>0.15359813084112139</v>
      </c>
      <c r="H65" s="59">
        <v>-1.9986675549632515E-3</v>
      </c>
      <c r="I65" s="59">
        <v>7.5077321049725532E-2</v>
      </c>
      <c r="J65" s="59">
        <v>5.1203591110295266E-2</v>
      </c>
      <c r="K65" s="59">
        <v>2.7568000793077418E-2</v>
      </c>
      <c r="L65" s="59">
        <v>2.2422226701571013E-2</v>
      </c>
      <c r="M65" s="59" t="s">
        <v>155</v>
      </c>
      <c r="N65" s="105">
        <v>0.7</v>
      </c>
      <c r="O65" s="60">
        <v>3.5357005076064221</v>
      </c>
    </row>
    <row r="66" spans="1:15" x14ac:dyDescent="0.25">
      <c r="A66" s="58" t="s">
        <v>12977</v>
      </c>
      <c r="B66" s="47" t="s">
        <v>12328</v>
      </c>
      <c r="C66" s="42" t="s">
        <v>12978</v>
      </c>
      <c r="D66" s="59" t="s">
        <v>12421</v>
      </c>
      <c r="E66" s="59" t="s">
        <v>12421</v>
      </c>
      <c r="F66" s="59">
        <v>0.13683053864580375</v>
      </c>
      <c r="G66" s="59">
        <v>0.13473815461346628</v>
      </c>
      <c r="H66" s="59">
        <v>6.0210737581534168E-3</v>
      </c>
      <c r="I66" s="59">
        <v>9.0769090158135279E-2</v>
      </c>
      <c r="J66" s="59">
        <v>5.8770667948036426E-2</v>
      </c>
      <c r="K66" s="59">
        <v>5.0854336681679158E-2</v>
      </c>
      <c r="L66" s="59">
        <v>3.4954896280561032E-2</v>
      </c>
      <c r="M66" s="59" t="s">
        <v>159</v>
      </c>
      <c r="N66" s="105">
        <v>0.95</v>
      </c>
      <c r="O66" s="60">
        <v>3.9144884753068876</v>
      </c>
    </row>
    <row r="67" spans="1:15" x14ac:dyDescent="0.25">
      <c r="A67" s="58" t="s">
        <v>13001</v>
      </c>
      <c r="B67" s="47" t="s">
        <v>12328</v>
      </c>
      <c r="C67" s="42" t="s">
        <v>13002</v>
      </c>
      <c r="D67" s="59" t="s">
        <v>12421</v>
      </c>
      <c r="E67" s="59" t="s">
        <v>12421</v>
      </c>
      <c r="F67" s="59">
        <v>8.5847178820787517E-2</v>
      </c>
      <c r="G67" s="59">
        <v>0.14478158205430924</v>
      </c>
      <c r="H67" s="59">
        <v>-2.2504327755337616E-2</v>
      </c>
      <c r="I67" s="59">
        <v>6.7092485026511772E-2</v>
      </c>
      <c r="J67" s="59">
        <v>5.6733789501632437E-2</v>
      </c>
      <c r="K67" s="59">
        <v>2.6761256338375894E-2</v>
      </c>
      <c r="L67" s="59">
        <v>2.4684840343734082E-2</v>
      </c>
      <c r="M67" s="59" t="s">
        <v>160</v>
      </c>
      <c r="N67" s="105">
        <v>0.6</v>
      </c>
      <c r="O67" s="60">
        <v>3.4777287446616474</v>
      </c>
    </row>
    <row r="68" spans="1:15" x14ac:dyDescent="0.25">
      <c r="A68" s="58" t="s">
        <v>12886</v>
      </c>
      <c r="B68" s="47" t="s">
        <v>12328</v>
      </c>
      <c r="C68" s="42" t="s">
        <v>12887</v>
      </c>
      <c r="D68" s="59" t="s">
        <v>12421</v>
      </c>
      <c r="E68" s="59" t="s">
        <v>12421</v>
      </c>
      <c r="F68" s="59">
        <v>9.3869121672057743E-2</v>
      </c>
      <c r="G68" s="59">
        <v>0.10049288061336248</v>
      </c>
      <c r="H68" s="59">
        <v>1.8404907975460016E-2</v>
      </c>
      <c r="I68" s="59">
        <v>7.0264272291915342E-2</v>
      </c>
      <c r="J68" s="59">
        <v>5.2987310428445067E-2</v>
      </c>
      <c r="K68" s="59">
        <v>2.8167598749787581E-2</v>
      </c>
      <c r="L68" s="59">
        <v>1.7326512835703634E-2</v>
      </c>
      <c r="M68" s="59" t="s">
        <v>156</v>
      </c>
      <c r="N68" s="105">
        <v>0.85</v>
      </c>
      <c r="O68" s="60">
        <v>5.4176580459183725</v>
      </c>
    </row>
    <row r="69" spans="1:15" x14ac:dyDescent="0.25">
      <c r="A69" s="58" t="s">
        <v>13264</v>
      </c>
      <c r="B69" s="47" t="s">
        <v>12328</v>
      </c>
      <c r="C69" s="42" t="s">
        <v>13265</v>
      </c>
      <c r="D69" s="59" t="s">
        <v>12421</v>
      </c>
      <c r="E69" s="59" t="s">
        <v>12421</v>
      </c>
      <c r="F69" s="59">
        <v>7.9278278330410901E-2</v>
      </c>
      <c r="G69" s="59">
        <v>0.15359813084112139</v>
      </c>
      <c r="H69" s="59">
        <v>-1.9986675549632515E-3</v>
      </c>
      <c r="I69" s="59">
        <v>7.5077321049725532E-2</v>
      </c>
      <c r="J69" s="59">
        <v>5.1203591110295266E-2</v>
      </c>
      <c r="K69" s="59">
        <v>2.7568000793077418E-2</v>
      </c>
      <c r="L69" s="59">
        <v>2.2422226701571013E-2</v>
      </c>
      <c r="M69" s="59" t="s">
        <v>155</v>
      </c>
      <c r="N69" s="105">
        <v>0.7</v>
      </c>
      <c r="O69" s="60">
        <v>3.5357005076064221</v>
      </c>
    </row>
    <row r="70" spans="1:15" x14ac:dyDescent="0.25">
      <c r="A70" s="58" t="s">
        <v>12776</v>
      </c>
      <c r="B70" s="47" t="s">
        <v>12328</v>
      </c>
      <c r="C70" s="42" t="s">
        <v>12777</v>
      </c>
      <c r="D70" s="59" t="s">
        <v>12421</v>
      </c>
      <c r="E70" s="59" t="s">
        <v>12421</v>
      </c>
      <c r="F70" s="59">
        <v>0.14917557392991831</v>
      </c>
      <c r="G70" s="59">
        <v>6.3899812734082406E-2</v>
      </c>
      <c r="H70" s="59">
        <v>1.2802275960170695E-2</v>
      </c>
      <c r="I70" s="59">
        <v>7.3834276656230768E-2</v>
      </c>
      <c r="J70" s="59">
        <v>5.1046955841799191E-2</v>
      </c>
      <c r="K70" s="59">
        <v>3.0755388743920697E-2</v>
      </c>
      <c r="L70" s="59">
        <v>2.9254827561859376E-2</v>
      </c>
      <c r="M70" s="59" t="s">
        <v>152</v>
      </c>
      <c r="N70" s="105">
        <v>0.8</v>
      </c>
      <c r="O70" s="60">
        <v>5.0991780284633821</v>
      </c>
    </row>
    <row r="71" spans="1:15" x14ac:dyDescent="0.25">
      <c r="A71" s="68" t="s">
        <v>12458</v>
      </c>
      <c r="B71" s="47" t="s">
        <v>12328</v>
      </c>
      <c r="C71" s="42" t="s">
        <v>12340</v>
      </c>
      <c r="D71" s="59" t="s">
        <v>12421</v>
      </c>
      <c r="E71" s="59" t="s">
        <v>12421</v>
      </c>
      <c r="F71" s="59">
        <v>7.9278278330410901E-2</v>
      </c>
      <c r="G71" s="59">
        <v>0.15359813084112139</v>
      </c>
      <c r="H71" s="59">
        <v>-1.9986675549632515E-3</v>
      </c>
      <c r="I71" s="59">
        <v>7.5077321049725532E-2</v>
      </c>
      <c r="J71" s="59">
        <v>5.1203591110295266E-2</v>
      </c>
      <c r="K71" s="59">
        <v>2.7568000793077418E-2</v>
      </c>
      <c r="L71" s="59">
        <v>2.2422226701571013E-2</v>
      </c>
      <c r="M71" s="59" t="s">
        <v>155</v>
      </c>
      <c r="N71" s="105">
        <v>0.7</v>
      </c>
      <c r="O71" s="60">
        <v>3.5357005076064221</v>
      </c>
    </row>
    <row r="72" spans="1:15" x14ac:dyDescent="0.25">
      <c r="A72" s="58" t="s">
        <v>12673</v>
      </c>
      <c r="B72" s="47" t="s">
        <v>12328</v>
      </c>
      <c r="C72" s="42" t="s">
        <v>12674</v>
      </c>
      <c r="D72" s="59" t="s">
        <v>12421</v>
      </c>
      <c r="E72" s="59" t="s">
        <v>12419</v>
      </c>
      <c r="F72" s="59">
        <v>1.556691888220163E-3</v>
      </c>
      <c r="G72" s="59">
        <v>8.7117948717948757E-2</v>
      </c>
      <c r="H72" s="59">
        <v>5.1308363263213863E-4</v>
      </c>
      <c r="I72" s="59">
        <v>2.8943809122458974E-2</v>
      </c>
      <c r="J72" s="59">
        <v>2.6380001190681401E-2</v>
      </c>
      <c r="K72" s="59">
        <v>2.0395967239582591E-2</v>
      </c>
      <c r="L72" s="59">
        <v>2.6270834799966725E-2</v>
      </c>
      <c r="M72" s="59" t="s">
        <v>152</v>
      </c>
      <c r="N72" s="105">
        <v>0.8</v>
      </c>
      <c r="O72" s="60">
        <v>5.9255516624166615E-2</v>
      </c>
    </row>
    <row r="73" spans="1:15" x14ac:dyDescent="0.25">
      <c r="A73" s="58" t="s">
        <v>12716</v>
      </c>
      <c r="B73" s="47" t="s">
        <v>12328</v>
      </c>
      <c r="C73" s="42" t="s">
        <v>12717</v>
      </c>
      <c r="D73" s="59" t="s">
        <v>12421</v>
      </c>
      <c r="E73" s="59" t="s">
        <v>12419</v>
      </c>
      <c r="F73" s="59">
        <v>1.7562588964246784E-2</v>
      </c>
      <c r="G73" s="59">
        <v>3.9274836838288696E-2</v>
      </c>
      <c r="H73" s="59">
        <v>1.4524328249818641E-3</v>
      </c>
      <c r="I73" s="59">
        <v>1.9312358782096029E-2</v>
      </c>
      <c r="J73" s="59">
        <v>1.0225940126970423E-2</v>
      </c>
      <c r="K73" s="59">
        <v>2.1663633337296817E-2</v>
      </c>
      <c r="L73" s="59">
        <v>1.9948998866877288E-2</v>
      </c>
      <c r="M73" s="59" t="s">
        <v>158</v>
      </c>
      <c r="N73" s="105">
        <v>0.9</v>
      </c>
      <c r="O73" s="60">
        <v>0.88037445294596584</v>
      </c>
    </row>
    <row r="74" spans="1:15" x14ac:dyDescent="0.25">
      <c r="A74" s="58" t="s">
        <v>13266</v>
      </c>
      <c r="B74" s="47" t="s">
        <v>12328</v>
      </c>
      <c r="C74" s="42" t="s">
        <v>13267</v>
      </c>
      <c r="D74" s="59" t="s">
        <v>12421</v>
      </c>
      <c r="E74" s="59" t="s">
        <v>12421</v>
      </c>
      <c r="F74" s="59">
        <v>6.3699842938746087E-2</v>
      </c>
      <c r="G74" s="59">
        <v>0.118131991051454</v>
      </c>
      <c r="H74" s="59">
        <v>1.7064846416382284E-2</v>
      </c>
      <c r="I74" s="59">
        <v>6.5500368015756427E-2</v>
      </c>
      <c r="J74" s="59">
        <v>4.8772119850294615E-2</v>
      </c>
      <c r="K74" s="59">
        <v>2.9052368722893851E-2</v>
      </c>
      <c r="L74" s="59">
        <v>2.3898267018652941E-2</v>
      </c>
      <c r="M74" s="59" t="s">
        <v>156</v>
      </c>
      <c r="N74" s="105">
        <v>0.85</v>
      </c>
      <c r="O74" s="60">
        <v>2.6654586664810234</v>
      </c>
    </row>
    <row r="75" spans="1:15" x14ac:dyDescent="0.25">
      <c r="A75" s="58" t="s">
        <v>13176</v>
      </c>
      <c r="B75" s="47" t="s">
        <v>12328</v>
      </c>
      <c r="C75" s="42" t="s">
        <v>13177</v>
      </c>
      <c r="D75" s="59" t="s">
        <v>12421</v>
      </c>
      <c r="E75" s="59" t="s">
        <v>12421</v>
      </c>
      <c r="F75" s="59">
        <v>2.7730330951636351E-2</v>
      </c>
      <c r="G75" s="59">
        <v>0.18424501424501427</v>
      </c>
      <c r="H75" s="59">
        <v>5.6168505516549505E-2</v>
      </c>
      <c r="I75" s="59">
        <v>8.7304829982367327E-2</v>
      </c>
      <c r="J75" s="59">
        <v>4.733503455216681E-2</v>
      </c>
      <c r="K75" s="59">
        <v>2.3393880454718463E-2</v>
      </c>
      <c r="L75" s="59">
        <v>2.3898267018652941E-2</v>
      </c>
      <c r="M75" s="59" t="s">
        <v>156</v>
      </c>
      <c r="N75" s="105">
        <v>0.85</v>
      </c>
      <c r="O75" s="60">
        <v>1.160349029910513</v>
      </c>
    </row>
    <row r="76" spans="1:15" x14ac:dyDescent="0.25">
      <c r="A76" s="58" t="s">
        <v>12600</v>
      </c>
      <c r="B76" s="47" t="s">
        <v>12328</v>
      </c>
      <c r="C76" s="42" t="s">
        <v>12601</v>
      </c>
      <c r="D76" s="59" t="s">
        <v>12421</v>
      </c>
      <c r="E76" s="59" t="s">
        <v>12421</v>
      </c>
      <c r="F76" s="59">
        <v>6.3699842938746087E-2</v>
      </c>
      <c r="G76" s="59">
        <v>0.118131991051454</v>
      </c>
      <c r="H76" s="59">
        <v>1.7064846416382284E-2</v>
      </c>
      <c r="I76" s="59">
        <v>6.5500368015756427E-2</v>
      </c>
      <c r="J76" s="59">
        <v>4.8772119850294615E-2</v>
      </c>
      <c r="K76" s="59">
        <v>2.9052368722893851E-2</v>
      </c>
      <c r="L76" s="59">
        <v>2.3898267018652941E-2</v>
      </c>
      <c r="M76" s="59" t="s">
        <v>156</v>
      </c>
      <c r="N76" s="105">
        <v>0.85</v>
      </c>
      <c r="O76" s="60">
        <v>2.6654586664810234</v>
      </c>
    </row>
    <row r="77" spans="1:15" x14ac:dyDescent="0.25">
      <c r="A77" s="68" t="s">
        <v>12459</v>
      </c>
      <c r="B77" s="47" t="s">
        <v>12328</v>
      </c>
      <c r="C77" s="42" t="s">
        <v>12341</v>
      </c>
      <c r="D77" s="59" t="s">
        <v>12421</v>
      </c>
      <c r="E77" s="59" t="s">
        <v>12421</v>
      </c>
      <c r="F77" s="59">
        <v>4.8828111849502864E-2</v>
      </c>
      <c r="G77" s="59">
        <v>3.8608391608391468E-2</v>
      </c>
      <c r="H77" s="59">
        <v>-1.7857142857142794E-2</v>
      </c>
      <c r="I77" s="59">
        <v>2.2767540337629066E-2</v>
      </c>
      <c r="J77" s="59">
        <v>1.6973960955224188E-2</v>
      </c>
      <c r="K77" s="59">
        <v>1.226166880105839E-2</v>
      </c>
      <c r="L77" s="59">
        <v>1.098425682473958E-2</v>
      </c>
      <c r="M77" s="59" t="s">
        <v>153</v>
      </c>
      <c r="N77" s="105">
        <v>0.75</v>
      </c>
      <c r="O77" s="60">
        <v>4.4452813356956904</v>
      </c>
    </row>
    <row r="78" spans="1:15" x14ac:dyDescent="0.25">
      <c r="A78" s="58" t="s">
        <v>12849</v>
      </c>
      <c r="B78" s="47" t="s">
        <v>12328</v>
      </c>
      <c r="C78" s="42" t="s">
        <v>12850</v>
      </c>
      <c r="D78" s="59" t="s">
        <v>12421</v>
      </c>
      <c r="E78" s="59" t="s">
        <v>13563</v>
      </c>
      <c r="F78" s="59">
        <v>5.149682937619815E-2</v>
      </c>
      <c r="G78" s="59">
        <v>1.7149999999999999E-2</v>
      </c>
      <c r="H78" s="59">
        <v>-1.7857142857142794E-2</v>
      </c>
      <c r="I78" s="59">
        <v>2.2767540337629066E-2</v>
      </c>
      <c r="J78" s="59">
        <v>1.6973960955224188E-2</v>
      </c>
      <c r="K78" s="59">
        <v>1.226166880105839E-2</v>
      </c>
      <c r="L78" s="59">
        <v>1.098425682473958E-2</v>
      </c>
      <c r="M78" s="59" t="s">
        <v>153</v>
      </c>
      <c r="N78" s="105">
        <v>0.75</v>
      </c>
      <c r="O78" s="60">
        <v>4.6882397414646269</v>
      </c>
    </row>
    <row r="79" spans="1:15" x14ac:dyDescent="0.25">
      <c r="A79" s="58" t="s">
        <v>13025</v>
      </c>
      <c r="B79" s="47" t="s">
        <v>12328</v>
      </c>
      <c r="C79" s="42" t="s">
        <v>13026</v>
      </c>
      <c r="D79" s="59" t="s">
        <v>12421</v>
      </c>
      <c r="E79" s="59" t="s">
        <v>12421</v>
      </c>
      <c r="F79" s="59">
        <v>4.606553741705488E-2</v>
      </c>
      <c r="G79" s="59">
        <v>1.4238754325259562E-2</v>
      </c>
      <c r="H79" s="59">
        <v>1.7331022530329143E-3</v>
      </c>
      <c r="I79" s="59">
        <v>2.0509472557289188E-2</v>
      </c>
      <c r="J79" s="59">
        <v>1.4374131067425466E-2</v>
      </c>
      <c r="K79" s="59">
        <v>1.2424776228392664E-2</v>
      </c>
      <c r="L79" s="59">
        <v>1.098425682473958E-2</v>
      </c>
      <c r="M79" s="59" t="s">
        <v>153</v>
      </c>
      <c r="N79" s="105">
        <v>0.75</v>
      </c>
      <c r="O79" s="60">
        <v>4.1937782548294544</v>
      </c>
    </row>
    <row r="80" spans="1:15" x14ac:dyDescent="0.25">
      <c r="A80" s="58" t="s">
        <v>12724</v>
      </c>
      <c r="B80" s="47" t="s">
        <v>12328</v>
      </c>
      <c r="C80" s="42" t="s">
        <v>12725</v>
      </c>
      <c r="D80" s="59" t="s">
        <v>12421</v>
      </c>
      <c r="E80" s="59" t="s">
        <v>12421</v>
      </c>
      <c r="F80" s="59">
        <v>4.8828111849502864E-2</v>
      </c>
      <c r="G80" s="59">
        <v>3.8608391608391468E-2</v>
      </c>
      <c r="H80" s="59">
        <v>-1.7857142857142794E-2</v>
      </c>
      <c r="I80" s="59">
        <v>2.2767540337629066E-2</v>
      </c>
      <c r="J80" s="59">
        <v>1.6973960955224188E-2</v>
      </c>
      <c r="K80" s="59">
        <v>1.226166880105839E-2</v>
      </c>
      <c r="L80" s="59">
        <v>1.098425682473958E-2</v>
      </c>
      <c r="M80" s="59" t="s">
        <v>153</v>
      </c>
      <c r="N80" s="105">
        <v>0.75</v>
      </c>
      <c r="O80" s="60">
        <v>4.4452813356956904</v>
      </c>
    </row>
    <row r="81" spans="1:15" x14ac:dyDescent="0.25">
      <c r="A81" s="58" t="s">
        <v>12921</v>
      </c>
      <c r="B81" s="47" t="s">
        <v>12328</v>
      </c>
      <c r="C81" s="42" t="s">
        <v>12922</v>
      </c>
      <c r="D81" s="59" t="s">
        <v>12421</v>
      </c>
      <c r="E81" s="59" t="s">
        <v>12421</v>
      </c>
      <c r="F81" s="59">
        <v>0.11902565200916015</v>
      </c>
      <c r="G81" s="59">
        <v>2.097560975609758E-2</v>
      </c>
      <c r="H81" s="59">
        <v>5.9221658206429773E-3</v>
      </c>
      <c r="I81" s="59">
        <v>4.7465986031122842E-2</v>
      </c>
      <c r="J81" s="59">
        <v>3.4414903869167679E-2</v>
      </c>
      <c r="K81" s="59">
        <v>1.7239411004859928E-2</v>
      </c>
      <c r="L81" s="59">
        <v>1.098425682473958E-2</v>
      </c>
      <c r="M81" s="59" t="s">
        <v>153</v>
      </c>
      <c r="N81" s="105">
        <v>0.75</v>
      </c>
      <c r="O81" s="60">
        <v>10.836022309773522</v>
      </c>
    </row>
    <row r="82" spans="1:15" x14ac:dyDescent="0.25">
      <c r="A82" s="58" t="s">
        <v>13304</v>
      </c>
      <c r="B82" s="47" t="s">
        <v>12328</v>
      </c>
      <c r="C82" s="42" t="s">
        <v>13305</v>
      </c>
      <c r="D82" s="106" t="s">
        <v>12421</v>
      </c>
      <c r="E82" s="59" t="s">
        <v>12419</v>
      </c>
      <c r="F82" s="59">
        <v>4.3394183884011284E-3</v>
      </c>
      <c r="G82" s="59">
        <v>4.2227579556412653E-2</v>
      </c>
      <c r="H82" s="59">
        <v>-4.6875E-2</v>
      </c>
      <c r="I82" s="59">
        <v>-7.7265566655082552E-4</v>
      </c>
      <c r="J82" s="59">
        <v>-4.6366506538719765E-4</v>
      </c>
      <c r="K82" s="59">
        <v>3.1378298300510643E-3</v>
      </c>
      <c r="L82" s="59">
        <v>1.098425682473958E-2</v>
      </c>
      <c r="M82" s="59" t="s">
        <v>153</v>
      </c>
      <c r="N82" s="105">
        <v>0.75</v>
      </c>
      <c r="O82" s="60">
        <v>0.39505798686603538</v>
      </c>
    </row>
    <row r="83" spans="1:15" x14ac:dyDescent="0.25">
      <c r="A83" s="58" t="s">
        <v>13039</v>
      </c>
      <c r="B83" s="47" t="s">
        <v>12328</v>
      </c>
      <c r="C83" s="42" t="s">
        <v>13040</v>
      </c>
      <c r="D83" s="59" t="s">
        <v>12421</v>
      </c>
      <c r="E83" s="59" t="s">
        <v>12421</v>
      </c>
      <c r="F83" s="59">
        <v>4.8828111849502864E-2</v>
      </c>
      <c r="G83" s="59">
        <v>3.8608391608391468E-2</v>
      </c>
      <c r="H83" s="59">
        <v>-1.7857142857142794E-2</v>
      </c>
      <c r="I83" s="59">
        <v>2.2767540337629066E-2</v>
      </c>
      <c r="J83" s="59">
        <v>1.6973960955224188E-2</v>
      </c>
      <c r="K83" s="59">
        <v>1.226166880105839E-2</v>
      </c>
      <c r="L83" s="59">
        <v>1.098425682473958E-2</v>
      </c>
      <c r="M83" s="59" t="s">
        <v>153</v>
      </c>
      <c r="N83" s="105">
        <v>0.75</v>
      </c>
      <c r="O83" s="60">
        <v>4.4452813356956904</v>
      </c>
    </row>
    <row r="84" spans="1:15" x14ac:dyDescent="0.25">
      <c r="A84" s="58" t="s">
        <v>12574</v>
      </c>
      <c r="B84" s="47" t="s">
        <v>12328</v>
      </c>
      <c r="C84" s="42" t="s">
        <v>12575</v>
      </c>
      <c r="D84" s="59" t="s">
        <v>12421</v>
      </c>
      <c r="E84" s="59" t="s">
        <v>12421</v>
      </c>
      <c r="F84" s="59">
        <v>7.2678508617657345E-2</v>
      </c>
      <c r="G84" s="59">
        <v>6.668056279312129E-2</v>
      </c>
      <c r="H84" s="59">
        <v>5.7651991614255937E-3</v>
      </c>
      <c r="I84" s="59">
        <v>4.7933012075716874E-2</v>
      </c>
      <c r="J84" s="59">
        <v>3.7565762461658103E-2</v>
      </c>
      <c r="K84" s="59">
        <v>2.6645834365919274E-2</v>
      </c>
      <c r="L84" s="59">
        <v>2.4165380403364356E-2</v>
      </c>
      <c r="M84" s="59" t="s">
        <v>158</v>
      </c>
      <c r="N84" s="105">
        <v>0.9</v>
      </c>
      <c r="O84" s="60">
        <v>3.0075466392219048</v>
      </c>
    </row>
    <row r="85" spans="1:15" x14ac:dyDescent="0.25">
      <c r="A85" s="68" t="s">
        <v>12460</v>
      </c>
      <c r="B85" s="47" t="s">
        <v>12328</v>
      </c>
      <c r="C85" s="42" t="s">
        <v>12342</v>
      </c>
      <c r="D85" s="59" t="s">
        <v>12419</v>
      </c>
      <c r="E85" s="59" t="s">
        <v>12419</v>
      </c>
      <c r="F85" s="59">
        <v>-1.8887712598074535E-2</v>
      </c>
      <c r="G85" s="59">
        <v>0.13181410974244123</v>
      </c>
      <c r="H85" s="59">
        <v>-6.1213132999443642E-3</v>
      </c>
      <c r="I85" s="59">
        <v>3.3417310471420603E-2</v>
      </c>
      <c r="J85" s="59">
        <v>-1.7566252732592602E-2</v>
      </c>
      <c r="K85" s="59">
        <v>-2.9876719939306962E-2</v>
      </c>
      <c r="L85" s="59">
        <v>-2.4747952790066252E-3</v>
      </c>
      <c r="M85" s="59" t="s">
        <v>12425</v>
      </c>
      <c r="N85" s="105">
        <v>0.5</v>
      </c>
      <c r="O85" s="60">
        <v>7.6320303171323332</v>
      </c>
    </row>
    <row r="86" spans="1:15" x14ac:dyDescent="0.25">
      <c r="A86" s="58" t="s">
        <v>12461</v>
      </c>
      <c r="B86" s="47" t="s">
        <v>12328</v>
      </c>
      <c r="C86" s="42" t="s">
        <v>12819</v>
      </c>
      <c r="D86" s="59" t="s">
        <v>12421</v>
      </c>
      <c r="E86" s="59" t="s">
        <v>12421</v>
      </c>
      <c r="F86" s="59">
        <v>3.2718945708195779E-2</v>
      </c>
      <c r="G86" s="59">
        <v>3.0836734693877377E-2</v>
      </c>
      <c r="H86" s="59">
        <v>1.1004126547455195E-2</v>
      </c>
      <c r="I86" s="59">
        <v>2.480598499935649E-2</v>
      </c>
      <c r="J86" s="59">
        <v>1.6071579112820977E-2</v>
      </c>
      <c r="K86" s="59">
        <v>9.1267385294235837E-3</v>
      </c>
      <c r="L86" s="59">
        <v>1.00990666356926E-2</v>
      </c>
      <c r="M86" s="59" t="s">
        <v>153</v>
      </c>
      <c r="N86" s="105">
        <v>0.75</v>
      </c>
      <c r="O86" s="60">
        <v>3.2397989723682912</v>
      </c>
    </row>
    <row r="87" spans="1:15" x14ac:dyDescent="0.25">
      <c r="A87" s="68" t="s">
        <v>12462</v>
      </c>
      <c r="B87" s="47" t="s">
        <v>12328</v>
      </c>
      <c r="C87" s="42" t="s">
        <v>12343</v>
      </c>
      <c r="D87" s="59" t="s">
        <v>12421</v>
      </c>
      <c r="E87" s="59" t="s">
        <v>12421</v>
      </c>
      <c r="F87" s="59">
        <v>4.1993294816981663E-2</v>
      </c>
      <c r="G87" s="59">
        <v>3.0465351542741548E-2</v>
      </c>
      <c r="H87" s="59">
        <v>1.1253196930946174E-2</v>
      </c>
      <c r="I87" s="59">
        <v>2.7825548082828222E-2</v>
      </c>
      <c r="J87" s="59">
        <v>2.3393588170988799E-2</v>
      </c>
      <c r="K87" s="59">
        <v>2.3243490405132405E-2</v>
      </c>
      <c r="L87" s="59">
        <v>1.8197821711602336E-2</v>
      </c>
      <c r="M87" s="59" t="s">
        <v>157</v>
      </c>
      <c r="N87" s="105">
        <v>1</v>
      </c>
      <c r="O87" s="60">
        <v>2.3076000788714239</v>
      </c>
    </row>
    <row r="88" spans="1:15" x14ac:dyDescent="0.25">
      <c r="A88" s="58" t="s">
        <v>13302</v>
      </c>
      <c r="B88" s="47" t="s">
        <v>12328</v>
      </c>
      <c r="C88" s="42" t="s">
        <v>13303</v>
      </c>
      <c r="D88" s="59" t="s">
        <v>12421</v>
      </c>
      <c r="E88" s="59" t="s">
        <v>12419</v>
      </c>
      <c r="F88" s="59">
        <v>8.4176372457478443E-4</v>
      </c>
      <c r="G88" s="59">
        <v>4.7001537672988203E-3</v>
      </c>
      <c r="H88" s="59">
        <v>1.1929460580912821E-2</v>
      </c>
      <c r="I88" s="59">
        <v>5.8133045957278195E-3</v>
      </c>
      <c r="J88" s="59">
        <v>1.6351934580956851E-2</v>
      </c>
      <c r="K88" s="59">
        <v>1.8079121087404504E-2</v>
      </c>
      <c r="L88" s="59">
        <v>2.1980882530018064E-2</v>
      </c>
      <c r="M88" s="59" t="s">
        <v>152</v>
      </c>
      <c r="N88" s="105">
        <v>0.8</v>
      </c>
      <c r="O88" s="60">
        <v>3.8295265143482513E-2</v>
      </c>
    </row>
    <row r="89" spans="1:15" x14ac:dyDescent="0.25">
      <c r="A89" s="58" t="s">
        <v>12590</v>
      </c>
      <c r="B89" s="47" t="s">
        <v>12328</v>
      </c>
      <c r="C89" s="42" t="s">
        <v>12591</v>
      </c>
      <c r="D89" s="59" t="s">
        <v>12421</v>
      </c>
      <c r="E89" s="59" t="s">
        <v>12421</v>
      </c>
      <c r="F89" s="59">
        <v>6.581608704928521E-2</v>
      </c>
      <c r="G89" s="59">
        <v>5.6106354213609766E-2</v>
      </c>
      <c r="H89" s="59">
        <v>1.2779552715654896E-2</v>
      </c>
      <c r="I89" s="59">
        <v>4.4643926822318658E-2</v>
      </c>
      <c r="J89" s="59">
        <v>3.1978294139931362E-2</v>
      </c>
      <c r="K89" s="59">
        <v>3.782993950467084E-2</v>
      </c>
      <c r="L89" s="59">
        <v>2.6965503902540267E-2</v>
      </c>
      <c r="M89" s="59" t="s">
        <v>159</v>
      </c>
      <c r="N89" s="105">
        <v>0.95</v>
      </c>
      <c r="O89" s="60">
        <v>2.4407512385883896</v>
      </c>
    </row>
    <row r="90" spans="1:15" x14ac:dyDescent="0.25">
      <c r="A90" s="68" t="s">
        <v>12463</v>
      </c>
      <c r="B90" s="47" t="s">
        <v>12328</v>
      </c>
      <c r="C90" s="42" t="s">
        <v>12344</v>
      </c>
      <c r="D90" s="59" t="s">
        <v>12421</v>
      </c>
      <c r="E90" s="59" t="s">
        <v>12419</v>
      </c>
      <c r="F90" s="59">
        <v>-3.5200648408195478E-2</v>
      </c>
      <c r="G90" s="59">
        <v>0.16429407461594736</v>
      </c>
      <c r="H90" s="59">
        <v>0.16093418259023351</v>
      </c>
      <c r="I90" s="59">
        <v>9.2536016902665441E-2</v>
      </c>
      <c r="J90" s="59">
        <v>5.5074281310764972E-2</v>
      </c>
      <c r="K90" s="59">
        <v>4.0691532225475502E-2</v>
      </c>
      <c r="L90" s="59">
        <v>2.9470134575125817E-2</v>
      </c>
      <c r="M90" s="59" t="s">
        <v>167</v>
      </c>
      <c r="N90" s="105">
        <v>0.65</v>
      </c>
      <c r="O90" s="60">
        <v>-1.1944515664990036</v>
      </c>
    </row>
    <row r="91" spans="1:15" x14ac:dyDescent="0.25">
      <c r="A91" s="58" t="s">
        <v>13188</v>
      </c>
      <c r="B91" s="47" t="s">
        <v>12328</v>
      </c>
      <c r="C91" s="42" t="s">
        <v>13189</v>
      </c>
      <c r="D91" s="59" t="s">
        <v>12421</v>
      </c>
      <c r="E91" s="59" t="s">
        <v>12419</v>
      </c>
      <c r="F91" s="59">
        <v>-3.5200648408195478E-2</v>
      </c>
      <c r="G91" s="59">
        <v>0.16429407461594736</v>
      </c>
      <c r="H91" s="59">
        <v>0.16093418259023351</v>
      </c>
      <c r="I91" s="59">
        <v>9.2536016902665441E-2</v>
      </c>
      <c r="J91" s="59">
        <v>5.5074281310764972E-2</v>
      </c>
      <c r="K91" s="59">
        <v>4.0691532225475502E-2</v>
      </c>
      <c r="L91" s="59">
        <v>2.9470134575125817E-2</v>
      </c>
      <c r="M91" s="59" t="s">
        <v>167</v>
      </c>
      <c r="N91" s="105">
        <v>0.65</v>
      </c>
      <c r="O91" s="60">
        <v>-1.1944515664990036</v>
      </c>
    </row>
    <row r="92" spans="1:15" x14ac:dyDescent="0.25">
      <c r="A92" s="58" t="s">
        <v>13312</v>
      </c>
      <c r="B92" s="47" t="s">
        <v>12328</v>
      </c>
      <c r="C92" s="42" t="s">
        <v>13313</v>
      </c>
      <c r="D92" s="59" t="s">
        <v>12421</v>
      </c>
      <c r="E92" s="59" t="s">
        <v>12421</v>
      </c>
      <c r="F92" s="59">
        <v>3.6735288725077586E-2</v>
      </c>
      <c r="G92" s="59">
        <v>3.8627929687500062E-2</v>
      </c>
      <c r="H92" s="59">
        <v>-4.2543244506778821E-2</v>
      </c>
      <c r="I92" s="59">
        <v>1.0219348175822152E-2</v>
      </c>
      <c r="J92" s="59">
        <v>6.30738929486796E-3</v>
      </c>
      <c r="K92" s="59">
        <v>8.7630166626109229E-3</v>
      </c>
      <c r="L92" s="59">
        <v>2.9999724021697149E-2</v>
      </c>
      <c r="M92" s="59" t="s">
        <v>155</v>
      </c>
      <c r="N92" s="105">
        <v>0.7</v>
      </c>
      <c r="O92" s="60">
        <v>1.2245208888758101</v>
      </c>
    </row>
    <row r="93" spans="1:15" x14ac:dyDescent="0.25">
      <c r="A93" s="58" t="s">
        <v>12843</v>
      </c>
      <c r="B93" s="47" t="s">
        <v>12328</v>
      </c>
      <c r="C93" s="42" t="s">
        <v>12844</v>
      </c>
      <c r="D93" s="59" t="s">
        <v>12421</v>
      </c>
      <c r="E93" s="59" t="s">
        <v>12421</v>
      </c>
      <c r="F93" s="59">
        <v>9.8838507929417174E-2</v>
      </c>
      <c r="G93" s="59">
        <v>0.22361736334405125</v>
      </c>
      <c r="H93" s="59">
        <v>6.4724919093852584E-3</v>
      </c>
      <c r="I93" s="59">
        <v>0.10609850091771111</v>
      </c>
      <c r="J93" s="59">
        <v>7.190545499683787E-2</v>
      </c>
      <c r="K93" s="59">
        <v>4.7064888137799743E-2</v>
      </c>
      <c r="L93" s="59">
        <v>3.5736284929188677E-2</v>
      </c>
      <c r="M93" s="59" t="s">
        <v>154</v>
      </c>
      <c r="N93" s="105">
        <v>0.55000000000000004</v>
      </c>
      <c r="O93" s="60">
        <v>2.7657745656904553</v>
      </c>
    </row>
    <row r="94" spans="1:15" x14ac:dyDescent="0.25">
      <c r="A94" s="58" t="s">
        <v>13218</v>
      </c>
      <c r="B94" s="47" t="s">
        <v>12328</v>
      </c>
      <c r="C94" s="42" t="s">
        <v>13219</v>
      </c>
      <c r="D94" s="59" t="s">
        <v>12419</v>
      </c>
      <c r="E94" s="59" t="s">
        <v>12419</v>
      </c>
      <c r="F94" s="59">
        <v>-1.9270442051538939E-2</v>
      </c>
      <c r="G94" s="59">
        <v>0.10051181102362183</v>
      </c>
      <c r="H94" s="59">
        <v>0.52705410821643306</v>
      </c>
      <c r="I94" s="59">
        <v>0.18122546073343804</v>
      </c>
      <c r="J94" s="59">
        <v>6.0541564266796799E-2</v>
      </c>
      <c r="K94" s="59">
        <v>4.2006058691165027E-2</v>
      </c>
      <c r="L94" s="59">
        <v>4.0032704119087548E-2</v>
      </c>
      <c r="M94" s="59" t="s">
        <v>12422</v>
      </c>
      <c r="N94" s="105">
        <v>0.45</v>
      </c>
      <c r="O94" s="60">
        <v>-0.48136748380059624</v>
      </c>
    </row>
    <row r="95" spans="1:15" x14ac:dyDescent="0.25">
      <c r="A95" s="58" t="s">
        <v>12770</v>
      </c>
      <c r="B95" s="47" t="s">
        <v>12328</v>
      </c>
      <c r="C95" s="42" t="s">
        <v>12771</v>
      </c>
      <c r="D95" s="59" t="s">
        <v>12421</v>
      </c>
      <c r="E95" s="59" t="s">
        <v>12419</v>
      </c>
      <c r="F95" s="59">
        <v>-4.8247599764492666E-3</v>
      </c>
      <c r="G95" s="59">
        <v>0.31958205128205108</v>
      </c>
      <c r="H95" s="59">
        <v>0.30697050938337811</v>
      </c>
      <c r="I95" s="59">
        <v>0.19729338593843071</v>
      </c>
      <c r="J95" s="59">
        <v>0.13676769903411956</v>
      </c>
      <c r="K95" s="59">
        <v>9.2107825215967942E-2</v>
      </c>
      <c r="L95" s="59">
        <v>5.7980612070833493E-2</v>
      </c>
      <c r="M95" s="59" t="s">
        <v>155</v>
      </c>
      <c r="N95" s="105">
        <v>0.7</v>
      </c>
      <c r="O95" s="60">
        <v>-8.3213332942311397E-2</v>
      </c>
    </row>
    <row r="96" spans="1:15" x14ac:dyDescent="0.25">
      <c r="A96" s="58" t="s">
        <v>13284</v>
      </c>
      <c r="B96" s="47" t="s">
        <v>12328</v>
      </c>
      <c r="C96" s="42" t="s">
        <v>13285</v>
      </c>
      <c r="D96" s="59" t="s">
        <v>12421</v>
      </c>
      <c r="E96" s="59" t="s">
        <v>12419</v>
      </c>
      <c r="F96" s="59">
        <v>-2.7143352572518542E-2</v>
      </c>
      <c r="G96" s="59">
        <v>0.21501881113619259</v>
      </c>
      <c r="H96" s="59">
        <v>0.39016736401673646</v>
      </c>
      <c r="I96" s="59">
        <v>0.18004792910107925</v>
      </c>
      <c r="J96" s="59">
        <v>0.13405574641273255</v>
      </c>
      <c r="K96" s="59">
        <v>9.4808878745733738E-2</v>
      </c>
      <c r="L96" s="59">
        <v>5.7980612070833493E-2</v>
      </c>
      <c r="M96" s="59" t="s">
        <v>155</v>
      </c>
      <c r="N96" s="105">
        <v>0.7</v>
      </c>
      <c r="O96" s="60">
        <v>-0.46814532656809787</v>
      </c>
    </row>
    <row r="97" spans="1:15" x14ac:dyDescent="0.25">
      <c r="A97" s="58" t="s">
        <v>13158</v>
      </c>
      <c r="B97" s="47" t="s">
        <v>12328</v>
      </c>
      <c r="C97" s="42" t="s">
        <v>13159</v>
      </c>
      <c r="D97" s="59" t="s">
        <v>12421</v>
      </c>
      <c r="E97" s="59" t="s">
        <v>12421</v>
      </c>
      <c r="F97" s="59">
        <v>0.27704972673837247</v>
      </c>
      <c r="G97" s="59">
        <v>0.15533618581907094</v>
      </c>
      <c r="H97" s="59">
        <v>1.9314641744548222E-2</v>
      </c>
      <c r="I97" s="59">
        <v>0.14571029531159874</v>
      </c>
      <c r="J97" s="59">
        <v>9.0528521104499049E-2</v>
      </c>
      <c r="K97" s="59">
        <v>6.1493771667545438E-2</v>
      </c>
      <c r="L97" s="59">
        <v>3.8954811367875708E-2</v>
      </c>
      <c r="M97" s="59" t="s">
        <v>156</v>
      </c>
      <c r="N97" s="105">
        <v>0.85</v>
      </c>
      <c r="O97" s="60">
        <v>7.1120797921984806</v>
      </c>
    </row>
    <row r="98" spans="1:15" x14ac:dyDescent="0.25">
      <c r="A98" s="58" t="s">
        <v>13314</v>
      </c>
      <c r="B98" s="47" t="s">
        <v>12328</v>
      </c>
      <c r="C98" s="42" t="s">
        <v>13315</v>
      </c>
      <c r="D98" s="59" t="s">
        <v>12421</v>
      </c>
      <c r="E98" s="59" t="s">
        <v>12421</v>
      </c>
      <c r="F98" s="59">
        <v>0.10813632585203647</v>
      </c>
      <c r="G98" s="59">
        <v>0.13705103969754262</v>
      </c>
      <c r="H98" s="59">
        <v>2.8382581648522587E-2</v>
      </c>
      <c r="I98" s="59">
        <v>9.0207807341303292E-2</v>
      </c>
      <c r="J98" s="59">
        <v>6.2003469718947768E-2</v>
      </c>
      <c r="K98" s="59">
        <v>4.1887933946884504E-2</v>
      </c>
      <c r="L98" s="59">
        <v>3.03148866126286E-2</v>
      </c>
      <c r="M98" s="59" t="s">
        <v>159</v>
      </c>
      <c r="N98" s="105">
        <v>0.95</v>
      </c>
      <c r="O98" s="60">
        <v>3.5671030947214217</v>
      </c>
    </row>
    <row r="99" spans="1:15" x14ac:dyDescent="0.25">
      <c r="A99" s="58" t="s">
        <v>12726</v>
      </c>
      <c r="B99" s="47" t="s">
        <v>12328</v>
      </c>
      <c r="C99" s="42" t="s">
        <v>12727</v>
      </c>
      <c r="D99" s="59" t="s">
        <v>12421</v>
      </c>
      <c r="E99" s="59" t="s">
        <v>12419</v>
      </c>
      <c r="F99" s="59">
        <v>-3.5200648408195478E-2</v>
      </c>
      <c r="G99" s="59">
        <v>0.16429407461594736</v>
      </c>
      <c r="H99" s="59">
        <v>0.16093418259023351</v>
      </c>
      <c r="I99" s="59">
        <v>9.2536016902665441E-2</v>
      </c>
      <c r="J99" s="59">
        <v>5.5074281310764972E-2</v>
      </c>
      <c r="K99" s="59">
        <v>4.0691532225475502E-2</v>
      </c>
      <c r="L99" s="59">
        <v>2.9470134575125817E-2</v>
      </c>
      <c r="M99" s="59" t="s">
        <v>167</v>
      </c>
      <c r="N99" s="105">
        <v>0.65</v>
      </c>
      <c r="O99" s="60">
        <v>-1.1944515664990036</v>
      </c>
    </row>
    <row r="100" spans="1:15" x14ac:dyDescent="0.25">
      <c r="A100" s="58" t="s">
        <v>13061</v>
      </c>
      <c r="B100" s="47" t="s">
        <v>12328</v>
      </c>
      <c r="C100" s="42" t="s">
        <v>13062</v>
      </c>
      <c r="D100" s="59" t="s">
        <v>12421</v>
      </c>
      <c r="E100" s="59" t="s">
        <v>12421</v>
      </c>
      <c r="F100" s="59">
        <v>4.9242476224457654E-2</v>
      </c>
      <c r="G100" s="59">
        <v>0.33215722120658131</v>
      </c>
      <c r="H100" s="59">
        <v>1.15580212667592E-2</v>
      </c>
      <c r="I100" s="59">
        <v>0.12238205665097657</v>
      </c>
      <c r="J100" s="59">
        <v>5.5723098478636768E-2</v>
      </c>
      <c r="K100" s="59">
        <v>4.224483439759652E-2</v>
      </c>
      <c r="L100" s="59">
        <v>2.4355828839631055E-2</v>
      </c>
      <c r="M100" s="59" t="s">
        <v>153</v>
      </c>
      <c r="N100" s="105">
        <v>0.75</v>
      </c>
      <c r="O100" s="60">
        <v>2.0217943125110081</v>
      </c>
    </row>
    <row r="101" spans="1:15" x14ac:dyDescent="0.25">
      <c r="A101" s="58" t="s">
        <v>13306</v>
      </c>
      <c r="B101" s="47" t="s">
        <v>12328</v>
      </c>
      <c r="C101" s="42" t="s">
        <v>13307</v>
      </c>
      <c r="D101" s="59" t="s">
        <v>12421</v>
      </c>
      <c r="E101" s="59" t="s">
        <v>12421</v>
      </c>
      <c r="F101" s="59">
        <v>5.130179043483496E-2</v>
      </c>
      <c r="G101" s="59">
        <v>0.32825996533795476</v>
      </c>
      <c r="H101" s="59">
        <v>2.632515119174661E-2</v>
      </c>
      <c r="I101" s="59">
        <v>0.12745310315597846</v>
      </c>
      <c r="J101" s="59">
        <v>0.10180796616655274</v>
      </c>
      <c r="K101" s="59">
        <v>6.357887893733527E-2</v>
      </c>
      <c r="L101" s="59">
        <v>4.2304285140473574E-2</v>
      </c>
      <c r="M101" s="59" t="s">
        <v>152</v>
      </c>
      <c r="N101" s="105">
        <v>0.8</v>
      </c>
      <c r="O101" s="60">
        <v>1.212685435163003</v>
      </c>
    </row>
    <row r="102" spans="1:15" x14ac:dyDescent="0.25">
      <c r="A102" s="58" t="s">
        <v>12903</v>
      </c>
      <c r="B102" s="47" t="s">
        <v>12328</v>
      </c>
      <c r="C102" s="42" t="s">
        <v>12904</v>
      </c>
      <c r="D102" s="59" t="s">
        <v>12421</v>
      </c>
      <c r="E102" s="59" t="s">
        <v>12421</v>
      </c>
      <c r="F102" s="59">
        <v>6.9958642250035341E-2</v>
      </c>
      <c r="G102" s="59">
        <v>0.30117231638418085</v>
      </c>
      <c r="H102" s="59">
        <v>8.5556577736890516E-2</v>
      </c>
      <c r="I102" s="59">
        <v>0.14758471809699847</v>
      </c>
      <c r="J102" s="59">
        <v>0.10801890820880611</v>
      </c>
      <c r="K102" s="59">
        <v>7.0014674448197534E-2</v>
      </c>
      <c r="L102" s="59">
        <v>5.5758390217922171E-2</v>
      </c>
      <c r="M102" s="59" t="s">
        <v>157</v>
      </c>
      <c r="N102" s="105">
        <v>1</v>
      </c>
      <c r="O102" s="60">
        <v>1.2546747131079987</v>
      </c>
    </row>
    <row r="103" spans="1:15" x14ac:dyDescent="0.25">
      <c r="A103" s="58" t="s">
        <v>13142</v>
      </c>
      <c r="B103" s="47" t="s">
        <v>12328</v>
      </c>
      <c r="C103" s="42" t="s">
        <v>13143</v>
      </c>
      <c r="D103" s="59" t="s">
        <v>12421</v>
      </c>
      <c r="E103" s="59" t="s">
        <v>12421</v>
      </c>
      <c r="F103" s="59">
        <v>6.2783753145132293E-2</v>
      </c>
      <c r="G103" s="59">
        <v>0.2562348037513027</v>
      </c>
      <c r="H103" s="59">
        <v>6.1578171091445366E-2</v>
      </c>
      <c r="I103" s="59">
        <v>0.12328312843661537</v>
      </c>
      <c r="J103" s="59">
        <v>8.4515225600338528E-2</v>
      </c>
      <c r="K103" s="59">
        <v>5.4218388560022257E-2</v>
      </c>
      <c r="L103" s="59">
        <v>3.8088309522463781E-2</v>
      </c>
      <c r="M103" s="59" t="s">
        <v>156</v>
      </c>
      <c r="N103" s="105">
        <v>0.85</v>
      </c>
      <c r="O103" s="60">
        <v>1.6483733180151667</v>
      </c>
    </row>
    <row r="104" spans="1:15" x14ac:dyDescent="0.25">
      <c r="A104" s="58" t="s">
        <v>12950</v>
      </c>
      <c r="B104" s="47" t="s">
        <v>12328</v>
      </c>
      <c r="C104" s="42" t="s">
        <v>12951</v>
      </c>
      <c r="D104" s="59" t="s">
        <v>12421</v>
      </c>
      <c r="E104" s="59" t="s">
        <v>12421</v>
      </c>
      <c r="F104" s="59">
        <v>2.9576918690842779E-2</v>
      </c>
      <c r="G104" s="59">
        <v>3.0192669172932174E-2</v>
      </c>
      <c r="H104" s="59">
        <v>2.7522935779816571E-2</v>
      </c>
      <c r="I104" s="59">
        <v>2.9096874624175095E-2</v>
      </c>
      <c r="J104" s="59">
        <v>2.5405218491779458E-2</v>
      </c>
      <c r="K104" s="59">
        <v>1.8991888762682763E-2</v>
      </c>
      <c r="L104" s="59">
        <v>1.9195665795345374E-2</v>
      </c>
      <c r="M104" s="59" t="s">
        <v>156</v>
      </c>
      <c r="N104" s="105">
        <v>0.85</v>
      </c>
      <c r="O104" s="60">
        <v>1.5408123378567409</v>
      </c>
    </row>
    <row r="105" spans="1:15" x14ac:dyDescent="0.25">
      <c r="A105" s="68" t="s">
        <v>12464</v>
      </c>
      <c r="B105" s="47" t="s">
        <v>12328</v>
      </c>
      <c r="C105" s="42" t="s">
        <v>12345</v>
      </c>
      <c r="D105" s="59" t="s">
        <v>12421</v>
      </c>
      <c r="E105" s="59" t="s">
        <v>12421</v>
      </c>
      <c r="F105" s="59">
        <v>8.6660450187051596E-2</v>
      </c>
      <c r="G105" s="59">
        <v>0.18580176211453758</v>
      </c>
      <c r="H105" s="59">
        <v>1.6114592658907689E-2</v>
      </c>
      <c r="I105" s="59">
        <v>9.3997207808372618E-2</v>
      </c>
      <c r="J105" s="59">
        <v>5.2849388967338928E-2</v>
      </c>
      <c r="K105" s="59">
        <v>3.0879817007074095E-2</v>
      </c>
      <c r="L105" s="59">
        <v>3.1534988620236737E-2</v>
      </c>
      <c r="M105" s="59" t="s">
        <v>153</v>
      </c>
      <c r="N105" s="105">
        <v>0.75</v>
      </c>
      <c r="O105" s="60">
        <v>2.7480729811153179</v>
      </c>
    </row>
    <row r="106" spans="1:15" x14ac:dyDescent="0.25">
      <c r="A106" s="58" t="s">
        <v>13152</v>
      </c>
      <c r="B106" s="47" t="s">
        <v>12328</v>
      </c>
      <c r="C106" s="42" t="s">
        <v>13153</v>
      </c>
      <c r="D106" s="59" t="s">
        <v>12421</v>
      </c>
      <c r="E106" s="59" t="s">
        <v>12421</v>
      </c>
      <c r="F106" s="59">
        <v>8.6660450187051596E-2</v>
      </c>
      <c r="G106" s="59">
        <v>0.18580176211453758</v>
      </c>
      <c r="H106" s="59">
        <v>1.6114592658907689E-2</v>
      </c>
      <c r="I106" s="59">
        <v>9.3997207808372618E-2</v>
      </c>
      <c r="J106" s="59">
        <v>5.2849388967338928E-2</v>
      </c>
      <c r="K106" s="59">
        <v>3.0879817007074095E-2</v>
      </c>
      <c r="L106" s="59">
        <v>3.1534988620236737E-2</v>
      </c>
      <c r="M106" s="59" t="s">
        <v>153</v>
      </c>
      <c r="N106" s="105">
        <v>0.75</v>
      </c>
      <c r="O106" s="60">
        <v>2.7480729811153179</v>
      </c>
    </row>
    <row r="107" spans="1:15" x14ac:dyDescent="0.25">
      <c r="A107" s="58" t="s">
        <v>13084</v>
      </c>
      <c r="B107" s="47" t="s">
        <v>12328</v>
      </c>
      <c r="C107" s="42" t="s">
        <v>13085</v>
      </c>
      <c r="D107" s="59" t="s">
        <v>12421</v>
      </c>
      <c r="E107" s="59" t="s">
        <v>12421</v>
      </c>
      <c r="F107" s="59">
        <v>8.7695693123668095E-2</v>
      </c>
      <c r="G107" s="59">
        <v>0.17851150895140666</v>
      </c>
      <c r="H107" s="59">
        <v>-1.9066733567486227E-2</v>
      </c>
      <c r="I107" s="59">
        <v>7.9344874003276722E-2</v>
      </c>
      <c r="J107" s="59">
        <v>5.7600396113180352E-2</v>
      </c>
      <c r="K107" s="59">
        <v>2.7371000715845861E-2</v>
      </c>
      <c r="L107" s="59">
        <v>2.731121981628637E-2</v>
      </c>
      <c r="M107" s="59" t="s">
        <v>160</v>
      </c>
      <c r="N107" s="105">
        <v>0.6</v>
      </c>
      <c r="O107" s="60">
        <v>3.2109767968464351</v>
      </c>
    </row>
    <row r="108" spans="1:15" x14ac:dyDescent="0.25">
      <c r="A108" s="58" t="s">
        <v>12979</v>
      </c>
      <c r="B108" s="47" t="s">
        <v>12328</v>
      </c>
      <c r="C108" s="42" t="s">
        <v>12980</v>
      </c>
      <c r="D108" s="59" t="s">
        <v>12421</v>
      </c>
      <c r="E108" s="59" t="s">
        <v>12421</v>
      </c>
      <c r="F108" s="59">
        <v>8.7695693123668095E-2</v>
      </c>
      <c r="G108" s="59">
        <v>0.17851150895140666</v>
      </c>
      <c r="H108" s="59">
        <v>-1.9066733567486227E-2</v>
      </c>
      <c r="I108" s="59">
        <v>7.9344874003276722E-2</v>
      </c>
      <c r="J108" s="59">
        <v>5.7600396113180352E-2</v>
      </c>
      <c r="K108" s="59">
        <v>2.7371000715845861E-2</v>
      </c>
      <c r="L108" s="59">
        <v>2.731121981628637E-2</v>
      </c>
      <c r="M108" s="59" t="s">
        <v>160</v>
      </c>
      <c r="N108" s="105">
        <v>0.6</v>
      </c>
      <c r="O108" s="60">
        <v>3.2109767968464351</v>
      </c>
    </row>
    <row r="109" spans="1:15" x14ac:dyDescent="0.25">
      <c r="A109" s="58" t="s">
        <v>13086</v>
      </c>
      <c r="B109" s="47" t="s">
        <v>12328</v>
      </c>
      <c r="C109" s="42" t="s">
        <v>13087</v>
      </c>
      <c r="D109" s="59" t="s">
        <v>12421</v>
      </c>
      <c r="E109" s="59" t="s">
        <v>12421</v>
      </c>
      <c r="F109" s="59">
        <v>0.10531254765339981</v>
      </c>
      <c r="G109" s="59">
        <v>0.24091703056768554</v>
      </c>
      <c r="H109" s="59">
        <v>7.3313782991202281E-3</v>
      </c>
      <c r="I109" s="59">
        <v>0.1137816775693703</v>
      </c>
      <c r="J109" s="59">
        <v>6.0870423278308161E-2</v>
      </c>
      <c r="K109" s="59">
        <v>4.1246114180461202E-2</v>
      </c>
      <c r="L109" s="59">
        <v>3.9166546624758158E-2</v>
      </c>
      <c r="M109" s="59" t="s">
        <v>160</v>
      </c>
      <c r="N109" s="105">
        <v>0.6</v>
      </c>
      <c r="O109" s="60">
        <v>2.6888392449394325</v>
      </c>
    </row>
    <row r="110" spans="1:15" x14ac:dyDescent="0.25">
      <c r="A110" s="58" t="s">
        <v>12710</v>
      </c>
      <c r="B110" s="47" t="s">
        <v>12328</v>
      </c>
      <c r="C110" s="42" t="s">
        <v>12711</v>
      </c>
      <c r="D110" s="59" t="s">
        <v>12421</v>
      </c>
      <c r="E110" s="59" t="s">
        <v>12421</v>
      </c>
      <c r="F110" s="59">
        <v>9.3152199941245906E-2</v>
      </c>
      <c r="G110" s="59">
        <v>0.17892607683352724</v>
      </c>
      <c r="H110" s="59">
        <v>1.2374779021803395E-2</v>
      </c>
      <c r="I110" s="59">
        <v>9.2704776364817221E-2</v>
      </c>
      <c r="J110" s="59">
        <v>6.1476932289173725E-2</v>
      </c>
      <c r="K110" s="59">
        <v>4.6865108800238087E-2</v>
      </c>
      <c r="L110" s="59">
        <v>4.7303198872671093E-2</v>
      </c>
      <c r="M110" s="59" t="s">
        <v>158</v>
      </c>
      <c r="N110" s="105">
        <v>0.9</v>
      </c>
      <c r="O110" s="60">
        <v>1.9692579394469572</v>
      </c>
    </row>
    <row r="111" spans="1:15" x14ac:dyDescent="0.25">
      <c r="A111" s="58" t="s">
        <v>12813</v>
      </c>
      <c r="B111" s="47" t="s">
        <v>12328</v>
      </c>
      <c r="C111" s="42" t="s">
        <v>12814</v>
      </c>
      <c r="D111" s="59" t="s">
        <v>12421</v>
      </c>
      <c r="E111" s="59" t="s">
        <v>12421</v>
      </c>
      <c r="F111" s="59">
        <v>0.15040447257356759</v>
      </c>
      <c r="G111" s="59">
        <v>0.15385788690476176</v>
      </c>
      <c r="H111" s="59">
        <v>3.7216226274661146E-4</v>
      </c>
      <c r="I111" s="59">
        <v>9.9144592054081437E-2</v>
      </c>
      <c r="J111" s="59">
        <v>6.4286486425412237E-2</v>
      </c>
      <c r="K111" s="59">
        <v>4.3402182964012548E-2</v>
      </c>
      <c r="L111" s="59">
        <v>3.644028104483632E-2</v>
      </c>
      <c r="M111" s="59" t="s">
        <v>153</v>
      </c>
      <c r="N111" s="105">
        <v>0.75</v>
      </c>
      <c r="O111" s="60">
        <v>4.1274235066548774</v>
      </c>
    </row>
    <row r="112" spans="1:15" x14ac:dyDescent="0.25">
      <c r="A112" s="58" t="s">
        <v>13069</v>
      </c>
      <c r="B112" s="47" t="s">
        <v>12328</v>
      </c>
      <c r="C112" s="42" t="s">
        <v>13070</v>
      </c>
      <c r="D112" s="59" t="s">
        <v>12421</v>
      </c>
      <c r="E112" s="59" t="s">
        <v>12421</v>
      </c>
      <c r="F112" s="59">
        <v>0.14388582285686824</v>
      </c>
      <c r="G112" s="59">
        <v>0.11557525773195865</v>
      </c>
      <c r="H112" s="59">
        <v>4.5567522783760417E-3</v>
      </c>
      <c r="I112" s="59">
        <v>8.6305577515937815E-2</v>
      </c>
      <c r="J112" s="59">
        <v>5.7217153630013451E-2</v>
      </c>
      <c r="K112" s="59">
        <v>3.4283884366468342E-2</v>
      </c>
      <c r="L112" s="59">
        <v>3.1879922897098512E-2</v>
      </c>
      <c r="M112" s="59" t="s">
        <v>152</v>
      </c>
      <c r="N112" s="105">
        <v>0.8</v>
      </c>
      <c r="O112" s="60">
        <v>4.5133679689659392</v>
      </c>
    </row>
    <row r="113" spans="1:15" x14ac:dyDescent="0.25">
      <c r="A113" s="58" t="s">
        <v>13082</v>
      </c>
      <c r="B113" s="47" t="s">
        <v>12328</v>
      </c>
      <c r="C113" s="42" t="s">
        <v>13083</v>
      </c>
      <c r="D113" s="59" t="s">
        <v>12421</v>
      </c>
      <c r="E113" s="59" t="s">
        <v>12421</v>
      </c>
      <c r="F113" s="59">
        <v>0.14388582285686824</v>
      </c>
      <c r="G113" s="59">
        <v>0.11557525773195865</v>
      </c>
      <c r="H113" s="59">
        <v>4.5567522783760417E-3</v>
      </c>
      <c r="I113" s="59">
        <v>8.6305577515937815E-2</v>
      </c>
      <c r="J113" s="59">
        <v>5.7217153630013451E-2</v>
      </c>
      <c r="K113" s="59">
        <v>3.4283884366468342E-2</v>
      </c>
      <c r="L113" s="59">
        <v>3.1879922897098512E-2</v>
      </c>
      <c r="M113" s="59" t="s">
        <v>152</v>
      </c>
      <c r="N113" s="105">
        <v>0.8</v>
      </c>
      <c r="O113" s="60">
        <v>4.5133679689659392</v>
      </c>
    </row>
    <row r="114" spans="1:15" x14ac:dyDescent="0.25">
      <c r="A114" s="58" t="s">
        <v>13236</v>
      </c>
      <c r="B114" s="47" t="s">
        <v>12328</v>
      </c>
      <c r="C114" s="42" t="s">
        <v>13237</v>
      </c>
      <c r="D114" s="106" t="s">
        <v>12421</v>
      </c>
      <c r="E114" s="106" t="s">
        <v>12421</v>
      </c>
      <c r="F114" s="59">
        <v>0.24663349699741155</v>
      </c>
      <c r="G114" s="59">
        <v>0.10756350440642826</v>
      </c>
      <c r="H114" s="59">
        <v>5.7351407716370595E-3</v>
      </c>
      <c r="I114" s="59">
        <v>0.11565611775796603</v>
      </c>
      <c r="J114" s="59">
        <v>8.4424545340966439E-2</v>
      </c>
      <c r="K114" s="59">
        <v>4.6973173812727032E-2</v>
      </c>
      <c r="L114" s="59">
        <v>3.3987646922052805E-2</v>
      </c>
      <c r="M114" s="59" t="s">
        <v>156</v>
      </c>
      <c r="N114" s="105">
        <v>0.85</v>
      </c>
      <c r="O114" s="60">
        <v>7.2565628789495271</v>
      </c>
    </row>
    <row r="115" spans="1:15" x14ac:dyDescent="0.25">
      <c r="A115" s="58" t="s">
        <v>13182</v>
      </c>
      <c r="B115" s="47" t="s">
        <v>12328</v>
      </c>
      <c r="C115" s="42" t="s">
        <v>13183</v>
      </c>
      <c r="D115" s="59" t="s">
        <v>12421</v>
      </c>
      <c r="E115" s="59" t="s">
        <v>12421</v>
      </c>
      <c r="F115" s="59">
        <v>0.17453997745968541</v>
      </c>
      <c r="G115" s="59">
        <v>3.3652694610778466E-2</v>
      </c>
      <c r="H115" s="59">
        <v>-3.2555615843734564E-3</v>
      </c>
      <c r="I115" s="59">
        <v>6.5635684664293592E-2</v>
      </c>
      <c r="J115" s="59">
        <v>4.4610200208651252E-2</v>
      </c>
      <c r="K115" s="59">
        <v>1.8538296502100815E-2</v>
      </c>
      <c r="L115" s="59">
        <v>1.9725120387080741E-2</v>
      </c>
      <c r="M115" s="59" t="s">
        <v>167</v>
      </c>
      <c r="N115" s="105">
        <v>0.65</v>
      </c>
      <c r="O115" s="60">
        <v>8.8486140532760924</v>
      </c>
    </row>
    <row r="116" spans="1:15" x14ac:dyDescent="0.25">
      <c r="A116" s="58" t="s">
        <v>12588</v>
      </c>
      <c r="B116" s="47" t="s">
        <v>12328</v>
      </c>
      <c r="C116" s="42" t="s">
        <v>12589</v>
      </c>
      <c r="D116" s="59" t="s">
        <v>12421</v>
      </c>
      <c r="E116" s="59" t="s">
        <v>12421</v>
      </c>
      <c r="F116" s="59">
        <v>8.6551957847788685E-2</v>
      </c>
      <c r="G116" s="59">
        <v>0.1000240500240499</v>
      </c>
      <c r="H116" s="59">
        <v>1.167883211678844E-2</v>
      </c>
      <c r="I116" s="59">
        <v>6.5365054929217292E-2</v>
      </c>
      <c r="J116" s="59">
        <v>4.5735521211430763E-2</v>
      </c>
      <c r="K116" s="59">
        <v>2.9499513842064395E-2</v>
      </c>
      <c r="L116" s="59">
        <v>2.6875967083593633E-2</v>
      </c>
      <c r="M116" s="59" t="s">
        <v>158</v>
      </c>
      <c r="N116" s="105">
        <v>0.9</v>
      </c>
      <c r="O116" s="60">
        <v>3.2204220811322588</v>
      </c>
    </row>
    <row r="117" spans="1:15" x14ac:dyDescent="0.25">
      <c r="A117" s="68" t="s">
        <v>12465</v>
      </c>
      <c r="B117" s="47" t="s">
        <v>12328</v>
      </c>
      <c r="C117" s="42" t="s">
        <v>12346</v>
      </c>
      <c r="D117" s="59" t="s">
        <v>12421</v>
      </c>
      <c r="E117" s="59" t="s">
        <v>12421</v>
      </c>
      <c r="F117" s="59">
        <v>0.14262890103317472</v>
      </c>
      <c r="G117" s="59">
        <v>9.4627802690582907E-2</v>
      </c>
      <c r="H117" s="59">
        <v>1.5482695810564717E-2</v>
      </c>
      <c r="I117" s="59">
        <v>8.2965784281944233E-2</v>
      </c>
      <c r="J117" s="59">
        <v>5.9009785264400927E-2</v>
      </c>
      <c r="K117" s="59">
        <v>3.0868139209360601E-2</v>
      </c>
      <c r="L117" s="59">
        <v>2.9462246942815629E-2</v>
      </c>
      <c r="M117" s="59" t="s">
        <v>152</v>
      </c>
      <c r="N117" s="105">
        <v>0.8</v>
      </c>
      <c r="O117" s="60">
        <v>4.8410734357772665</v>
      </c>
    </row>
    <row r="118" spans="1:15" x14ac:dyDescent="0.25">
      <c r="A118" s="58" t="s">
        <v>12690</v>
      </c>
      <c r="B118" s="47" t="s">
        <v>12328</v>
      </c>
      <c r="C118" s="42" t="s">
        <v>12691</v>
      </c>
      <c r="D118" s="59" t="s">
        <v>12421</v>
      </c>
      <c r="E118" s="59" t="s">
        <v>12421</v>
      </c>
      <c r="F118" s="59">
        <v>0.14773833177892204</v>
      </c>
      <c r="G118" s="59">
        <v>9.7874234835837681E-2</v>
      </c>
      <c r="H118" s="59">
        <v>8.4175084175084347E-3</v>
      </c>
      <c r="I118" s="59">
        <v>8.3125096947031629E-2</v>
      </c>
      <c r="J118" s="59">
        <v>5.8509580666814776E-2</v>
      </c>
      <c r="K118" s="59">
        <v>2.9201918419109463E-2</v>
      </c>
      <c r="L118" s="59">
        <v>2.9462246942815629E-2</v>
      </c>
      <c r="M118" s="59" t="s">
        <v>152</v>
      </c>
      <c r="N118" s="105">
        <v>0.8</v>
      </c>
      <c r="O118" s="60">
        <v>5.01449641860897</v>
      </c>
    </row>
    <row r="119" spans="1:15" x14ac:dyDescent="0.25">
      <c r="A119" s="58" t="s">
        <v>12651</v>
      </c>
      <c r="B119" s="47" t="s">
        <v>12328</v>
      </c>
      <c r="C119" s="42" t="s">
        <v>12652</v>
      </c>
      <c r="D119" s="59" t="s">
        <v>12421</v>
      </c>
      <c r="E119" s="59" t="s">
        <v>12421</v>
      </c>
      <c r="F119" s="59">
        <v>0.23935209918390665</v>
      </c>
      <c r="G119" s="59">
        <v>0.11750900669068454</v>
      </c>
      <c r="H119" s="59">
        <v>2.2093634928984862E-2</v>
      </c>
      <c r="I119" s="59">
        <v>0.12282517343258625</v>
      </c>
      <c r="J119" s="59">
        <v>8.3629863911030888E-2</v>
      </c>
      <c r="K119" s="59">
        <v>4.6570530941026034E-2</v>
      </c>
      <c r="L119" s="59">
        <v>2.9462246942815629E-2</v>
      </c>
      <c r="M119" s="59" t="s">
        <v>152</v>
      </c>
      <c r="N119" s="105">
        <v>0.8</v>
      </c>
      <c r="O119" s="60">
        <v>8.1240273237976055</v>
      </c>
    </row>
    <row r="120" spans="1:15" x14ac:dyDescent="0.25">
      <c r="A120" s="58" t="s">
        <v>13248</v>
      </c>
      <c r="B120" s="47" t="s">
        <v>12328</v>
      </c>
      <c r="C120" s="42" t="s">
        <v>13249</v>
      </c>
      <c r="D120" s="59" t="s">
        <v>12421</v>
      </c>
      <c r="E120" s="59" t="s">
        <v>12421</v>
      </c>
      <c r="F120" s="59">
        <v>0.14262890103317472</v>
      </c>
      <c r="G120" s="59">
        <v>9.4627802690582907E-2</v>
      </c>
      <c r="H120" s="59">
        <v>1.5482695810564717E-2</v>
      </c>
      <c r="I120" s="59">
        <v>8.2965784281944233E-2</v>
      </c>
      <c r="J120" s="59">
        <v>5.9009785264400927E-2</v>
      </c>
      <c r="K120" s="59">
        <v>3.0868139209360601E-2</v>
      </c>
      <c r="L120" s="59">
        <v>2.9462246942815629E-2</v>
      </c>
      <c r="M120" s="59" t="s">
        <v>152</v>
      </c>
      <c r="N120" s="105">
        <v>0.8</v>
      </c>
      <c r="O120" s="60">
        <v>4.8410734357772665</v>
      </c>
    </row>
    <row r="121" spans="1:15" x14ac:dyDescent="0.25">
      <c r="A121" s="68" t="s">
        <v>12466</v>
      </c>
      <c r="B121" s="47" t="s">
        <v>12328</v>
      </c>
      <c r="C121" s="42" t="s">
        <v>12347</v>
      </c>
      <c r="D121" s="59" t="s">
        <v>12421</v>
      </c>
      <c r="E121" s="59" t="s">
        <v>12419</v>
      </c>
      <c r="F121" s="59">
        <v>-4.5706880163062125E-2</v>
      </c>
      <c r="G121" s="59">
        <v>0.4870236794171221</v>
      </c>
      <c r="H121" s="59">
        <v>0.11903791275988573</v>
      </c>
      <c r="I121" s="59">
        <v>0.16667034580031936</v>
      </c>
      <c r="J121" s="59">
        <v>9.3713129989296151E-2</v>
      </c>
      <c r="K121" s="59">
        <v>8.4486071647267291E-3</v>
      </c>
      <c r="L121" s="59">
        <v>9.023920842759825E-2</v>
      </c>
      <c r="M121" s="59" t="s">
        <v>160</v>
      </c>
      <c r="N121" s="105">
        <v>0.6</v>
      </c>
      <c r="O121" s="60">
        <v>-0.50650799092208565</v>
      </c>
    </row>
    <row r="122" spans="1:15" x14ac:dyDescent="0.25">
      <c r="A122" s="58" t="s">
        <v>13097</v>
      </c>
      <c r="B122" s="47" t="s">
        <v>12328</v>
      </c>
      <c r="C122" s="42" t="s">
        <v>13098</v>
      </c>
      <c r="D122" s="59" t="s">
        <v>12421</v>
      </c>
      <c r="E122" s="59" t="s">
        <v>12421</v>
      </c>
      <c r="F122" s="59">
        <v>0.10213388168935844</v>
      </c>
      <c r="G122" s="59">
        <v>0.57376442015786289</v>
      </c>
      <c r="H122" s="59">
        <v>-0.15321336760925452</v>
      </c>
      <c r="I122" s="59">
        <v>0.13670915173873244</v>
      </c>
      <c r="J122" s="59">
        <v>8.1700647149170802E-2</v>
      </c>
      <c r="K122" s="59">
        <v>9.0481984430113016E-4</v>
      </c>
      <c r="L122" s="59">
        <v>6.4982180312659565E-2</v>
      </c>
      <c r="M122" s="59" t="s">
        <v>167</v>
      </c>
      <c r="N122" s="105">
        <v>0.65</v>
      </c>
      <c r="O122" s="60">
        <v>1.5717213734279878</v>
      </c>
    </row>
    <row r="123" spans="1:15" x14ac:dyDescent="0.25">
      <c r="A123" s="58" t="s">
        <v>12625</v>
      </c>
      <c r="B123" s="47" t="s">
        <v>12328</v>
      </c>
      <c r="C123" s="42" t="s">
        <v>12626</v>
      </c>
      <c r="D123" s="59" t="s">
        <v>12421</v>
      </c>
      <c r="E123" s="59" t="s">
        <v>12421</v>
      </c>
      <c r="F123" s="59">
        <v>0.15706956225017077</v>
      </c>
      <c r="G123" s="59">
        <v>8.7915147497514168E-2</v>
      </c>
      <c r="H123" s="59">
        <v>-3.6717752234993628E-2</v>
      </c>
      <c r="I123" s="59">
        <v>6.6357144986807892E-2</v>
      </c>
      <c r="J123" s="59">
        <v>5.7472478838370256E-2</v>
      </c>
      <c r="K123" s="59">
        <v>1.8715804576330042E-2</v>
      </c>
      <c r="L123" s="59">
        <v>5.2302159866694398E-2</v>
      </c>
      <c r="M123" s="59" t="s">
        <v>155</v>
      </c>
      <c r="N123" s="105">
        <v>0.7</v>
      </c>
      <c r="O123" s="60">
        <v>3.0031180863372229</v>
      </c>
    </row>
    <row r="124" spans="1:15" x14ac:dyDescent="0.25">
      <c r="A124" s="58" t="s">
        <v>12627</v>
      </c>
      <c r="B124" s="47" t="s">
        <v>12328</v>
      </c>
      <c r="C124" s="42" t="s">
        <v>12628</v>
      </c>
      <c r="D124" s="59" t="s">
        <v>12421</v>
      </c>
      <c r="E124" s="59" t="s">
        <v>12421</v>
      </c>
      <c r="F124" s="59">
        <v>0.17663602445702287</v>
      </c>
      <c r="G124" s="59">
        <v>0.11713153724247216</v>
      </c>
      <c r="H124" s="59">
        <v>2.2690437601296631E-2</v>
      </c>
      <c r="I124" s="59">
        <v>0.10364707377451632</v>
      </c>
      <c r="J124" s="59">
        <v>7.9805345094928537E-2</v>
      </c>
      <c r="K124" s="59">
        <v>3.5883047461081841E-2</v>
      </c>
      <c r="L124" s="59">
        <v>5.6605858989693614E-2</v>
      </c>
      <c r="M124" s="59" t="s">
        <v>160</v>
      </c>
      <c r="N124" s="105">
        <v>0.6</v>
      </c>
      <c r="O124" s="60">
        <v>3.1204548011396396</v>
      </c>
    </row>
    <row r="125" spans="1:15" x14ac:dyDescent="0.25">
      <c r="A125" s="58" t="s">
        <v>13095</v>
      </c>
      <c r="B125" s="47" t="s">
        <v>12328</v>
      </c>
      <c r="C125" s="42" t="s">
        <v>13096</v>
      </c>
      <c r="D125" s="59" t="s">
        <v>12421</v>
      </c>
      <c r="E125" s="59" t="s">
        <v>12421</v>
      </c>
      <c r="F125" s="59">
        <v>0.22936747470219032</v>
      </c>
      <c r="G125" s="59">
        <v>0.14571887181839038</v>
      </c>
      <c r="H125" s="59">
        <v>-6.3795853269535963E-3</v>
      </c>
      <c r="I125" s="59">
        <v>0.1185620922172772</v>
      </c>
      <c r="J125" s="59">
        <v>9.0448874282300196E-2</v>
      </c>
      <c r="K125" s="59">
        <v>4.0822088972943149E-2</v>
      </c>
      <c r="L125" s="59">
        <v>6.8418515745634734E-2</v>
      </c>
      <c r="M125" s="59" t="s">
        <v>155</v>
      </c>
      <c r="N125" s="105">
        <v>0.7</v>
      </c>
      <c r="O125" s="60">
        <v>3.3524181605302439</v>
      </c>
    </row>
    <row r="126" spans="1:15" x14ac:dyDescent="0.25">
      <c r="A126" s="58" t="s">
        <v>12602</v>
      </c>
      <c r="B126" s="47" t="s">
        <v>12328</v>
      </c>
      <c r="C126" s="42" t="s">
        <v>12603</v>
      </c>
      <c r="D126" s="106" t="s">
        <v>12421</v>
      </c>
      <c r="E126" s="106" t="s">
        <v>12421</v>
      </c>
      <c r="F126" s="59">
        <v>6.5084867179270756E-2</v>
      </c>
      <c r="G126" s="59">
        <v>0.39365845648604281</v>
      </c>
      <c r="H126" s="59">
        <v>0.28698224852071008</v>
      </c>
      <c r="I126" s="59">
        <v>0.2408074005950156</v>
      </c>
      <c r="J126" s="59">
        <v>0.12501954281749272</v>
      </c>
      <c r="K126" s="59">
        <v>2.4491372856417559E-2</v>
      </c>
      <c r="L126" s="59">
        <v>9.023920842759825E-2</v>
      </c>
      <c r="M126" s="59" t="s">
        <v>160</v>
      </c>
      <c r="N126" s="105">
        <v>0.6</v>
      </c>
      <c r="O126" s="60">
        <v>0.72124820588924365</v>
      </c>
    </row>
    <row r="127" spans="1:15" x14ac:dyDescent="0.25">
      <c r="A127" s="68" t="s">
        <v>12467</v>
      </c>
      <c r="B127" s="47" t="s">
        <v>12328</v>
      </c>
      <c r="C127" s="42" t="s">
        <v>12348</v>
      </c>
      <c r="D127" s="59" t="s">
        <v>12421</v>
      </c>
      <c r="E127" s="59" t="s">
        <v>12419</v>
      </c>
      <c r="F127" s="59">
        <v>-2.8423878999267793E-2</v>
      </c>
      <c r="G127" s="59">
        <v>0.44509562260943469</v>
      </c>
      <c r="H127" s="59">
        <v>-3.1288596130094715E-2</v>
      </c>
      <c r="I127" s="59">
        <v>0.10795624586979669</v>
      </c>
      <c r="J127" s="59">
        <v>4.1335513983912664E-2</v>
      </c>
      <c r="K127" s="59">
        <v>9.6212102565089719E-3</v>
      </c>
      <c r="L127" s="59">
        <v>4.6779883513325959E-2</v>
      </c>
      <c r="M127" s="59" t="s">
        <v>154</v>
      </c>
      <c r="N127" s="105">
        <v>0.55000000000000004</v>
      </c>
      <c r="O127" s="60">
        <v>-0.60760901619540841</v>
      </c>
    </row>
    <row r="128" spans="1:15" x14ac:dyDescent="0.25">
      <c r="A128" s="58" t="s">
        <v>13092</v>
      </c>
      <c r="B128" s="47" t="s">
        <v>12328</v>
      </c>
      <c r="C128" s="42" t="s">
        <v>13093</v>
      </c>
      <c r="D128" s="59" t="s">
        <v>12421</v>
      </c>
      <c r="E128" s="59" t="s">
        <v>12419</v>
      </c>
      <c r="F128" s="59">
        <v>-2.8423878999267793E-2</v>
      </c>
      <c r="G128" s="59">
        <v>0.44509562260943469</v>
      </c>
      <c r="H128" s="59">
        <v>-3.1288596130094715E-2</v>
      </c>
      <c r="I128" s="59">
        <v>0.10795624586979669</v>
      </c>
      <c r="J128" s="59">
        <v>4.1335513983912664E-2</v>
      </c>
      <c r="K128" s="59">
        <v>9.6212102565089719E-3</v>
      </c>
      <c r="L128" s="59">
        <v>4.6779883513325959E-2</v>
      </c>
      <c r="M128" s="59" t="s">
        <v>154</v>
      </c>
      <c r="N128" s="105">
        <v>0.55000000000000004</v>
      </c>
      <c r="O128" s="60">
        <v>-0.60760901619540841</v>
      </c>
    </row>
    <row r="129" spans="1:15" x14ac:dyDescent="0.25">
      <c r="A129" s="58" t="s">
        <v>12858</v>
      </c>
      <c r="B129" s="47" t="s">
        <v>12328</v>
      </c>
      <c r="C129" s="42" t="s">
        <v>12859</v>
      </c>
      <c r="D129" s="59" t="s">
        <v>12421</v>
      </c>
      <c r="E129" s="59" t="s">
        <v>12421</v>
      </c>
      <c r="F129" s="59">
        <v>0.1257922774818212</v>
      </c>
      <c r="G129" s="59">
        <v>0.21792714025500914</v>
      </c>
      <c r="H129" s="59">
        <v>-2.1041369472182492E-2</v>
      </c>
      <c r="I129" s="59">
        <v>0.1030993729183276</v>
      </c>
      <c r="J129" s="59">
        <v>8.3108858864884061E-2</v>
      </c>
      <c r="K129" s="59">
        <v>6.0691632427566145E-2</v>
      </c>
      <c r="L129" s="59">
        <v>4.8416210856476738E-2</v>
      </c>
      <c r="M129" s="59" t="s">
        <v>152</v>
      </c>
      <c r="N129" s="105">
        <v>0.8</v>
      </c>
      <c r="O129" s="60">
        <v>2.5981437881356571</v>
      </c>
    </row>
    <row r="130" spans="1:15" x14ac:dyDescent="0.25">
      <c r="A130" s="58" t="s">
        <v>13258</v>
      </c>
      <c r="B130" s="47" t="s">
        <v>12328</v>
      </c>
      <c r="C130" s="42" t="s">
        <v>13259</v>
      </c>
      <c r="D130" s="59" t="s">
        <v>12421</v>
      </c>
      <c r="E130" s="59" t="s">
        <v>12421</v>
      </c>
      <c r="F130" s="59">
        <v>0.23435368157104386</v>
      </c>
      <c r="G130" s="59">
        <v>0.10138537906137191</v>
      </c>
      <c r="H130" s="59">
        <v>2.7149321266968229E-3</v>
      </c>
      <c r="I130" s="59">
        <v>0.1087972376936579</v>
      </c>
      <c r="J130" s="59">
        <v>8.2798472147110891E-2</v>
      </c>
      <c r="K130" s="59">
        <v>2.1055202982231513E-2</v>
      </c>
      <c r="L130" s="59">
        <v>3.6776674115823305E-2</v>
      </c>
      <c r="M130" s="59" t="s">
        <v>153</v>
      </c>
      <c r="N130" s="105">
        <v>0.75</v>
      </c>
      <c r="O130" s="60">
        <v>6.372345711115087</v>
      </c>
    </row>
    <row r="131" spans="1:15" x14ac:dyDescent="0.25">
      <c r="A131" s="58" t="s">
        <v>13027</v>
      </c>
      <c r="B131" s="47" t="s">
        <v>12328</v>
      </c>
      <c r="C131" s="42" t="s">
        <v>13028</v>
      </c>
      <c r="D131" s="59" t="s">
        <v>12421</v>
      </c>
      <c r="E131" s="59" t="s">
        <v>12421</v>
      </c>
      <c r="F131" s="59">
        <v>0.18201212997813987</v>
      </c>
      <c r="G131" s="59">
        <v>9.1514172945819761E-2</v>
      </c>
      <c r="H131" s="59">
        <v>3.5893754486715501E-4</v>
      </c>
      <c r="I131" s="59">
        <v>8.8768940250521178E-2</v>
      </c>
      <c r="J131" s="59">
        <v>6.7078575530993279E-2</v>
      </c>
      <c r="K131" s="59">
        <v>1.8652925126687148E-2</v>
      </c>
      <c r="L131" s="59">
        <v>5.7652580841638601E-2</v>
      </c>
      <c r="M131" s="59" t="s">
        <v>155</v>
      </c>
      <c r="N131" s="105">
        <v>0.7</v>
      </c>
      <c r="O131" s="60">
        <v>3.157050860881577</v>
      </c>
    </row>
    <row r="132" spans="1:15" x14ac:dyDescent="0.25">
      <c r="A132" s="58" t="s">
        <v>12772</v>
      </c>
      <c r="B132" s="47" t="s">
        <v>12328</v>
      </c>
      <c r="C132" s="42" t="s">
        <v>12773</v>
      </c>
      <c r="D132" s="106" t="s">
        <v>12421</v>
      </c>
      <c r="E132" s="59" t="s">
        <v>12419</v>
      </c>
      <c r="F132" s="59">
        <v>-0.20649360333201949</v>
      </c>
      <c r="G132" s="59">
        <v>0.94462972553081292</v>
      </c>
      <c r="H132" s="59">
        <v>1.2054507337526221E-2</v>
      </c>
      <c r="I132" s="59">
        <v>0.16019347467667222</v>
      </c>
      <c r="J132" s="59">
        <v>0.10643093483600063</v>
      </c>
      <c r="K132" s="59">
        <v>5.7730383973599864E-3</v>
      </c>
      <c r="L132" s="59">
        <v>3.5713069394224917E-2</v>
      </c>
      <c r="M132" s="59" t="s">
        <v>153</v>
      </c>
      <c r="N132" s="105">
        <v>0.75</v>
      </c>
      <c r="O132" s="60">
        <v>-5.7820178112557059</v>
      </c>
    </row>
    <row r="133" spans="1:15" x14ac:dyDescent="0.25">
      <c r="A133" s="58" t="s">
        <v>12732</v>
      </c>
      <c r="B133" s="47" t="s">
        <v>12328</v>
      </c>
      <c r="C133" s="42" t="s">
        <v>12733</v>
      </c>
      <c r="D133" s="59" t="s">
        <v>12421</v>
      </c>
      <c r="E133" s="59" t="s">
        <v>12419</v>
      </c>
      <c r="F133" s="59">
        <v>3.4753955105681911E-2</v>
      </c>
      <c r="G133" s="59">
        <v>0.43118811881188113</v>
      </c>
      <c r="H133" s="59">
        <v>3.136434918975306E-3</v>
      </c>
      <c r="I133" s="59">
        <v>0.1410323057689149</v>
      </c>
      <c r="J133" s="59">
        <v>8.1812606035764013E-2</v>
      </c>
      <c r="K133" s="59">
        <v>3.8756128673925305E-2</v>
      </c>
      <c r="L133" s="59">
        <v>4.88891029746783E-2</v>
      </c>
      <c r="M133" s="59" t="s">
        <v>160</v>
      </c>
      <c r="N133" s="105">
        <v>0.6</v>
      </c>
      <c r="O133" s="60">
        <v>0.71087324150092157</v>
      </c>
    </row>
    <row r="134" spans="1:15" x14ac:dyDescent="0.25">
      <c r="A134" s="58" t="s">
        <v>12586</v>
      </c>
      <c r="B134" s="47" t="s">
        <v>12328</v>
      </c>
      <c r="C134" s="42" t="s">
        <v>12587</v>
      </c>
      <c r="D134" s="59" t="s">
        <v>12421</v>
      </c>
      <c r="E134" s="59" t="s">
        <v>12421</v>
      </c>
      <c r="F134" s="59">
        <v>0.1408836862259264</v>
      </c>
      <c r="G134" s="59">
        <v>0.22680483592400691</v>
      </c>
      <c r="H134" s="59">
        <v>-1.5724606884827907E-2</v>
      </c>
      <c r="I134" s="59">
        <v>0.1126993279481634</v>
      </c>
      <c r="J134" s="59">
        <v>5.4680126425984632E-2</v>
      </c>
      <c r="K134" s="59">
        <v>3.3658886903954244E-2</v>
      </c>
      <c r="L134" s="59">
        <v>4.8631485474330383E-2</v>
      </c>
      <c r="M134" s="59" t="s">
        <v>153</v>
      </c>
      <c r="N134" s="105">
        <v>0.75</v>
      </c>
      <c r="O134" s="60">
        <v>2.8969644840540676</v>
      </c>
    </row>
    <row r="135" spans="1:15" x14ac:dyDescent="0.25">
      <c r="A135" s="68" t="s">
        <v>12468</v>
      </c>
      <c r="B135" s="47" t="s">
        <v>12328</v>
      </c>
      <c r="C135" s="42" t="s">
        <v>13320</v>
      </c>
      <c r="D135" s="59" t="s">
        <v>12421</v>
      </c>
      <c r="E135" s="59" t="s">
        <v>12419</v>
      </c>
      <c r="F135" s="59">
        <v>2.1511125267325015E-2</v>
      </c>
      <c r="G135" s="59">
        <v>0.22862334032145371</v>
      </c>
      <c r="H135" s="59">
        <v>7.3917634635689566E-3</v>
      </c>
      <c r="I135" s="59">
        <v>8.1317967296929528E-2</v>
      </c>
      <c r="J135" s="59">
        <v>4.4520071924030402E-2</v>
      </c>
      <c r="K135" s="59">
        <v>2.71069671963724E-2</v>
      </c>
      <c r="L135" s="59">
        <v>4.2816758389997212E-2</v>
      </c>
      <c r="M135" s="59" t="s">
        <v>156</v>
      </c>
      <c r="N135" s="105">
        <v>0.85</v>
      </c>
      <c r="O135" s="60">
        <v>0.50239966957308035</v>
      </c>
    </row>
    <row r="136" spans="1:15" x14ac:dyDescent="0.25">
      <c r="A136" s="58" t="s">
        <v>13112</v>
      </c>
      <c r="B136" s="47" t="s">
        <v>12328</v>
      </c>
      <c r="C136" s="42" t="s">
        <v>13113</v>
      </c>
      <c r="D136" s="59" t="s">
        <v>12421</v>
      </c>
      <c r="E136" s="59" t="s">
        <v>12419</v>
      </c>
      <c r="F136" s="59">
        <v>-0.10640981538814365</v>
      </c>
      <c r="G136" s="59">
        <v>0.36324793747286144</v>
      </c>
      <c r="H136" s="59">
        <v>5.6422018348623926E-2</v>
      </c>
      <c r="I136" s="59">
        <v>8.771945012634319E-2</v>
      </c>
      <c r="J136" s="59">
        <v>3.0343532622061353E-2</v>
      </c>
      <c r="K136" s="59">
        <v>1.7787202829872895E-2</v>
      </c>
      <c r="L136" s="59">
        <v>3.6982354637400183E-2</v>
      </c>
      <c r="M136" s="59" t="s">
        <v>155</v>
      </c>
      <c r="N136" s="105">
        <v>0.7</v>
      </c>
      <c r="O136" s="60">
        <v>-2.8773131519465664</v>
      </c>
    </row>
    <row r="137" spans="1:15" x14ac:dyDescent="0.25">
      <c r="A137" s="58" t="s">
        <v>13260</v>
      </c>
      <c r="B137" s="47" t="s">
        <v>12328</v>
      </c>
      <c r="C137" s="42" t="s">
        <v>13261</v>
      </c>
      <c r="D137" s="59" t="s">
        <v>12421</v>
      </c>
      <c r="E137" s="59" t="s">
        <v>12419</v>
      </c>
      <c r="F137" s="59">
        <v>1.0077820354833733E-2</v>
      </c>
      <c r="G137" s="59">
        <v>0.19795753286147622</v>
      </c>
      <c r="H137" s="59">
        <v>5.0581689428441656E-4</v>
      </c>
      <c r="I137" s="59">
        <v>6.5790779027440127E-2</v>
      </c>
      <c r="J137" s="59">
        <v>4.2152605529626852E-2</v>
      </c>
      <c r="K137" s="59">
        <v>1.8385440787804797E-5</v>
      </c>
      <c r="L137" s="59">
        <v>3.4779414697420963E-2</v>
      </c>
      <c r="M137" s="59" t="s">
        <v>167</v>
      </c>
      <c r="N137" s="105">
        <v>0.65</v>
      </c>
      <c r="O137" s="60">
        <v>0.28976394348525497</v>
      </c>
    </row>
    <row r="138" spans="1:15" x14ac:dyDescent="0.25">
      <c r="A138" s="58" t="s">
        <v>12623</v>
      </c>
      <c r="B138" s="47" t="s">
        <v>12328</v>
      </c>
      <c r="C138" s="42" t="s">
        <v>12624</v>
      </c>
      <c r="D138" s="59" t="s">
        <v>12421</v>
      </c>
      <c r="E138" s="59" t="s">
        <v>12421</v>
      </c>
      <c r="F138" s="59">
        <v>5.2311086734312395E-2</v>
      </c>
      <c r="G138" s="59">
        <v>0.220106463878327</v>
      </c>
      <c r="H138" s="59">
        <v>-3.0235988200589925E-2</v>
      </c>
      <c r="I138" s="59">
        <v>7.5810996302070555E-2</v>
      </c>
      <c r="J138" s="59">
        <v>5.8435542762451664E-2</v>
      </c>
      <c r="K138" s="59">
        <v>3.0353687663297935E-2</v>
      </c>
      <c r="L138" s="59">
        <v>2.1607365456204342E-2</v>
      </c>
      <c r="M138" s="59" t="s">
        <v>154</v>
      </c>
      <c r="N138" s="105">
        <v>0.55000000000000004</v>
      </c>
      <c r="O138" s="60">
        <v>2.4209840315951978</v>
      </c>
    </row>
    <row r="139" spans="1:15" x14ac:dyDescent="0.25">
      <c r="A139" s="68" t="s">
        <v>12469</v>
      </c>
      <c r="B139" s="47" t="s">
        <v>12328</v>
      </c>
      <c r="C139" s="42" t="s">
        <v>13321</v>
      </c>
      <c r="D139" s="59" t="s">
        <v>12421</v>
      </c>
      <c r="E139" s="59" t="s">
        <v>12421</v>
      </c>
      <c r="F139" s="59">
        <v>0.45054764935014857</v>
      </c>
      <c r="G139" s="59">
        <v>6.4299640841457117E-2</v>
      </c>
      <c r="H139" s="59">
        <v>-1.7145738779626885E-2</v>
      </c>
      <c r="I139" s="59">
        <v>0.14911020102011885</v>
      </c>
      <c r="J139" s="59">
        <v>0.10577628919654747</v>
      </c>
      <c r="K139" s="59">
        <v>4.9897941743479057E-2</v>
      </c>
      <c r="L139" s="59">
        <v>3.5314838900448065E-2</v>
      </c>
      <c r="M139" s="59" t="s">
        <v>155</v>
      </c>
      <c r="N139" s="105">
        <v>0.7</v>
      </c>
      <c r="O139" s="60">
        <v>12.758026466444738</v>
      </c>
    </row>
    <row r="140" spans="1:15" x14ac:dyDescent="0.25">
      <c r="A140" s="58" t="s">
        <v>12981</v>
      </c>
      <c r="B140" s="47" t="s">
        <v>12328</v>
      </c>
      <c r="C140" s="42" t="s">
        <v>12982</v>
      </c>
      <c r="D140" s="59" t="s">
        <v>12421</v>
      </c>
      <c r="E140" s="59" t="s">
        <v>12419</v>
      </c>
      <c r="F140" s="59">
        <v>5.463753659127768E-2</v>
      </c>
      <c r="G140" s="59">
        <v>1.0059093034128099</v>
      </c>
      <c r="H140" s="59">
        <v>9.8049281314168235E-2</v>
      </c>
      <c r="I140" s="59">
        <v>0.3243784836864374</v>
      </c>
      <c r="J140" s="59">
        <v>0.16796254387370158</v>
      </c>
      <c r="K140" s="59">
        <v>3.8849487058479015E-2</v>
      </c>
      <c r="L140" s="59">
        <v>7.4411083778874954E-2</v>
      </c>
      <c r="M140" s="59" t="s">
        <v>167</v>
      </c>
      <c r="N140" s="105">
        <v>0.65</v>
      </c>
      <c r="O140" s="60">
        <v>0.73426610414172044</v>
      </c>
    </row>
    <row r="141" spans="1:15" x14ac:dyDescent="0.25">
      <c r="A141" s="58" t="s">
        <v>13102</v>
      </c>
      <c r="B141" s="47" t="s">
        <v>12328</v>
      </c>
      <c r="C141" s="42" t="s">
        <v>13103</v>
      </c>
      <c r="D141" s="59" t="s">
        <v>12421</v>
      </c>
      <c r="E141" s="59" t="s">
        <v>12419</v>
      </c>
      <c r="F141" s="59">
        <v>5.463753659127768E-2</v>
      </c>
      <c r="G141" s="59">
        <v>1.0059093034128099</v>
      </c>
      <c r="H141" s="59">
        <v>9.8049281314168235E-2</v>
      </c>
      <c r="I141" s="59">
        <v>0.3243784836864374</v>
      </c>
      <c r="J141" s="59">
        <v>0.16796254387370158</v>
      </c>
      <c r="K141" s="59">
        <v>3.8849487058479015E-2</v>
      </c>
      <c r="L141" s="59">
        <v>7.4411083778874954E-2</v>
      </c>
      <c r="M141" s="59" t="s">
        <v>167</v>
      </c>
      <c r="N141" s="105">
        <v>0.65</v>
      </c>
      <c r="O141" s="60">
        <v>0.73426610414172044</v>
      </c>
    </row>
    <row r="142" spans="1:15" x14ac:dyDescent="0.25">
      <c r="A142" s="58" t="s">
        <v>12791</v>
      </c>
      <c r="B142" s="47" t="s">
        <v>12328</v>
      </c>
      <c r="C142" s="42" t="s">
        <v>12792</v>
      </c>
      <c r="D142" s="59" t="s">
        <v>12421</v>
      </c>
      <c r="E142" s="59" t="s">
        <v>12421</v>
      </c>
      <c r="F142" s="59">
        <v>0.14922555336070498</v>
      </c>
      <c r="G142" s="59">
        <v>0.3622035733622091</v>
      </c>
      <c r="H142" s="59">
        <v>4.6458923512747718E-2</v>
      </c>
      <c r="I142" s="59">
        <v>0.17884441876579782</v>
      </c>
      <c r="J142" s="59">
        <v>0.10589667239527523</v>
      </c>
      <c r="K142" s="59">
        <v>4.0018810077890654E-2</v>
      </c>
      <c r="L142" s="59">
        <v>4.772811041355407E-2</v>
      </c>
      <c r="M142" s="59" t="s">
        <v>167</v>
      </c>
      <c r="N142" s="105">
        <v>0.65</v>
      </c>
      <c r="O142" s="60">
        <v>3.1265757656797399</v>
      </c>
    </row>
    <row r="143" spans="1:15" x14ac:dyDescent="0.25">
      <c r="A143" s="58" t="s">
        <v>13090</v>
      </c>
      <c r="B143" s="47" t="s">
        <v>12328</v>
      </c>
      <c r="C143" s="42" t="s">
        <v>13091</v>
      </c>
      <c r="D143" s="59" t="s">
        <v>12421</v>
      </c>
      <c r="E143" s="59" t="s">
        <v>12421</v>
      </c>
      <c r="F143" s="59">
        <v>0.51440543252924686</v>
      </c>
      <c r="G143" s="59">
        <v>6.5659640905542549E-2</v>
      </c>
      <c r="H143" s="59">
        <v>-2.2137404580152675E-2</v>
      </c>
      <c r="I143" s="59">
        <v>0.16424979577956056</v>
      </c>
      <c r="J143" s="59">
        <v>0.11867919165631124</v>
      </c>
      <c r="K143" s="59">
        <v>5.24435532300771E-2</v>
      </c>
      <c r="L143" s="59">
        <v>3.5314838900448065E-2</v>
      </c>
      <c r="M143" s="59" t="s">
        <v>155</v>
      </c>
      <c r="N143" s="105">
        <v>0.7</v>
      </c>
      <c r="O143" s="60">
        <v>14.566268700229587</v>
      </c>
    </row>
    <row r="144" spans="1:15" x14ac:dyDescent="0.25">
      <c r="A144" s="68" t="s">
        <v>12470</v>
      </c>
      <c r="B144" s="47" t="s">
        <v>12328</v>
      </c>
      <c r="C144" s="42" t="s">
        <v>12349</v>
      </c>
      <c r="D144" s="59" t="s">
        <v>12421</v>
      </c>
      <c r="E144" s="59" t="s">
        <v>12419</v>
      </c>
      <c r="F144" s="59">
        <v>2.2449156710157236E-2</v>
      </c>
      <c r="G144" s="59">
        <v>1.3323561744228662E-2</v>
      </c>
      <c r="H144" s="59">
        <v>1.7903767251025604E-2</v>
      </c>
      <c r="I144" s="59">
        <v>1.7885344022176675E-2</v>
      </c>
      <c r="J144" s="59">
        <v>2.3696177583854006E-2</v>
      </c>
      <c r="K144" s="59">
        <v>4.97464507567138E-2</v>
      </c>
      <c r="L144" s="59">
        <v>5.1077271376011257E-2</v>
      </c>
      <c r="M144" s="59" t="s">
        <v>157</v>
      </c>
      <c r="N144" s="105">
        <v>1</v>
      </c>
      <c r="O144" s="60">
        <v>0.43951362524625026</v>
      </c>
    </row>
    <row r="145" spans="1:15" x14ac:dyDescent="0.25">
      <c r="A145" s="58" t="s">
        <v>12919</v>
      </c>
      <c r="B145" s="47" t="s">
        <v>12328</v>
      </c>
      <c r="C145" s="42" t="s">
        <v>12920</v>
      </c>
      <c r="D145" s="59" t="s">
        <v>12421</v>
      </c>
      <c r="E145" s="106" t="s">
        <v>12421</v>
      </c>
      <c r="F145" s="59">
        <v>1.6517035938829805E-2</v>
      </c>
      <c r="G145" s="59">
        <v>3.3884297520661022E-3</v>
      </c>
      <c r="H145" s="59">
        <v>3.8716814159291957E-3</v>
      </c>
      <c r="I145" s="59">
        <v>7.9074403198300391E-3</v>
      </c>
      <c r="J145" s="59">
        <v>1.1657475243636917E-2</v>
      </c>
      <c r="K145" s="59">
        <v>4.3837236123840384E-3</v>
      </c>
      <c r="L145" s="59">
        <v>1.6900871952284735E-2</v>
      </c>
      <c r="M145" s="59" t="s">
        <v>155</v>
      </c>
      <c r="N145" s="105">
        <v>0.7</v>
      </c>
      <c r="O145" s="60">
        <v>0.97728898162541011</v>
      </c>
    </row>
    <row r="146" spans="1:15" x14ac:dyDescent="0.25">
      <c r="A146" s="58" t="s">
        <v>13099</v>
      </c>
      <c r="B146" s="47" t="s">
        <v>12328</v>
      </c>
      <c r="C146" s="42" t="s">
        <v>13100</v>
      </c>
      <c r="D146" s="59" t="s">
        <v>12421</v>
      </c>
      <c r="E146" s="59" t="s">
        <v>12419</v>
      </c>
      <c r="F146" s="59">
        <v>2.2449156710157236E-2</v>
      </c>
      <c r="G146" s="59">
        <v>1.3323561744228662E-2</v>
      </c>
      <c r="H146" s="59">
        <v>1.7903767251025604E-2</v>
      </c>
      <c r="I146" s="59">
        <v>1.7885344022176675E-2</v>
      </c>
      <c r="J146" s="59">
        <v>2.3696177583854006E-2</v>
      </c>
      <c r="K146" s="59">
        <v>4.97464507567138E-2</v>
      </c>
      <c r="L146" s="59">
        <v>5.1077271376011257E-2</v>
      </c>
      <c r="M146" s="59" t="s">
        <v>157</v>
      </c>
      <c r="N146" s="105">
        <v>1</v>
      </c>
      <c r="O146" s="60">
        <v>0.43951362524625026</v>
      </c>
    </row>
    <row r="147" spans="1:15" x14ac:dyDescent="0.25">
      <c r="A147" s="58" t="s">
        <v>12872</v>
      </c>
      <c r="B147" s="47" t="s">
        <v>12328</v>
      </c>
      <c r="C147" s="42" t="s">
        <v>12873</v>
      </c>
      <c r="D147" s="59" t="s">
        <v>12421</v>
      </c>
      <c r="E147" s="59" t="s">
        <v>12419</v>
      </c>
      <c r="F147" s="59">
        <v>-2.3616691559557035E-2</v>
      </c>
      <c r="G147" s="59">
        <v>0.15101694915254216</v>
      </c>
      <c r="H147" s="59">
        <v>2.8215767634854894E-2</v>
      </c>
      <c r="I147" s="59">
        <v>4.9370315867805381E-2</v>
      </c>
      <c r="J147" s="59">
        <v>3.1053244627026411E-2</v>
      </c>
      <c r="K147" s="59">
        <v>2.4789548119227955E-2</v>
      </c>
      <c r="L147" s="59">
        <v>2.8278558835948875E-2</v>
      </c>
      <c r="M147" s="59" t="s">
        <v>158</v>
      </c>
      <c r="N147" s="105">
        <v>0.9</v>
      </c>
      <c r="O147" s="60">
        <v>-0.83514480693883586</v>
      </c>
    </row>
    <row r="148" spans="1:15" x14ac:dyDescent="0.25">
      <c r="A148" s="58" t="s">
        <v>13029</v>
      </c>
      <c r="B148" s="47" t="s">
        <v>12328</v>
      </c>
      <c r="C148" s="42" t="s">
        <v>13030</v>
      </c>
      <c r="D148" s="59" t="s">
        <v>12421</v>
      </c>
      <c r="E148" s="59" t="s">
        <v>12419</v>
      </c>
      <c r="F148" s="59">
        <v>5.2554537423343817E-3</v>
      </c>
      <c r="G148" s="59">
        <v>9.6337928596677447E-2</v>
      </c>
      <c r="H148" s="59">
        <v>2.3516642547033229E-2</v>
      </c>
      <c r="I148" s="59">
        <v>4.09709147169528E-2</v>
      </c>
      <c r="J148" s="59">
        <v>3.6197794149340323E-2</v>
      </c>
      <c r="K148" s="59">
        <v>2.7717883856905656E-2</v>
      </c>
      <c r="L148" s="59">
        <v>2.8278558835948875E-2</v>
      </c>
      <c r="M148" s="59" t="s">
        <v>158</v>
      </c>
      <c r="N148" s="105">
        <v>0.9</v>
      </c>
      <c r="O148" s="60">
        <v>0.18584588319449402</v>
      </c>
    </row>
    <row r="149" spans="1:15" x14ac:dyDescent="0.25">
      <c r="A149" s="68" t="s">
        <v>12471</v>
      </c>
      <c r="B149" s="47" t="s">
        <v>12328</v>
      </c>
      <c r="C149" s="42" t="s">
        <v>13322</v>
      </c>
      <c r="D149" s="59" t="s">
        <v>12421</v>
      </c>
      <c r="E149" s="59" t="s">
        <v>12421</v>
      </c>
      <c r="F149" s="59">
        <v>0.20690065403538993</v>
      </c>
      <c r="G149" s="59">
        <v>0.15372222222222209</v>
      </c>
      <c r="H149" s="59">
        <v>1.5936254980079667E-2</v>
      </c>
      <c r="I149" s="59">
        <v>0.12256909018405482</v>
      </c>
      <c r="J149" s="59">
        <v>8.9862064846055079E-2</v>
      </c>
      <c r="K149" s="59">
        <v>4.6021128379153176E-2</v>
      </c>
      <c r="L149" s="59">
        <v>4.7789325689702178E-2</v>
      </c>
      <c r="M149" s="59" t="s">
        <v>158</v>
      </c>
      <c r="N149" s="105">
        <v>0.9</v>
      </c>
      <c r="O149" s="60">
        <v>4.3294323794983711</v>
      </c>
    </row>
    <row r="150" spans="1:15" x14ac:dyDescent="0.25">
      <c r="A150" s="58" t="s">
        <v>13079</v>
      </c>
      <c r="B150" s="47" t="s">
        <v>12328</v>
      </c>
      <c r="C150" s="42" t="s">
        <v>13080</v>
      </c>
      <c r="D150" s="59" t="s">
        <v>12421</v>
      </c>
      <c r="E150" s="59" t="s">
        <v>12421</v>
      </c>
      <c r="F150" s="59">
        <v>0.20690065403538993</v>
      </c>
      <c r="G150" s="59">
        <v>0.15372222222222209</v>
      </c>
      <c r="H150" s="59">
        <v>1.5936254980079667E-2</v>
      </c>
      <c r="I150" s="59">
        <v>0.12256909018405482</v>
      </c>
      <c r="J150" s="59">
        <v>8.9862064846055079E-2</v>
      </c>
      <c r="K150" s="59">
        <v>4.6021128379153176E-2</v>
      </c>
      <c r="L150" s="59">
        <v>4.7789325689702178E-2</v>
      </c>
      <c r="M150" s="59" t="s">
        <v>158</v>
      </c>
      <c r="N150" s="105">
        <v>0.9</v>
      </c>
      <c r="O150" s="60">
        <v>4.3294323794983711</v>
      </c>
    </row>
    <row r="151" spans="1:15" x14ac:dyDescent="0.25">
      <c r="A151" s="58" t="s">
        <v>12576</v>
      </c>
      <c r="B151" s="47" t="s">
        <v>12328</v>
      </c>
      <c r="C151" s="42" t="s">
        <v>12577</v>
      </c>
      <c r="D151" s="59" t="s">
        <v>12421</v>
      </c>
      <c r="E151" s="59" t="s">
        <v>12421</v>
      </c>
      <c r="F151" s="59">
        <v>0.1798163983070491</v>
      </c>
      <c r="G151" s="59">
        <v>0.11464747139165765</v>
      </c>
      <c r="H151" s="59">
        <v>1.4986886474334993E-2</v>
      </c>
      <c r="I151" s="59">
        <v>0.10104262308198697</v>
      </c>
      <c r="J151" s="59">
        <v>6.8577555696266002E-2</v>
      </c>
      <c r="K151" s="59">
        <v>3.8914337494128537E-2</v>
      </c>
      <c r="L151" s="59">
        <v>4.1161720027091064E-2</v>
      </c>
      <c r="M151" s="59" t="s">
        <v>158</v>
      </c>
      <c r="N151" s="105">
        <v>0.9</v>
      </c>
      <c r="O151" s="60">
        <v>4.3685346042075217</v>
      </c>
    </row>
    <row r="152" spans="1:15" x14ac:dyDescent="0.25">
      <c r="A152" s="68" t="s">
        <v>12472</v>
      </c>
      <c r="B152" s="47" t="s">
        <v>12328</v>
      </c>
      <c r="C152" s="42" t="s">
        <v>13323</v>
      </c>
      <c r="D152" s="59" t="s">
        <v>12421</v>
      </c>
      <c r="E152" s="59" t="s">
        <v>12421</v>
      </c>
      <c r="F152" s="59">
        <v>0.11730538156717385</v>
      </c>
      <c r="G152" s="59">
        <v>6.1177428106348186E-2</v>
      </c>
      <c r="H152" s="59">
        <v>5.4555373704310295E-3</v>
      </c>
      <c r="I152" s="59">
        <v>6.0329688468662157E-2</v>
      </c>
      <c r="J152" s="59">
        <v>4.1284495309322988E-2</v>
      </c>
      <c r="K152" s="59">
        <v>2.1526066334967897E-2</v>
      </c>
      <c r="L152" s="59">
        <v>2.5991763341902452E-2</v>
      </c>
      <c r="M152" s="59" t="s">
        <v>156</v>
      </c>
      <c r="N152" s="105">
        <v>0.85</v>
      </c>
      <c r="O152" s="60">
        <v>4.5131751941608647</v>
      </c>
    </row>
    <row r="153" spans="1:15" x14ac:dyDescent="0.25">
      <c r="A153" s="58" t="s">
        <v>13214</v>
      </c>
      <c r="B153" s="47" t="s">
        <v>12328</v>
      </c>
      <c r="C153" s="42" t="s">
        <v>13215</v>
      </c>
      <c r="D153" s="59" t="s">
        <v>12421</v>
      </c>
      <c r="E153" s="59" t="s">
        <v>12421</v>
      </c>
      <c r="F153" s="59">
        <v>0.11730538156717385</v>
      </c>
      <c r="G153" s="59">
        <v>6.1177428106348186E-2</v>
      </c>
      <c r="H153" s="59">
        <v>5.4555373704310295E-3</v>
      </c>
      <c r="I153" s="59">
        <v>6.0329688468662157E-2</v>
      </c>
      <c r="J153" s="59">
        <v>4.1284495309322988E-2</v>
      </c>
      <c r="K153" s="59">
        <v>2.1526066334967897E-2</v>
      </c>
      <c r="L153" s="59">
        <v>2.5991763341902452E-2</v>
      </c>
      <c r="M153" s="59" t="s">
        <v>156</v>
      </c>
      <c r="N153" s="105">
        <v>0.85</v>
      </c>
      <c r="O153" s="60">
        <v>4.5131751941608647</v>
      </c>
    </row>
    <row r="154" spans="1:15" x14ac:dyDescent="0.25">
      <c r="A154" s="58" t="s">
        <v>13124</v>
      </c>
      <c r="B154" s="47" t="s">
        <v>12328</v>
      </c>
      <c r="C154" s="42" t="s">
        <v>13125</v>
      </c>
      <c r="D154" s="59" t="s">
        <v>12421</v>
      </c>
      <c r="E154" s="59" t="s">
        <v>12421</v>
      </c>
      <c r="F154" s="59">
        <v>6.3158732238800308E-2</v>
      </c>
      <c r="G154" s="59">
        <v>4.1774744027303745E-2</v>
      </c>
      <c r="H154" s="59">
        <v>9.8473658296405198E-3</v>
      </c>
      <c r="I154" s="59">
        <v>3.8028371922387283E-2</v>
      </c>
      <c r="J154" s="59">
        <v>4.4641715515625569E-2</v>
      </c>
      <c r="K154" s="59">
        <v>3.0201674120357458E-2</v>
      </c>
      <c r="L154" s="59">
        <v>2.4386853318879131E-2</v>
      </c>
      <c r="M154" s="59" t="s">
        <v>156</v>
      </c>
      <c r="N154" s="105">
        <v>0.85</v>
      </c>
      <c r="O154" s="60">
        <v>2.5898680495160828</v>
      </c>
    </row>
    <row r="155" spans="1:15" x14ac:dyDescent="0.25">
      <c r="A155" s="58" t="s">
        <v>13250</v>
      </c>
      <c r="B155" s="47" t="s">
        <v>12328</v>
      </c>
      <c r="C155" s="42" t="s">
        <v>13251</v>
      </c>
      <c r="D155" s="59" t="s">
        <v>12421</v>
      </c>
      <c r="E155" s="59" t="s">
        <v>12421</v>
      </c>
      <c r="F155" s="59">
        <v>0.10595993374378843</v>
      </c>
      <c r="G155" s="59">
        <v>0.16564663023679427</v>
      </c>
      <c r="H155" s="59">
        <v>2.6551982049364264E-2</v>
      </c>
      <c r="I155" s="59">
        <v>9.7899070491900719E-2</v>
      </c>
      <c r="J155" s="59">
        <v>4.5491282929642107E-2</v>
      </c>
      <c r="K155" s="59">
        <v>3.6065455168172278E-2</v>
      </c>
      <c r="L155" s="59">
        <v>4.1971674622025557E-2</v>
      </c>
      <c r="M155" s="59" t="s">
        <v>153</v>
      </c>
      <c r="N155" s="105">
        <v>0.75</v>
      </c>
      <c r="O155" s="60">
        <v>2.5245581620940047</v>
      </c>
    </row>
    <row r="156" spans="1:15" x14ac:dyDescent="0.25">
      <c r="A156" s="58" t="s">
        <v>13274</v>
      </c>
      <c r="B156" s="47" t="s">
        <v>12328</v>
      </c>
      <c r="C156" s="42" t="s">
        <v>13275</v>
      </c>
      <c r="D156" s="59" t="s">
        <v>12421</v>
      </c>
      <c r="E156" s="59" t="s">
        <v>12421</v>
      </c>
      <c r="F156" s="59">
        <v>6.3678070673986786E-2</v>
      </c>
      <c r="G156" s="59">
        <v>1.8323389021479786E-2</v>
      </c>
      <c r="H156" s="59">
        <v>-1.7867778439547566E-3</v>
      </c>
      <c r="I156" s="59">
        <v>2.6375825011324183E-2</v>
      </c>
      <c r="J156" s="59">
        <v>2.2028737854307368E-2</v>
      </c>
      <c r="K156" s="59">
        <v>1.6653902120477015E-2</v>
      </c>
      <c r="L156" s="59">
        <v>1.3221101802770363E-2</v>
      </c>
      <c r="M156" s="59" t="s">
        <v>156</v>
      </c>
      <c r="N156" s="105">
        <v>0.85</v>
      </c>
      <c r="O156" s="60">
        <v>4.8163966682900528</v>
      </c>
    </row>
    <row r="157" spans="1:15" x14ac:dyDescent="0.25">
      <c r="A157" s="68" t="s">
        <v>12473</v>
      </c>
      <c r="B157" s="47" t="s">
        <v>12328</v>
      </c>
      <c r="C157" s="42" t="s">
        <v>12350</v>
      </c>
      <c r="D157" s="59" t="s">
        <v>12421</v>
      </c>
      <c r="E157" s="59" t="s">
        <v>12421</v>
      </c>
      <c r="F157" s="59">
        <v>0.11038400630095424</v>
      </c>
      <c r="G157" s="59">
        <v>0.11331156716417912</v>
      </c>
      <c r="H157" s="59">
        <v>-2.32666356444855E-3</v>
      </c>
      <c r="I157" s="59">
        <v>7.240647667443767E-2</v>
      </c>
      <c r="J157" s="59">
        <v>5.0676142481046682E-2</v>
      </c>
      <c r="K157" s="59">
        <v>2.5074478522968402E-2</v>
      </c>
      <c r="L157" s="59">
        <v>3.6419283746616404E-2</v>
      </c>
      <c r="M157" s="59" t="s">
        <v>153</v>
      </c>
      <c r="N157" s="105">
        <v>0.75</v>
      </c>
      <c r="O157" s="60">
        <v>3.030921944235371</v>
      </c>
    </row>
    <row r="158" spans="1:15" x14ac:dyDescent="0.25">
      <c r="A158" s="58" t="s">
        <v>13148</v>
      </c>
      <c r="B158" s="47" t="s">
        <v>12328</v>
      </c>
      <c r="C158" s="42" t="s">
        <v>13149</v>
      </c>
      <c r="D158" s="59" t="s">
        <v>12421</v>
      </c>
      <c r="E158" s="59" t="s">
        <v>12421</v>
      </c>
      <c r="F158" s="59">
        <v>9.0761811468615949E-2</v>
      </c>
      <c r="G158" s="59">
        <v>8.729176149294493E-2</v>
      </c>
      <c r="H158" s="59">
        <v>7.3360843649701302E-3</v>
      </c>
      <c r="I158" s="59">
        <v>6.1084908496974455E-2</v>
      </c>
      <c r="J158" s="59">
        <v>4.2998224424497966E-2</v>
      </c>
      <c r="K158" s="59">
        <v>3.1867451221519572E-2</v>
      </c>
      <c r="L158" s="59">
        <v>3.2815552274099602E-2</v>
      </c>
      <c r="M158" s="59" t="s">
        <v>156</v>
      </c>
      <c r="N158" s="105">
        <v>0.85</v>
      </c>
      <c r="O158" s="60">
        <v>2.7658169733212659</v>
      </c>
    </row>
    <row r="159" spans="1:15" x14ac:dyDescent="0.25">
      <c r="A159" s="58" t="s">
        <v>12774</v>
      </c>
      <c r="B159" s="47" t="s">
        <v>12328</v>
      </c>
      <c r="C159" s="42" t="s">
        <v>12775</v>
      </c>
      <c r="D159" s="59" t="s">
        <v>12421</v>
      </c>
      <c r="E159" s="59" t="s">
        <v>12421</v>
      </c>
      <c r="F159" s="59">
        <v>0.14730500481469599</v>
      </c>
      <c r="G159" s="59">
        <v>5.7467362924281895E-2</v>
      </c>
      <c r="H159" s="59">
        <v>-1.7376194613378804E-3</v>
      </c>
      <c r="I159" s="59">
        <v>6.5933689380276661E-2</v>
      </c>
      <c r="J159" s="59">
        <v>4.8705726169563146E-2</v>
      </c>
      <c r="K159" s="59">
        <v>2.9137540366555914E-2</v>
      </c>
      <c r="L159" s="59">
        <v>3.1238531197072206E-2</v>
      </c>
      <c r="M159" s="59" t="s">
        <v>152</v>
      </c>
      <c r="N159" s="105">
        <v>0.8</v>
      </c>
      <c r="O159" s="60">
        <v>4.7154907471610565</v>
      </c>
    </row>
    <row r="160" spans="1:15" x14ac:dyDescent="0.25">
      <c r="A160" s="58" t="s">
        <v>12720</v>
      </c>
      <c r="B160" s="47" t="s">
        <v>12328</v>
      </c>
      <c r="C160" s="42" t="s">
        <v>12721</v>
      </c>
      <c r="D160" s="59" t="s">
        <v>12421</v>
      </c>
      <c r="E160" s="59" t="s">
        <v>12419</v>
      </c>
      <c r="F160" s="59">
        <v>-2.4690043134967254E-4</v>
      </c>
      <c r="G160" s="59">
        <v>0.24359422034918743</v>
      </c>
      <c r="H160" s="59">
        <v>-1.657785671995271E-2</v>
      </c>
      <c r="I160" s="59">
        <v>6.9310453251132165E-2</v>
      </c>
      <c r="J160" s="59">
        <v>4.6792746531495899E-2</v>
      </c>
      <c r="K160" s="59">
        <v>2.5206901394511316E-2</v>
      </c>
      <c r="L160" s="59">
        <v>3.5796667808587035E-2</v>
      </c>
      <c r="M160" s="59" t="s">
        <v>155</v>
      </c>
      <c r="N160" s="105">
        <v>0.7</v>
      </c>
      <c r="O160" s="60">
        <v>-6.8973020804591533E-3</v>
      </c>
    </row>
    <row r="161" spans="1:15" x14ac:dyDescent="0.25">
      <c r="A161" s="58" t="s">
        <v>13106</v>
      </c>
      <c r="B161" s="47" t="s">
        <v>12328</v>
      </c>
      <c r="C161" s="42" t="s">
        <v>13107</v>
      </c>
      <c r="D161" s="59" t="s">
        <v>12421</v>
      </c>
      <c r="E161" s="59" t="s">
        <v>12421</v>
      </c>
      <c r="F161" s="59">
        <v>6.6168039890142083E-2</v>
      </c>
      <c r="G161" s="59">
        <v>7.2280200142959217E-2</v>
      </c>
      <c r="H161" s="59">
        <v>-1.427551748750866E-3</v>
      </c>
      <c r="I161" s="59">
        <v>4.5132072151072844E-2</v>
      </c>
      <c r="J161" s="59">
        <v>4.1841011130995476E-2</v>
      </c>
      <c r="K161" s="59">
        <v>2.340846268590524E-2</v>
      </c>
      <c r="L161" s="59">
        <v>2.1021671137214648E-2</v>
      </c>
      <c r="M161" s="59" t="s">
        <v>167</v>
      </c>
      <c r="N161" s="105">
        <v>0.65</v>
      </c>
      <c r="O161" s="60">
        <v>3.1476108373232448</v>
      </c>
    </row>
    <row r="162" spans="1:15" x14ac:dyDescent="0.25">
      <c r="A162" s="58" t="s">
        <v>13063</v>
      </c>
      <c r="B162" s="47" t="s">
        <v>12328</v>
      </c>
      <c r="C162" s="42" t="s">
        <v>13064</v>
      </c>
      <c r="D162" s="59" t="s">
        <v>12421</v>
      </c>
      <c r="E162" s="59" t="s">
        <v>12421</v>
      </c>
      <c r="F162" s="59">
        <v>0.11038400630095424</v>
      </c>
      <c r="G162" s="59">
        <v>0.11331156716417912</v>
      </c>
      <c r="H162" s="59">
        <v>-2.32666356444855E-3</v>
      </c>
      <c r="I162" s="59">
        <v>7.240647667443767E-2</v>
      </c>
      <c r="J162" s="59">
        <v>5.0676142481046682E-2</v>
      </c>
      <c r="K162" s="59">
        <v>2.5074478522968402E-2</v>
      </c>
      <c r="L162" s="59">
        <v>3.6419283746616404E-2</v>
      </c>
      <c r="M162" s="59" t="s">
        <v>153</v>
      </c>
      <c r="N162" s="105">
        <v>0.75</v>
      </c>
      <c r="O162" s="60">
        <v>3.030921944235371</v>
      </c>
    </row>
    <row r="163" spans="1:15" x14ac:dyDescent="0.25">
      <c r="A163" s="68" t="s">
        <v>12446</v>
      </c>
      <c r="B163" s="47" t="s">
        <v>12328</v>
      </c>
      <c r="C163" s="42" t="s">
        <v>12351</v>
      </c>
      <c r="D163" s="59" t="s">
        <v>12421</v>
      </c>
      <c r="E163" s="59" t="s">
        <v>12421</v>
      </c>
      <c r="F163" s="59">
        <v>8.4263715313658727E-2</v>
      </c>
      <c r="G163" s="59">
        <v>0.21087334014300296</v>
      </c>
      <c r="H163" s="59">
        <v>5.6497175141243527E-3</v>
      </c>
      <c r="I163" s="59">
        <v>9.7050936739311311E-2</v>
      </c>
      <c r="J163" s="59">
        <v>6.1324232228038955E-2</v>
      </c>
      <c r="K163" s="59">
        <v>3.2999382633222885E-2</v>
      </c>
      <c r="L163" s="59">
        <v>3.5886397852712859E-2</v>
      </c>
      <c r="M163" s="59" t="s">
        <v>156</v>
      </c>
      <c r="N163" s="105">
        <v>0.85</v>
      </c>
      <c r="O163" s="60">
        <v>2.3480683589224811</v>
      </c>
    </row>
    <row r="164" spans="1:15" x14ac:dyDescent="0.25">
      <c r="A164" s="58" t="s">
        <v>13108</v>
      </c>
      <c r="B164" s="47" t="s">
        <v>12328</v>
      </c>
      <c r="C164" s="42" t="s">
        <v>13109</v>
      </c>
      <c r="D164" s="59" t="s">
        <v>12421</v>
      </c>
      <c r="E164" s="59" t="s">
        <v>12421</v>
      </c>
      <c r="F164" s="59">
        <v>4.2940213361135404E-2</v>
      </c>
      <c r="G164" s="59">
        <v>0.19842498900131966</v>
      </c>
      <c r="H164" s="59">
        <v>2.8972385694884695E-2</v>
      </c>
      <c r="I164" s="59">
        <v>8.7488474952992279E-2</v>
      </c>
      <c r="J164" s="59">
        <v>5.1324817558301206E-2</v>
      </c>
      <c r="K164" s="59">
        <v>2.9998215332391442E-2</v>
      </c>
      <c r="L164" s="59">
        <v>3.9983589687556886E-2</v>
      </c>
      <c r="M164" s="59" t="s">
        <v>152</v>
      </c>
      <c r="N164" s="105">
        <v>0.8</v>
      </c>
      <c r="O164" s="60">
        <v>1.0739459287343236</v>
      </c>
    </row>
    <row r="165" spans="1:15" x14ac:dyDescent="0.25">
      <c r="A165" s="58" t="s">
        <v>13114</v>
      </c>
      <c r="B165" s="47" t="s">
        <v>12328</v>
      </c>
      <c r="C165" s="42" t="s">
        <v>13115</v>
      </c>
      <c r="D165" s="59" t="s">
        <v>12421</v>
      </c>
      <c r="E165" s="59" t="s">
        <v>12421</v>
      </c>
      <c r="F165" s="59">
        <v>7.8164164025203764E-2</v>
      </c>
      <c r="G165" s="59">
        <v>0.24138822403063664</v>
      </c>
      <c r="H165" s="59">
        <v>6.7469879518071707E-3</v>
      </c>
      <c r="I165" s="59">
        <v>0.10451330297294681</v>
      </c>
      <c r="J165" s="59">
        <v>6.5493086343828111E-2</v>
      </c>
      <c r="K165" s="59">
        <v>3.7814830753552409E-2</v>
      </c>
      <c r="L165" s="59">
        <v>3.7189634640187652E-2</v>
      </c>
      <c r="M165" s="59" t="s">
        <v>152</v>
      </c>
      <c r="N165" s="105">
        <v>0.8</v>
      </c>
      <c r="O165" s="60">
        <v>2.1017728402402334</v>
      </c>
    </row>
    <row r="166" spans="1:15" x14ac:dyDescent="0.25">
      <c r="A166" s="58" t="s">
        <v>12995</v>
      </c>
      <c r="B166" s="47" t="s">
        <v>12328</v>
      </c>
      <c r="C166" s="42" t="s">
        <v>12996</v>
      </c>
      <c r="D166" s="59" t="s">
        <v>12421</v>
      </c>
      <c r="E166" s="59" t="s">
        <v>12421</v>
      </c>
      <c r="F166" s="59">
        <v>7.8164164025203764E-2</v>
      </c>
      <c r="G166" s="59">
        <v>0.24138822403063664</v>
      </c>
      <c r="H166" s="59">
        <v>6.7469879518071707E-3</v>
      </c>
      <c r="I166" s="59">
        <v>0.10451330297294681</v>
      </c>
      <c r="J166" s="59">
        <v>6.5493086343828111E-2</v>
      </c>
      <c r="K166" s="59">
        <v>3.7814830753552409E-2</v>
      </c>
      <c r="L166" s="59">
        <v>3.7189634640187652E-2</v>
      </c>
      <c r="M166" s="59" t="s">
        <v>152</v>
      </c>
      <c r="N166" s="105">
        <v>0.8</v>
      </c>
      <c r="O166" s="60">
        <v>2.1017728402402334</v>
      </c>
    </row>
    <row r="167" spans="1:15" x14ac:dyDescent="0.25">
      <c r="A167" s="58" t="s">
        <v>13288</v>
      </c>
      <c r="B167" s="47" t="s">
        <v>12328</v>
      </c>
      <c r="C167" s="42" t="s">
        <v>13289</v>
      </c>
      <c r="D167" s="59" t="s">
        <v>12421</v>
      </c>
      <c r="E167" s="59" t="s">
        <v>12421</v>
      </c>
      <c r="F167" s="59">
        <v>7.8164164025203764E-2</v>
      </c>
      <c r="G167" s="59">
        <v>0.24138822403063664</v>
      </c>
      <c r="H167" s="59">
        <v>6.7469879518071707E-3</v>
      </c>
      <c r="I167" s="59">
        <v>0.10451330297294681</v>
      </c>
      <c r="J167" s="59">
        <v>6.5493086343828111E-2</v>
      </c>
      <c r="K167" s="59">
        <v>3.7814830753552409E-2</v>
      </c>
      <c r="L167" s="59">
        <v>3.7189634640187652E-2</v>
      </c>
      <c r="M167" s="59" t="s">
        <v>152</v>
      </c>
      <c r="N167" s="105">
        <v>0.8</v>
      </c>
      <c r="O167" s="60">
        <v>2.1017728402402334</v>
      </c>
    </row>
    <row r="168" spans="1:15" x14ac:dyDescent="0.25">
      <c r="A168" s="58" t="s">
        <v>13116</v>
      </c>
      <c r="B168" s="47" t="s">
        <v>12328</v>
      </c>
      <c r="C168" s="42" t="s">
        <v>13117</v>
      </c>
      <c r="D168" s="59" t="s">
        <v>12421</v>
      </c>
      <c r="E168" s="59" t="s">
        <v>12421</v>
      </c>
      <c r="F168" s="59">
        <v>9.416389832290939E-2</v>
      </c>
      <c r="G168" s="59">
        <v>0.3326380873866448</v>
      </c>
      <c r="H168" s="59">
        <v>6.3568610258658564E-2</v>
      </c>
      <c r="I168" s="59">
        <v>0.15749743680111239</v>
      </c>
      <c r="J168" s="59">
        <v>9.7261454610293008E-2</v>
      </c>
      <c r="K168" s="59">
        <v>5.408272508538059E-2</v>
      </c>
      <c r="L168" s="59">
        <v>4.9969003936056966E-2</v>
      </c>
      <c r="M168" s="59" t="s">
        <v>156</v>
      </c>
      <c r="N168" s="105">
        <v>0.85</v>
      </c>
      <c r="O168" s="60">
        <v>1.8844461747407772</v>
      </c>
    </row>
    <row r="169" spans="1:15" x14ac:dyDescent="0.25">
      <c r="A169" s="58" t="s">
        <v>12888</v>
      </c>
      <c r="B169" s="47" t="s">
        <v>12328</v>
      </c>
      <c r="C169" s="42" t="s">
        <v>12889</v>
      </c>
      <c r="D169" s="59" t="s">
        <v>12421</v>
      </c>
      <c r="E169" s="59" t="s">
        <v>12421</v>
      </c>
      <c r="F169" s="59">
        <v>0.12920326318668685</v>
      </c>
      <c r="G169" s="59">
        <v>7.5791686127977709E-2</v>
      </c>
      <c r="H169" s="59">
        <v>1.1814744801512234E-2</v>
      </c>
      <c r="I169" s="59">
        <v>7.1191465921277564E-2</v>
      </c>
      <c r="J169" s="59">
        <v>4.7833130191188511E-2</v>
      </c>
      <c r="K169" s="59">
        <v>3.2824818935412114E-2</v>
      </c>
      <c r="L169" s="59">
        <v>2.6616008186127305E-2</v>
      </c>
      <c r="M169" s="59" t="s">
        <v>152</v>
      </c>
      <c r="N169" s="105">
        <v>0.8</v>
      </c>
      <c r="O169" s="60">
        <v>4.8543441331683121</v>
      </c>
    </row>
    <row r="170" spans="1:15" x14ac:dyDescent="0.25">
      <c r="A170" s="58" t="s">
        <v>13126</v>
      </c>
      <c r="B170" s="47" t="s">
        <v>12328</v>
      </c>
      <c r="C170" s="42" t="s">
        <v>13127</v>
      </c>
      <c r="D170" s="59" t="s">
        <v>12421</v>
      </c>
      <c r="E170" s="59" t="s">
        <v>12421</v>
      </c>
      <c r="F170" s="59">
        <v>7.8164164025203764E-2</v>
      </c>
      <c r="G170" s="59">
        <v>0.24138822403063664</v>
      </c>
      <c r="H170" s="59">
        <v>6.7469879518071707E-3</v>
      </c>
      <c r="I170" s="59">
        <v>0.10451330297294681</v>
      </c>
      <c r="J170" s="59">
        <v>6.5493086343828111E-2</v>
      </c>
      <c r="K170" s="59">
        <v>3.7814830753552409E-2</v>
      </c>
      <c r="L170" s="59">
        <v>3.7189634640187652E-2</v>
      </c>
      <c r="M170" s="59" t="s">
        <v>152</v>
      </c>
      <c r="N170" s="105">
        <v>0.8</v>
      </c>
      <c r="O170" s="60">
        <v>2.1017728402402334</v>
      </c>
    </row>
    <row r="171" spans="1:15" x14ac:dyDescent="0.25">
      <c r="A171" s="58" t="s">
        <v>13292</v>
      </c>
      <c r="B171" s="47" t="s">
        <v>12328</v>
      </c>
      <c r="C171" s="42" t="s">
        <v>13293</v>
      </c>
      <c r="D171" s="59" t="s">
        <v>12421</v>
      </c>
      <c r="E171" s="59" t="s">
        <v>12421</v>
      </c>
      <c r="F171" s="59">
        <v>7.8164164025203764E-2</v>
      </c>
      <c r="G171" s="59">
        <v>0.24138822403063664</v>
      </c>
      <c r="H171" s="59">
        <v>6.7469879518071707E-3</v>
      </c>
      <c r="I171" s="59">
        <v>0.10451330297294681</v>
      </c>
      <c r="J171" s="59">
        <v>6.5493086343828111E-2</v>
      </c>
      <c r="K171" s="59">
        <v>3.7814830753552409E-2</v>
      </c>
      <c r="L171" s="59">
        <v>3.7189634640187652E-2</v>
      </c>
      <c r="M171" s="59" t="s">
        <v>152</v>
      </c>
      <c r="N171" s="105">
        <v>0.8</v>
      </c>
      <c r="O171" s="60">
        <v>2.1017728402402334</v>
      </c>
    </row>
    <row r="172" spans="1:15" x14ac:dyDescent="0.25">
      <c r="A172" s="58" t="s">
        <v>13110</v>
      </c>
      <c r="B172" s="47" t="s">
        <v>12328</v>
      </c>
      <c r="C172" s="42" t="s">
        <v>13111</v>
      </c>
      <c r="D172" s="59" t="s">
        <v>12421</v>
      </c>
      <c r="E172" s="59" t="s">
        <v>12421</v>
      </c>
      <c r="F172" s="59">
        <v>0.10409884099492106</v>
      </c>
      <c r="G172" s="59">
        <v>0.16458767772511851</v>
      </c>
      <c r="H172" s="59">
        <v>-3.9162112932604742E-2</v>
      </c>
      <c r="I172" s="59">
        <v>7.3025611492689935E-2</v>
      </c>
      <c r="J172" s="59">
        <v>4.8403897231474646E-2</v>
      </c>
      <c r="K172" s="59">
        <v>1.8080115043568989E-2</v>
      </c>
      <c r="L172" s="59">
        <v>3.7189634640187652E-2</v>
      </c>
      <c r="M172" s="59" t="s">
        <v>152</v>
      </c>
      <c r="N172" s="105">
        <v>0.8</v>
      </c>
      <c r="O172" s="60">
        <v>2.7991358883216981</v>
      </c>
    </row>
    <row r="173" spans="1:15" x14ac:dyDescent="0.25">
      <c r="A173" s="58" t="s">
        <v>13118</v>
      </c>
      <c r="B173" s="47" t="s">
        <v>12328</v>
      </c>
      <c r="C173" s="42" t="s">
        <v>13119</v>
      </c>
      <c r="D173" s="59" t="s">
        <v>12421</v>
      </c>
      <c r="E173" s="59" t="s">
        <v>12421</v>
      </c>
      <c r="F173" s="59">
        <v>4.5562269281842926E-2</v>
      </c>
      <c r="G173" s="59">
        <v>0.20236058059587481</v>
      </c>
      <c r="H173" s="59">
        <v>2.5862068965517349E-2</v>
      </c>
      <c r="I173" s="59">
        <v>8.8490228708750562E-2</v>
      </c>
      <c r="J173" s="59">
        <v>6.1678174947565667E-2</v>
      </c>
      <c r="K173" s="59">
        <v>3.4345473371742319E-2</v>
      </c>
      <c r="L173" s="59">
        <v>3.7189634640187652E-2</v>
      </c>
      <c r="M173" s="59" t="s">
        <v>152</v>
      </c>
      <c r="N173" s="105">
        <v>0.8</v>
      </c>
      <c r="O173" s="60">
        <v>1.22513355462244</v>
      </c>
    </row>
    <row r="174" spans="1:15" x14ac:dyDescent="0.25">
      <c r="A174" s="58" t="s">
        <v>12604</v>
      </c>
      <c r="B174" s="47" t="s">
        <v>12328</v>
      </c>
      <c r="C174" s="42" t="s">
        <v>12605</v>
      </c>
      <c r="D174" s="59" t="s">
        <v>12421</v>
      </c>
      <c r="E174" s="59" t="s">
        <v>12421</v>
      </c>
      <c r="F174" s="59">
        <v>7.8164164025203764E-2</v>
      </c>
      <c r="G174" s="59">
        <v>0.24138822403063664</v>
      </c>
      <c r="H174" s="59">
        <v>6.7469879518071707E-3</v>
      </c>
      <c r="I174" s="59">
        <v>0.10451330297294681</v>
      </c>
      <c r="J174" s="59">
        <v>6.5493086343828111E-2</v>
      </c>
      <c r="K174" s="59">
        <v>3.7814830753552409E-2</v>
      </c>
      <c r="L174" s="59">
        <v>3.7189634640187652E-2</v>
      </c>
      <c r="M174" s="59" t="s">
        <v>152</v>
      </c>
      <c r="N174" s="105">
        <v>0.8</v>
      </c>
      <c r="O174" s="60">
        <v>2.1017728402402334</v>
      </c>
    </row>
    <row r="175" spans="1:15" x14ac:dyDescent="0.25">
      <c r="A175" s="58" t="s">
        <v>13270</v>
      </c>
      <c r="B175" s="47" t="s">
        <v>12328</v>
      </c>
      <c r="C175" s="42" t="s">
        <v>13271</v>
      </c>
      <c r="D175" s="59" t="s">
        <v>12421</v>
      </c>
      <c r="E175" s="59" t="s">
        <v>12421</v>
      </c>
      <c r="F175" s="59">
        <v>0.15305888406057644</v>
      </c>
      <c r="G175" s="59">
        <v>8.121313672922259E-2</v>
      </c>
      <c r="H175" s="59">
        <v>2.6881720430105283E-3</v>
      </c>
      <c r="I175" s="59">
        <v>7.7232788770800642E-2</v>
      </c>
      <c r="J175" s="59">
        <v>4.9198012914020817E-2</v>
      </c>
      <c r="K175" s="59">
        <v>1.8864826568326665E-2</v>
      </c>
      <c r="L175" s="59">
        <v>3.5211522045502264E-2</v>
      </c>
      <c r="M175" s="59" t="s">
        <v>153</v>
      </c>
      <c r="N175" s="105">
        <v>0.75</v>
      </c>
      <c r="O175" s="60">
        <v>4.3468408966469934</v>
      </c>
    </row>
    <row r="176" spans="1:15" x14ac:dyDescent="0.25">
      <c r="A176" s="58" t="s">
        <v>13178</v>
      </c>
      <c r="B176" s="47" t="s">
        <v>12328</v>
      </c>
      <c r="C176" s="42" t="s">
        <v>13179</v>
      </c>
      <c r="D176" s="59" t="s">
        <v>12421</v>
      </c>
      <c r="E176" s="59" t="s">
        <v>12419</v>
      </c>
      <c r="F176" s="59">
        <v>2.9619033737496414E-2</v>
      </c>
      <c r="G176" s="59">
        <v>0.13205295471987699</v>
      </c>
      <c r="H176" s="59">
        <v>4.6260601387819733E-3</v>
      </c>
      <c r="I176" s="59">
        <v>5.4020962367932412E-2</v>
      </c>
      <c r="J176" s="59">
        <v>4.6243710989266162E-2</v>
      </c>
      <c r="K176" s="59">
        <v>2.8337497088412045E-2</v>
      </c>
      <c r="L176" s="59">
        <v>3.4011588793724457E-2</v>
      </c>
      <c r="M176" s="59" t="s">
        <v>158</v>
      </c>
      <c r="N176" s="105">
        <v>0.9</v>
      </c>
      <c r="O176" s="60">
        <v>0.8708512241851365</v>
      </c>
    </row>
    <row r="177" spans="1:15" x14ac:dyDescent="0.25">
      <c r="A177" s="58" t="s">
        <v>13180</v>
      </c>
      <c r="B177" s="47" t="s">
        <v>12328</v>
      </c>
      <c r="C177" s="42" t="s">
        <v>13181</v>
      </c>
      <c r="D177" s="59" t="s">
        <v>12421</v>
      </c>
      <c r="E177" s="59" t="s">
        <v>12421</v>
      </c>
      <c r="F177" s="59">
        <v>0.12619907686132859</v>
      </c>
      <c r="G177" s="59">
        <v>0.10365448504983399</v>
      </c>
      <c r="H177" s="59">
        <v>2.2197558268590711E-3</v>
      </c>
      <c r="I177" s="59">
        <v>7.5978895243442812E-2</v>
      </c>
      <c r="J177" s="59">
        <v>4.9739013194465054E-2</v>
      </c>
      <c r="K177" s="59">
        <v>2.4567720160295181E-2</v>
      </c>
      <c r="L177" s="59">
        <v>2.6554599565407289E-2</v>
      </c>
      <c r="M177" s="59" t="s">
        <v>152</v>
      </c>
      <c r="N177" s="105">
        <v>0.8</v>
      </c>
      <c r="O177" s="60">
        <v>4.7524375786757593</v>
      </c>
    </row>
    <row r="178" spans="1:15" x14ac:dyDescent="0.25">
      <c r="A178" s="58" t="s">
        <v>12606</v>
      </c>
      <c r="B178" s="47" t="s">
        <v>12328</v>
      </c>
      <c r="C178" s="42" t="s">
        <v>12607</v>
      </c>
      <c r="D178" s="59" t="s">
        <v>12421</v>
      </c>
      <c r="E178" s="59" t="s">
        <v>12421</v>
      </c>
      <c r="F178" s="59">
        <v>0.12619907686132859</v>
      </c>
      <c r="G178" s="59">
        <v>0.10365448504983399</v>
      </c>
      <c r="H178" s="59">
        <v>2.2197558268590711E-3</v>
      </c>
      <c r="I178" s="59">
        <v>7.5978895243442812E-2</v>
      </c>
      <c r="J178" s="59">
        <v>4.9739013194465054E-2</v>
      </c>
      <c r="K178" s="59">
        <v>2.4567720160295181E-2</v>
      </c>
      <c r="L178" s="59">
        <v>2.6554599565407289E-2</v>
      </c>
      <c r="M178" s="59" t="s">
        <v>152</v>
      </c>
      <c r="N178" s="105">
        <v>0.8</v>
      </c>
      <c r="O178" s="60">
        <v>4.7524375786757593</v>
      </c>
    </row>
    <row r="179" spans="1:15" x14ac:dyDescent="0.25">
      <c r="A179" s="68" t="s">
        <v>12474</v>
      </c>
      <c r="B179" s="47" t="s">
        <v>12328</v>
      </c>
      <c r="C179" s="42" t="s">
        <v>12352</v>
      </c>
      <c r="D179" s="59" t="s">
        <v>12421</v>
      </c>
      <c r="E179" s="59" t="s">
        <v>12421</v>
      </c>
      <c r="F179" s="59">
        <v>9.0399121201025334E-2</v>
      </c>
      <c r="G179" s="59">
        <v>5.4168811116829474E-2</v>
      </c>
      <c r="H179" s="59">
        <v>2.0483193277310852E-2</v>
      </c>
      <c r="I179" s="59">
        <v>5.4630930038645609E-2</v>
      </c>
      <c r="J179" s="59">
        <v>3.7379862618767357E-2</v>
      </c>
      <c r="K179" s="59">
        <v>2.5455606341496351E-2</v>
      </c>
      <c r="L179" s="59">
        <v>1.9159730065209324E-2</v>
      </c>
      <c r="M179" s="59" t="s">
        <v>152</v>
      </c>
      <c r="N179" s="105">
        <v>0.8</v>
      </c>
      <c r="O179" s="60">
        <v>4.7181834448270292</v>
      </c>
    </row>
    <row r="180" spans="1:15" x14ac:dyDescent="0.25">
      <c r="A180" s="58" t="s">
        <v>13128</v>
      </c>
      <c r="B180" s="47" t="s">
        <v>12328</v>
      </c>
      <c r="C180" s="42" t="s">
        <v>13129</v>
      </c>
      <c r="D180" s="59" t="s">
        <v>12421</v>
      </c>
      <c r="E180" s="59" t="s">
        <v>12419</v>
      </c>
      <c r="F180" s="59">
        <v>2.2880885365806902E-2</v>
      </c>
      <c r="G180" s="59">
        <v>0.14282275711159742</v>
      </c>
      <c r="H180" s="59">
        <v>5.0574712643678188E-2</v>
      </c>
      <c r="I180" s="59">
        <v>7.0886956079668551E-2</v>
      </c>
      <c r="J180" s="59">
        <v>5.7294856264661576E-2</v>
      </c>
      <c r="K180" s="59">
        <v>3.8636252264461657E-2</v>
      </c>
      <c r="L180" s="59">
        <v>2.6540293189911912E-2</v>
      </c>
      <c r="M180" s="59" t="s">
        <v>157</v>
      </c>
      <c r="N180" s="105">
        <v>1</v>
      </c>
      <c r="O180" s="60">
        <v>0.86211878678506959</v>
      </c>
    </row>
    <row r="181" spans="1:15" x14ac:dyDescent="0.25">
      <c r="A181" s="58" t="s">
        <v>12682</v>
      </c>
      <c r="B181" s="47" t="s">
        <v>12328</v>
      </c>
      <c r="C181" s="42" t="s">
        <v>12683</v>
      </c>
      <c r="D181" s="59" t="s">
        <v>12421</v>
      </c>
      <c r="E181" s="59" t="s">
        <v>12421</v>
      </c>
      <c r="F181" s="59">
        <v>0.14041211727618341</v>
      </c>
      <c r="G181" s="59">
        <v>6.3467625899280566E-2</v>
      </c>
      <c r="H181" s="59">
        <v>3.1667491340920284E-2</v>
      </c>
      <c r="I181" s="59">
        <v>7.7561205680192424E-2</v>
      </c>
      <c r="J181" s="59">
        <v>5.2162726270763349E-2</v>
      </c>
      <c r="K181" s="59">
        <v>3.2697127756074806E-2</v>
      </c>
      <c r="L181" s="59">
        <v>2.263944445935695E-2</v>
      </c>
      <c r="M181" s="59" t="s">
        <v>152</v>
      </c>
      <c r="N181" s="105">
        <v>0.8</v>
      </c>
      <c r="O181" s="60">
        <v>6.2021008301796323</v>
      </c>
    </row>
    <row r="182" spans="1:15" x14ac:dyDescent="0.25">
      <c r="A182" s="68" t="s">
        <v>12475</v>
      </c>
      <c r="B182" s="47" t="s">
        <v>12328</v>
      </c>
      <c r="C182" s="42" t="s">
        <v>12353</v>
      </c>
      <c r="D182" s="59" t="s">
        <v>12421</v>
      </c>
      <c r="E182" s="59" t="s">
        <v>12421</v>
      </c>
      <c r="F182" s="59">
        <v>9.5810276679841877E-2</v>
      </c>
      <c r="G182" s="59">
        <v>6.5090673575129321E-2</v>
      </c>
      <c r="H182" s="59">
        <v>3.2775919732441539E-2</v>
      </c>
      <c r="I182" s="59">
        <v>6.4247612871556337E-2</v>
      </c>
      <c r="J182" s="59">
        <v>4.6315106765915104E-2</v>
      </c>
      <c r="K182" s="59">
        <v>3.5610756371833752E-2</v>
      </c>
      <c r="L182" s="59">
        <v>1.9695425047859816E-2</v>
      </c>
      <c r="M182" s="59" t="s">
        <v>153</v>
      </c>
      <c r="N182" s="105">
        <v>0.75</v>
      </c>
      <c r="O182" s="60">
        <v>4.8645955315522889</v>
      </c>
    </row>
    <row r="183" spans="1:15" x14ac:dyDescent="0.25">
      <c r="A183" s="58" t="s">
        <v>12797</v>
      </c>
      <c r="B183" s="47" t="s">
        <v>12328</v>
      </c>
      <c r="C183" s="42" t="s">
        <v>12798</v>
      </c>
      <c r="D183" s="59" t="s">
        <v>12421</v>
      </c>
      <c r="E183" s="59" t="s">
        <v>12421</v>
      </c>
      <c r="F183" s="59">
        <v>0.11074688389439591</v>
      </c>
      <c r="G183" s="59">
        <v>7.1023125437981838E-2</v>
      </c>
      <c r="H183" s="59">
        <v>3.8573508005822266E-2</v>
      </c>
      <c r="I183" s="59">
        <v>7.3042847456401327E-2</v>
      </c>
      <c r="J183" s="59">
        <v>4.7978523030824727E-2</v>
      </c>
      <c r="K183" s="59">
        <v>3.9533631913372114E-2</v>
      </c>
      <c r="L183" s="59">
        <v>2.1103596994941354E-2</v>
      </c>
      <c r="M183" s="59" t="s">
        <v>153</v>
      </c>
      <c r="N183" s="105">
        <v>0.75</v>
      </c>
      <c r="O183" s="60">
        <v>5.2477728759198037</v>
      </c>
    </row>
    <row r="184" spans="1:15" x14ac:dyDescent="0.25">
      <c r="A184" s="58" t="s">
        <v>13071</v>
      </c>
      <c r="B184" s="47" t="s">
        <v>12328</v>
      </c>
      <c r="C184" s="42" t="s">
        <v>13072</v>
      </c>
      <c r="D184" s="106" t="s">
        <v>12421</v>
      </c>
      <c r="E184" s="106" t="s">
        <v>12421</v>
      </c>
      <c r="F184" s="59">
        <v>4.885413355837831E-2</v>
      </c>
      <c r="G184" s="59">
        <v>4.4544934172867867E-2</v>
      </c>
      <c r="H184" s="59">
        <v>1.7472335468841083E-2</v>
      </c>
      <c r="I184" s="59">
        <v>3.6863556807766873E-2</v>
      </c>
      <c r="J184" s="59">
        <v>3.9754751344935002E-2</v>
      </c>
      <c r="K184" s="59">
        <v>2.453433962476459E-2</v>
      </c>
      <c r="L184" s="59">
        <v>1.5830849675246172E-2</v>
      </c>
      <c r="M184" s="59" t="s">
        <v>152</v>
      </c>
      <c r="N184" s="105">
        <v>0.8</v>
      </c>
      <c r="O184" s="60">
        <v>3.0860083040753539</v>
      </c>
    </row>
    <row r="185" spans="1:15" x14ac:dyDescent="0.25">
      <c r="A185" s="58" t="s">
        <v>12831</v>
      </c>
      <c r="B185" s="47" t="s">
        <v>12328</v>
      </c>
      <c r="C185" s="42" t="s">
        <v>12832</v>
      </c>
      <c r="D185" s="59" t="s">
        <v>12421</v>
      </c>
      <c r="E185" s="59" t="s">
        <v>12421</v>
      </c>
      <c r="F185" s="59">
        <v>0.12774384193000632</v>
      </c>
      <c r="G185" s="59">
        <v>6.7993405558172348E-2</v>
      </c>
      <c r="H185" s="59">
        <v>1.7249640632486907E-2</v>
      </c>
      <c r="I185" s="59">
        <v>7.0045373224835616E-2</v>
      </c>
      <c r="J185" s="59">
        <v>5.1734771707618199E-2</v>
      </c>
      <c r="K185" s="59">
        <v>3.1563446046238841E-2</v>
      </c>
      <c r="L185" s="59">
        <v>3.1730523124654519E-2</v>
      </c>
      <c r="M185" s="59" t="s">
        <v>157</v>
      </c>
      <c r="N185" s="105">
        <v>1</v>
      </c>
      <c r="O185" s="60">
        <v>4.0258977587025582</v>
      </c>
    </row>
    <row r="186" spans="1:15" x14ac:dyDescent="0.25">
      <c r="A186" s="58" t="s">
        <v>12833</v>
      </c>
      <c r="B186" s="47" t="s">
        <v>12328</v>
      </c>
      <c r="C186" s="42" t="s">
        <v>12834</v>
      </c>
      <c r="D186" s="59" t="s">
        <v>12421</v>
      </c>
      <c r="E186" s="59" t="s">
        <v>12421</v>
      </c>
      <c r="F186" s="59">
        <v>4.885413355837831E-2</v>
      </c>
      <c r="G186" s="59">
        <v>4.4544934172867867E-2</v>
      </c>
      <c r="H186" s="59">
        <v>1.7472335468841083E-2</v>
      </c>
      <c r="I186" s="59">
        <v>3.6863556807766873E-2</v>
      </c>
      <c r="J186" s="59">
        <v>3.9754751344935002E-2</v>
      </c>
      <c r="K186" s="59">
        <v>2.453433962476459E-2</v>
      </c>
      <c r="L186" s="59">
        <v>1.5830849675246172E-2</v>
      </c>
      <c r="M186" s="59" t="s">
        <v>152</v>
      </c>
      <c r="N186" s="105">
        <v>0.8</v>
      </c>
      <c r="O186" s="60">
        <v>3.0860083040753539</v>
      </c>
    </row>
    <row r="187" spans="1:15" x14ac:dyDescent="0.25">
      <c r="A187" s="68" t="s">
        <v>12476</v>
      </c>
      <c r="B187" s="47" t="s">
        <v>12328</v>
      </c>
      <c r="C187" s="42" t="s">
        <v>12354</v>
      </c>
      <c r="D187" s="59" t="s">
        <v>12421</v>
      </c>
      <c r="E187" s="59" t="s">
        <v>12421</v>
      </c>
      <c r="F187" s="59">
        <v>0.14853557174825105</v>
      </c>
      <c r="G187" s="59">
        <v>8.3674999999999944E-2</v>
      </c>
      <c r="H187" s="59">
        <v>2.7146001467351244E-2</v>
      </c>
      <c r="I187" s="59">
        <v>8.5321887857991108E-2</v>
      </c>
      <c r="J187" s="59">
        <v>6.3136372890383319E-2</v>
      </c>
      <c r="K187" s="59">
        <v>4.8369025356125528E-2</v>
      </c>
      <c r="L187" s="59">
        <v>4.2155080691371749E-2</v>
      </c>
      <c r="M187" s="59" t="s">
        <v>158</v>
      </c>
      <c r="N187" s="105">
        <v>0.9</v>
      </c>
      <c r="O187" s="60">
        <v>3.5235508819380135</v>
      </c>
    </row>
    <row r="188" spans="1:15" x14ac:dyDescent="0.25">
      <c r="A188" s="58" t="s">
        <v>12675</v>
      </c>
      <c r="B188" s="47" t="s">
        <v>12328</v>
      </c>
      <c r="C188" s="42" t="s">
        <v>12676</v>
      </c>
      <c r="D188" s="59" t="s">
        <v>12421</v>
      </c>
      <c r="E188" s="59" t="s">
        <v>12421</v>
      </c>
      <c r="F188" s="59">
        <v>0.13049763448396723</v>
      </c>
      <c r="G188" s="59">
        <v>4.1581749049429684E-2</v>
      </c>
      <c r="H188" s="59">
        <v>1.8590240123935065E-2</v>
      </c>
      <c r="I188" s="59">
        <v>6.24801947890401E-2</v>
      </c>
      <c r="J188" s="59">
        <v>4.6440940596019109E-2</v>
      </c>
      <c r="K188" s="59">
        <v>4.9130868662706995E-2</v>
      </c>
      <c r="L188" s="59">
        <v>3.5850735758619745E-2</v>
      </c>
      <c r="M188" s="59" t="s">
        <v>156</v>
      </c>
      <c r="N188" s="105">
        <v>0.85</v>
      </c>
      <c r="O188" s="60">
        <v>3.6400266751175705</v>
      </c>
    </row>
    <row r="189" spans="1:15" x14ac:dyDescent="0.25">
      <c r="A189" s="58" t="s">
        <v>13156</v>
      </c>
      <c r="B189" s="47" t="s">
        <v>12328</v>
      </c>
      <c r="C189" s="42" t="s">
        <v>13157</v>
      </c>
      <c r="D189" s="59" t="s">
        <v>12421</v>
      </c>
      <c r="E189" s="59" t="s">
        <v>12421</v>
      </c>
      <c r="F189" s="59">
        <v>0.13242335125788451</v>
      </c>
      <c r="G189" s="59">
        <v>7.4433497536945836E-2</v>
      </c>
      <c r="H189" s="59">
        <v>2.3038156947444044E-2</v>
      </c>
      <c r="I189" s="59">
        <v>7.5705517169498027E-2</v>
      </c>
      <c r="J189" s="59">
        <v>5.5940219135387048E-2</v>
      </c>
      <c r="K189" s="59">
        <v>4.7118345129596229E-2</v>
      </c>
      <c r="L189" s="59">
        <v>4.2644024362439747E-2</v>
      </c>
      <c r="M189" s="59" t="s">
        <v>158</v>
      </c>
      <c r="N189" s="105">
        <v>0.9</v>
      </c>
      <c r="O189" s="60">
        <v>3.1053202233539929</v>
      </c>
    </row>
    <row r="190" spans="1:15" x14ac:dyDescent="0.25">
      <c r="A190" s="58" t="s">
        <v>12696</v>
      </c>
      <c r="B190" s="47" t="s">
        <v>12328</v>
      </c>
      <c r="C190" s="42" t="s">
        <v>12697</v>
      </c>
      <c r="D190" s="59" t="s">
        <v>12421</v>
      </c>
      <c r="E190" s="59" t="s">
        <v>12421</v>
      </c>
      <c r="F190" s="59">
        <v>0.13714518262285069</v>
      </c>
      <c r="G190" s="59">
        <v>5.0855310049892966E-2</v>
      </c>
      <c r="H190" s="59">
        <v>3.1617647058823639E-2</v>
      </c>
      <c r="I190" s="59">
        <v>7.2241306777327097E-2</v>
      </c>
      <c r="J190" s="59">
        <v>5.6451140751239803E-2</v>
      </c>
      <c r="K190" s="59">
        <v>3.9781449084268061E-2</v>
      </c>
      <c r="L190" s="59">
        <v>3.5747380640185344E-2</v>
      </c>
      <c r="M190" s="59" t="s">
        <v>158</v>
      </c>
      <c r="N190" s="105">
        <v>0.9</v>
      </c>
      <c r="O190" s="60">
        <v>3.8365099810608001</v>
      </c>
    </row>
    <row r="191" spans="1:15" x14ac:dyDescent="0.25">
      <c r="A191" s="58" t="s">
        <v>12698</v>
      </c>
      <c r="B191" s="47" t="s">
        <v>12328</v>
      </c>
      <c r="C191" s="42" t="s">
        <v>12699</v>
      </c>
      <c r="D191" s="59" t="s">
        <v>12421</v>
      </c>
      <c r="E191" s="59" t="s">
        <v>12421</v>
      </c>
      <c r="F191" s="59">
        <v>0.19881536198678029</v>
      </c>
      <c r="G191" s="59">
        <v>0.11217443729903542</v>
      </c>
      <c r="H191" s="59">
        <v>4.0133779264214242E-2</v>
      </c>
      <c r="I191" s="59">
        <v>0.11516244744885551</v>
      </c>
      <c r="J191" s="59">
        <v>7.6180483835246893E-2</v>
      </c>
      <c r="K191" s="59">
        <v>5.0335283090115812E-2</v>
      </c>
      <c r="L191" s="59">
        <v>3.9997955322749412E-2</v>
      </c>
      <c r="M191" s="59" t="s">
        <v>152</v>
      </c>
      <c r="N191" s="105">
        <v>0.8</v>
      </c>
      <c r="O191" s="60">
        <v>4.9706381334373155</v>
      </c>
    </row>
    <row r="192" spans="1:15" x14ac:dyDescent="0.25">
      <c r="A192" s="58" t="s">
        <v>13037</v>
      </c>
      <c r="B192" s="47" t="s">
        <v>12328</v>
      </c>
      <c r="C192" s="42" t="s">
        <v>13038</v>
      </c>
      <c r="D192" s="59" t="s">
        <v>12421</v>
      </c>
      <c r="E192" s="59" t="s">
        <v>12421</v>
      </c>
      <c r="F192" s="59">
        <v>0.14853557174825105</v>
      </c>
      <c r="G192" s="59">
        <v>8.3674999999999944E-2</v>
      </c>
      <c r="H192" s="59">
        <v>2.7146001467351244E-2</v>
      </c>
      <c r="I192" s="59">
        <v>8.5321887857991108E-2</v>
      </c>
      <c r="J192" s="59">
        <v>6.3136372890383319E-2</v>
      </c>
      <c r="K192" s="59">
        <v>4.8369025356125528E-2</v>
      </c>
      <c r="L192" s="59">
        <v>4.2155080691371749E-2</v>
      </c>
      <c r="M192" s="59" t="s">
        <v>158</v>
      </c>
      <c r="N192" s="105">
        <v>0.9</v>
      </c>
      <c r="O192" s="60">
        <v>3.5235508819380135</v>
      </c>
    </row>
    <row r="193" spans="1:15" x14ac:dyDescent="0.25">
      <c r="A193" s="68" t="s">
        <v>12477</v>
      </c>
      <c r="B193" s="47" t="s">
        <v>12328</v>
      </c>
      <c r="C193" s="42" t="s">
        <v>12355</v>
      </c>
      <c r="D193" s="59" t="s">
        <v>12421</v>
      </c>
      <c r="E193" s="59" t="s">
        <v>12421</v>
      </c>
      <c r="F193" s="59">
        <v>0.16506172839506172</v>
      </c>
      <c r="G193" s="59">
        <v>0.20236292032717351</v>
      </c>
      <c r="H193" s="59">
        <v>3.7397862979258401E-2</v>
      </c>
      <c r="I193" s="59">
        <v>0.13268709694883252</v>
      </c>
      <c r="J193" s="59">
        <v>7.4731710692657716E-2</v>
      </c>
      <c r="K193" s="59">
        <v>7.1822843847312523E-2</v>
      </c>
      <c r="L193" s="59">
        <v>5.1182258090228361E-2</v>
      </c>
      <c r="M193" s="59" t="s">
        <v>153</v>
      </c>
      <c r="N193" s="105">
        <v>0.75</v>
      </c>
      <c r="O193" s="60">
        <v>3.2249794079830774</v>
      </c>
    </row>
    <row r="194" spans="1:15" x14ac:dyDescent="0.25">
      <c r="A194" s="58" t="s">
        <v>12892</v>
      </c>
      <c r="B194" s="47" t="s">
        <v>12328</v>
      </c>
      <c r="C194" s="42" t="s">
        <v>12893</v>
      </c>
      <c r="D194" s="59" t="s">
        <v>12421</v>
      </c>
      <c r="E194" s="59" t="s">
        <v>12421</v>
      </c>
      <c r="F194" s="59">
        <v>0.31041928377664907</v>
      </c>
      <c r="G194" s="59">
        <v>2.628923766816138E-2</v>
      </c>
      <c r="H194" s="59">
        <v>3.5203094777563004E-2</v>
      </c>
      <c r="I194" s="59">
        <v>0.11661091952932212</v>
      </c>
      <c r="J194" s="59">
        <v>8.2069292342333622E-2</v>
      </c>
      <c r="K194" s="59">
        <v>4.6335629186339933E-2</v>
      </c>
      <c r="L194" s="59">
        <v>5.5621246478744668E-2</v>
      </c>
      <c r="M194" s="59" t="s">
        <v>159</v>
      </c>
      <c r="N194" s="105">
        <v>0.95</v>
      </c>
      <c r="O194" s="60">
        <v>5.5809479907156341</v>
      </c>
    </row>
    <row r="195" spans="1:15" x14ac:dyDescent="0.25">
      <c r="A195" s="58" t="s">
        <v>12838</v>
      </c>
      <c r="B195" s="47" t="s">
        <v>12328</v>
      </c>
      <c r="C195" s="42" t="s">
        <v>12839</v>
      </c>
      <c r="D195" s="59" t="s">
        <v>12421</v>
      </c>
      <c r="E195" s="59" t="s">
        <v>12421</v>
      </c>
      <c r="F195" s="59">
        <v>0.17935461577310541</v>
      </c>
      <c r="G195" s="59">
        <v>0.21948136142625607</v>
      </c>
      <c r="H195" s="59">
        <v>4.8873778155546166E-2</v>
      </c>
      <c r="I195" s="59">
        <v>0.14687020123937411</v>
      </c>
      <c r="J195" s="59">
        <v>7.4731710692657716E-2</v>
      </c>
      <c r="K195" s="59">
        <v>7.3034077245236473E-2</v>
      </c>
      <c r="L195" s="59">
        <v>4.9289319268076337E-2</v>
      </c>
      <c r="M195" s="59" t="s">
        <v>153</v>
      </c>
      <c r="N195" s="105">
        <v>0.75</v>
      </c>
      <c r="O195" s="60">
        <v>3.6388130012026694</v>
      </c>
    </row>
    <row r="196" spans="1:15" x14ac:dyDescent="0.25">
      <c r="A196" s="68" t="s">
        <v>12478</v>
      </c>
      <c r="B196" s="47" t="s">
        <v>12328</v>
      </c>
      <c r="C196" s="42" t="s">
        <v>12356</v>
      </c>
      <c r="D196" s="59" t="s">
        <v>12421</v>
      </c>
      <c r="E196" s="59" t="s">
        <v>12421</v>
      </c>
      <c r="F196" s="59">
        <v>0.12383854329191069</v>
      </c>
      <c r="G196" s="59">
        <v>8.3512330946698299E-2</v>
      </c>
      <c r="H196" s="59">
        <v>-5.1444400474870422E-3</v>
      </c>
      <c r="I196" s="59">
        <v>6.6021435172072707E-2</v>
      </c>
      <c r="J196" s="59">
        <v>4.8917107704474105E-2</v>
      </c>
      <c r="K196" s="59">
        <v>2.7496190181700797E-2</v>
      </c>
      <c r="L196" s="59">
        <v>3.8213658503600589E-2</v>
      </c>
      <c r="M196" s="59" t="s">
        <v>152</v>
      </c>
      <c r="N196" s="105">
        <v>0.8</v>
      </c>
      <c r="O196" s="60">
        <v>3.2406879671110866</v>
      </c>
    </row>
    <row r="197" spans="1:15" x14ac:dyDescent="0.25">
      <c r="A197" s="58" t="s">
        <v>12572</v>
      </c>
      <c r="B197" s="47" t="s">
        <v>12328</v>
      </c>
      <c r="C197" s="42" t="s">
        <v>12573</v>
      </c>
      <c r="D197" s="59" t="s">
        <v>12421</v>
      </c>
      <c r="E197" s="59" t="s">
        <v>12421</v>
      </c>
      <c r="F197" s="59">
        <v>0.17005955047789745</v>
      </c>
      <c r="G197" s="59">
        <v>6.5499751367478876E-2</v>
      </c>
      <c r="H197" s="59">
        <v>2.2889114954221856E-2</v>
      </c>
      <c r="I197" s="59">
        <v>8.4417769017522737E-2</v>
      </c>
      <c r="J197" s="59">
        <v>5.9712631440774322E-2</v>
      </c>
      <c r="K197" s="59">
        <v>3.3977036413180395E-2</v>
      </c>
      <c r="L197" s="59">
        <v>2.8183724919292663E-2</v>
      </c>
      <c r="M197" s="59" t="s">
        <v>156</v>
      </c>
      <c r="N197" s="105">
        <v>0.85</v>
      </c>
      <c r="O197" s="60">
        <v>6.033962897554618</v>
      </c>
    </row>
    <row r="198" spans="1:15" x14ac:dyDescent="0.25">
      <c r="A198" s="58" t="s">
        <v>12728</v>
      </c>
      <c r="B198" s="47" t="s">
        <v>12328</v>
      </c>
      <c r="C198" s="42" t="s">
        <v>12729</v>
      </c>
      <c r="D198" s="59" t="s">
        <v>12421</v>
      </c>
      <c r="E198" s="59" t="s">
        <v>12421</v>
      </c>
      <c r="F198" s="59">
        <v>0.13689588470682046</v>
      </c>
      <c r="G198" s="59">
        <v>0.11938842975206621</v>
      </c>
      <c r="H198" s="59">
        <v>3.477765108323827E-2</v>
      </c>
      <c r="I198" s="59">
        <v>9.6098330184659631E-2</v>
      </c>
      <c r="J198" s="59">
        <v>7.5793517573031766E-2</v>
      </c>
      <c r="K198" s="59">
        <v>4.5447691312427763E-2</v>
      </c>
      <c r="L198" s="59">
        <v>2.4264462832239708E-2</v>
      </c>
      <c r="M198" s="59" t="s">
        <v>153</v>
      </c>
      <c r="N198" s="105">
        <v>0.75</v>
      </c>
      <c r="O198" s="60">
        <v>5.6418263059559521</v>
      </c>
    </row>
    <row r="199" spans="1:15" x14ac:dyDescent="0.25">
      <c r="A199" s="58" t="s">
        <v>12836</v>
      </c>
      <c r="B199" s="47" t="s">
        <v>12328</v>
      </c>
      <c r="C199" s="42" t="s">
        <v>12837</v>
      </c>
      <c r="D199" s="59" t="s">
        <v>12421</v>
      </c>
      <c r="E199" s="59" t="s">
        <v>12421</v>
      </c>
      <c r="F199" s="59">
        <v>9.7317280687884589E-2</v>
      </c>
      <c r="G199" s="59">
        <v>2.8362369337978866E-2</v>
      </c>
      <c r="H199" s="59">
        <v>-1.6749143509706799E-2</v>
      </c>
      <c r="I199" s="59">
        <v>3.5255570563183625E-2</v>
      </c>
      <c r="J199" s="59">
        <v>2.7745185394066008E-2</v>
      </c>
      <c r="K199" s="59">
        <v>2.6406290223630169E-2</v>
      </c>
      <c r="L199" s="59">
        <v>3.9042173189386187E-2</v>
      </c>
      <c r="M199" s="59" t="s">
        <v>159</v>
      </c>
      <c r="N199" s="105">
        <v>0.95</v>
      </c>
      <c r="O199" s="60">
        <v>2.492619460904927</v>
      </c>
    </row>
    <row r="200" spans="1:15" x14ac:dyDescent="0.25">
      <c r="A200" s="58" t="s">
        <v>12938</v>
      </c>
      <c r="B200" s="47" t="s">
        <v>12328</v>
      </c>
      <c r="C200" s="42" t="s">
        <v>12939</v>
      </c>
      <c r="D200" s="59" t="s">
        <v>12421</v>
      </c>
      <c r="E200" s="59" t="s">
        <v>12421</v>
      </c>
      <c r="F200" s="59">
        <v>0.14370681090628112</v>
      </c>
      <c r="G200" s="59">
        <v>0.20529536987759434</v>
      </c>
      <c r="H200" s="59">
        <v>2.2863364180729651E-2</v>
      </c>
      <c r="I200" s="59">
        <v>0.12135194274136629</v>
      </c>
      <c r="J200" s="59">
        <v>7.0555211483758873E-2</v>
      </c>
      <c r="K200" s="59">
        <v>5.3166181630025289E-2</v>
      </c>
      <c r="L200" s="59">
        <v>4.1253461924673829E-2</v>
      </c>
      <c r="M200" s="59" t="s">
        <v>152</v>
      </c>
      <c r="N200" s="105">
        <v>0.8</v>
      </c>
      <c r="O200" s="60">
        <v>3.4835091214570193</v>
      </c>
    </row>
    <row r="201" spans="1:15" x14ac:dyDescent="0.25">
      <c r="A201" s="58" t="s">
        <v>12598</v>
      </c>
      <c r="B201" s="47" t="s">
        <v>12328</v>
      </c>
      <c r="C201" s="42" t="s">
        <v>12599</v>
      </c>
      <c r="D201" s="59" t="s">
        <v>12421</v>
      </c>
      <c r="E201" s="59" t="s">
        <v>12421</v>
      </c>
      <c r="F201" s="59">
        <v>0.12383854329191069</v>
      </c>
      <c r="G201" s="59">
        <v>8.3512330946698299E-2</v>
      </c>
      <c r="H201" s="59">
        <v>-5.1444400474870422E-3</v>
      </c>
      <c r="I201" s="59">
        <v>6.6021435172072707E-2</v>
      </c>
      <c r="J201" s="59">
        <v>4.8917107704474105E-2</v>
      </c>
      <c r="K201" s="59">
        <v>2.7496190181700797E-2</v>
      </c>
      <c r="L201" s="59">
        <v>3.8213658503600589E-2</v>
      </c>
      <c r="M201" s="59" t="s">
        <v>152</v>
      </c>
      <c r="N201" s="105">
        <v>0.8</v>
      </c>
      <c r="O201" s="60">
        <v>3.2406879671110866</v>
      </c>
    </row>
    <row r="202" spans="1:15" x14ac:dyDescent="0.25">
      <c r="A202" s="68" t="s">
        <v>12479</v>
      </c>
      <c r="B202" s="47" t="s">
        <v>12328</v>
      </c>
      <c r="C202" s="42" t="s">
        <v>12357</v>
      </c>
      <c r="D202" s="59" t="s">
        <v>12421</v>
      </c>
      <c r="E202" s="59" t="s">
        <v>12419</v>
      </c>
      <c r="F202" s="59">
        <v>-6.8797306632959354E-2</v>
      </c>
      <c r="G202" s="59">
        <v>0.43250216076058767</v>
      </c>
      <c r="H202" s="59">
        <v>6.7343173431734238E-2</v>
      </c>
      <c r="I202" s="59">
        <v>0.12498792752750409</v>
      </c>
      <c r="J202" s="59">
        <v>7.9056242883236427E-2</v>
      </c>
      <c r="K202" s="59">
        <v>3.5581771443035093E-2</v>
      </c>
      <c r="L202" s="59">
        <v>4.5323677414141672E-2</v>
      </c>
      <c r="M202" s="59" t="s">
        <v>167</v>
      </c>
      <c r="N202" s="105">
        <v>0.65</v>
      </c>
      <c r="O202" s="60">
        <v>-1.5179109586437387</v>
      </c>
    </row>
    <row r="203" spans="1:15" x14ac:dyDescent="0.25">
      <c r="A203" s="58" t="s">
        <v>12876</v>
      </c>
      <c r="B203" s="47" t="s">
        <v>12328</v>
      </c>
      <c r="C203" s="42" t="s">
        <v>12877</v>
      </c>
      <c r="D203" s="59" t="s">
        <v>12421</v>
      </c>
      <c r="E203" s="59" t="s">
        <v>12419</v>
      </c>
      <c r="F203" s="59">
        <v>-0.28467242903447609</v>
      </c>
      <c r="G203" s="59">
        <v>1.3441339612768184</v>
      </c>
      <c r="H203" s="59">
        <v>2.137894174238375E-2</v>
      </c>
      <c r="I203" s="59">
        <v>0.1964413943415706</v>
      </c>
      <c r="J203" s="59">
        <v>0.11325767614090032</v>
      </c>
      <c r="K203" s="59">
        <v>4.9056204595000708E-2</v>
      </c>
      <c r="L203" s="59">
        <v>5.5156061034877135E-2</v>
      </c>
      <c r="M203" s="59" t="s">
        <v>160</v>
      </c>
      <c r="N203" s="105">
        <v>0.6</v>
      </c>
      <c r="O203" s="60">
        <v>-5.1612175288309228</v>
      </c>
    </row>
    <row r="204" spans="1:15" x14ac:dyDescent="0.25">
      <c r="A204" s="58" t="s">
        <v>12878</v>
      </c>
      <c r="B204" s="47" t="s">
        <v>12328</v>
      </c>
      <c r="C204" s="42" t="s">
        <v>12879</v>
      </c>
      <c r="D204" s="59" t="s">
        <v>12421</v>
      </c>
      <c r="E204" s="59" t="s">
        <v>12419</v>
      </c>
      <c r="F204" s="59">
        <v>-4.1901069752530162E-3</v>
      </c>
      <c r="G204" s="59">
        <v>0.24413417951042615</v>
      </c>
      <c r="H204" s="59">
        <v>5.3486150907354313E-2</v>
      </c>
      <c r="I204" s="59">
        <v>9.2842298972277026E-2</v>
      </c>
      <c r="J204" s="59">
        <v>6.0031291712619339E-2</v>
      </c>
      <c r="K204" s="59">
        <v>3.0388427755489555E-2</v>
      </c>
      <c r="L204" s="59">
        <v>4.9938193734716307E-2</v>
      </c>
      <c r="M204" s="59" t="s">
        <v>152</v>
      </c>
      <c r="N204" s="105">
        <v>0.8</v>
      </c>
      <c r="O204" s="60">
        <v>-8.3905857659006891E-2</v>
      </c>
    </row>
    <row r="205" spans="1:15" x14ac:dyDescent="0.25">
      <c r="A205" s="58" t="s">
        <v>13172</v>
      </c>
      <c r="B205" s="47" t="s">
        <v>12328</v>
      </c>
      <c r="C205" s="42" t="s">
        <v>13173</v>
      </c>
      <c r="D205" s="59" t="s">
        <v>12421</v>
      </c>
      <c r="E205" s="59" t="s">
        <v>12419</v>
      </c>
      <c r="F205" s="59">
        <v>-0.50561349389406962</v>
      </c>
      <c r="G205" s="59">
        <v>2.2992063492063495</v>
      </c>
      <c r="H205" s="59">
        <v>9.3457943925234765E-4</v>
      </c>
      <c r="I205" s="59">
        <v>0.17749912664363388</v>
      </c>
      <c r="J205" s="59">
        <v>9.9025235874267592E-2</v>
      </c>
      <c r="K205" s="59">
        <v>4.6580358244586728E-2</v>
      </c>
      <c r="L205" s="59">
        <v>5.4492421034148197E-2</v>
      </c>
      <c r="M205" s="59" t="s">
        <v>167</v>
      </c>
      <c r="N205" s="105">
        <v>0.65</v>
      </c>
      <c r="O205" s="60">
        <v>-9.278602130326016</v>
      </c>
    </row>
    <row r="206" spans="1:15" x14ac:dyDescent="0.25">
      <c r="A206" s="58" t="s">
        <v>13242</v>
      </c>
      <c r="B206" s="47" t="s">
        <v>12328</v>
      </c>
      <c r="C206" s="42" t="s">
        <v>13243</v>
      </c>
      <c r="D206" s="59" t="s">
        <v>12421</v>
      </c>
      <c r="E206" s="59" t="s">
        <v>12421</v>
      </c>
      <c r="F206" s="59">
        <v>0.11755866467385734</v>
      </c>
      <c r="G206" s="59">
        <v>0.37794052044609661</v>
      </c>
      <c r="H206" s="59">
        <v>-6.2800147765053049E-3</v>
      </c>
      <c r="I206" s="59">
        <v>0.15236026622296528</v>
      </c>
      <c r="J206" s="59">
        <v>0.1126667581710421</v>
      </c>
      <c r="K206" s="59">
        <v>4.7638072685308952E-2</v>
      </c>
      <c r="L206" s="59">
        <v>7.3649816161697412E-2</v>
      </c>
      <c r="M206" s="59" t="s">
        <v>154</v>
      </c>
      <c r="N206" s="105">
        <v>0.55000000000000004</v>
      </c>
      <c r="O206" s="60">
        <v>1.5961840884403364</v>
      </c>
    </row>
    <row r="207" spans="1:15" x14ac:dyDescent="0.25">
      <c r="A207" s="58" t="s">
        <v>12610</v>
      </c>
      <c r="B207" s="47" t="s">
        <v>12328</v>
      </c>
      <c r="C207" s="42" t="s">
        <v>12611</v>
      </c>
      <c r="D207" s="59" t="s">
        <v>12421</v>
      </c>
      <c r="E207" s="59" t="s">
        <v>12419</v>
      </c>
      <c r="F207" s="59">
        <v>-9.6924686116751313E-2</v>
      </c>
      <c r="G207" s="59">
        <v>0.24178426966292155</v>
      </c>
      <c r="H207" s="59">
        <v>0.17352320675105481</v>
      </c>
      <c r="I207" s="59">
        <v>9.585712516142042E-2</v>
      </c>
      <c r="J207" s="59">
        <v>5.0433525412662661E-2</v>
      </c>
      <c r="K207" s="59">
        <v>9.7697860633534361E-3</v>
      </c>
      <c r="L207" s="59">
        <v>4.3684509866352306E-2</v>
      </c>
      <c r="M207" s="59" t="s">
        <v>160</v>
      </c>
      <c r="N207" s="105">
        <v>0.6</v>
      </c>
      <c r="O207" s="60">
        <v>-2.218742671333183</v>
      </c>
    </row>
    <row r="208" spans="1:15" x14ac:dyDescent="0.25">
      <c r="A208" s="58" t="s">
        <v>13194</v>
      </c>
      <c r="B208" s="47" t="s">
        <v>12328</v>
      </c>
      <c r="C208" s="42" t="s">
        <v>13195</v>
      </c>
      <c r="D208" s="59" t="s">
        <v>12419</v>
      </c>
      <c r="E208" s="59" t="s">
        <v>12419</v>
      </c>
      <c r="F208" s="59">
        <v>-3.278939068698028E-3</v>
      </c>
      <c r="G208" s="59">
        <v>0.51286389910667363</v>
      </c>
      <c r="H208" s="59">
        <v>0.30521262002743477</v>
      </c>
      <c r="I208" s="59">
        <v>0.25319384442442261</v>
      </c>
      <c r="J208" s="59">
        <v>9.0820559121299382E-2</v>
      </c>
      <c r="K208" s="59">
        <v>4.0406366103258984E-2</v>
      </c>
      <c r="L208" s="59">
        <v>3.6093333422362983E-2</v>
      </c>
      <c r="M208" s="59" t="s">
        <v>12425</v>
      </c>
      <c r="N208" s="105">
        <v>0.5</v>
      </c>
      <c r="O208" s="60">
        <v>-9.0846113611286389E-2</v>
      </c>
    </row>
    <row r="209" spans="1:15" x14ac:dyDescent="0.25">
      <c r="A209" s="58" t="s">
        <v>12614</v>
      </c>
      <c r="B209" s="47" t="s">
        <v>12328</v>
      </c>
      <c r="C209" s="42" t="s">
        <v>12615</v>
      </c>
      <c r="D209" s="59" t="s">
        <v>12419</v>
      </c>
      <c r="E209" s="59" t="s">
        <v>12419</v>
      </c>
      <c r="F209" s="59">
        <v>-5.8900015128778627E-2</v>
      </c>
      <c r="G209" s="59">
        <v>0.30158062799361351</v>
      </c>
      <c r="H209" s="59">
        <v>-1.9822639540949316E-2</v>
      </c>
      <c r="I209" s="59">
        <v>6.2846393667560063E-2</v>
      </c>
      <c r="J209" s="59">
        <v>4.2856126051977306E-2</v>
      </c>
      <c r="K209" s="59">
        <v>2.5975453349458277E-2</v>
      </c>
      <c r="L209" s="59">
        <v>2.3903638007144012E-2</v>
      </c>
      <c r="M209" s="59" t="s">
        <v>12422</v>
      </c>
      <c r="N209" s="105">
        <v>0.45</v>
      </c>
      <c r="O209" s="60">
        <v>-2.4640607053694232</v>
      </c>
    </row>
    <row r="210" spans="1:15" x14ac:dyDescent="0.25">
      <c r="A210" s="58" t="s">
        <v>13021</v>
      </c>
      <c r="B210" s="47" t="s">
        <v>12328</v>
      </c>
      <c r="C210" s="42" t="s">
        <v>13022</v>
      </c>
      <c r="D210" s="59" t="s">
        <v>12419</v>
      </c>
      <c r="E210" s="59" t="s">
        <v>12419</v>
      </c>
      <c r="F210" s="59">
        <v>-5.8900015128778627E-2</v>
      </c>
      <c r="G210" s="59">
        <v>0.30158062799361351</v>
      </c>
      <c r="H210" s="59">
        <v>-1.9822639540949316E-2</v>
      </c>
      <c r="I210" s="59">
        <v>6.2846393667560063E-2</v>
      </c>
      <c r="J210" s="59">
        <v>4.2856126051977306E-2</v>
      </c>
      <c r="K210" s="59">
        <v>2.5975453349458277E-2</v>
      </c>
      <c r="L210" s="59">
        <v>2.3903638007144012E-2</v>
      </c>
      <c r="M210" s="59" t="s">
        <v>12422</v>
      </c>
      <c r="N210" s="105">
        <v>0.45</v>
      </c>
      <c r="O210" s="60">
        <v>-2.4640607053694232</v>
      </c>
    </row>
    <row r="211" spans="1:15" x14ac:dyDescent="0.25">
      <c r="A211" s="58" t="s">
        <v>12989</v>
      </c>
      <c r="B211" s="47" t="s">
        <v>12328</v>
      </c>
      <c r="C211" s="42" t="s">
        <v>12990</v>
      </c>
      <c r="D211" s="59" t="s">
        <v>12421</v>
      </c>
      <c r="E211" s="59" t="s">
        <v>12419</v>
      </c>
      <c r="F211" s="59">
        <v>2.1125491299687438E-2</v>
      </c>
      <c r="G211" s="59">
        <v>0.18181240657698039</v>
      </c>
      <c r="H211" s="59">
        <v>0.12295425933697035</v>
      </c>
      <c r="I211" s="59">
        <v>0.10661506071746074</v>
      </c>
      <c r="J211" s="59">
        <v>6.6637160664152706E-2</v>
      </c>
      <c r="K211" s="59">
        <v>2.597021182048076E-2</v>
      </c>
      <c r="L211" s="59">
        <v>5.4847164154142591E-2</v>
      </c>
      <c r="M211" s="59" t="s">
        <v>155</v>
      </c>
      <c r="N211" s="105">
        <v>0.7</v>
      </c>
      <c r="O211" s="60">
        <v>0.3851701655953681</v>
      </c>
    </row>
    <row r="212" spans="1:15" x14ac:dyDescent="0.25">
      <c r="A212" s="58" t="s">
        <v>12708</v>
      </c>
      <c r="B212" s="47" t="s">
        <v>12328</v>
      </c>
      <c r="C212" s="42" t="s">
        <v>12709</v>
      </c>
      <c r="D212" s="59" t="s">
        <v>12421</v>
      </c>
      <c r="E212" s="59" t="s">
        <v>12419</v>
      </c>
      <c r="F212" s="59">
        <v>-3.5413113431145393E-2</v>
      </c>
      <c r="G212" s="59">
        <v>0.27120258620689652</v>
      </c>
      <c r="H212" s="59">
        <v>0.19372266529457161</v>
      </c>
      <c r="I212" s="59">
        <v>0.13541123433952329</v>
      </c>
      <c r="J212" s="59">
        <v>6.5341783723321445E-2</v>
      </c>
      <c r="K212" s="59">
        <v>2.7847979786860266E-2</v>
      </c>
      <c r="L212" s="59">
        <v>6.9973622670112645E-2</v>
      </c>
      <c r="M212" s="59" t="s">
        <v>154</v>
      </c>
      <c r="N212" s="105">
        <v>0.55000000000000004</v>
      </c>
      <c r="O212" s="60">
        <v>-0.50609232564817819</v>
      </c>
    </row>
    <row r="213" spans="1:15" x14ac:dyDescent="0.25">
      <c r="A213" s="58" t="s">
        <v>12991</v>
      </c>
      <c r="B213" s="47" t="s">
        <v>12328</v>
      </c>
      <c r="C213" s="42" t="s">
        <v>12992</v>
      </c>
      <c r="D213" s="59" t="s">
        <v>12421</v>
      </c>
      <c r="E213" s="59" t="s">
        <v>12419</v>
      </c>
      <c r="F213" s="59">
        <v>-2.8849789472524923E-2</v>
      </c>
      <c r="G213" s="59">
        <v>0.26116203703703711</v>
      </c>
      <c r="H213" s="59">
        <v>3.3492822966507241E-2</v>
      </c>
      <c r="I213" s="59">
        <v>8.1736758377759955E-2</v>
      </c>
      <c r="J213" s="59">
        <v>4.9983197832884407E-2</v>
      </c>
      <c r="K213" s="59">
        <v>2.4588070080820312E-2</v>
      </c>
      <c r="L213" s="59">
        <v>3.3714860514991729E-2</v>
      </c>
      <c r="M213" s="59" t="s">
        <v>160</v>
      </c>
      <c r="N213" s="105">
        <v>0.6</v>
      </c>
      <c r="O213" s="60">
        <v>-0.8556995055547244</v>
      </c>
    </row>
    <row r="214" spans="1:15" x14ac:dyDescent="0.25">
      <c r="A214" s="58" t="s">
        <v>13196</v>
      </c>
      <c r="B214" s="47" t="s">
        <v>12328</v>
      </c>
      <c r="C214" s="42" t="s">
        <v>13197</v>
      </c>
      <c r="D214" s="59" t="s">
        <v>12421</v>
      </c>
      <c r="E214" s="59" t="s">
        <v>12419</v>
      </c>
      <c r="F214" s="59">
        <v>2.1125491299687438E-2</v>
      </c>
      <c r="G214" s="59">
        <v>0.18181240657698039</v>
      </c>
      <c r="H214" s="59">
        <v>0.12295425933697035</v>
      </c>
      <c r="I214" s="59">
        <v>0.10661506071746074</v>
      </c>
      <c r="J214" s="59">
        <v>6.6637160664152706E-2</v>
      </c>
      <c r="K214" s="59">
        <v>2.597021182048076E-2</v>
      </c>
      <c r="L214" s="59">
        <v>5.4847164154142591E-2</v>
      </c>
      <c r="M214" s="59" t="s">
        <v>155</v>
      </c>
      <c r="N214" s="105">
        <v>0.7</v>
      </c>
      <c r="O214" s="60">
        <v>0.3851701655953681</v>
      </c>
    </row>
    <row r="215" spans="1:15" x14ac:dyDescent="0.25">
      <c r="A215" s="58" t="s">
        <v>12880</v>
      </c>
      <c r="B215" s="47" t="s">
        <v>12328</v>
      </c>
      <c r="C215" s="42" t="s">
        <v>12881</v>
      </c>
      <c r="D215" s="59" t="s">
        <v>12421</v>
      </c>
      <c r="E215" s="59" t="s">
        <v>12421</v>
      </c>
      <c r="F215" s="59">
        <v>0.12499226941202157</v>
      </c>
      <c r="G215" s="59">
        <v>0.12236464599722363</v>
      </c>
      <c r="H215" s="59">
        <v>3.0028598665395423E-2</v>
      </c>
      <c r="I215" s="59">
        <v>9.1551589605600281E-2</v>
      </c>
      <c r="J215" s="59">
        <v>5.721080523535127E-2</v>
      </c>
      <c r="K215" s="59">
        <v>2.7168241996542442E-2</v>
      </c>
      <c r="L215" s="59">
        <v>3.504894206725595E-2</v>
      </c>
      <c r="M215" s="59" t="s">
        <v>153</v>
      </c>
      <c r="N215" s="105">
        <v>0.75</v>
      </c>
      <c r="O215" s="60">
        <v>3.5662208911233897</v>
      </c>
    </row>
    <row r="216" spans="1:15" x14ac:dyDescent="0.25">
      <c r="A216" s="58" t="s">
        <v>13240</v>
      </c>
      <c r="B216" s="47" t="s">
        <v>12328</v>
      </c>
      <c r="C216" s="42" t="s">
        <v>13241</v>
      </c>
      <c r="D216" s="59" t="s">
        <v>12421</v>
      </c>
      <c r="E216" s="59" t="s">
        <v>12421</v>
      </c>
      <c r="F216" s="59">
        <v>0.12499226941202157</v>
      </c>
      <c r="G216" s="59">
        <v>0.12236464599722363</v>
      </c>
      <c r="H216" s="59">
        <v>3.0028598665395423E-2</v>
      </c>
      <c r="I216" s="59">
        <v>9.1551589605600281E-2</v>
      </c>
      <c r="J216" s="59">
        <v>5.721080523535127E-2</v>
      </c>
      <c r="K216" s="59">
        <v>2.7168241996542442E-2</v>
      </c>
      <c r="L216" s="59">
        <v>3.504894206725595E-2</v>
      </c>
      <c r="M216" s="59" t="s">
        <v>153</v>
      </c>
      <c r="N216" s="105">
        <v>0.75</v>
      </c>
      <c r="O216" s="60">
        <v>3.5662208911233897</v>
      </c>
    </row>
    <row r="217" spans="1:15" x14ac:dyDescent="0.25">
      <c r="A217" s="58" t="s">
        <v>13238</v>
      </c>
      <c r="B217" s="47" t="s">
        <v>12328</v>
      </c>
      <c r="C217" s="42" t="s">
        <v>13239</v>
      </c>
      <c r="D217" s="59" t="s">
        <v>12421</v>
      </c>
      <c r="E217" s="59" t="s">
        <v>12421</v>
      </c>
      <c r="F217" s="59">
        <v>0.12499226941202157</v>
      </c>
      <c r="G217" s="59">
        <v>0.12236464599722363</v>
      </c>
      <c r="H217" s="59">
        <v>3.0028598665395423E-2</v>
      </c>
      <c r="I217" s="59">
        <v>9.1551589605600281E-2</v>
      </c>
      <c r="J217" s="59">
        <v>5.721080523535127E-2</v>
      </c>
      <c r="K217" s="59">
        <v>2.7168241996542442E-2</v>
      </c>
      <c r="L217" s="59">
        <v>3.504894206725595E-2</v>
      </c>
      <c r="M217" s="59" t="s">
        <v>153</v>
      </c>
      <c r="N217" s="105">
        <v>0.75</v>
      </c>
      <c r="O217" s="60">
        <v>3.5662208911233897</v>
      </c>
    </row>
    <row r="218" spans="1:15" x14ac:dyDescent="0.25">
      <c r="A218" s="58" t="s">
        <v>12993</v>
      </c>
      <c r="B218" s="47" t="s">
        <v>12328</v>
      </c>
      <c r="C218" s="42" t="s">
        <v>12994</v>
      </c>
      <c r="D218" s="59" t="s">
        <v>12421</v>
      </c>
      <c r="E218" s="59" t="s">
        <v>12421</v>
      </c>
      <c r="F218" s="59">
        <v>0.11154234262206009</v>
      </c>
      <c r="G218" s="59">
        <v>0.12904520295202948</v>
      </c>
      <c r="H218" s="59">
        <v>2.6515151515151603E-2</v>
      </c>
      <c r="I218" s="59">
        <v>8.8096888380237992E-2</v>
      </c>
      <c r="J218" s="59">
        <v>4.8901942206357463E-2</v>
      </c>
      <c r="K218" s="59">
        <v>2.6041881389847088E-2</v>
      </c>
      <c r="L218" s="59">
        <v>3.1613907015430431E-2</v>
      </c>
      <c r="M218" s="59" t="s">
        <v>153</v>
      </c>
      <c r="N218" s="105">
        <v>0.75</v>
      </c>
      <c r="O218" s="60">
        <v>3.5282681943619747</v>
      </c>
    </row>
    <row r="219" spans="1:15" x14ac:dyDescent="0.25">
      <c r="A219" s="58" t="s">
        <v>12612</v>
      </c>
      <c r="B219" s="47" t="s">
        <v>12328</v>
      </c>
      <c r="C219" s="42" t="s">
        <v>12613</v>
      </c>
      <c r="D219" s="59" t="s">
        <v>12421</v>
      </c>
      <c r="E219" s="59" t="s">
        <v>12421</v>
      </c>
      <c r="F219" s="59">
        <v>0.11154234262206009</v>
      </c>
      <c r="G219" s="59">
        <v>0.12904520295202948</v>
      </c>
      <c r="H219" s="59">
        <v>2.6515151515151603E-2</v>
      </c>
      <c r="I219" s="59">
        <v>8.8096888380237992E-2</v>
      </c>
      <c r="J219" s="59">
        <v>4.8901942206357463E-2</v>
      </c>
      <c r="K219" s="59">
        <v>2.6041881389847088E-2</v>
      </c>
      <c r="L219" s="59">
        <v>3.1613907015430431E-2</v>
      </c>
      <c r="M219" s="59" t="s">
        <v>153</v>
      </c>
      <c r="N219" s="105">
        <v>0.75</v>
      </c>
      <c r="O219" s="60">
        <v>3.5282681943619747</v>
      </c>
    </row>
    <row r="220" spans="1:15" x14ac:dyDescent="0.25">
      <c r="A220" s="58" t="s">
        <v>13067</v>
      </c>
      <c r="B220" s="47" t="s">
        <v>12328</v>
      </c>
      <c r="C220" s="42" t="s">
        <v>13068</v>
      </c>
      <c r="D220" s="59" t="s">
        <v>12421</v>
      </c>
      <c r="E220" s="59" t="s">
        <v>12421</v>
      </c>
      <c r="F220" s="59">
        <v>0.11154234262206009</v>
      </c>
      <c r="G220" s="59">
        <v>0.12904520295202948</v>
      </c>
      <c r="H220" s="59">
        <v>2.6515151515151603E-2</v>
      </c>
      <c r="I220" s="59">
        <v>8.8096888380237992E-2</v>
      </c>
      <c r="J220" s="59">
        <v>4.8901942206357463E-2</v>
      </c>
      <c r="K220" s="59">
        <v>2.6041881389847088E-2</v>
      </c>
      <c r="L220" s="59">
        <v>3.1613907015430431E-2</v>
      </c>
      <c r="M220" s="59" t="s">
        <v>153</v>
      </c>
      <c r="N220" s="105">
        <v>0.75</v>
      </c>
      <c r="O220" s="60">
        <v>3.5282681943619747</v>
      </c>
    </row>
    <row r="221" spans="1:15" x14ac:dyDescent="0.25">
      <c r="A221" s="68" t="s">
        <v>12480</v>
      </c>
      <c r="B221" s="47" t="s">
        <v>12328</v>
      </c>
      <c r="C221" s="42" t="s">
        <v>12358</v>
      </c>
      <c r="D221" s="59" t="s">
        <v>12421</v>
      </c>
      <c r="E221" s="59" t="s">
        <v>12421</v>
      </c>
      <c r="F221" s="59">
        <v>5.199188560914525E-2</v>
      </c>
      <c r="G221" s="59">
        <v>0.41624743115495266</v>
      </c>
      <c r="H221" s="59">
        <v>2.2268907563025353E-2</v>
      </c>
      <c r="I221" s="59">
        <v>0.15055016486757933</v>
      </c>
      <c r="J221" s="59">
        <v>0.10422840073298389</v>
      </c>
      <c r="K221" s="59">
        <v>5.4164252665173551E-2</v>
      </c>
      <c r="L221" s="59">
        <v>4.673431388090088E-2</v>
      </c>
      <c r="M221" s="59" t="s">
        <v>156</v>
      </c>
      <c r="N221" s="105">
        <v>0.85</v>
      </c>
      <c r="O221" s="60">
        <v>1.1124991744105397</v>
      </c>
    </row>
    <row r="222" spans="1:15" x14ac:dyDescent="0.25">
      <c r="A222" s="58" t="s">
        <v>12874</v>
      </c>
      <c r="B222" s="47" t="s">
        <v>12328</v>
      </c>
      <c r="C222" s="42" t="s">
        <v>12875</v>
      </c>
      <c r="D222" s="59" t="s">
        <v>12421</v>
      </c>
      <c r="E222" s="59" t="s">
        <v>12421</v>
      </c>
      <c r="F222" s="59">
        <v>0.12499226941202157</v>
      </c>
      <c r="G222" s="59">
        <v>0.12236464599722363</v>
      </c>
      <c r="H222" s="59">
        <v>3.0028598665395423E-2</v>
      </c>
      <c r="I222" s="59">
        <v>9.1551589605600281E-2</v>
      </c>
      <c r="J222" s="59">
        <v>5.721080523535127E-2</v>
      </c>
      <c r="K222" s="59">
        <v>2.7168241996542442E-2</v>
      </c>
      <c r="L222" s="59">
        <v>3.504894206725595E-2</v>
      </c>
      <c r="M222" s="59" t="s">
        <v>153</v>
      </c>
      <c r="N222" s="105">
        <v>0.75</v>
      </c>
      <c r="O222" s="60">
        <v>3.5662208911233897</v>
      </c>
    </row>
    <row r="223" spans="1:15" x14ac:dyDescent="0.25">
      <c r="A223" s="58" t="s">
        <v>12987</v>
      </c>
      <c r="B223" s="47" t="s">
        <v>12328</v>
      </c>
      <c r="C223" s="42" t="s">
        <v>12988</v>
      </c>
      <c r="D223" s="106" t="s">
        <v>12421</v>
      </c>
      <c r="E223" s="106" t="s">
        <v>12421</v>
      </c>
      <c r="F223" s="59">
        <v>7.8818280222826553E-2</v>
      </c>
      <c r="G223" s="59">
        <v>7.4220079410096229E-2</v>
      </c>
      <c r="H223" s="59">
        <v>9.7365406643759034E-3</v>
      </c>
      <c r="I223" s="59">
        <v>5.3779822545457101E-2</v>
      </c>
      <c r="J223" s="59">
        <v>4.3667083083172686E-2</v>
      </c>
      <c r="K223" s="59">
        <v>1.8136566343193605E-2</v>
      </c>
      <c r="L223" s="59">
        <v>1.3678565047751334E-2</v>
      </c>
      <c r="M223" s="59" t="s">
        <v>155</v>
      </c>
      <c r="N223" s="105">
        <v>0.7</v>
      </c>
      <c r="O223" s="60">
        <v>5.7621746102515159</v>
      </c>
    </row>
    <row r="224" spans="1:15" x14ac:dyDescent="0.25">
      <c r="A224" s="58" t="s">
        <v>12722</v>
      </c>
      <c r="B224" s="47" t="s">
        <v>12328</v>
      </c>
      <c r="C224" s="42" t="s">
        <v>12723</v>
      </c>
      <c r="D224" s="59" t="s">
        <v>12419</v>
      </c>
      <c r="E224" s="59" t="s">
        <v>12419</v>
      </c>
      <c r="F224" s="59">
        <v>-0.18532442073244004</v>
      </c>
      <c r="G224" s="59">
        <v>1.086482808022923</v>
      </c>
      <c r="H224" s="59">
        <v>-1.5514809590973289E-2</v>
      </c>
      <c r="I224" s="59">
        <v>0.18723374469674936</v>
      </c>
      <c r="J224" s="59">
        <v>0.1000601588830774</v>
      </c>
      <c r="K224" s="59">
        <v>3.501321183545536E-2</v>
      </c>
      <c r="L224" s="59">
        <v>3.5944291485292768E-2</v>
      </c>
      <c r="M224" s="59" t="s">
        <v>13317</v>
      </c>
      <c r="N224" s="105">
        <v>0.4</v>
      </c>
      <c r="O224" s="60">
        <v>-5.1558790860648553</v>
      </c>
    </row>
    <row r="225" spans="1:15" x14ac:dyDescent="0.25">
      <c r="A225" s="58" t="s">
        <v>13132</v>
      </c>
      <c r="B225" s="47" t="s">
        <v>12328</v>
      </c>
      <c r="C225" s="42" t="s">
        <v>13133</v>
      </c>
      <c r="D225" s="59" t="s">
        <v>12421</v>
      </c>
      <c r="E225" s="59" t="s">
        <v>12421</v>
      </c>
      <c r="F225" s="59">
        <v>5.4642784802801048E-2</v>
      </c>
      <c r="G225" s="59">
        <v>0.10482736572890006</v>
      </c>
      <c r="H225" s="59">
        <v>-1.9144862795148487E-3</v>
      </c>
      <c r="I225" s="59">
        <v>5.1612775886094919E-2</v>
      </c>
      <c r="J225" s="59">
        <v>4.109427382342079E-2</v>
      </c>
      <c r="K225" s="59">
        <v>1.7973966044059653E-2</v>
      </c>
      <c r="L225" s="59">
        <v>1.7820817804701461E-2</v>
      </c>
      <c r="M225" s="59" t="s">
        <v>153</v>
      </c>
      <c r="N225" s="105">
        <v>0.75</v>
      </c>
      <c r="O225" s="60">
        <v>3.0662332897194693</v>
      </c>
    </row>
    <row r="226" spans="1:15" x14ac:dyDescent="0.25">
      <c r="A226" s="58" t="s">
        <v>13057</v>
      </c>
      <c r="B226" s="47" t="s">
        <v>12328</v>
      </c>
      <c r="C226" s="42" t="s">
        <v>13058</v>
      </c>
      <c r="D226" s="59" t="s">
        <v>12421</v>
      </c>
      <c r="E226" s="59" t="s">
        <v>12419</v>
      </c>
      <c r="F226" s="59">
        <v>2.0086001111801588E-2</v>
      </c>
      <c r="G226" s="59">
        <v>0.24756756756756748</v>
      </c>
      <c r="H226" s="59">
        <v>9.7837281153450029E-3</v>
      </c>
      <c r="I226" s="59">
        <v>8.7200751579330271E-2</v>
      </c>
      <c r="J226" s="59">
        <v>5.6051192474325662E-2</v>
      </c>
      <c r="K226" s="59">
        <v>3.1847134256788312E-2</v>
      </c>
      <c r="L226" s="59">
        <v>3.4271523133046156E-2</v>
      </c>
      <c r="M226" s="59" t="s">
        <v>153</v>
      </c>
      <c r="N226" s="105">
        <v>0.75</v>
      </c>
      <c r="O226" s="60">
        <v>0.58608428443128502</v>
      </c>
    </row>
    <row r="227" spans="1:15" x14ac:dyDescent="0.25">
      <c r="A227" s="58" t="s">
        <v>12928</v>
      </c>
      <c r="B227" s="47" t="s">
        <v>12328</v>
      </c>
      <c r="C227" s="42" t="s">
        <v>12929</v>
      </c>
      <c r="D227" s="59" t="s">
        <v>12421</v>
      </c>
      <c r="E227" s="59" t="s">
        <v>12421</v>
      </c>
      <c r="F227" s="59">
        <v>6.8609449787419896E-2</v>
      </c>
      <c r="G227" s="59">
        <v>9.8316201664219172E-2</v>
      </c>
      <c r="H227" s="59">
        <v>2.5602409638554313E-2</v>
      </c>
      <c r="I227" s="59">
        <v>6.3755481480141096E-2</v>
      </c>
      <c r="J227" s="59">
        <v>4.4254844360130052E-2</v>
      </c>
      <c r="K227" s="59">
        <v>2.6276309676022569E-2</v>
      </c>
      <c r="L227" s="59">
        <v>2.0978725451830105E-2</v>
      </c>
      <c r="M227" s="59" t="s">
        <v>157</v>
      </c>
      <c r="N227" s="105">
        <v>1</v>
      </c>
      <c r="O227" s="60">
        <v>3.2704298430787015</v>
      </c>
    </row>
    <row r="228" spans="1:15" x14ac:dyDescent="0.25">
      <c r="A228" s="58" t="s">
        <v>13184</v>
      </c>
      <c r="B228" s="47" t="s">
        <v>12328</v>
      </c>
      <c r="C228" s="42" t="s">
        <v>13185</v>
      </c>
      <c r="D228" s="59" t="s">
        <v>12421</v>
      </c>
      <c r="E228" s="59" t="s">
        <v>12421</v>
      </c>
      <c r="F228" s="59">
        <v>7.6560347568083165E-2</v>
      </c>
      <c r="G228" s="59">
        <v>4.7308759413396739E-2</v>
      </c>
      <c r="H228" s="59">
        <v>2.4776604386677503E-2</v>
      </c>
      <c r="I228" s="59">
        <v>4.933487204350695E-2</v>
      </c>
      <c r="J228" s="59">
        <v>3.9742485923349502E-2</v>
      </c>
      <c r="K228" s="59">
        <v>2.4276074478733367E-2</v>
      </c>
      <c r="L228" s="59">
        <v>2.458882752196434E-2</v>
      </c>
      <c r="M228" s="59" t="s">
        <v>159</v>
      </c>
      <c r="N228" s="105">
        <v>0.95</v>
      </c>
      <c r="O228" s="60">
        <v>3.1136233518940455</v>
      </c>
    </row>
    <row r="229" spans="1:15" x14ac:dyDescent="0.25">
      <c r="A229" s="58" t="s">
        <v>13140</v>
      </c>
      <c r="B229" s="47" t="s">
        <v>12328</v>
      </c>
      <c r="C229" s="42" t="s">
        <v>13141</v>
      </c>
      <c r="D229" s="59" t="s">
        <v>12421</v>
      </c>
      <c r="E229" s="59" t="s">
        <v>12419</v>
      </c>
      <c r="F229" s="59">
        <v>-3.353048275063264E-2</v>
      </c>
      <c r="G229" s="59">
        <v>0.442668407310705</v>
      </c>
      <c r="H229" s="59">
        <v>0.14533492822966521</v>
      </c>
      <c r="I229" s="59">
        <v>0.16885972832801222</v>
      </c>
      <c r="J229" s="59">
        <v>0.11028877303151674</v>
      </c>
      <c r="K229" s="59">
        <v>7.0698639835701904E-2</v>
      </c>
      <c r="L229" s="59">
        <v>6.637179096155732E-2</v>
      </c>
      <c r="M229" s="59" t="s">
        <v>167</v>
      </c>
      <c r="N229" s="105">
        <v>0.65</v>
      </c>
      <c r="O229" s="60">
        <v>-0.50519177296351048</v>
      </c>
    </row>
    <row r="230" spans="1:15" x14ac:dyDescent="0.25">
      <c r="A230" s="58" t="s">
        <v>12780</v>
      </c>
      <c r="B230" s="47" t="s">
        <v>12328</v>
      </c>
      <c r="C230" s="42" t="s">
        <v>12781</v>
      </c>
      <c r="D230" s="59" t="s">
        <v>12421</v>
      </c>
      <c r="E230" s="59" t="s">
        <v>12421</v>
      </c>
      <c r="F230" s="59">
        <v>9.8131196978235247E-2</v>
      </c>
      <c r="G230" s="59">
        <v>0.43732486865148879</v>
      </c>
      <c r="H230" s="59">
        <v>-8.6805555555555802E-3</v>
      </c>
      <c r="I230" s="59">
        <v>0.16093418081134847</v>
      </c>
      <c r="J230" s="59">
        <v>0.11886176201905374</v>
      </c>
      <c r="K230" s="59">
        <v>6.186155707632679E-2</v>
      </c>
      <c r="L230" s="59">
        <v>4.9795108709454805E-2</v>
      </c>
      <c r="M230" s="59" t="s">
        <v>152</v>
      </c>
      <c r="N230" s="105">
        <v>0.8</v>
      </c>
      <c r="O230" s="60">
        <v>1.9706995229353252</v>
      </c>
    </row>
    <row r="231" spans="1:15" x14ac:dyDescent="0.25">
      <c r="A231" s="58" t="s">
        <v>13120</v>
      </c>
      <c r="B231" s="47" t="s">
        <v>12328</v>
      </c>
      <c r="C231" s="42" t="s">
        <v>13121</v>
      </c>
      <c r="D231" s="59" t="s">
        <v>12421</v>
      </c>
      <c r="E231" s="59" t="s">
        <v>12421</v>
      </c>
      <c r="F231" s="59">
        <v>5.0009411659610592E-2</v>
      </c>
      <c r="G231" s="59">
        <v>0.33322415993194388</v>
      </c>
      <c r="H231" s="59">
        <v>7.1070615034168449E-2</v>
      </c>
      <c r="I231" s="59">
        <v>0.14455892742034004</v>
      </c>
      <c r="J231" s="59">
        <v>8.7673784878458338E-2</v>
      </c>
      <c r="K231" s="59">
        <v>4.4032026393510115E-2</v>
      </c>
      <c r="L231" s="59">
        <v>4.2051276994138798E-2</v>
      </c>
      <c r="M231" s="59" t="s">
        <v>153</v>
      </c>
      <c r="N231" s="105">
        <v>0.75</v>
      </c>
      <c r="O231" s="60">
        <v>1.1892483471210877</v>
      </c>
    </row>
    <row r="232" spans="1:15" x14ac:dyDescent="0.25">
      <c r="A232" s="58" t="s">
        <v>12936</v>
      </c>
      <c r="B232" s="47" t="s">
        <v>12328</v>
      </c>
      <c r="C232" s="42" t="s">
        <v>12937</v>
      </c>
      <c r="D232" s="59" t="s">
        <v>12421</v>
      </c>
      <c r="E232" s="59" t="s">
        <v>12421</v>
      </c>
      <c r="F232" s="59">
        <v>0.10234291110909854</v>
      </c>
      <c r="G232" s="59">
        <v>0.38624461979913915</v>
      </c>
      <c r="H232" s="59">
        <v>2.8782287822878283E-2</v>
      </c>
      <c r="I232" s="59">
        <v>0.16276876039736865</v>
      </c>
      <c r="J232" s="59">
        <v>0.11295027554659476</v>
      </c>
      <c r="K232" s="59">
        <v>6.5123051057515147E-2</v>
      </c>
      <c r="L232" s="59">
        <v>4.7409994577179093E-2</v>
      </c>
      <c r="M232" s="59" t="s">
        <v>158</v>
      </c>
      <c r="N232" s="105">
        <v>0.9</v>
      </c>
      <c r="O232" s="60">
        <v>2.1586779754318202</v>
      </c>
    </row>
    <row r="233" spans="1:15" x14ac:dyDescent="0.25">
      <c r="A233" s="58" t="s">
        <v>13202</v>
      </c>
      <c r="B233" s="47" t="s">
        <v>12328</v>
      </c>
      <c r="C233" s="42" t="s">
        <v>13203</v>
      </c>
      <c r="D233" s="59" t="s">
        <v>12421</v>
      </c>
      <c r="E233" s="59" t="s">
        <v>12421</v>
      </c>
      <c r="F233" s="59">
        <v>6.9498577189173183E-2</v>
      </c>
      <c r="G233" s="59">
        <v>0.36869404706968179</v>
      </c>
      <c r="H233" s="59">
        <v>-2.7611596870686927E-3</v>
      </c>
      <c r="I233" s="59">
        <v>0.13438878650185448</v>
      </c>
      <c r="J233" s="59">
        <v>9.2409969715411711E-2</v>
      </c>
      <c r="K233" s="59">
        <v>4.7152276507699042E-2</v>
      </c>
      <c r="L233" s="59">
        <v>3.9560171878664674E-2</v>
      </c>
      <c r="M233" s="59" t="s">
        <v>155</v>
      </c>
      <c r="N233" s="105">
        <v>0.7</v>
      </c>
      <c r="O233" s="60">
        <v>1.7567814771465815</v>
      </c>
    </row>
    <row r="234" spans="1:15" x14ac:dyDescent="0.25">
      <c r="A234" s="58" t="s">
        <v>13017</v>
      </c>
      <c r="B234" s="47" t="s">
        <v>12328</v>
      </c>
      <c r="C234" s="42" t="s">
        <v>13018</v>
      </c>
      <c r="D234" s="59" t="s">
        <v>12421</v>
      </c>
      <c r="E234" s="59" t="s">
        <v>12421</v>
      </c>
      <c r="F234" s="59">
        <v>8.8861142841962781E-2</v>
      </c>
      <c r="G234" s="59">
        <v>0.54713563073031923</v>
      </c>
      <c r="H234" s="59">
        <v>4.9784268171257917E-2</v>
      </c>
      <c r="I234" s="59">
        <v>0.20929887649450163</v>
      </c>
      <c r="J234" s="59">
        <v>0.14700025292851082</v>
      </c>
      <c r="K234" s="59">
        <v>8.0004319469338947E-2</v>
      </c>
      <c r="L234" s="59">
        <v>6.643554874094737E-2</v>
      </c>
      <c r="M234" s="59" t="s">
        <v>152</v>
      </c>
      <c r="N234" s="105">
        <v>0.8</v>
      </c>
      <c r="O234" s="60">
        <v>1.3375541336831536</v>
      </c>
    </row>
    <row r="235" spans="1:15" x14ac:dyDescent="0.25">
      <c r="A235" s="58" t="s">
        <v>13134</v>
      </c>
      <c r="B235" s="47" t="s">
        <v>12328</v>
      </c>
      <c r="C235" s="42" t="s">
        <v>13135</v>
      </c>
      <c r="D235" s="59" t="s">
        <v>12421</v>
      </c>
      <c r="E235" s="59" t="s">
        <v>12421</v>
      </c>
      <c r="F235" s="59">
        <v>0.10757236699631845</v>
      </c>
      <c r="G235" s="59">
        <v>0.21262254901960764</v>
      </c>
      <c r="H235" s="59">
        <v>3.5137034434293835E-3</v>
      </c>
      <c r="I235" s="59">
        <v>0.10460503805382881</v>
      </c>
      <c r="J235" s="59">
        <v>8.1710980184010795E-2</v>
      </c>
      <c r="K235" s="59">
        <v>4.8708940230071107E-2</v>
      </c>
      <c r="L235" s="59">
        <v>4.5279597905272473E-2</v>
      </c>
      <c r="M235" s="59" t="s">
        <v>157</v>
      </c>
      <c r="N235" s="105">
        <v>1</v>
      </c>
      <c r="O235" s="60">
        <v>2.3757359157951456</v>
      </c>
    </row>
    <row r="236" spans="1:15" x14ac:dyDescent="0.25">
      <c r="A236" s="58" t="s">
        <v>12934</v>
      </c>
      <c r="B236" s="47" t="s">
        <v>12328</v>
      </c>
      <c r="C236" s="42" t="s">
        <v>12935</v>
      </c>
      <c r="D236" s="59" t="s">
        <v>12421</v>
      </c>
      <c r="E236" s="59" t="s">
        <v>12421</v>
      </c>
      <c r="F236" s="59">
        <v>0.10688333257892557</v>
      </c>
      <c r="G236" s="59">
        <v>0.34772876583763512</v>
      </c>
      <c r="H236" s="59">
        <v>4.4607843137254966E-2</v>
      </c>
      <c r="I236" s="59">
        <v>0.15936239469628322</v>
      </c>
      <c r="J236" s="59">
        <v>0.12072644977208236</v>
      </c>
      <c r="K236" s="59">
        <v>5.1061352432055118E-2</v>
      </c>
      <c r="L236" s="59">
        <v>4.4965975800733027E-2</v>
      </c>
      <c r="M236" s="59" t="s">
        <v>155</v>
      </c>
      <c r="N236" s="105">
        <v>0.7</v>
      </c>
      <c r="O236" s="60">
        <v>2.3769823889195614</v>
      </c>
    </row>
    <row r="237" spans="1:15" x14ac:dyDescent="0.25">
      <c r="A237" s="58" t="s">
        <v>12924</v>
      </c>
      <c r="B237" s="47" t="s">
        <v>12328</v>
      </c>
      <c r="C237" s="42" t="s">
        <v>12925</v>
      </c>
      <c r="D237" s="59" t="s">
        <v>12421</v>
      </c>
      <c r="E237" s="59" t="s">
        <v>12421</v>
      </c>
      <c r="F237" s="59">
        <v>0.23447577948249698</v>
      </c>
      <c r="G237" s="59">
        <v>0.15319248826291076</v>
      </c>
      <c r="H237" s="59">
        <v>6.7114093959719234E-4</v>
      </c>
      <c r="I237" s="59">
        <v>0.12518841266676839</v>
      </c>
      <c r="J237" s="59">
        <v>8.2800628642208274E-2</v>
      </c>
      <c r="K237" s="59">
        <v>3.9995085483888637E-2</v>
      </c>
      <c r="L237" s="59">
        <v>3.6115274488610849E-2</v>
      </c>
      <c r="M237" s="59" t="s">
        <v>153</v>
      </c>
      <c r="N237" s="105">
        <v>0.75</v>
      </c>
      <c r="O237" s="60">
        <v>6.492426897002824</v>
      </c>
    </row>
    <row r="238" spans="1:15" x14ac:dyDescent="0.25">
      <c r="A238" s="58" t="s">
        <v>13055</v>
      </c>
      <c r="B238" s="47" t="s">
        <v>12328</v>
      </c>
      <c r="C238" s="42" t="s">
        <v>13056</v>
      </c>
      <c r="D238" s="59" t="s">
        <v>12421</v>
      </c>
      <c r="E238" s="59" t="s">
        <v>12419</v>
      </c>
      <c r="F238" s="59">
        <v>3.065818946987342E-2</v>
      </c>
      <c r="G238" s="59">
        <v>0.45289283366206456</v>
      </c>
      <c r="H238" s="59">
        <v>3.3288043478260976E-2</v>
      </c>
      <c r="I238" s="59">
        <v>0.15661782582969597</v>
      </c>
      <c r="J238" s="59">
        <v>0.11894077473522624</v>
      </c>
      <c r="K238" s="59">
        <v>6.6133350321489148E-2</v>
      </c>
      <c r="L238" s="59">
        <v>5.5550335940521389E-2</v>
      </c>
      <c r="M238" s="59" t="s">
        <v>152</v>
      </c>
      <c r="N238" s="105">
        <v>0.8</v>
      </c>
      <c r="O238" s="60">
        <v>0.55189926308815884</v>
      </c>
    </row>
    <row r="239" spans="1:15" x14ac:dyDescent="0.25">
      <c r="A239" s="58" t="s">
        <v>12840</v>
      </c>
      <c r="B239" s="47" t="s">
        <v>12328</v>
      </c>
      <c r="C239" s="42" t="s">
        <v>12841</v>
      </c>
      <c r="D239" s="59" t="s">
        <v>12421</v>
      </c>
      <c r="E239" s="59" t="s">
        <v>12421</v>
      </c>
      <c r="F239" s="59">
        <v>5.0037972421598242E-2</v>
      </c>
      <c r="G239" s="59">
        <v>0.17453432444250105</v>
      </c>
      <c r="H239" s="59">
        <v>1.8254674977738139E-2</v>
      </c>
      <c r="I239" s="59">
        <v>7.8886379024848852E-2</v>
      </c>
      <c r="J239" s="59">
        <v>5.6385472861431696E-2</v>
      </c>
      <c r="K239" s="59">
        <v>3.3132231648719257E-2</v>
      </c>
      <c r="L239" s="59">
        <v>3.0154617410800055E-2</v>
      </c>
      <c r="M239" s="59" t="s">
        <v>158</v>
      </c>
      <c r="N239" s="105">
        <v>0.9</v>
      </c>
      <c r="O239" s="60">
        <v>1.6593801121707101</v>
      </c>
    </row>
    <row r="240" spans="1:15" x14ac:dyDescent="0.25">
      <c r="A240" s="58" t="s">
        <v>13234</v>
      </c>
      <c r="B240" s="47" t="s">
        <v>12328</v>
      </c>
      <c r="C240" s="42" t="s">
        <v>13235</v>
      </c>
      <c r="D240" s="59" t="s">
        <v>12421</v>
      </c>
      <c r="E240" s="59" t="s">
        <v>12421</v>
      </c>
      <c r="F240" s="59">
        <v>6.8134838607091908E-2</v>
      </c>
      <c r="G240" s="59">
        <v>0.12976047904191601</v>
      </c>
      <c r="H240" s="59">
        <v>5.9916117435587779E-4</v>
      </c>
      <c r="I240" s="59">
        <v>6.4855956073317067E-2</v>
      </c>
      <c r="J240" s="59">
        <v>4.9071646397827573E-2</v>
      </c>
      <c r="K240" s="59">
        <v>2.3406206882635949E-2</v>
      </c>
      <c r="L240" s="59">
        <v>2.3073655620383215E-2</v>
      </c>
      <c r="M240" s="59" t="s">
        <v>153</v>
      </c>
      <c r="N240" s="105">
        <v>0.75</v>
      </c>
      <c r="O240" s="60">
        <v>2.9529277773783598</v>
      </c>
    </row>
    <row r="241" spans="1:15" x14ac:dyDescent="0.25">
      <c r="A241" s="58" t="s">
        <v>13045</v>
      </c>
      <c r="B241" s="47" t="s">
        <v>12328</v>
      </c>
      <c r="C241" s="42" t="s">
        <v>13046</v>
      </c>
      <c r="D241" s="59" t="s">
        <v>12421</v>
      </c>
      <c r="E241" s="59" t="s">
        <v>12421</v>
      </c>
      <c r="F241" s="59">
        <v>0.13580907631323536</v>
      </c>
      <c r="G241" s="59">
        <v>0.29901413982717995</v>
      </c>
      <c r="H241" s="59">
        <v>1.232604373757451E-2</v>
      </c>
      <c r="I241" s="59">
        <v>0.14308854953922023</v>
      </c>
      <c r="J241" s="59">
        <v>0.1116273917124575</v>
      </c>
      <c r="K241" s="59">
        <v>5.5439514784161537E-2</v>
      </c>
      <c r="L241" s="59">
        <v>5.4650664320201825E-2</v>
      </c>
      <c r="M241" s="59" t="s">
        <v>152</v>
      </c>
      <c r="N241" s="105">
        <v>0.8</v>
      </c>
      <c r="O241" s="60">
        <v>2.4850398069732709</v>
      </c>
    </row>
    <row r="242" spans="1:15" x14ac:dyDescent="0.25">
      <c r="A242" s="58" t="s">
        <v>12894</v>
      </c>
      <c r="B242" s="47" t="s">
        <v>12328</v>
      </c>
      <c r="C242" s="42" t="s">
        <v>12895</v>
      </c>
      <c r="D242" s="59" t="s">
        <v>12421</v>
      </c>
      <c r="E242" s="59" t="s">
        <v>12421</v>
      </c>
      <c r="F242" s="59">
        <v>4.8769181844152021E-2</v>
      </c>
      <c r="G242" s="59">
        <v>4.8767665347653866E-2</v>
      </c>
      <c r="H242" s="59">
        <v>5.6561085972850478E-4</v>
      </c>
      <c r="I242" s="59">
        <v>3.2448171550176319E-2</v>
      </c>
      <c r="J242" s="59">
        <v>3.0051684143232782E-2</v>
      </c>
      <c r="K242" s="59">
        <v>1.6193594569940295E-2</v>
      </c>
      <c r="L242" s="59">
        <v>2.1762185229836417E-2</v>
      </c>
      <c r="M242" s="59" t="s">
        <v>159</v>
      </c>
      <c r="N242" s="105">
        <v>0.95</v>
      </c>
      <c r="O242" s="60">
        <v>2.2410057321490142</v>
      </c>
    </row>
    <row r="243" spans="1:15" x14ac:dyDescent="0.25">
      <c r="A243" s="58" t="s">
        <v>13138</v>
      </c>
      <c r="B243" s="47" t="s">
        <v>12328</v>
      </c>
      <c r="C243" s="42" t="s">
        <v>13139</v>
      </c>
      <c r="D243" s="59" t="s">
        <v>12421</v>
      </c>
      <c r="E243" s="59" t="s">
        <v>12421</v>
      </c>
      <c r="F243" s="59">
        <v>4.877072194145371E-2</v>
      </c>
      <c r="G243" s="59">
        <v>4.8617511520737233E-2</v>
      </c>
      <c r="H243" s="59">
        <v>1.025115325474113E-3</v>
      </c>
      <c r="I243" s="59">
        <v>3.2557419239989782E-2</v>
      </c>
      <c r="J243" s="59">
        <v>3.0081967096189155E-2</v>
      </c>
      <c r="K243" s="59">
        <v>1.6198664606537294E-2</v>
      </c>
      <c r="L243" s="59">
        <v>2.1556977590312609E-2</v>
      </c>
      <c r="M243" s="59" t="s">
        <v>159</v>
      </c>
      <c r="N243" s="105">
        <v>0.95</v>
      </c>
      <c r="O243" s="60">
        <v>2.2624100125877833</v>
      </c>
    </row>
    <row r="244" spans="1:15" x14ac:dyDescent="0.25">
      <c r="A244" s="58" t="s">
        <v>12649</v>
      </c>
      <c r="B244" s="47" t="s">
        <v>12328</v>
      </c>
      <c r="C244" s="42" t="s">
        <v>12650</v>
      </c>
      <c r="D244" s="59" t="s">
        <v>12421</v>
      </c>
      <c r="E244" s="59" t="s">
        <v>12421</v>
      </c>
      <c r="F244" s="59">
        <v>0.1505243483769052</v>
      </c>
      <c r="G244" s="59">
        <v>0.16619243046055621</v>
      </c>
      <c r="H244" s="59">
        <v>4.3788672060923517E-2</v>
      </c>
      <c r="I244" s="59">
        <v>0.11881823775120259</v>
      </c>
      <c r="J244" s="59">
        <v>8.9473096424221188E-2</v>
      </c>
      <c r="K244" s="59">
        <v>4.7781749013252828E-2</v>
      </c>
      <c r="L244" s="59">
        <v>4.2374792457083643E-2</v>
      </c>
      <c r="M244" s="59" t="s">
        <v>156</v>
      </c>
      <c r="N244" s="105">
        <v>0.85</v>
      </c>
      <c r="O244" s="60">
        <v>3.5522144097662145</v>
      </c>
    </row>
    <row r="245" spans="1:15" x14ac:dyDescent="0.25">
      <c r="A245" s="58" t="s">
        <v>12930</v>
      </c>
      <c r="B245" s="47" t="s">
        <v>12328</v>
      </c>
      <c r="C245" s="42" t="s">
        <v>12931</v>
      </c>
      <c r="D245" s="59" t="s">
        <v>12421</v>
      </c>
      <c r="E245" s="59" t="s">
        <v>12419</v>
      </c>
      <c r="F245" s="59">
        <v>-6.8797306632959354E-2</v>
      </c>
      <c r="G245" s="59">
        <v>0.43250216076058767</v>
      </c>
      <c r="H245" s="59">
        <v>6.7343173431734238E-2</v>
      </c>
      <c r="I245" s="59">
        <v>0.12498792752750409</v>
      </c>
      <c r="J245" s="59">
        <v>7.9056242883236427E-2</v>
      </c>
      <c r="K245" s="59">
        <v>3.5581771443035093E-2</v>
      </c>
      <c r="L245" s="59">
        <v>4.5323677414141672E-2</v>
      </c>
      <c r="M245" s="59" t="s">
        <v>167</v>
      </c>
      <c r="N245" s="105">
        <v>0.65</v>
      </c>
      <c r="O245" s="60">
        <v>-1.5179109586437387</v>
      </c>
    </row>
    <row r="246" spans="1:15" x14ac:dyDescent="0.25">
      <c r="A246" s="58" t="s">
        <v>12926</v>
      </c>
      <c r="B246" s="47" t="s">
        <v>12328</v>
      </c>
      <c r="C246" s="42" t="s">
        <v>12927</v>
      </c>
      <c r="D246" s="59" t="s">
        <v>12421</v>
      </c>
      <c r="E246" s="59" t="s">
        <v>12419</v>
      </c>
      <c r="F246" s="59">
        <v>-6.8797306632959354E-2</v>
      </c>
      <c r="G246" s="59">
        <v>0.43250216076058767</v>
      </c>
      <c r="H246" s="59">
        <v>6.7343173431734238E-2</v>
      </c>
      <c r="I246" s="59">
        <v>0.12498792752750409</v>
      </c>
      <c r="J246" s="59">
        <v>7.9056242883236427E-2</v>
      </c>
      <c r="K246" s="59">
        <v>3.5581771443035093E-2</v>
      </c>
      <c r="L246" s="59">
        <v>4.5323677414141672E-2</v>
      </c>
      <c r="M246" s="59" t="s">
        <v>167</v>
      </c>
      <c r="N246" s="105">
        <v>0.65</v>
      </c>
      <c r="O246" s="60">
        <v>-1.5179109586437387</v>
      </c>
    </row>
    <row r="247" spans="1:15" x14ac:dyDescent="0.25">
      <c r="A247" s="58" t="s">
        <v>12766</v>
      </c>
      <c r="B247" s="47" t="s">
        <v>12328</v>
      </c>
      <c r="C247" s="42" t="s">
        <v>12767</v>
      </c>
      <c r="D247" s="59" t="s">
        <v>12421</v>
      </c>
      <c r="E247" s="59" t="s">
        <v>12419</v>
      </c>
      <c r="F247" s="59">
        <v>-6.8797306632959354E-2</v>
      </c>
      <c r="G247" s="59">
        <v>0.43250216076058767</v>
      </c>
      <c r="H247" s="59">
        <v>6.7343173431734238E-2</v>
      </c>
      <c r="I247" s="59">
        <v>0.12498792752750409</v>
      </c>
      <c r="J247" s="59">
        <v>7.9056242883236427E-2</v>
      </c>
      <c r="K247" s="59">
        <v>3.5581771443035093E-2</v>
      </c>
      <c r="L247" s="59">
        <v>4.5323677414141672E-2</v>
      </c>
      <c r="M247" s="59" t="s">
        <v>167</v>
      </c>
      <c r="N247" s="105">
        <v>0.65</v>
      </c>
      <c r="O247" s="60">
        <v>-1.5179109586437387</v>
      </c>
    </row>
    <row r="248" spans="1:15" x14ac:dyDescent="0.25">
      <c r="A248" s="58" t="s">
        <v>12868</v>
      </c>
      <c r="B248" s="47" t="s">
        <v>12328</v>
      </c>
      <c r="C248" s="42" t="s">
        <v>12869</v>
      </c>
      <c r="D248" s="59" t="s">
        <v>12421</v>
      </c>
      <c r="E248" s="59" t="s">
        <v>12421</v>
      </c>
      <c r="F248" s="59">
        <v>0.14941007350348534</v>
      </c>
      <c r="G248" s="59">
        <v>4.8904694167852147E-2</v>
      </c>
      <c r="H248" s="59">
        <v>2.8078385492834146E-2</v>
      </c>
      <c r="I248" s="59">
        <v>7.4185004856895498E-2</v>
      </c>
      <c r="J248" s="59">
        <v>5.931184502482667E-2</v>
      </c>
      <c r="K248" s="59">
        <v>4.2349460350534107E-2</v>
      </c>
      <c r="L248" s="59">
        <v>4.7317673199981369E-2</v>
      </c>
      <c r="M248" s="59" t="s">
        <v>157</v>
      </c>
      <c r="N248" s="105">
        <v>1</v>
      </c>
      <c r="O248" s="60">
        <v>3.1575955324773699</v>
      </c>
    </row>
    <row r="249" spans="1:15" x14ac:dyDescent="0.25">
      <c r="A249" s="58" t="s">
        <v>12811</v>
      </c>
      <c r="B249" s="47" t="s">
        <v>12328</v>
      </c>
      <c r="C249" s="42" t="s">
        <v>12812</v>
      </c>
      <c r="D249" s="59" t="s">
        <v>12421</v>
      </c>
      <c r="E249" s="59" t="s">
        <v>12421</v>
      </c>
      <c r="F249" s="59">
        <v>0.11417797169715005</v>
      </c>
      <c r="G249" s="59">
        <v>8.7021827598964041E-2</v>
      </c>
      <c r="H249" s="59">
        <v>1.1223344556677839E-2</v>
      </c>
      <c r="I249" s="59">
        <v>6.9908505051976766E-2</v>
      </c>
      <c r="J249" s="59">
        <v>5.2227025652284986E-2</v>
      </c>
      <c r="K249" s="59">
        <v>3.2525936396349264E-2</v>
      </c>
      <c r="L249" s="59">
        <v>3.5641096014025875E-2</v>
      </c>
      <c r="M249" s="59" t="s">
        <v>157</v>
      </c>
      <c r="N249" s="105">
        <v>1</v>
      </c>
      <c r="O249" s="60">
        <v>3.2035482761870591</v>
      </c>
    </row>
    <row r="250" spans="1:15" x14ac:dyDescent="0.25">
      <c r="A250" s="58" t="s">
        <v>13122</v>
      </c>
      <c r="B250" s="47" t="s">
        <v>12328</v>
      </c>
      <c r="C250" s="42" t="s">
        <v>13123</v>
      </c>
      <c r="D250" s="59" t="s">
        <v>12421</v>
      </c>
      <c r="E250" s="59" t="s">
        <v>12421</v>
      </c>
      <c r="F250" s="59">
        <v>8.6257448836851269E-2</v>
      </c>
      <c r="G250" s="59">
        <v>5.4036602209944773E-2</v>
      </c>
      <c r="H250" s="59">
        <v>1.900070372976792E-2</v>
      </c>
      <c r="I250" s="59">
        <v>5.2739652255501479E-2</v>
      </c>
      <c r="J250" s="59">
        <v>4.7194208449879094E-2</v>
      </c>
      <c r="K250" s="59">
        <v>3.1695946249109541E-2</v>
      </c>
      <c r="L250" s="59">
        <v>3.0447290134341554E-2</v>
      </c>
      <c r="M250" s="59" t="s">
        <v>157</v>
      </c>
      <c r="N250" s="105">
        <v>1</v>
      </c>
      <c r="O250" s="60">
        <v>2.8330090611105434</v>
      </c>
    </row>
    <row r="251" spans="1:15" x14ac:dyDescent="0.25">
      <c r="A251" s="58" t="s">
        <v>13059</v>
      </c>
      <c r="B251" s="47" t="s">
        <v>12328</v>
      </c>
      <c r="C251" s="42" t="s">
        <v>13060</v>
      </c>
      <c r="D251" s="59" t="s">
        <v>12421</v>
      </c>
      <c r="E251" s="59" t="s">
        <v>12421</v>
      </c>
      <c r="F251" s="59">
        <v>0.10946634486457496</v>
      </c>
      <c r="G251" s="59">
        <v>6.866149696561008E-2</v>
      </c>
      <c r="H251" s="59">
        <v>2.3817742492233451E-2</v>
      </c>
      <c r="I251" s="59">
        <v>6.6740987059717982E-2</v>
      </c>
      <c r="J251" s="59">
        <v>5.3026099048073316E-2</v>
      </c>
      <c r="K251" s="59">
        <v>3.4132094698214877E-2</v>
      </c>
      <c r="L251" s="59">
        <v>3.6677736027112884E-2</v>
      </c>
      <c r="M251" s="59" t="s">
        <v>157</v>
      </c>
      <c r="N251" s="105">
        <v>1</v>
      </c>
      <c r="O251" s="60">
        <v>2.9845447598961763</v>
      </c>
    </row>
    <row r="252" spans="1:15" x14ac:dyDescent="0.25">
      <c r="A252" s="58" t="s">
        <v>12637</v>
      </c>
      <c r="B252" s="47" t="s">
        <v>12328</v>
      </c>
      <c r="C252" s="42" t="s">
        <v>12638</v>
      </c>
      <c r="D252" s="59" t="s">
        <v>12421</v>
      </c>
      <c r="E252" s="59" t="s">
        <v>12421</v>
      </c>
      <c r="F252" s="59">
        <v>8.1260012803120674E-2</v>
      </c>
      <c r="G252" s="59">
        <v>6.6462681287583925E-2</v>
      </c>
      <c r="H252" s="59">
        <v>-3.1734837799719529E-3</v>
      </c>
      <c r="I252" s="59">
        <v>4.7526766680986876E-2</v>
      </c>
      <c r="J252" s="59">
        <v>4.7323954684351799E-2</v>
      </c>
      <c r="K252" s="59">
        <v>2.8678459226717301E-2</v>
      </c>
      <c r="L252" s="59">
        <v>3.2906782829018821E-2</v>
      </c>
      <c r="M252" s="59" t="s">
        <v>158</v>
      </c>
      <c r="N252" s="105">
        <v>0.9</v>
      </c>
      <c r="O252" s="60">
        <v>2.4694000998317462</v>
      </c>
    </row>
    <row r="253" spans="1:15" x14ac:dyDescent="0.25">
      <c r="A253" s="58" t="s">
        <v>13210</v>
      </c>
      <c r="B253" s="47" t="s">
        <v>12328</v>
      </c>
      <c r="C253" s="42" t="s">
        <v>13211</v>
      </c>
      <c r="D253" s="59" t="s">
        <v>12421</v>
      </c>
      <c r="E253" s="59" t="s">
        <v>12419</v>
      </c>
      <c r="F253" s="59">
        <v>4.8361620572049402E-2</v>
      </c>
      <c r="G253" s="59">
        <v>6.9647565240785747E-2</v>
      </c>
      <c r="H253" s="59">
        <v>2.5662251655629076E-2</v>
      </c>
      <c r="I253" s="59">
        <v>4.7736477050553505E-2</v>
      </c>
      <c r="J253" s="59">
        <v>4.4235871697281048E-2</v>
      </c>
      <c r="K253" s="59">
        <v>3.192937035942589E-2</v>
      </c>
      <c r="L253" s="59">
        <v>5.4542336688030435E-2</v>
      </c>
      <c r="M253" s="59" t="s">
        <v>156</v>
      </c>
      <c r="N253" s="105">
        <v>0.85</v>
      </c>
      <c r="O253" s="60">
        <v>0.88668039377679575</v>
      </c>
    </row>
    <row r="254" spans="1:15" x14ac:dyDescent="0.25">
      <c r="A254" s="58" t="s">
        <v>12616</v>
      </c>
      <c r="B254" s="47" t="s">
        <v>12328</v>
      </c>
      <c r="C254" s="42" t="s">
        <v>12617</v>
      </c>
      <c r="D254" s="59" t="s">
        <v>12421</v>
      </c>
      <c r="E254" s="59" t="s">
        <v>12421</v>
      </c>
      <c r="F254" s="59">
        <v>8.1245613351009771E-2</v>
      </c>
      <c r="G254" s="59">
        <v>0.14045580878265707</v>
      </c>
      <c r="H254" s="59">
        <v>6.7151650811416719E-3</v>
      </c>
      <c r="I254" s="59">
        <v>7.4739333735220015E-2</v>
      </c>
      <c r="J254" s="59">
        <v>5.6793110876289354E-2</v>
      </c>
      <c r="K254" s="59">
        <v>2.8310339751714597E-2</v>
      </c>
      <c r="L254" s="59">
        <v>2.7397662954660396E-2</v>
      </c>
      <c r="M254" s="59" t="s">
        <v>156</v>
      </c>
      <c r="N254" s="105">
        <v>0.85</v>
      </c>
      <c r="O254" s="60">
        <v>2.9654213020088904</v>
      </c>
    </row>
    <row r="255" spans="1:15" x14ac:dyDescent="0.25">
      <c r="A255" s="58" t="s">
        <v>12778</v>
      </c>
      <c r="B255" s="47" t="s">
        <v>12328</v>
      </c>
      <c r="C255" s="42" t="s">
        <v>12779</v>
      </c>
      <c r="D255" s="59" t="s">
        <v>12421</v>
      </c>
      <c r="E255" s="59" t="s">
        <v>12419</v>
      </c>
      <c r="F255" s="59">
        <v>-4.1901069752530162E-3</v>
      </c>
      <c r="G255" s="59">
        <v>0.24413417951042615</v>
      </c>
      <c r="H255" s="59">
        <v>5.3486150907354313E-2</v>
      </c>
      <c r="I255" s="59">
        <v>9.2842298972277026E-2</v>
      </c>
      <c r="J255" s="59">
        <v>6.0031291712619339E-2</v>
      </c>
      <c r="K255" s="59">
        <v>3.0388427755489555E-2</v>
      </c>
      <c r="L255" s="59">
        <v>4.9938193734716307E-2</v>
      </c>
      <c r="M255" s="59" t="s">
        <v>152</v>
      </c>
      <c r="N255" s="105">
        <v>0.8</v>
      </c>
      <c r="O255" s="60">
        <v>-8.3905857659006891E-2</v>
      </c>
    </row>
    <row r="256" spans="1:15" x14ac:dyDescent="0.25">
      <c r="A256" s="58" t="s">
        <v>12946</v>
      </c>
      <c r="B256" s="47" t="s">
        <v>12328</v>
      </c>
      <c r="C256" s="42" t="s">
        <v>12947</v>
      </c>
      <c r="D256" s="59" t="s">
        <v>12421</v>
      </c>
      <c r="E256" s="59" t="s">
        <v>12419</v>
      </c>
      <c r="F256" s="59">
        <v>2.368497960601279E-2</v>
      </c>
      <c r="G256" s="59">
        <v>0.2233108808290154</v>
      </c>
      <c r="H256" s="59">
        <v>1.7395888244596813E-2</v>
      </c>
      <c r="I256" s="59">
        <v>8.4087614147517753E-2</v>
      </c>
      <c r="J256" s="59">
        <v>6.4404076446957781E-2</v>
      </c>
      <c r="K256" s="59">
        <v>3.2284636820308021E-2</v>
      </c>
      <c r="L256" s="59">
        <v>3.0238588392486054E-2</v>
      </c>
      <c r="M256" s="59" t="s">
        <v>152</v>
      </c>
      <c r="N256" s="105">
        <v>0.8</v>
      </c>
      <c r="O256" s="60">
        <v>0.78327001573586152</v>
      </c>
    </row>
    <row r="257" spans="1:15" x14ac:dyDescent="0.25">
      <c r="A257" s="68" t="s">
        <v>12481</v>
      </c>
      <c r="B257" s="47" t="s">
        <v>12328</v>
      </c>
      <c r="C257" s="42" t="s">
        <v>12359</v>
      </c>
      <c r="D257" s="59" t="s">
        <v>12421</v>
      </c>
      <c r="E257" s="59" t="s">
        <v>12421</v>
      </c>
      <c r="F257" s="59">
        <v>9.0721994263149197E-2</v>
      </c>
      <c r="G257" s="59">
        <v>7.0840220385675057E-2</v>
      </c>
      <c r="H257" s="59">
        <v>9.7357440890124547E-3</v>
      </c>
      <c r="I257" s="59">
        <v>5.653079141047801E-2</v>
      </c>
      <c r="J257" s="59">
        <v>4.1939102165215791E-2</v>
      </c>
      <c r="K257" s="59">
        <v>2.3606264028398494E-2</v>
      </c>
      <c r="L257" s="59">
        <v>1.6438712012239343E-2</v>
      </c>
      <c r="M257" s="59" t="s">
        <v>152</v>
      </c>
      <c r="N257" s="105">
        <v>0.8</v>
      </c>
      <c r="O257" s="60">
        <v>5.5188018499017861</v>
      </c>
    </row>
    <row r="258" spans="1:15" x14ac:dyDescent="0.25">
      <c r="A258" s="58" t="s">
        <v>12784</v>
      </c>
      <c r="B258" s="47" t="s">
        <v>12328</v>
      </c>
      <c r="C258" s="42" t="s">
        <v>12785</v>
      </c>
      <c r="D258" s="59" t="s">
        <v>12421</v>
      </c>
      <c r="E258" s="59" t="s">
        <v>12421</v>
      </c>
      <c r="F258" s="59">
        <v>0.12500984611418642</v>
      </c>
      <c r="G258" s="59">
        <v>0.14607304062371784</v>
      </c>
      <c r="H258" s="59">
        <v>1.0364842454394729E-2</v>
      </c>
      <c r="I258" s="59">
        <v>9.214997941403813E-2</v>
      </c>
      <c r="J258" s="59">
        <v>6.6527906866971076E-2</v>
      </c>
      <c r="K258" s="59">
        <v>3.8817388300516509E-2</v>
      </c>
      <c r="L258" s="59">
        <v>3.4938668820743146E-2</v>
      </c>
      <c r="M258" s="59" t="s">
        <v>157</v>
      </c>
      <c r="N258" s="105">
        <v>1</v>
      </c>
      <c r="O258" s="60">
        <v>3.5779796521602982</v>
      </c>
    </row>
    <row r="259" spans="1:15" x14ac:dyDescent="0.25">
      <c r="A259" s="58" t="s">
        <v>12890</v>
      </c>
      <c r="B259" s="47" t="s">
        <v>12328</v>
      </c>
      <c r="C259" s="42" t="s">
        <v>12891</v>
      </c>
      <c r="D259" s="59" t="s">
        <v>12421</v>
      </c>
      <c r="E259" s="59" t="s">
        <v>12421</v>
      </c>
      <c r="F259" s="59">
        <v>0.11736348496800786</v>
      </c>
      <c r="G259" s="59">
        <v>5.290705339485835E-2</v>
      </c>
      <c r="H259" s="59">
        <v>6.6357000663570531E-3</v>
      </c>
      <c r="I259" s="59">
        <v>5.799986606763885E-2</v>
      </c>
      <c r="J259" s="59">
        <v>4.3279273434829513E-2</v>
      </c>
      <c r="K259" s="59">
        <v>2.2764211024650649E-2</v>
      </c>
      <c r="L259" s="59">
        <v>1.4736525900368447E-2</v>
      </c>
      <c r="M259" s="59" t="s">
        <v>153</v>
      </c>
      <c r="N259" s="105">
        <v>0.75</v>
      </c>
      <c r="O259" s="60">
        <v>7.9641216499387761</v>
      </c>
    </row>
    <row r="260" spans="1:15" x14ac:dyDescent="0.25">
      <c r="A260" s="58" t="s">
        <v>12702</v>
      </c>
      <c r="B260" s="47" t="s">
        <v>12328</v>
      </c>
      <c r="C260" s="42" t="s">
        <v>12703</v>
      </c>
      <c r="D260" s="59" t="s">
        <v>12421</v>
      </c>
      <c r="E260" s="59" t="s">
        <v>12421</v>
      </c>
      <c r="F260" s="59">
        <v>8.6985707600365281E-2</v>
      </c>
      <c r="G260" s="59">
        <v>0.10092060810810799</v>
      </c>
      <c r="H260" s="59">
        <v>1.2398460880718387E-2</v>
      </c>
      <c r="I260" s="59">
        <v>6.6048844530682382E-2</v>
      </c>
      <c r="J260" s="59">
        <v>5.0598516735503418E-2</v>
      </c>
      <c r="K260" s="59">
        <v>3.1109344988611509E-2</v>
      </c>
      <c r="L260" s="59">
        <v>3.1702512263864779E-2</v>
      </c>
      <c r="M260" s="59" t="s">
        <v>157</v>
      </c>
      <c r="N260" s="105">
        <v>1</v>
      </c>
      <c r="O260" s="60">
        <v>2.7438111805263303</v>
      </c>
    </row>
    <row r="261" spans="1:15" x14ac:dyDescent="0.25">
      <c r="A261" s="58" t="s">
        <v>12940</v>
      </c>
      <c r="B261" s="47" t="s">
        <v>12328</v>
      </c>
      <c r="C261" s="42" t="s">
        <v>12941</v>
      </c>
      <c r="D261" s="59" t="s">
        <v>12421</v>
      </c>
      <c r="E261" s="59" t="s">
        <v>12421</v>
      </c>
      <c r="F261" s="59">
        <v>0.11495289439495426</v>
      </c>
      <c r="G261" s="59">
        <v>0.14317332474226818</v>
      </c>
      <c r="H261" s="59">
        <v>2.3071852340144972E-2</v>
      </c>
      <c r="I261" s="59">
        <v>9.2508721019102902E-2</v>
      </c>
      <c r="J261" s="59">
        <v>8.1013466071470752E-2</v>
      </c>
      <c r="K261" s="59">
        <v>4.7265516137497299E-2</v>
      </c>
      <c r="L261" s="59">
        <v>4.8171026755755353E-2</v>
      </c>
      <c r="M261" s="59" t="s">
        <v>157</v>
      </c>
      <c r="N261" s="105">
        <v>1</v>
      </c>
      <c r="O261" s="60">
        <v>2.3863492671187454</v>
      </c>
    </row>
    <row r="262" spans="1:15" x14ac:dyDescent="0.25">
      <c r="A262" s="58" t="s">
        <v>13011</v>
      </c>
      <c r="B262" s="47" t="s">
        <v>12328</v>
      </c>
      <c r="C262" s="42" t="s">
        <v>13012</v>
      </c>
      <c r="D262" s="59" t="s">
        <v>12421</v>
      </c>
      <c r="E262" s="59" t="s">
        <v>12421</v>
      </c>
      <c r="F262" s="59">
        <v>7.2770718380249955E-2</v>
      </c>
      <c r="G262" s="59">
        <v>3.1980408858603093E-2</v>
      </c>
      <c r="H262" s="59">
        <v>-4.2408821034775057E-3</v>
      </c>
      <c r="I262" s="59">
        <v>3.3025126546959438E-2</v>
      </c>
      <c r="J262" s="59">
        <v>2.2300789102562835E-2</v>
      </c>
      <c r="K262" s="59">
        <v>1.1874024976709974E-2</v>
      </c>
      <c r="L262" s="59">
        <v>2.8981389467902074E-2</v>
      </c>
      <c r="M262" s="59" t="s">
        <v>156</v>
      </c>
      <c r="N262" s="105">
        <v>0.85</v>
      </c>
      <c r="O262" s="60">
        <v>2.5109464976082712</v>
      </c>
    </row>
    <row r="263" spans="1:15" x14ac:dyDescent="0.25">
      <c r="A263" s="58" t="s">
        <v>12817</v>
      </c>
      <c r="B263" s="47" t="s">
        <v>12328</v>
      </c>
      <c r="C263" s="42" t="s">
        <v>12818</v>
      </c>
      <c r="D263" s="59" t="s">
        <v>12421</v>
      </c>
      <c r="E263" s="59" t="s">
        <v>12421</v>
      </c>
      <c r="F263" s="59">
        <v>0.10518396723956092</v>
      </c>
      <c r="G263" s="59">
        <v>7.1252907942838117E-2</v>
      </c>
      <c r="H263" s="59">
        <v>2.7313076135199621E-2</v>
      </c>
      <c r="I263" s="59">
        <v>6.7439169961425405E-2</v>
      </c>
      <c r="J263" s="59">
        <v>5.2140113193821058E-2</v>
      </c>
      <c r="K263" s="59">
        <v>3.5843403601220736E-2</v>
      </c>
      <c r="L263" s="59">
        <v>3.4578808861033261E-2</v>
      </c>
      <c r="M263" s="59" t="s">
        <v>157</v>
      </c>
      <c r="N263" s="105">
        <v>1</v>
      </c>
      <c r="O263" s="60">
        <v>3.0418620740314846</v>
      </c>
    </row>
    <row r="264" spans="1:15" x14ac:dyDescent="0.25">
      <c r="A264" s="58" t="s">
        <v>13198</v>
      </c>
      <c r="B264" s="47" t="s">
        <v>12328</v>
      </c>
      <c r="C264" s="42" t="s">
        <v>13199</v>
      </c>
      <c r="D264" s="106" t="s">
        <v>12421</v>
      </c>
      <c r="E264" s="106" t="s">
        <v>12421</v>
      </c>
      <c r="F264" s="59">
        <v>7.6614249319160166E-2</v>
      </c>
      <c r="G264" s="59">
        <v>-1.3604852686308511E-2</v>
      </c>
      <c r="H264" s="59">
        <v>2.7604630454140855E-2</v>
      </c>
      <c r="I264" s="59">
        <v>2.9545870625685478E-2</v>
      </c>
      <c r="J264" s="59">
        <v>7.8958773880402733E-2</v>
      </c>
      <c r="K264" s="59">
        <v>3.916606793901023E-2</v>
      </c>
      <c r="L264" s="59">
        <v>0.02</v>
      </c>
      <c r="M264" s="59" t="s">
        <v>155</v>
      </c>
      <c r="N264" s="105">
        <v>0.7</v>
      </c>
      <c r="O264" s="60">
        <v>25.6720591768999</v>
      </c>
    </row>
    <row r="265" spans="1:15" x14ac:dyDescent="0.25">
      <c r="A265" s="58" t="s">
        <v>13186</v>
      </c>
      <c r="B265" s="47" t="s">
        <v>12328</v>
      </c>
      <c r="C265" s="42" t="s">
        <v>13187</v>
      </c>
      <c r="D265" s="59" t="s">
        <v>12421</v>
      </c>
      <c r="E265" s="59" t="s">
        <v>12421</v>
      </c>
      <c r="F265" s="59">
        <v>0.10644527149537164</v>
      </c>
      <c r="G265" s="59">
        <v>9.5213210702341344E-2</v>
      </c>
      <c r="H265" s="59">
        <v>2.2659256092347091E-2</v>
      </c>
      <c r="I265" s="59">
        <v>7.4120952055099387E-2</v>
      </c>
      <c r="J265" s="59">
        <v>6.6378584743595148E-2</v>
      </c>
      <c r="K265" s="59">
        <v>4.944079983962868E-2</v>
      </c>
      <c r="L265" s="59">
        <v>3.4355643419244908E-2</v>
      </c>
      <c r="M265" s="59" t="s">
        <v>158</v>
      </c>
      <c r="N265" s="105">
        <v>0.9</v>
      </c>
      <c r="O265" s="60">
        <v>3.0983343899693776</v>
      </c>
    </row>
    <row r="266" spans="1:15" x14ac:dyDescent="0.25">
      <c r="A266" s="58" t="s">
        <v>13150</v>
      </c>
      <c r="B266" s="47" t="s">
        <v>12328</v>
      </c>
      <c r="C266" s="42" t="s">
        <v>13151</v>
      </c>
      <c r="D266" s="106" t="s">
        <v>12421</v>
      </c>
      <c r="E266" s="59" t="s">
        <v>12419</v>
      </c>
      <c r="F266" s="59">
        <v>2.8635255889519762E-3</v>
      </c>
      <c r="G266" s="59">
        <v>6.2351672060410035E-2</v>
      </c>
      <c r="H266" s="59">
        <v>-2.8301886792452824E-2</v>
      </c>
      <c r="I266" s="59">
        <v>1.1611677131584841E-2</v>
      </c>
      <c r="J266" s="59">
        <v>1.1226867556402231E-2</v>
      </c>
      <c r="K266" s="59">
        <v>-2.8290526429080032E-3</v>
      </c>
      <c r="L266" s="59">
        <v>1.0731076459659095E-2</v>
      </c>
      <c r="M266" s="59" t="s">
        <v>155</v>
      </c>
      <c r="N266" s="105">
        <v>0.7</v>
      </c>
      <c r="O266" s="60">
        <v>0.26684420707621581</v>
      </c>
    </row>
    <row r="267" spans="1:15" x14ac:dyDescent="0.25">
      <c r="A267" s="58" t="s">
        <v>13049</v>
      </c>
      <c r="B267" s="47" t="s">
        <v>12328</v>
      </c>
      <c r="C267" s="42" t="s">
        <v>13050</v>
      </c>
      <c r="D267" s="59" t="s">
        <v>12421</v>
      </c>
      <c r="E267" s="59" t="s">
        <v>12421</v>
      </c>
      <c r="F267" s="59">
        <v>0.11514245413568625</v>
      </c>
      <c r="G267" s="59">
        <v>0.16505443234836692</v>
      </c>
      <c r="H267" s="59">
        <v>3.9892183288409822E-2</v>
      </c>
      <c r="I267" s="59">
        <v>0.10549036052349869</v>
      </c>
      <c r="J267" s="59">
        <v>7.0342545699731973E-2</v>
      </c>
      <c r="K267" s="59">
        <v>3.5506080313664201E-2</v>
      </c>
      <c r="L267" s="59">
        <v>2.1460299966157281E-2</v>
      </c>
      <c r="M267" s="59" t="s">
        <v>152</v>
      </c>
      <c r="N267" s="105">
        <v>0.8</v>
      </c>
      <c r="O267" s="60">
        <v>5.3653702099814522</v>
      </c>
    </row>
    <row r="268" spans="1:15" x14ac:dyDescent="0.25">
      <c r="A268" s="58" t="s">
        <v>13015</v>
      </c>
      <c r="B268" s="47" t="s">
        <v>12328</v>
      </c>
      <c r="C268" s="42" t="s">
        <v>13016</v>
      </c>
      <c r="D268" s="59" t="s">
        <v>12421</v>
      </c>
      <c r="E268" s="59" t="s">
        <v>12421</v>
      </c>
      <c r="F268" s="59">
        <v>2.8010964536577143E-2</v>
      </c>
      <c r="G268" s="59">
        <v>2.7038123167155259E-2</v>
      </c>
      <c r="H268" s="59">
        <v>5.8997050147493457E-3</v>
      </c>
      <c r="I268" s="59">
        <v>2.0265020917931809E-2</v>
      </c>
      <c r="J268" s="59">
        <v>1.6036730168123015E-2</v>
      </c>
      <c r="K268" s="59">
        <v>8.4423358014813488E-3</v>
      </c>
      <c r="L268" s="59">
        <v>8.61841721814538E-3</v>
      </c>
      <c r="M268" s="59" t="s">
        <v>167</v>
      </c>
      <c r="N268" s="105">
        <v>0.65</v>
      </c>
      <c r="O268" s="60">
        <v>3.2501286289090676</v>
      </c>
    </row>
    <row r="269" spans="1:15" x14ac:dyDescent="0.25">
      <c r="A269" s="58" t="s">
        <v>13104</v>
      </c>
      <c r="B269" s="47" t="s">
        <v>12328</v>
      </c>
      <c r="C269" s="42" t="s">
        <v>13105</v>
      </c>
      <c r="D269" s="59" t="s">
        <v>12421</v>
      </c>
      <c r="E269" s="59" t="s">
        <v>12421</v>
      </c>
      <c r="F269" s="59">
        <v>6.6168039890142083E-2</v>
      </c>
      <c r="G269" s="59">
        <v>7.2280200142959217E-2</v>
      </c>
      <c r="H269" s="59">
        <v>-1.427551748750866E-3</v>
      </c>
      <c r="I269" s="59">
        <v>4.5132072151072844E-2</v>
      </c>
      <c r="J269" s="59">
        <v>4.1841011130995476E-2</v>
      </c>
      <c r="K269" s="59">
        <v>2.340846268590524E-2</v>
      </c>
      <c r="L269" s="59">
        <v>2.1021671137214648E-2</v>
      </c>
      <c r="M269" s="59" t="s">
        <v>167</v>
      </c>
      <c r="N269" s="105">
        <v>0.65</v>
      </c>
      <c r="O269" s="60">
        <v>3.1476108373232448</v>
      </c>
    </row>
    <row r="270" spans="1:15" x14ac:dyDescent="0.25">
      <c r="A270" s="58" t="s">
        <v>13031</v>
      </c>
      <c r="B270" s="47" t="s">
        <v>12328</v>
      </c>
      <c r="C270" s="42" t="s">
        <v>13032</v>
      </c>
      <c r="D270" s="59" t="s">
        <v>12421</v>
      </c>
      <c r="E270" s="59" t="s">
        <v>12421</v>
      </c>
      <c r="F270" s="59">
        <v>0.11100390478428857</v>
      </c>
      <c r="G270" s="59">
        <v>0.11556117755289774</v>
      </c>
      <c r="H270" s="59">
        <v>2.1136683889149799E-2</v>
      </c>
      <c r="I270" s="59">
        <v>8.1677057994827607E-2</v>
      </c>
      <c r="J270" s="59">
        <v>5.681148686337556E-2</v>
      </c>
      <c r="K270" s="59">
        <v>3.334251538240296E-2</v>
      </c>
      <c r="L270" s="59">
        <v>2.4637884472811455E-2</v>
      </c>
      <c r="M270" s="59" t="s">
        <v>159</v>
      </c>
      <c r="N270" s="105">
        <v>0.95</v>
      </c>
      <c r="O270" s="60">
        <v>4.5054154266688053</v>
      </c>
    </row>
    <row r="271" spans="1:15" x14ac:dyDescent="0.25">
      <c r="A271" s="58" t="s">
        <v>12782</v>
      </c>
      <c r="B271" s="47" t="s">
        <v>12328</v>
      </c>
      <c r="C271" s="42" t="s">
        <v>12783</v>
      </c>
      <c r="D271" s="59" t="s">
        <v>12421</v>
      </c>
      <c r="E271" s="59" t="s">
        <v>12421</v>
      </c>
      <c r="F271" s="59">
        <v>0.12812369615903796</v>
      </c>
      <c r="G271" s="59">
        <v>0.18582654249126884</v>
      </c>
      <c r="H271" s="59">
        <v>9.9941211052323453E-3</v>
      </c>
      <c r="I271" s="59">
        <v>0.10551738914968567</v>
      </c>
      <c r="J271" s="59">
        <v>7.8236106900223756E-2</v>
      </c>
      <c r="K271" s="59">
        <v>4.7498283807927866E-2</v>
      </c>
      <c r="L271" s="59">
        <v>3.2730458137911089E-2</v>
      </c>
      <c r="M271" s="59" t="s">
        <v>159</v>
      </c>
      <c r="N271" s="105">
        <v>0.95</v>
      </c>
      <c r="O271" s="60">
        <v>3.9145097089439953</v>
      </c>
    </row>
    <row r="272" spans="1:15" x14ac:dyDescent="0.25">
      <c r="A272" s="58" t="s">
        <v>12845</v>
      </c>
      <c r="B272" s="47" t="s">
        <v>12328</v>
      </c>
      <c r="C272" s="42" t="s">
        <v>12846</v>
      </c>
      <c r="D272" s="59" t="s">
        <v>12421</v>
      </c>
      <c r="E272" s="59" t="s">
        <v>12421</v>
      </c>
      <c r="F272" s="59">
        <v>0.10757236699631845</v>
      </c>
      <c r="G272" s="59">
        <v>0.21262254901960764</v>
      </c>
      <c r="H272" s="59">
        <v>3.5137034434293835E-3</v>
      </c>
      <c r="I272" s="59">
        <v>0.10460503805382881</v>
      </c>
      <c r="J272" s="59">
        <v>8.1710980184010795E-2</v>
      </c>
      <c r="K272" s="59">
        <v>4.8708940230071107E-2</v>
      </c>
      <c r="L272" s="59">
        <v>4.5279597905272473E-2</v>
      </c>
      <c r="M272" s="59" t="s">
        <v>157</v>
      </c>
      <c r="N272" s="105">
        <v>1</v>
      </c>
      <c r="O272" s="60">
        <v>2.3757359157951456</v>
      </c>
    </row>
    <row r="273" spans="1:15" x14ac:dyDescent="0.25">
      <c r="A273" s="58" t="s">
        <v>12580</v>
      </c>
      <c r="B273" s="47" t="s">
        <v>12328</v>
      </c>
      <c r="C273" s="42" t="s">
        <v>12581</v>
      </c>
      <c r="D273" s="59" t="s">
        <v>12421</v>
      </c>
      <c r="E273" s="59" t="s">
        <v>12421</v>
      </c>
      <c r="F273" s="59">
        <v>0.19317379596633377</v>
      </c>
      <c r="G273" s="59">
        <v>0.14667474551623849</v>
      </c>
      <c r="H273" s="59">
        <v>2.5857782197911572E-2</v>
      </c>
      <c r="I273" s="59">
        <v>0.11963647260825994</v>
      </c>
      <c r="J273" s="59">
        <v>8.7693894068297418E-2</v>
      </c>
      <c r="K273" s="59">
        <v>4.9806714538827235E-2</v>
      </c>
      <c r="L273" s="59">
        <v>3.6764901890175672E-2</v>
      </c>
      <c r="M273" s="59" t="s">
        <v>159</v>
      </c>
      <c r="N273" s="105">
        <v>0.95</v>
      </c>
      <c r="O273" s="60">
        <v>5.2542992374461832</v>
      </c>
    </row>
    <row r="274" spans="1:15" x14ac:dyDescent="0.25">
      <c r="A274" s="58" t="s">
        <v>12860</v>
      </c>
      <c r="B274" s="47" t="s">
        <v>12328</v>
      </c>
      <c r="C274" s="42" t="s">
        <v>12861</v>
      </c>
      <c r="D274" s="59" t="s">
        <v>12421</v>
      </c>
      <c r="E274" s="59" t="s">
        <v>12421</v>
      </c>
      <c r="F274" s="59">
        <v>0.11200568842538772</v>
      </c>
      <c r="G274" s="59">
        <v>5.3950039032006236E-2</v>
      </c>
      <c r="H274" s="59">
        <v>-2.1390374331550888E-2</v>
      </c>
      <c r="I274" s="59">
        <v>4.675611207449859E-2</v>
      </c>
      <c r="J274" s="59">
        <v>2.670116477150497E-2</v>
      </c>
      <c r="K274" s="59">
        <v>1.4893893572139882E-2</v>
      </c>
      <c r="L274" s="59">
        <v>9.4047418453415688E-3</v>
      </c>
      <c r="M274" s="59" t="s">
        <v>167</v>
      </c>
      <c r="N274" s="105">
        <v>0.65</v>
      </c>
      <c r="O274" s="60">
        <v>11.909491006482785</v>
      </c>
    </row>
    <row r="275" spans="1:15" x14ac:dyDescent="0.25">
      <c r="A275" s="58" t="s">
        <v>13222</v>
      </c>
      <c r="B275" s="47" t="s">
        <v>12328</v>
      </c>
      <c r="C275" s="42" t="s">
        <v>13223</v>
      </c>
      <c r="D275" s="59" t="s">
        <v>12421</v>
      </c>
      <c r="E275" s="59" t="s">
        <v>12421</v>
      </c>
      <c r="F275" s="59">
        <v>5.5224828566199813E-2</v>
      </c>
      <c r="G275" s="59">
        <v>6.8964326812428034E-2</v>
      </c>
      <c r="H275" s="59">
        <v>-1.0813887307911108E-2</v>
      </c>
      <c r="I275" s="59">
        <v>3.7198964989561656E-2</v>
      </c>
      <c r="J275" s="59">
        <v>3.4081317461845728E-2</v>
      </c>
      <c r="K275" s="59">
        <v>1.7636827741828842E-2</v>
      </c>
      <c r="L275" s="59">
        <v>1.2838055045052643E-2</v>
      </c>
      <c r="M275" s="59" t="s">
        <v>152</v>
      </c>
      <c r="N275" s="105">
        <v>0.8</v>
      </c>
      <c r="O275" s="60">
        <v>4.3016507074006984</v>
      </c>
    </row>
    <row r="276" spans="1:15" x14ac:dyDescent="0.25">
      <c r="A276" s="58" t="s">
        <v>12730</v>
      </c>
      <c r="B276" s="47" t="s">
        <v>12328</v>
      </c>
      <c r="C276" s="42" t="s">
        <v>12731</v>
      </c>
      <c r="D276" s="59" t="s">
        <v>12421</v>
      </c>
      <c r="E276" s="59" t="s">
        <v>12421</v>
      </c>
      <c r="F276" s="59">
        <v>6.1803963215949498E-2</v>
      </c>
      <c r="G276" s="59">
        <v>4.0979899497487482E-2</v>
      </c>
      <c r="H276" s="59">
        <v>8.6163203243789788E-3</v>
      </c>
      <c r="I276" s="59">
        <v>3.6901634245945392E-2</v>
      </c>
      <c r="J276" s="59">
        <v>3.0802804809788364E-2</v>
      </c>
      <c r="K276" s="59">
        <v>2.0363717684639848E-2</v>
      </c>
      <c r="L276" s="59">
        <v>2.0913079348212404E-2</v>
      </c>
      <c r="M276" s="59" t="s">
        <v>157</v>
      </c>
      <c r="N276" s="105">
        <v>1</v>
      </c>
      <c r="O276" s="60">
        <v>2.9552779955015254</v>
      </c>
    </row>
    <row r="277" spans="1:15" x14ac:dyDescent="0.25">
      <c r="A277" s="58" t="s">
        <v>12896</v>
      </c>
      <c r="B277" s="47" t="s">
        <v>12328</v>
      </c>
      <c r="C277" s="42" t="s">
        <v>12897</v>
      </c>
      <c r="D277" s="59" t="s">
        <v>12421</v>
      </c>
      <c r="E277" s="59" t="s">
        <v>12421</v>
      </c>
      <c r="F277" s="59">
        <v>8.1376625922347845E-2</v>
      </c>
      <c r="G277" s="59">
        <v>7.2924386579869882E-2</v>
      </c>
      <c r="H277" s="59">
        <v>7.0600100857285408E-3</v>
      </c>
      <c r="I277" s="59">
        <v>5.3255692602212523E-2</v>
      </c>
      <c r="J277" s="59">
        <v>4.0371408754099836E-2</v>
      </c>
      <c r="K277" s="59">
        <v>2.5114964465000833E-2</v>
      </c>
      <c r="L277" s="59">
        <v>2.1944176881661281E-2</v>
      </c>
      <c r="M277" s="59" t="s">
        <v>159</v>
      </c>
      <c r="N277" s="105">
        <v>0.95</v>
      </c>
      <c r="O277" s="60">
        <v>3.7083471556572341</v>
      </c>
    </row>
    <row r="278" spans="1:15" x14ac:dyDescent="0.25">
      <c r="A278" s="58" t="s">
        <v>13174</v>
      </c>
      <c r="B278" s="47" t="s">
        <v>12328</v>
      </c>
      <c r="C278" s="42" t="s">
        <v>13175</v>
      </c>
      <c r="D278" s="59" t="s">
        <v>12421</v>
      </c>
      <c r="E278" s="59" t="s">
        <v>12421</v>
      </c>
      <c r="F278" s="59">
        <v>8.1376625922347845E-2</v>
      </c>
      <c r="G278" s="59">
        <v>7.2924386579869882E-2</v>
      </c>
      <c r="H278" s="59">
        <v>7.0600100857285408E-3</v>
      </c>
      <c r="I278" s="59">
        <v>5.3255692602212523E-2</v>
      </c>
      <c r="J278" s="59">
        <v>4.0371408754099836E-2</v>
      </c>
      <c r="K278" s="59">
        <v>2.5114964465000833E-2</v>
      </c>
      <c r="L278" s="59">
        <v>2.1944176881661281E-2</v>
      </c>
      <c r="M278" s="59" t="s">
        <v>159</v>
      </c>
      <c r="N278" s="105">
        <v>0.95</v>
      </c>
      <c r="O278" s="60">
        <v>3.7083471556572341</v>
      </c>
    </row>
    <row r="279" spans="1:15" x14ac:dyDescent="0.25">
      <c r="A279" s="58" t="s">
        <v>13286</v>
      </c>
      <c r="B279" s="47" t="s">
        <v>12328</v>
      </c>
      <c r="C279" s="42" t="s">
        <v>13287</v>
      </c>
      <c r="D279" s="59" t="s">
        <v>12421</v>
      </c>
      <c r="E279" s="59" t="s">
        <v>12421</v>
      </c>
      <c r="F279" s="59">
        <v>2.2335729198208698E-2</v>
      </c>
      <c r="G279" s="59">
        <v>3.4149155335805537E-2</v>
      </c>
      <c r="H279" s="59">
        <v>3.5409556313993118E-2</v>
      </c>
      <c r="I279" s="59">
        <v>3.0614614277008068E-2</v>
      </c>
      <c r="J279" s="59">
        <v>3.1158178977989559E-2</v>
      </c>
      <c r="K279" s="59">
        <v>1.2553149980621292E-2</v>
      </c>
      <c r="L279" s="59">
        <v>2.1524116656136627E-2</v>
      </c>
      <c r="M279" s="59" t="s">
        <v>156</v>
      </c>
      <c r="N279" s="105">
        <v>0.85</v>
      </c>
      <c r="O279" s="60">
        <v>1.0377071242940266</v>
      </c>
    </row>
    <row r="280" spans="1:15" x14ac:dyDescent="0.25">
      <c r="A280" s="58" t="s">
        <v>13228</v>
      </c>
      <c r="B280" s="47" t="s">
        <v>12328</v>
      </c>
      <c r="C280" s="42" t="s">
        <v>13229</v>
      </c>
      <c r="D280" s="59" t="s">
        <v>12421</v>
      </c>
      <c r="E280" s="59" t="s">
        <v>12421</v>
      </c>
      <c r="F280" s="59">
        <v>0.16014214049541087</v>
      </c>
      <c r="G280" s="59">
        <v>7.0598677340758753E-2</v>
      </c>
      <c r="H280" s="59">
        <v>1.591230551626599E-2</v>
      </c>
      <c r="I280" s="59">
        <v>8.0599366314618504E-2</v>
      </c>
      <c r="J280" s="59">
        <v>5.7985449869241368E-2</v>
      </c>
      <c r="K280" s="59">
        <v>3.4783646741611607E-2</v>
      </c>
      <c r="L280" s="59">
        <v>3.6773166563904169E-2</v>
      </c>
      <c r="M280" s="59" t="s">
        <v>159</v>
      </c>
      <c r="N280" s="105">
        <v>0.95</v>
      </c>
      <c r="O280" s="60">
        <v>4.3548640342712099</v>
      </c>
    </row>
    <row r="281" spans="1:15" x14ac:dyDescent="0.25">
      <c r="A281" s="58" t="s">
        <v>12917</v>
      </c>
      <c r="B281" s="47" t="s">
        <v>12328</v>
      </c>
      <c r="C281" s="42" t="s">
        <v>12918</v>
      </c>
      <c r="D281" s="59" t="s">
        <v>12421</v>
      </c>
      <c r="E281" s="59" t="s">
        <v>12421</v>
      </c>
      <c r="F281" s="59">
        <v>0.15184192704873678</v>
      </c>
      <c r="G281" s="59">
        <v>8.021351067553395E-2</v>
      </c>
      <c r="H281" s="59">
        <v>1.7450142450142314E-2</v>
      </c>
      <c r="I281" s="59">
        <v>8.1778987732548991E-2</v>
      </c>
      <c r="J281" s="59">
        <v>6.0827031380711549E-2</v>
      </c>
      <c r="K281" s="59">
        <v>3.5744276965962829E-2</v>
      </c>
      <c r="L281" s="59">
        <v>3.7602399638456019E-2</v>
      </c>
      <c r="M281" s="59" t="s">
        <v>158</v>
      </c>
      <c r="N281" s="105">
        <v>0.9</v>
      </c>
      <c r="O281" s="60">
        <v>4.0380914119493552</v>
      </c>
    </row>
    <row r="282" spans="1:15" x14ac:dyDescent="0.25">
      <c r="A282" s="58" t="s">
        <v>13043</v>
      </c>
      <c r="B282" s="47" t="s">
        <v>12328</v>
      </c>
      <c r="C282" s="42" t="s">
        <v>13044</v>
      </c>
      <c r="D282" s="59" t="s">
        <v>12421</v>
      </c>
      <c r="E282" s="59" t="s">
        <v>12421</v>
      </c>
      <c r="F282" s="59">
        <v>7.0282112295794397E-2</v>
      </c>
      <c r="G282" s="59">
        <v>1.9976662777129617E-2</v>
      </c>
      <c r="H282" s="59">
        <v>1.0613207547169878E-2</v>
      </c>
      <c r="I282" s="59">
        <v>3.3295387210758642E-2</v>
      </c>
      <c r="J282" s="59">
        <v>2.4478759764992031E-2</v>
      </c>
      <c r="K282" s="59">
        <v>1.2287557438070307E-2</v>
      </c>
      <c r="L282" s="59">
        <v>1.2551426388324627E-2</v>
      </c>
      <c r="M282" s="59" t="s">
        <v>152</v>
      </c>
      <c r="N282" s="105">
        <v>0.8</v>
      </c>
      <c r="O282" s="60">
        <v>5.5995318875606852</v>
      </c>
    </row>
    <row r="283" spans="1:15" x14ac:dyDescent="0.25">
      <c r="A283" s="58" t="s">
        <v>12578</v>
      </c>
      <c r="B283" s="47" t="s">
        <v>12328</v>
      </c>
      <c r="C283" s="42" t="s">
        <v>12579</v>
      </c>
      <c r="D283" s="59" t="s">
        <v>12421</v>
      </c>
      <c r="E283" s="59" t="s">
        <v>12421</v>
      </c>
      <c r="F283" s="59">
        <v>0.21179332372744875</v>
      </c>
      <c r="G283" s="59">
        <v>9.3630916716596735E-2</v>
      </c>
      <c r="H283" s="59">
        <v>1.3357619914997176E-2</v>
      </c>
      <c r="I283" s="59">
        <v>0.10328409489697021</v>
      </c>
      <c r="J283" s="59">
        <v>8.2652144694320695E-2</v>
      </c>
      <c r="K283" s="59">
        <v>5.0767369871670409E-2</v>
      </c>
      <c r="L283" s="59">
        <v>3.7304345437535247E-2</v>
      </c>
      <c r="M283" s="59" t="s">
        <v>157</v>
      </c>
      <c r="N283" s="105">
        <v>1</v>
      </c>
      <c r="O283" s="60">
        <v>5.677443773463037</v>
      </c>
    </row>
    <row r="284" spans="1:15" x14ac:dyDescent="0.25">
      <c r="A284" s="58" t="s">
        <v>12913</v>
      </c>
      <c r="B284" s="47" t="s">
        <v>12328</v>
      </c>
      <c r="C284" s="42" t="s">
        <v>12914</v>
      </c>
      <c r="D284" s="59" t="s">
        <v>12421</v>
      </c>
      <c r="E284" s="59" t="s">
        <v>12421</v>
      </c>
      <c r="F284" s="59">
        <v>0.15971227480579575</v>
      </c>
      <c r="G284" s="59">
        <v>7.6412157153446847E-2</v>
      </c>
      <c r="H284" s="59">
        <v>7.4682598954443069E-3</v>
      </c>
      <c r="I284" s="59">
        <v>7.9410753172487247E-2</v>
      </c>
      <c r="J284" s="59">
        <v>5.7969689947906744E-2</v>
      </c>
      <c r="K284" s="59">
        <v>3.9148794141725451E-2</v>
      </c>
      <c r="L284" s="59">
        <v>3.7304345437535247E-2</v>
      </c>
      <c r="M284" s="59" t="s">
        <v>157</v>
      </c>
      <c r="N284" s="105">
        <v>1</v>
      </c>
      <c r="O284" s="60">
        <v>4.2813316500413627</v>
      </c>
    </row>
    <row r="285" spans="1:15" x14ac:dyDescent="0.25">
      <c r="A285" s="58" t="s">
        <v>12768</v>
      </c>
      <c r="B285" s="47" t="s">
        <v>12328</v>
      </c>
      <c r="C285" s="42" t="s">
        <v>12769</v>
      </c>
      <c r="D285" s="59" t="s">
        <v>12421</v>
      </c>
      <c r="E285" s="59" t="s">
        <v>12421</v>
      </c>
      <c r="F285" s="59">
        <v>4.9871269687399078E-2</v>
      </c>
      <c r="G285" s="59">
        <v>0.16711678832116772</v>
      </c>
      <c r="H285" s="59">
        <v>9.208103130755152E-3</v>
      </c>
      <c r="I285" s="59">
        <v>7.335577864404752E-2</v>
      </c>
      <c r="J285" s="59">
        <v>5.7663472066503019E-2</v>
      </c>
      <c r="K285" s="59">
        <v>3.8324257153206309E-2</v>
      </c>
      <c r="L285" s="59">
        <v>2.6410414679852945E-2</v>
      </c>
      <c r="M285" s="59" t="s">
        <v>152</v>
      </c>
      <c r="N285" s="105">
        <v>0.8</v>
      </c>
      <c r="O285" s="60">
        <v>1.8883183127542156</v>
      </c>
    </row>
    <row r="286" spans="1:15" x14ac:dyDescent="0.25">
      <c r="A286" s="58" t="s">
        <v>12704</v>
      </c>
      <c r="B286" s="47" t="s">
        <v>12328</v>
      </c>
      <c r="C286" s="42" t="s">
        <v>12705</v>
      </c>
      <c r="D286" s="59" t="s">
        <v>12421</v>
      </c>
      <c r="E286" s="59" t="s">
        <v>12421</v>
      </c>
      <c r="F286" s="59">
        <v>9.1867871770179521E-2</v>
      </c>
      <c r="G286" s="59">
        <v>0.15174610244988873</v>
      </c>
      <c r="H286" s="59">
        <v>2.3245214220601662E-2</v>
      </c>
      <c r="I286" s="59">
        <v>8.7682614431524586E-2</v>
      </c>
      <c r="J286" s="59">
        <v>6.3928926842306444E-2</v>
      </c>
      <c r="K286" s="59">
        <v>3.8338461287126036E-2</v>
      </c>
      <c r="L286" s="59">
        <v>3.5766357321523445E-2</v>
      </c>
      <c r="M286" s="59" t="s">
        <v>158</v>
      </c>
      <c r="N286" s="105">
        <v>0.9</v>
      </c>
      <c r="O286" s="60">
        <v>2.5685554428797075</v>
      </c>
    </row>
    <row r="287" spans="1:15" x14ac:dyDescent="0.25">
      <c r="A287" s="58" t="s">
        <v>13075</v>
      </c>
      <c r="B287" s="47" t="s">
        <v>12328</v>
      </c>
      <c r="C287" s="42" t="s">
        <v>13076</v>
      </c>
      <c r="D287" s="59" t="s">
        <v>12421</v>
      </c>
      <c r="E287" s="59" t="s">
        <v>12421</v>
      </c>
      <c r="F287" s="59">
        <v>0.12787980288599088</v>
      </c>
      <c r="G287" s="59">
        <v>0.16862885048835463</v>
      </c>
      <c r="H287" s="59">
        <v>7.1888006053726361E-3</v>
      </c>
      <c r="I287" s="59">
        <v>9.9048278910931264E-2</v>
      </c>
      <c r="J287" s="59">
        <v>7.6415043011988093E-2</v>
      </c>
      <c r="K287" s="59">
        <v>4.6649497250738747E-2</v>
      </c>
      <c r="L287" s="59">
        <v>4.1327238470793004E-2</v>
      </c>
      <c r="M287" s="59" t="s">
        <v>159</v>
      </c>
      <c r="N287" s="105">
        <v>0.95</v>
      </c>
      <c r="O287" s="60">
        <v>3.0943224763582196</v>
      </c>
    </row>
    <row r="288" spans="1:15" x14ac:dyDescent="0.25">
      <c r="A288" s="58" t="s">
        <v>12866</v>
      </c>
      <c r="B288" s="47" t="s">
        <v>12328</v>
      </c>
      <c r="C288" s="42" t="s">
        <v>12867</v>
      </c>
      <c r="D288" s="59" t="s">
        <v>12421</v>
      </c>
      <c r="E288" s="59" t="s">
        <v>12421</v>
      </c>
      <c r="F288" s="59">
        <v>0.10221316480187781</v>
      </c>
      <c r="G288" s="59">
        <v>0.12446723138653581</v>
      </c>
      <c r="H288" s="59">
        <v>1.5391579900407404E-2</v>
      </c>
      <c r="I288" s="59">
        <v>7.9647504347993392E-2</v>
      </c>
      <c r="J288" s="59">
        <v>5.8310241302472088E-2</v>
      </c>
      <c r="K288" s="59">
        <v>3.9285849780863913E-2</v>
      </c>
      <c r="L288" s="59">
        <v>3.9096235557327663E-2</v>
      </c>
      <c r="M288" s="59" t="s">
        <v>157</v>
      </c>
      <c r="N288" s="105">
        <v>1</v>
      </c>
      <c r="O288" s="60">
        <v>2.6143991446951564</v>
      </c>
    </row>
    <row r="289" spans="1:15" x14ac:dyDescent="0.25">
      <c r="A289" s="58" t="s">
        <v>13136</v>
      </c>
      <c r="B289" s="47" t="s">
        <v>12328</v>
      </c>
      <c r="C289" s="42" t="s">
        <v>13137</v>
      </c>
      <c r="D289" s="59" t="s">
        <v>12421</v>
      </c>
      <c r="E289" s="59" t="s">
        <v>12421</v>
      </c>
      <c r="F289" s="59">
        <v>6.0575053719431171E-2</v>
      </c>
      <c r="G289" s="59">
        <v>9.897188755020081E-2</v>
      </c>
      <c r="H289" s="59">
        <v>2.3848684210526327E-2</v>
      </c>
      <c r="I289" s="59">
        <v>6.0688651766848345E-2</v>
      </c>
      <c r="J289" s="59">
        <v>4.1699653005064841E-2</v>
      </c>
      <c r="K289" s="59">
        <v>3.1031570437813238E-2</v>
      </c>
      <c r="L289" s="59">
        <v>1.9703662593354432E-2</v>
      </c>
      <c r="M289" s="59" t="s">
        <v>158</v>
      </c>
      <c r="N289" s="105">
        <v>0.9</v>
      </c>
      <c r="O289" s="60">
        <v>3.0743042534570031</v>
      </c>
    </row>
    <row r="290" spans="1:15" x14ac:dyDescent="0.25">
      <c r="A290" s="58" t="s">
        <v>13294</v>
      </c>
      <c r="B290" s="47" t="s">
        <v>12328</v>
      </c>
      <c r="C290" s="42" t="s">
        <v>13295</v>
      </c>
      <c r="D290" s="59" t="s">
        <v>12421</v>
      </c>
      <c r="E290" s="59" t="s">
        <v>12421</v>
      </c>
      <c r="F290" s="59">
        <v>7.1003047935716213E-2</v>
      </c>
      <c r="G290" s="59">
        <v>0.13454888399874232</v>
      </c>
      <c r="H290" s="59">
        <v>1.2412476129853633E-2</v>
      </c>
      <c r="I290" s="59">
        <v>7.1495790932199821E-2</v>
      </c>
      <c r="J290" s="59">
        <v>5.7401796950675932E-2</v>
      </c>
      <c r="K290" s="59">
        <v>3.6720966968829094E-2</v>
      </c>
      <c r="L290" s="59">
        <v>4.0564745582472916E-2</v>
      </c>
      <c r="M290" s="59" t="s">
        <v>159</v>
      </c>
      <c r="N290" s="105">
        <v>0.95</v>
      </c>
      <c r="O290" s="60">
        <v>1.7503634477716281</v>
      </c>
    </row>
    <row r="291" spans="1:15" x14ac:dyDescent="0.25">
      <c r="A291" s="58" t="s">
        <v>13077</v>
      </c>
      <c r="B291" s="47" t="s">
        <v>12328</v>
      </c>
      <c r="C291" s="42" t="s">
        <v>13078</v>
      </c>
      <c r="D291" s="59" t="s">
        <v>12421</v>
      </c>
      <c r="E291" s="59" t="s">
        <v>12421</v>
      </c>
      <c r="F291" s="59">
        <v>9.8464882311982249E-2</v>
      </c>
      <c r="G291" s="59">
        <v>9.9206008583690997E-2</v>
      </c>
      <c r="H291" s="59">
        <v>-1.6185784658690916E-2</v>
      </c>
      <c r="I291" s="59">
        <v>5.9073549115879809E-2</v>
      </c>
      <c r="J291" s="59">
        <v>4.5391946702125541E-2</v>
      </c>
      <c r="K291" s="59">
        <v>3.4109474671368378E-2</v>
      </c>
      <c r="L291" s="59">
        <v>2.9879901177456425E-2</v>
      </c>
      <c r="M291" s="59" t="s">
        <v>159</v>
      </c>
      <c r="N291" s="105">
        <v>0.95</v>
      </c>
      <c r="O291" s="60">
        <v>3.2953550189875238</v>
      </c>
    </row>
    <row r="292" spans="1:15" x14ac:dyDescent="0.25">
      <c r="A292" s="58" t="s">
        <v>12862</v>
      </c>
      <c r="B292" s="47" t="s">
        <v>12328</v>
      </c>
      <c r="C292" s="42" t="s">
        <v>12863</v>
      </c>
      <c r="D292" s="59" t="s">
        <v>12421</v>
      </c>
      <c r="E292" s="59" t="s">
        <v>12421</v>
      </c>
      <c r="F292" s="59">
        <v>9.7918522718069223E-2</v>
      </c>
      <c r="G292" s="59">
        <v>7.3652173913043351E-2</v>
      </c>
      <c r="H292" s="59">
        <v>2.3738872403560762E-2</v>
      </c>
      <c r="I292" s="59">
        <v>6.4651911085297442E-2</v>
      </c>
      <c r="J292" s="59">
        <v>4.8291189456179495E-2</v>
      </c>
      <c r="K292" s="59">
        <v>3.2276665761101553E-2</v>
      </c>
      <c r="L292" s="59">
        <v>2.6078590461516171E-2</v>
      </c>
      <c r="M292" s="59" t="s">
        <v>159</v>
      </c>
      <c r="N292" s="105">
        <v>0.95</v>
      </c>
      <c r="O292" s="60">
        <v>3.7547475145394182</v>
      </c>
    </row>
    <row r="293" spans="1:15" x14ac:dyDescent="0.25">
      <c r="A293" s="58" t="s">
        <v>12807</v>
      </c>
      <c r="B293" s="47" t="s">
        <v>12328</v>
      </c>
      <c r="C293" s="42" t="s">
        <v>12808</v>
      </c>
      <c r="D293" s="59" t="s">
        <v>12421</v>
      </c>
      <c r="E293" s="59" t="s">
        <v>12421</v>
      </c>
      <c r="F293" s="59">
        <v>0.12414331916130683</v>
      </c>
      <c r="G293" s="59">
        <v>0.13433635614179718</v>
      </c>
      <c r="H293" s="59">
        <v>5.8043117744610573E-3</v>
      </c>
      <c r="I293" s="59">
        <v>8.6489856732249182E-2</v>
      </c>
      <c r="J293" s="59">
        <v>6.4614424835531592E-2</v>
      </c>
      <c r="K293" s="59">
        <v>3.7926769602600885E-2</v>
      </c>
      <c r="L293" s="59">
        <v>3.5592802151103831E-2</v>
      </c>
      <c r="M293" s="59" t="s">
        <v>157</v>
      </c>
      <c r="N293" s="105">
        <v>1</v>
      </c>
      <c r="O293" s="60">
        <v>3.4878770891450257</v>
      </c>
    </row>
    <row r="294" spans="1:15" x14ac:dyDescent="0.25">
      <c r="A294" s="58" t="s">
        <v>12809</v>
      </c>
      <c r="B294" s="47" t="s">
        <v>12328</v>
      </c>
      <c r="C294" s="42" t="s">
        <v>12810</v>
      </c>
      <c r="D294" s="59" t="s">
        <v>12421</v>
      </c>
      <c r="E294" s="59" t="s">
        <v>12421</v>
      </c>
      <c r="F294" s="59">
        <v>7.928494706153133E-2</v>
      </c>
      <c r="G294" s="59">
        <v>5.0282030620467433E-2</v>
      </c>
      <c r="H294" s="59">
        <v>8.1234768480908937E-3</v>
      </c>
      <c r="I294" s="59">
        <v>4.5486897827448303E-2</v>
      </c>
      <c r="J294" s="59">
        <v>3.5338913597598332E-2</v>
      </c>
      <c r="K294" s="59">
        <v>2.3102094762371239E-2</v>
      </c>
      <c r="L294" s="59">
        <v>2.8111279339400497E-2</v>
      </c>
      <c r="M294" s="59" t="s">
        <v>157</v>
      </c>
      <c r="N294" s="105">
        <v>1</v>
      </c>
      <c r="O294" s="60">
        <v>2.820396258181189</v>
      </c>
    </row>
    <row r="295" spans="1:15" x14ac:dyDescent="0.25">
      <c r="A295" s="58" t="s">
        <v>13190</v>
      </c>
      <c r="B295" s="47" t="s">
        <v>12328</v>
      </c>
      <c r="C295" s="42" t="s">
        <v>13191</v>
      </c>
      <c r="D295" s="59" t="s">
        <v>12421</v>
      </c>
      <c r="E295" s="59" t="s">
        <v>12421</v>
      </c>
      <c r="F295" s="59">
        <v>0.10123765482752978</v>
      </c>
      <c r="G295" s="59">
        <v>0.11860691144708424</v>
      </c>
      <c r="H295" s="59">
        <v>1.0917030567685559E-2</v>
      </c>
      <c r="I295" s="59">
        <v>7.5865599803514927E-2</v>
      </c>
      <c r="J295" s="59">
        <v>6.8375981633381322E-2</v>
      </c>
      <c r="K295" s="59">
        <v>4.5359921995445474E-2</v>
      </c>
      <c r="L295" s="59">
        <v>3.29035268817639E-2</v>
      </c>
      <c r="M295" s="59" t="s">
        <v>157</v>
      </c>
      <c r="N295" s="105">
        <v>1</v>
      </c>
      <c r="O295" s="60">
        <v>3.0768025321820032</v>
      </c>
    </row>
    <row r="296" spans="1:15" x14ac:dyDescent="0.25">
      <c r="A296" s="58" t="s">
        <v>12594</v>
      </c>
      <c r="B296" s="47" t="s">
        <v>12328</v>
      </c>
      <c r="C296" s="42" t="s">
        <v>12595</v>
      </c>
      <c r="D296" s="59" t="s">
        <v>12421</v>
      </c>
      <c r="E296" s="59" t="s">
        <v>12421</v>
      </c>
      <c r="F296" s="59">
        <v>7.3985937877897978E-2</v>
      </c>
      <c r="G296" s="59">
        <v>5.8728852309099411E-2</v>
      </c>
      <c r="H296" s="59">
        <v>4.1322314049585529E-3</v>
      </c>
      <c r="I296" s="59">
        <v>4.5180785410274371E-2</v>
      </c>
      <c r="J296" s="59">
        <v>3.6666646874885078E-2</v>
      </c>
      <c r="K296" s="59">
        <v>2.3932157699140921E-2</v>
      </c>
      <c r="L296" s="59">
        <v>2.3261475295466516E-2</v>
      </c>
      <c r="M296" s="59" t="s">
        <v>158</v>
      </c>
      <c r="N296" s="105">
        <v>0.9</v>
      </c>
      <c r="O296" s="60">
        <v>3.1806210456615909</v>
      </c>
    </row>
    <row r="297" spans="1:15" x14ac:dyDescent="0.25">
      <c r="A297" s="68" t="s">
        <v>12482</v>
      </c>
      <c r="B297" s="47" t="s">
        <v>12328</v>
      </c>
      <c r="C297" s="42" t="s">
        <v>12360</v>
      </c>
      <c r="D297" s="59" t="s">
        <v>12419</v>
      </c>
      <c r="E297" s="59" t="s">
        <v>12419</v>
      </c>
      <c r="F297" s="59">
        <v>4.9153509606239432E-2</v>
      </c>
      <c r="G297" s="59">
        <v>4.3055555555555625E-2</v>
      </c>
      <c r="H297" s="59">
        <v>-3.4482758620689724E-2</v>
      </c>
      <c r="I297" s="59">
        <v>1.8518301791818903E-2</v>
      </c>
      <c r="J297" s="59">
        <v>2.0211176671673936E-3</v>
      </c>
      <c r="K297" s="59">
        <v>-1.3212483985826862E-2</v>
      </c>
      <c r="L297" s="59">
        <v>-4.2404362298944953E-2</v>
      </c>
      <c r="M297" s="59" t="s">
        <v>12424</v>
      </c>
      <c r="N297" s="105">
        <v>0.1</v>
      </c>
      <c r="O297" s="60">
        <v>-1.1591616272805594</v>
      </c>
    </row>
    <row r="298" spans="1:15" x14ac:dyDescent="0.25">
      <c r="A298" s="58" t="s">
        <v>12760</v>
      </c>
      <c r="B298" s="47" t="s">
        <v>12328</v>
      </c>
      <c r="C298" s="42" t="s">
        <v>12761</v>
      </c>
      <c r="D298" s="59" t="s">
        <v>12419</v>
      </c>
      <c r="E298" s="59" t="s">
        <v>12419</v>
      </c>
      <c r="F298" s="59">
        <v>2.0323022826151727E-2</v>
      </c>
      <c r="G298" s="59">
        <v>0.15717241379310343</v>
      </c>
      <c r="H298" s="59">
        <v>-5.8441558441558517E-2</v>
      </c>
      <c r="I298" s="59">
        <v>3.5923487243624708E-2</v>
      </c>
      <c r="J298" s="59">
        <v>-1.2160303272254813E-2</v>
      </c>
      <c r="K298" s="59">
        <v>-3.1590199949227515E-2</v>
      </c>
      <c r="L298" s="59">
        <v>-9.8926841187222836E-2</v>
      </c>
      <c r="M298" s="59" t="s">
        <v>12424</v>
      </c>
      <c r="N298" s="105">
        <v>0.1</v>
      </c>
      <c r="O298" s="60">
        <v>-0.20543487068074506</v>
      </c>
    </row>
    <row r="299" spans="1:15" x14ac:dyDescent="0.25">
      <c r="A299" s="58" t="s">
        <v>12692</v>
      </c>
      <c r="B299" s="47" t="s">
        <v>12328</v>
      </c>
      <c r="C299" s="42" t="s">
        <v>12693</v>
      </c>
      <c r="D299" s="59" t="s">
        <v>12419</v>
      </c>
      <c r="E299" s="59" t="s">
        <v>12419</v>
      </c>
      <c r="F299" s="59">
        <v>5.3141108922509561E-2</v>
      </c>
      <c r="G299" s="59">
        <v>3.0712742980561591E-2</v>
      </c>
      <c r="H299" s="59">
        <v>-3.7422037422037535E-2</v>
      </c>
      <c r="I299" s="59">
        <v>1.4736717322432868E-2</v>
      </c>
      <c r="J299" s="59">
        <v>1.9642835137589909E-2</v>
      </c>
      <c r="K299" s="59">
        <v>2.7429893065662458E-3</v>
      </c>
      <c r="L299" s="59">
        <v>-6.1220338164767796E-2</v>
      </c>
      <c r="M299" s="59" t="s">
        <v>13316</v>
      </c>
      <c r="N299" s="105">
        <v>0.25</v>
      </c>
      <c r="O299" s="60">
        <v>-0.86803030684812821</v>
      </c>
    </row>
    <row r="300" spans="1:15" x14ac:dyDescent="0.25">
      <c r="A300" s="58" t="s">
        <v>12694</v>
      </c>
      <c r="B300" s="47" t="s">
        <v>12328</v>
      </c>
      <c r="C300" s="42" t="s">
        <v>12695</v>
      </c>
      <c r="D300" s="59" t="s">
        <v>12419</v>
      </c>
      <c r="E300" s="59" t="s">
        <v>12419</v>
      </c>
      <c r="F300" s="59">
        <v>4.9153509606239432E-2</v>
      </c>
      <c r="G300" s="59">
        <v>4.3055555555555625E-2</v>
      </c>
      <c r="H300" s="59">
        <v>-3.4482758620689724E-2</v>
      </c>
      <c r="I300" s="59">
        <v>1.8518301791818903E-2</v>
      </c>
      <c r="J300" s="59">
        <v>2.0211176671673936E-3</v>
      </c>
      <c r="K300" s="59">
        <v>-1.3212483985826862E-2</v>
      </c>
      <c r="L300" s="59">
        <v>-4.2404362298944953E-2</v>
      </c>
      <c r="M300" s="59" t="s">
        <v>12424</v>
      </c>
      <c r="N300" s="105">
        <v>0.1</v>
      </c>
      <c r="O300" s="60">
        <v>-1.1591616272805594</v>
      </c>
    </row>
    <row r="301" spans="1:15" x14ac:dyDescent="0.25">
      <c r="A301" s="58" t="s">
        <v>13262</v>
      </c>
      <c r="B301" s="47" t="s">
        <v>12328</v>
      </c>
      <c r="C301" s="42" t="s">
        <v>13263</v>
      </c>
      <c r="D301" s="59" t="s">
        <v>12419</v>
      </c>
      <c r="E301" s="59" t="s">
        <v>12419</v>
      </c>
      <c r="F301" s="59">
        <v>8.0550216242191164E-2</v>
      </c>
      <c r="G301" s="59">
        <v>-3.1137724550899248E-3</v>
      </c>
      <c r="H301" s="59">
        <v>7.2376357056693763E-3</v>
      </c>
      <c r="I301" s="59">
        <v>2.7560729821840546E-2</v>
      </c>
      <c r="J301" s="59">
        <v>1.4495940689384534E-2</v>
      </c>
      <c r="K301" s="59">
        <v>5.5524919420721908E-3</v>
      </c>
      <c r="L301" s="59">
        <v>-4.5831098119677449E-3</v>
      </c>
      <c r="M301" s="59" t="s">
        <v>12423</v>
      </c>
      <c r="N301" s="105">
        <v>0.3</v>
      </c>
      <c r="O301" s="60">
        <v>-17.575449759430303</v>
      </c>
    </row>
    <row r="302" spans="1:15" x14ac:dyDescent="0.25">
      <c r="A302" s="58" t="s">
        <v>12659</v>
      </c>
      <c r="B302" s="47" t="s">
        <v>12328</v>
      </c>
      <c r="C302" s="42" t="s">
        <v>12660</v>
      </c>
      <c r="D302" s="59" t="s">
        <v>12421</v>
      </c>
      <c r="E302" s="59" t="s">
        <v>12421</v>
      </c>
      <c r="F302" s="59">
        <v>4.339408020523261E-2</v>
      </c>
      <c r="G302" s="59">
        <v>3.556390977443602E-2</v>
      </c>
      <c r="H302" s="59">
        <v>2.5706940874036022E-2</v>
      </c>
      <c r="I302" s="59">
        <v>3.486299226887879E-2</v>
      </c>
      <c r="J302" s="59">
        <v>3.2916816441891816E-2</v>
      </c>
      <c r="K302" s="59">
        <v>2.0000545773338319E-2</v>
      </c>
      <c r="L302" s="59">
        <v>9.9983818865518881E-3</v>
      </c>
      <c r="M302" s="59" t="s">
        <v>153</v>
      </c>
      <c r="N302" s="105">
        <v>0.75</v>
      </c>
      <c r="O302" s="60">
        <v>4.3401102996074696</v>
      </c>
    </row>
    <row r="303" spans="1:15" x14ac:dyDescent="0.25">
      <c r="A303" s="58" t="s">
        <v>13035</v>
      </c>
      <c r="B303" s="47" t="s">
        <v>12328</v>
      </c>
      <c r="C303" s="42" t="s">
        <v>13036</v>
      </c>
      <c r="D303" s="59" t="s">
        <v>12421</v>
      </c>
      <c r="E303" s="59" t="s">
        <v>12421</v>
      </c>
      <c r="F303" s="59">
        <v>4.339408020523261E-2</v>
      </c>
      <c r="G303" s="59">
        <v>3.556390977443602E-2</v>
      </c>
      <c r="H303" s="59">
        <v>2.5706940874036022E-2</v>
      </c>
      <c r="I303" s="59">
        <v>3.486299226887879E-2</v>
      </c>
      <c r="J303" s="59">
        <v>3.2916816441891816E-2</v>
      </c>
      <c r="K303" s="59">
        <v>2.0000545773338319E-2</v>
      </c>
      <c r="L303" s="59">
        <v>9.9983818865518881E-3</v>
      </c>
      <c r="M303" s="59" t="s">
        <v>153</v>
      </c>
      <c r="N303" s="105">
        <v>0.75</v>
      </c>
      <c r="O303" s="60">
        <v>4.3401102996074696</v>
      </c>
    </row>
    <row r="304" spans="1:15" x14ac:dyDescent="0.25">
      <c r="A304" s="58" t="s">
        <v>12629</v>
      </c>
      <c r="B304" s="47" t="s">
        <v>12328</v>
      </c>
      <c r="C304" s="42" t="s">
        <v>12630</v>
      </c>
      <c r="D304" s="59" t="s">
        <v>12419</v>
      </c>
      <c r="E304" s="59" t="s">
        <v>12419</v>
      </c>
      <c r="F304" s="59">
        <v>6.9309848655582984E-2</v>
      </c>
      <c r="G304" s="59">
        <v>8.8358490566037728E-2</v>
      </c>
      <c r="H304" s="59">
        <v>7.6045627376426506E-3</v>
      </c>
      <c r="I304" s="59">
        <v>5.4520970445669725E-2</v>
      </c>
      <c r="J304" s="59">
        <v>3.6737566008959499E-2</v>
      </c>
      <c r="K304" s="59">
        <v>1.6634799876661832E-2</v>
      </c>
      <c r="L304" s="59">
        <v>-5.1565034950755706E-3</v>
      </c>
      <c r="M304" s="59" t="s">
        <v>12422</v>
      </c>
      <c r="N304" s="105">
        <v>0.45</v>
      </c>
      <c r="O304" s="60">
        <v>-13.441249234442189</v>
      </c>
    </row>
    <row r="305" spans="1:15" x14ac:dyDescent="0.25">
      <c r="A305" s="58" t="s">
        <v>12639</v>
      </c>
      <c r="B305" s="47" t="s">
        <v>12328</v>
      </c>
      <c r="C305" s="42" t="s">
        <v>12640</v>
      </c>
      <c r="D305" s="106" t="s">
        <v>12419</v>
      </c>
      <c r="E305" s="106" t="s">
        <v>12419</v>
      </c>
      <c r="F305" s="59">
        <v>4.7183695312848384E-2</v>
      </c>
      <c r="G305" s="59">
        <v>4.3901303538175007E-2</v>
      </c>
      <c r="H305" s="59">
        <v>1.6083254493850507E-2</v>
      </c>
      <c r="I305" s="59">
        <v>3.5628201968499473E-2</v>
      </c>
      <c r="J305" s="59">
        <v>2.1227076685069735E-2</v>
      </c>
      <c r="K305" s="59">
        <v>1.210037631674421E-2</v>
      </c>
      <c r="L305" s="59">
        <v>9.0740224417573678E-3</v>
      </c>
      <c r="M305" s="59" t="s">
        <v>13316</v>
      </c>
      <c r="N305" s="105">
        <v>0.25</v>
      </c>
      <c r="O305" s="60">
        <v>5.1998653977001084</v>
      </c>
    </row>
    <row r="306" spans="1:15" x14ac:dyDescent="0.25">
      <c r="A306" s="58" t="s">
        <v>13200</v>
      </c>
      <c r="B306" s="47" t="s">
        <v>12328</v>
      </c>
      <c r="C306" s="42" t="s">
        <v>13201</v>
      </c>
      <c r="D306" s="59" t="s">
        <v>12419</v>
      </c>
      <c r="E306" s="59" t="s">
        <v>12419</v>
      </c>
      <c r="F306" s="59">
        <v>4.7405140587054584E-2</v>
      </c>
      <c r="G306" s="59">
        <v>1.9127324749642183E-2</v>
      </c>
      <c r="H306" s="59">
        <v>1.3043478260869712E-2</v>
      </c>
      <c r="I306" s="59">
        <v>2.641678164291994E-2</v>
      </c>
      <c r="J306" s="59">
        <v>9.1277722875930944E-3</v>
      </c>
      <c r="K306" s="59">
        <v>-7.1935375253152634E-3</v>
      </c>
      <c r="L306" s="59">
        <v>-1.4919370602512139E-2</v>
      </c>
      <c r="M306" s="59" t="s">
        <v>13316</v>
      </c>
      <c r="N306" s="105">
        <v>0.25</v>
      </c>
      <c r="O306" s="60">
        <v>-3.177422282081555</v>
      </c>
    </row>
    <row r="307" spans="1:15" x14ac:dyDescent="0.25">
      <c r="A307" s="58" t="s">
        <v>12762</v>
      </c>
      <c r="B307" s="47" t="s">
        <v>12328</v>
      </c>
      <c r="C307" s="42" t="s">
        <v>12763</v>
      </c>
      <c r="D307" s="59" t="s">
        <v>12421</v>
      </c>
      <c r="E307" s="59" t="s">
        <v>12421</v>
      </c>
      <c r="F307" s="59">
        <v>0.15541777074556307</v>
      </c>
      <c r="G307" s="59">
        <v>3.6699604743082981E-2</v>
      </c>
      <c r="H307" s="59">
        <v>2.6889903602232534E-2</v>
      </c>
      <c r="I307" s="59">
        <v>7.1450108689018021E-2</v>
      </c>
      <c r="J307" s="59">
        <v>5.139550694677375E-2</v>
      </c>
      <c r="K307" s="59">
        <v>2.9486054459122668E-2</v>
      </c>
      <c r="L307" s="59">
        <v>2.4880114370361195E-2</v>
      </c>
      <c r="M307" s="59" t="s">
        <v>159</v>
      </c>
      <c r="N307" s="105">
        <v>0.95</v>
      </c>
      <c r="O307" s="60">
        <v>6.2466662504858412</v>
      </c>
    </row>
    <row r="308" spans="1:15" x14ac:dyDescent="0.25">
      <c r="A308" s="58" t="s">
        <v>13146</v>
      </c>
      <c r="B308" s="47" t="s">
        <v>12328</v>
      </c>
      <c r="C308" s="42" t="s">
        <v>13147</v>
      </c>
      <c r="D308" s="59" t="s">
        <v>12419</v>
      </c>
      <c r="E308" s="59" t="s">
        <v>12419</v>
      </c>
      <c r="F308" s="59">
        <v>-3.3070849629342258E-2</v>
      </c>
      <c r="G308" s="59">
        <v>1.7833511205976427E-2</v>
      </c>
      <c r="H308" s="59">
        <v>-1.5756302521008347E-2</v>
      </c>
      <c r="I308" s="59">
        <v>-1.0555708810091491E-2</v>
      </c>
      <c r="J308" s="59">
        <v>-7.5946517056583174E-3</v>
      </c>
      <c r="K308" s="59">
        <v>3.4440589243733832E-4</v>
      </c>
      <c r="L308" s="59">
        <v>-7.8222644510579364E-3</v>
      </c>
      <c r="M308" s="59" t="s">
        <v>13316</v>
      </c>
      <c r="N308" s="105">
        <v>0.25</v>
      </c>
      <c r="O308" s="60">
        <v>4.2277846570208366</v>
      </c>
    </row>
    <row r="309" spans="1:15" x14ac:dyDescent="0.25">
      <c r="A309" s="58" t="s">
        <v>13041</v>
      </c>
      <c r="B309" s="47" t="s">
        <v>12328</v>
      </c>
      <c r="C309" s="42" t="s">
        <v>13042</v>
      </c>
      <c r="D309" s="59" t="s">
        <v>12419</v>
      </c>
      <c r="E309" s="59" t="s">
        <v>12419</v>
      </c>
      <c r="F309" s="59">
        <v>4.3892282490546553E-2</v>
      </c>
      <c r="G309" s="59">
        <v>2.0609375000000041E-2</v>
      </c>
      <c r="H309" s="59">
        <v>-2.5875190258751957E-2</v>
      </c>
      <c r="I309" s="59">
        <v>1.2457064058559952E-2</v>
      </c>
      <c r="J309" s="59">
        <v>6.8434750219161788E-3</v>
      </c>
      <c r="K309" s="59">
        <v>-8.9604628603290326E-4</v>
      </c>
      <c r="L309" s="59">
        <v>-1.4919370602512139E-2</v>
      </c>
      <c r="M309" s="59" t="s">
        <v>13316</v>
      </c>
      <c r="N309" s="105">
        <v>0.25</v>
      </c>
      <c r="O309" s="60">
        <v>-2.9419660962879979</v>
      </c>
    </row>
    <row r="310" spans="1:15" x14ac:dyDescent="0.25">
      <c r="A310" s="58" t="s">
        <v>12758</v>
      </c>
      <c r="B310" s="47" t="s">
        <v>12328</v>
      </c>
      <c r="C310" s="42" t="s">
        <v>12759</v>
      </c>
      <c r="D310" s="59" t="s">
        <v>12419</v>
      </c>
      <c r="E310" s="59" t="s">
        <v>12419</v>
      </c>
      <c r="F310" s="59">
        <v>3.3617868975981402E-2</v>
      </c>
      <c r="G310" s="59">
        <v>1.8924508790072458E-3</v>
      </c>
      <c r="H310" s="59">
        <v>1.4690451206715638E-2</v>
      </c>
      <c r="I310" s="59">
        <v>1.6650227431069586E-2</v>
      </c>
      <c r="J310" s="59">
        <v>1.080707939030523E-2</v>
      </c>
      <c r="K310" s="59">
        <v>3.2943833929075517E-3</v>
      </c>
      <c r="L310" s="59">
        <v>-5.2021161551165651E-3</v>
      </c>
      <c r="M310" s="59" t="s">
        <v>13317</v>
      </c>
      <c r="N310" s="105">
        <v>0.4</v>
      </c>
      <c r="O310" s="60">
        <v>-6.4623449330166132</v>
      </c>
    </row>
    <row r="311" spans="1:15" x14ac:dyDescent="0.25">
      <c r="A311" s="58" t="s">
        <v>13192</v>
      </c>
      <c r="B311" s="47" t="s">
        <v>12328</v>
      </c>
      <c r="C311" s="42" t="s">
        <v>13193</v>
      </c>
      <c r="D311" s="59" t="s">
        <v>12421</v>
      </c>
      <c r="E311" s="106" t="s">
        <v>12421</v>
      </c>
      <c r="F311" s="59">
        <v>2.5484101395833791E-2</v>
      </c>
      <c r="G311" s="59">
        <v>4.4294354838709582E-2</v>
      </c>
      <c r="H311" s="59">
        <v>4.4210526315789478E-2</v>
      </c>
      <c r="I311" s="59">
        <v>3.7958467820635944E-2</v>
      </c>
      <c r="J311" s="59">
        <v>4.3813152672326883E-2</v>
      </c>
      <c r="K311" s="59">
        <v>2.0000545773338319E-2</v>
      </c>
      <c r="L311" s="59">
        <v>9.9983818865518881E-3</v>
      </c>
      <c r="M311" s="59" t="s">
        <v>153</v>
      </c>
      <c r="N311" s="105">
        <v>0.75</v>
      </c>
      <c r="O311" s="60">
        <v>2.5488225679907908</v>
      </c>
    </row>
    <row r="312" spans="1:15" x14ac:dyDescent="0.25">
      <c r="A312" s="58" t="s">
        <v>12631</v>
      </c>
      <c r="B312" s="47" t="s">
        <v>12328</v>
      </c>
      <c r="C312" s="42" t="s">
        <v>12632</v>
      </c>
      <c r="D312" s="59" t="s">
        <v>12421</v>
      </c>
      <c r="E312" s="59" t="s">
        <v>12421</v>
      </c>
      <c r="F312" s="59">
        <v>4.760110397083217E-2</v>
      </c>
      <c r="G312" s="59">
        <v>7.6065753424657601E-2</v>
      </c>
      <c r="H312" s="59">
        <v>-1.5110631408526753E-2</v>
      </c>
      <c r="I312" s="59">
        <v>3.5477664724830493E-2</v>
      </c>
      <c r="J312" s="59">
        <v>3.8646146273742854E-2</v>
      </c>
      <c r="K312" s="59">
        <v>2.3429066310095781E-2</v>
      </c>
      <c r="L312" s="59">
        <v>1.6914049871155745E-2</v>
      </c>
      <c r="M312" s="59" t="s">
        <v>156</v>
      </c>
      <c r="N312" s="105">
        <v>0.85</v>
      </c>
      <c r="O312" s="60">
        <v>2.8142936986373899</v>
      </c>
    </row>
    <row r="313" spans="1:15" x14ac:dyDescent="0.25">
      <c r="A313" s="58" t="s">
        <v>12864</v>
      </c>
      <c r="B313" s="47" t="s">
        <v>12328</v>
      </c>
      <c r="C313" s="42" t="s">
        <v>12865</v>
      </c>
      <c r="D313" s="59" t="s">
        <v>12421</v>
      </c>
      <c r="E313" s="59" t="s">
        <v>12421</v>
      </c>
      <c r="F313" s="59">
        <v>0.137457881703406</v>
      </c>
      <c r="G313" s="59">
        <v>2.8517745302714115E-2</v>
      </c>
      <c r="H313" s="59">
        <v>3.2327586206896575E-2</v>
      </c>
      <c r="I313" s="59">
        <v>6.4931194461983477E-2</v>
      </c>
      <c r="J313" s="59">
        <v>4.0992507214516527E-2</v>
      </c>
      <c r="K313" s="59">
        <v>2.7411666745065455E-2</v>
      </c>
      <c r="L313" s="59">
        <v>2.7931098612268057E-2</v>
      </c>
      <c r="M313" s="59" t="s">
        <v>157</v>
      </c>
      <c r="N313" s="105">
        <v>1</v>
      </c>
      <c r="O313" s="60">
        <v>4.9213202678333232</v>
      </c>
    </row>
    <row r="314" spans="1:15" x14ac:dyDescent="0.25">
      <c r="A314" s="58" t="s">
        <v>13278</v>
      </c>
      <c r="B314" s="47" t="s">
        <v>12328</v>
      </c>
      <c r="C314" s="42" t="s">
        <v>13279</v>
      </c>
      <c r="D314" s="59" t="s">
        <v>12421</v>
      </c>
      <c r="E314" s="59" t="s">
        <v>12421</v>
      </c>
      <c r="F314" s="59">
        <v>0.10331086291385772</v>
      </c>
      <c r="G314" s="59">
        <v>5.6808622502628747E-2</v>
      </c>
      <c r="H314" s="59">
        <v>5.285412262156397E-3</v>
      </c>
      <c r="I314" s="59">
        <v>5.43736428001933E-2</v>
      </c>
      <c r="J314" s="59">
        <v>4.5188444655546611E-2</v>
      </c>
      <c r="K314" s="59">
        <v>3.5871451099522389E-2</v>
      </c>
      <c r="L314" s="59">
        <v>2.9995481266115842E-2</v>
      </c>
      <c r="M314" s="59" t="s">
        <v>157</v>
      </c>
      <c r="N314" s="105">
        <v>1</v>
      </c>
      <c r="O314" s="60">
        <v>3.4442142133776001</v>
      </c>
    </row>
    <row r="315" spans="1:15" x14ac:dyDescent="0.25">
      <c r="A315" s="58" t="s">
        <v>12756</v>
      </c>
      <c r="B315" s="47" t="s">
        <v>12328</v>
      </c>
      <c r="C315" s="42" t="s">
        <v>12757</v>
      </c>
      <c r="D315" s="59" t="s">
        <v>12421</v>
      </c>
      <c r="E315" s="59" t="s">
        <v>12421</v>
      </c>
      <c r="F315" s="59">
        <v>4.3702102342677573E-2</v>
      </c>
      <c r="G315" s="59">
        <v>-1.9811875367430343E-3</v>
      </c>
      <c r="H315" s="59">
        <v>-1.1743981209630938E-3</v>
      </c>
      <c r="I315" s="59">
        <v>1.3292863282599043E-2</v>
      </c>
      <c r="J315" s="59">
        <v>5.954251716400405E-3</v>
      </c>
      <c r="K315" s="59">
        <v>5.2757090455026745E-3</v>
      </c>
      <c r="L315" s="59">
        <v>9.1754154312693181E-3</v>
      </c>
      <c r="M315" s="59" t="s">
        <v>155</v>
      </c>
      <c r="N315" s="105">
        <v>0.7</v>
      </c>
      <c r="O315" s="60">
        <v>4.7629562574075042</v>
      </c>
    </row>
    <row r="316" spans="1:15" x14ac:dyDescent="0.25">
      <c r="A316" s="58" t="s">
        <v>12618</v>
      </c>
      <c r="B316" s="47" t="s">
        <v>12328</v>
      </c>
      <c r="C316" s="42" t="s">
        <v>12619</v>
      </c>
      <c r="D316" s="59" t="s">
        <v>12421</v>
      </c>
      <c r="E316" s="59" t="s">
        <v>12421</v>
      </c>
      <c r="F316" s="59">
        <v>7.2085776676399149E-2</v>
      </c>
      <c r="G316" s="59">
        <v>2.1478696741854542E-2</v>
      </c>
      <c r="H316" s="59">
        <v>9.4876660341556285E-3</v>
      </c>
      <c r="I316" s="59">
        <v>3.3998610210240088E-2</v>
      </c>
      <c r="J316" s="59">
        <v>2.7917752009845032E-2</v>
      </c>
      <c r="K316" s="59">
        <v>2.3022651783187964E-2</v>
      </c>
      <c r="L316" s="59">
        <v>1.6861304967332513E-2</v>
      </c>
      <c r="M316" s="59" t="s">
        <v>157</v>
      </c>
      <c r="N316" s="105">
        <v>1</v>
      </c>
      <c r="O316" s="60">
        <v>4.2752193152344864</v>
      </c>
    </row>
    <row r="317" spans="1:15" x14ac:dyDescent="0.25">
      <c r="A317" s="58" t="s">
        <v>12882</v>
      </c>
      <c r="B317" s="47" t="s">
        <v>12328</v>
      </c>
      <c r="C317" s="42" t="s">
        <v>12883</v>
      </c>
      <c r="D317" s="59" t="s">
        <v>12421</v>
      </c>
      <c r="E317" s="59" t="s">
        <v>12421</v>
      </c>
      <c r="F317" s="59">
        <v>8.0788049361333769E-2</v>
      </c>
      <c r="G317" s="59">
        <v>-6.2392426850258476E-3</v>
      </c>
      <c r="H317" s="59">
        <v>-2.270815811606397E-2</v>
      </c>
      <c r="I317" s="59">
        <v>1.6285080663666962E-2</v>
      </c>
      <c r="J317" s="59">
        <v>9.9093960570324491E-3</v>
      </c>
      <c r="K317" s="59">
        <v>4.3522572136758253E-3</v>
      </c>
      <c r="L317" s="59">
        <v>4.7141267185306646E-3</v>
      </c>
      <c r="M317" s="59" t="s">
        <v>167</v>
      </c>
      <c r="N317" s="105">
        <v>0.65</v>
      </c>
      <c r="O317" s="60">
        <v>17.137436939012623</v>
      </c>
    </row>
    <row r="318" spans="1:15" x14ac:dyDescent="0.25">
      <c r="A318" s="58" t="s">
        <v>13053</v>
      </c>
      <c r="B318" s="47" t="s">
        <v>12328</v>
      </c>
      <c r="C318" s="42" t="s">
        <v>13054</v>
      </c>
      <c r="D318" s="59" t="s">
        <v>12421</v>
      </c>
      <c r="E318" s="59" t="s">
        <v>12421</v>
      </c>
      <c r="F318" s="59">
        <v>0.12663660082877826</v>
      </c>
      <c r="G318" s="59">
        <v>2.6703030303030229E-2</v>
      </c>
      <c r="H318" s="59">
        <v>4.2604990870358517E-3</v>
      </c>
      <c r="I318" s="59">
        <v>5.1215349119510423E-2</v>
      </c>
      <c r="J318" s="59">
        <v>3.8117102331903352E-2</v>
      </c>
      <c r="K318" s="59">
        <v>2.4930417352530654E-2</v>
      </c>
      <c r="L318" s="59">
        <v>1.619915090425228E-2</v>
      </c>
      <c r="M318" s="59" t="s">
        <v>152</v>
      </c>
      <c r="N318" s="105">
        <v>0.8</v>
      </c>
      <c r="O318" s="60">
        <v>7.8174838654991561</v>
      </c>
    </row>
    <row r="319" spans="1:15" x14ac:dyDescent="0.25">
      <c r="A319" s="58" t="s">
        <v>12905</v>
      </c>
      <c r="B319" s="47" t="s">
        <v>12328</v>
      </c>
      <c r="C319" s="42" t="s">
        <v>12906</v>
      </c>
      <c r="D319" s="59" t="s">
        <v>12421</v>
      </c>
      <c r="E319" s="59" t="s">
        <v>12421</v>
      </c>
      <c r="F319" s="59">
        <v>0.13180008642327179</v>
      </c>
      <c r="G319" s="59">
        <v>8.6583416583416506E-2</v>
      </c>
      <c r="H319" s="59">
        <v>2.0907700152983155E-2</v>
      </c>
      <c r="I319" s="59">
        <v>7.8797070049215989E-2</v>
      </c>
      <c r="J319" s="59">
        <v>6.2879541655925131E-2</v>
      </c>
      <c r="K319" s="59">
        <v>3.39030792233046E-2</v>
      </c>
      <c r="L319" s="59">
        <v>2.833522056980331E-2</v>
      </c>
      <c r="M319" s="59" t="s">
        <v>158</v>
      </c>
      <c r="N319" s="105">
        <v>0.9</v>
      </c>
      <c r="O319" s="60">
        <v>4.6514579301962602</v>
      </c>
    </row>
    <row r="320" spans="1:15" x14ac:dyDescent="0.25">
      <c r="A320" s="68" t="s">
        <v>12483</v>
      </c>
      <c r="B320" s="47" t="s">
        <v>12328</v>
      </c>
      <c r="C320" s="42" t="s">
        <v>13324</v>
      </c>
      <c r="D320" s="59" t="s">
        <v>12421</v>
      </c>
      <c r="E320" s="59" t="s">
        <v>12421</v>
      </c>
      <c r="F320" s="59">
        <v>7.0812832755681621E-2</v>
      </c>
      <c r="G320" s="59">
        <v>5.1631265930331294E-2</v>
      </c>
      <c r="H320" s="59">
        <v>5.9829059829059617E-3</v>
      </c>
      <c r="I320" s="59">
        <v>4.2451565692589011E-2</v>
      </c>
      <c r="J320" s="59">
        <v>3.1505461139192947E-2</v>
      </c>
      <c r="K320" s="59">
        <v>1.6079074908234681E-2</v>
      </c>
      <c r="L320" s="59">
        <v>6.8616147486100232E-3</v>
      </c>
      <c r="M320" s="59" t="s">
        <v>154</v>
      </c>
      <c r="N320" s="105">
        <v>0.55000000000000004</v>
      </c>
      <c r="O320" s="60">
        <v>10.320141154824581</v>
      </c>
    </row>
    <row r="321" spans="1:15" x14ac:dyDescent="0.25">
      <c r="A321" s="58" t="s">
        <v>12752</v>
      </c>
      <c r="B321" s="47" t="s">
        <v>12328</v>
      </c>
      <c r="C321" s="42" t="s">
        <v>12753</v>
      </c>
      <c r="D321" s="59" t="s">
        <v>12419</v>
      </c>
      <c r="E321" s="59" t="s">
        <v>12419</v>
      </c>
      <c r="F321" s="59">
        <v>7.3344349815685828E-2</v>
      </c>
      <c r="G321" s="59">
        <v>3.6267837541163583E-2</v>
      </c>
      <c r="H321" s="59">
        <v>-1.0964912280703176E-3</v>
      </c>
      <c r="I321" s="59">
        <v>3.572599738216109E-2</v>
      </c>
      <c r="J321" s="59">
        <v>-1.2855442698038289E-2</v>
      </c>
      <c r="K321" s="59">
        <v>-3.6063302310773926E-2</v>
      </c>
      <c r="L321" s="59">
        <v>-1.1999901195164364E-2</v>
      </c>
      <c r="M321" s="59" t="s">
        <v>12422</v>
      </c>
      <c r="N321" s="105">
        <v>0.45</v>
      </c>
      <c r="O321" s="60">
        <v>-6.1120794765578248</v>
      </c>
    </row>
    <row r="322" spans="1:15" x14ac:dyDescent="0.25">
      <c r="A322" s="58" t="s">
        <v>13164</v>
      </c>
      <c r="B322" s="47" t="s">
        <v>12328</v>
      </c>
      <c r="C322" s="42" t="s">
        <v>13165</v>
      </c>
      <c r="D322" s="59" t="s">
        <v>12421</v>
      </c>
      <c r="E322" s="59" t="s">
        <v>12419</v>
      </c>
      <c r="F322" s="59">
        <v>2.4571686203787246E-2</v>
      </c>
      <c r="G322" s="59">
        <v>0.18068441064638785</v>
      </c>
      <c r="H322" s="59">
        <v>-2.9072450392247262E-2</v>
      </c>
      <c r="I322" s="59">
        <v>5.5085531978741331E-2</v>
      </c>
      <c r="J322" s="59">
        <v>6.2234638095769013E-2</v>
      </c>
      <c r="K322" s="59">
        <v>3.4847550925388049E-2</v>
      </c>
      <c r="L322" s="59">
        <v>2.793248279468985E-2</v>
      </c>
      <c r="M322" s="59" t="s">
        <v>152</v>
      </c>
      <c r="N322" s="105">
        <v>0.8</v>
      </c>
      <c r="O322" s="60">
        <v>0.8796814226789208</v>
      </c>
    </row>
    <row r="323" spans="1:15" x14ac:dyDescent="0.25">
      <c r="A323" s="58" t="s">
        <v>12997</v>
      </c>
      <c r="B323" s="47" t="s">
        <v>12328</v>
      </c>
      <c r="C323" s="42" t="s">
        <v>12998</v>
      </c>
      <c r="D323" s="59" t="s">
        <v>12421</v>
      </c>
      <c r="E323" s="59" t="s">
        <v>12421</v>
      </c>
      <c r="F323" s="59">
        <v>7.0358360683163479E-2</v>
      </c>
      <c r="G323" s="59">
        <v>7.4159619450317127E-2</v>
      </c>
      <c r="H323" s="59">
        <v>1.6657710908113854E-2</v>
      </c>
      <c r="I323" s="59">
        <v>5.339421481399742E-2</v>
      </c>
      <c r="J323" s="59">
        <v>4.8454946367080032E-2</v>
      </c>
      <c r="K323" s="59">
        <v>2.9722171813794551E-2</v>
      </c>
      <c r="L323" s="59">
        <v>2.3461836672731051E-2</v>
      </c>
      <c r="M323" s="59" t="s">
        <v>157</v>
      </c>
      <c r="N323" s="105">
        <v>1</v>
      </c>
      <c r="O323" s="60">
        <v>2.9988428299366165</v>
      </c>
    </row>
    <row r="324" spans="1:15" x14ac:dyDescent="0.25">
      <c r="A324" s="58" t="s">
        <v>13051</v>
      </c>
      <c r="B324" s="47" t="s">
        <v>12328</v>
      </c>
      <c r="C324" s="42" t="s">
        <v>13052</v>
      </c>
      <c r="D324" s="59" t="s">
        <v>12421</v>
      </c>
      <c r="E324" s="59" t="s">
        <v>12421</v>
      </c>
      <c r="F324" s="59">
        <v>7.5501302118436087E-2</v>
      </c>
      <c r="G324" s="59">
        <v>4.3708497467642271E-2</v>
      </c>
      <c r="H324" s="59">
        <v>1.3690815744437979E-2</v>
      </c>
      <c r="I324" s="59">
        <v>4.3995332903764117E-2</v>
      </c>
      <c r="J324" s="59">
        <v>3.370871230796646E-2</v>
      </c>
      <c r="K324" s="59">
        <v>2.242175376864175E-2</v>
      </c>
      <c r="L324" s="59">
        <v>1.7895029498940174E-2</v>
      </c>
      <c r="M324" s="59" t="s">
        <v>158</v>
      </c>
      <c r="N324" s="105">
        <v>0.9</v>
      </c>
      <c r="O324" s="60">
        <v>4.2191214115018711</v>
      </c>
    </row>
    <row r="325" spans="1:15" x14ac:dyDescent="0.25">
      <c r="A325" s="58" t="s">
        <v>13212</v>
      </c>
      <c r="B325" s="47" t="s">
        <v>12328</v>
      </c>
      <c r="C325" s="42" t="s">
        <v>13213</v>
      </c>
      <c r="D325" s="59" t="s">
        <v>12421</v>
      </c>
      <c r="E325" s="59" t="s">
        <v>12421</v>
      </c>
      <c r="F325" s="59">
        <v>8.8356804004332989E-2</v>
      </c>
      <c r="G325" s="59">
        <v>7.4277688603531233E-2</v>
      </c>
      <c r="H325" s="59">
        <v>-3.2000000000000917E-3</v>
      </c>
      <c r="I325" s="59">
        <v>5.2362330434093662E-2</v>
      </c>
      <c r="J325" s="59">
        <v>4.1640580434095131E-2</v>
      </c>
      <c r="K325" s="59">
        <v>1.1221158146482724E-2</v>
      </c>
      <c r="L325" s="59">
        <v>1.4702779448015235E-2</v>
      </c>
      <c r="M325" s="59" t="s">
        <v>153</v>
      </c>
      <c r="N325" s="105">
        <v>0.75</v>
      </c>
      <c r="O325" s="60">
        <v>6.0095306684519771</v>
      </c>
    </row>
    <row r="326" spans="1:15" x14ac:dyDescent="0.25">
      <c r="A326" s="58" t="s">
        <v>12899</v>
      </c>
      <c r="B326" s="47" t="s">
        <v>12328</v>
      </c>
      <c r="C326" s="42" t="s">
        <v>12900</v>
      </c>
      <c r="D326" s="59" t="s">
        <v>12421</v>
      </c>
      <c r="E326" s="59" t="s">
        <v>12421</v>
      </c>
      <c r="F326" s="59">
        <v>8.1343040970158986E-2</v>
      </c>
      <c r="G326" s="59">
        <v>8.5045118949958809E-2</v>
      </c>
      <c r="H326" s="59">
        <v>2.5231286795626584E-2</v>
      </c>
      <c r="I326" s="59">
        <v>6.3516860594508451E-2</v>
      </c>
      <c r="J326" s="59">
        <v>5.2766297228218573E-2</v>
      </c>
      <c r="K326" s="59">
        <v>2.4115897215040594E-2</v>
      </c>
      <c r="L326" s="59">
        <v>1.8565565404045303E-2</v>
      </c>
      <c r="M326" s="59" t="s">
        <v>155</v>
      </c>
      <c r="N326" s="105">
        <v>0.7</v>
      </c>
      <c r="O326" s="60">
        <v>4.3813931436978981</v>
      </c>
    </row>
    <row r="327" spans="1:15" x14ac:dyDescent="0.25">
      <c r="A327" s="58" t="s">
        <v>12754</v>
      </c>
      <c r="B327" s="47" t="s">
        <v>12328</v>
      </c>
      <c r="C327" s="42" t="s">
        <v>12755</v>
      </c>
      <c r="D327" s="59" t="s">
        <v>12421</v>
      </c>
      <c r="E327" s="59" t="s">
        <v>12421</v>
      </c>
      <c r="F327" s="59">
        <v>8.852627766446175E-2</v>
      </c>
      <c r="G327" s="59">
        <v>0.35029601029601043</v>
      </c>
      <c r="H327" s="59">
        <v>7.7821011673153695E-3</v>
      </c>
      <c r="I327" s="59">
        <v>0.13992999378356452</v>
      </c>
      <c r="J327" s="59">
        <v>0.10206832025042223</v>
      </c>
      <c r="K327" s="59">
        <v>5.0093760866732007E-2</v>
      </c>
      <c r="L327" s="59">
        <v>4.1388179260197111E-2</v>
      </c>
      <c r="M327" s="59" t="s">
        <v>155</v>
      </c>
      <c r="N327" s="105">
        <v>0.7</v>
      </c>
      <c r="O327" s="60">
        <v>2.1389266028814466</v>
      </c>
    </row>
    <row r="328" spans="1:15" x14ac:dyDescent="0.25">
      <c r="A328" s="58" t="s">
        <v>12952</v>
      </c>
      <c r="B328" s="47" t="s">
        <v>12328</v>
      </c>
      <c r="C328" s="42" t="s">
        <v>12953</v>
      </c>
      <c r="D328" s="59" t="s">
        <v>12421</v>
      </c>
      <c r="E328" s="59" t="s">
        <v>12421</v>
      </c>
      <c r="F328" s="59">
        <v>0.10923673893911512</v>
      </c>
      <c r="G328" s="59">
        <v>0.12098654708520185</v>
      </c>
      <c r="H328" s="59">
        <v>8.9766606822250239E-4</v>
      </c>
      <c r="I328" s="59">
        <v>7.5651137604926033E-2</v>
      </c>
      <c r="J328" s="59">
        <v>5.5859185420867652E-2</v>
      </c>
      <c r="K328" s="59">
        <v>3.0013763816693961E-2</v>
      </c>
      <c r="L328" s="59">
        <v>3.2029609409528703E-2</v>
      </c>
      <c r="M328" s="59" t="s">
        <v>156</v>
      </c>
      <c r="N328" s="105">
        <v>0.85</v>
      </c>
      <c r="O328" s="60">
        <v>3.4104923835448817</v>
      </c>
    </row>
    <row r="329" spans="1:15" x14ac:dyDescent="0.25">
      <c r="A329" s="58" t="s">
        <v>13256</v>
      </c>
      <c r="B329" s="47" t="s">
        <v>12328</v>
      </c>
      <c r="C329" s="42" t="s">
        <v>13257</v>
      </c>
      <c r="D329" s="59" t="s">
        <v>12421</v>
      </c>
      <c r="E329" s="59" t="s">
        <v>12421</v>
      </c>
      <c r="F329" s="59">
        <v>0.21681741230111351</v>
      </c>
      <c r="G329" s="59">
        <v>0.11643825301204824</v>
      </c>
      <c r="H329" s="59">
        <v>1.8404907975460238E-2</v>
      </c>
      <c r="I329" s="59">
        <v>0.1142779485236145</v>
      </c>
      <c r="J329" s="59">
        <v>8.0322809762680025E-2</v>
      </c>
      <c r="K329" s="59">
        <v>3.9725509223923261E-2</v>
      </c>
      <c r="L329" s="59">
        <v>3.4594638043707215E-2</v>
      </c>
      <c r="M329" s="59" t="s">
        <v>158</v>
      </c>
      <c r="N329" s="105">
        <v>0.9</v>
      </c>
      <c r="O329" s="60">
        <v>6.2673704528194278</v>
      </c>
    </row>
    <row r="330" spans="1:15" x14ac:dyDescent="0.25">
      <c r="A330" s="58" t="s">
        <v>13160</v>
      </c>
      <c r="B330" s="47" t="s">
        <v>12328</v>
      </c>
      <c r="C330" s="42" t="s">
        <v>13161</v>
      </c>
      <c r="D330" s="59" t="s">
        <v>12421</v>
      </c>
      <c r="E330" s="59" t="s">
        <v>12421</v>
      </c>
      <c r="F330" s="59">
        <v>2.2181884471129454E-2</v>
      </c>
      <c r="G330" s="59">
        <v>1.3056974459724868E-2</v>
      </c>
      <c r="H330" s="59">
        <v>2.4144869215291687E-2</v>
      </c>
      <c r="I330" s="59">
        <v>1.9783110081620814E-2</v>
      </c>
      <c r="J330" s="59">
        <v>1.3213427078381246E-2</v>
      </c>
      <c r="K330" s="59">
        <v>1.0076712852119973E-2</v>
      </c>
      <c r="L330" s="59">
        <v>1.8907085174943772E-2</v>
      </c>
      <c r="M330" s="59" t="s">
        <v>156</v>
      </c>
      <c r="N330" s="105">
        <v>0.85</v>
      </c>
      <c r="O330" s="60">
        <v>1.173204873510886</v>
      </c>
    </row>
    <row r="331" spans="1:15" x14ac:dyDescent="0.25">
      <c r="A331" s="58" t="s">
        <v>13244</v>
      </c>
      <c r="B331" s="47" t="s">
        <v>12328</v>
      </c>
      <c r="C331" s="42" t="s">
        <v>13245</v>
      </c>
      <c r="D331" s="59" t="s">
        <v>12421</v>
      </c>
      <c r="E331" s="59" t="s">
        <v>12421</v>
      </c>
      <c r="F331" s="59">
        <v>8.364288172792822E-2</v>
      </c>
      <c r="G331" s="59">
        <v>0.10803863298662697</v>
      </c>
      <c r="H331" s="59">
        <v>-1.3678553981436137E-2</v>
      </c>
      <c r="I331" s="59">
        <v>5.800207763721188E-2</v>
      </c>
      <c r="J331" s="59">
        <v>4.0790641789324011E-2</v>
      </c>
      <c r="K331" s="59">
        <v>2.8519740214665967E-2</v>
      </c>
      <c r="L331" s="59">
        <v>4.2674456771683023E-2</v>
      </c>
      <c r="M331" s="59" t="s">
        <v>152</v>
      </c>
      <c r="N331" s="105">
        <v>0.8</v>
      </c>
      <c r="O331" s="60">
        <v>1.9600221784997653</v>
      </c>
    </row>
    <row r="332" spans="1:15" x14ac:dyDescent="0.25">
      <c r="A332" s="58" t="s">
        <v>13144</v>
      </c>
      <c r="B332" s="47" t="s">
        <v>12328</v>
      </c>
      <c r="C332" s="42" t="s">
        <v>13145</v>
      </c>
      <c r="D332" s="59" t="s">
        <v>12421</v>
      </c>
      <c r="E332" s="59" t="s">
        <v>12421</v>
      </c>
      <c r="F332" s="59">
        <v>0.12877283941099371</v>
      </c>
      <c r="G332" s="59">
        <v>3.2003978120338283E-2</v>
      </c>
      <c r="H332" s="59">
        <v>1.9930244145491827E-3</v>
      </c>
      <c r="I332" s="59">
        <v>5.289292346526242E-2</v>
      </c>
      <c r="J332" s="59">
        <v>2.6259946003636125E-2</v>
      </c>
      <c r="K332" s="59">
        <v>2.3282064127257307E-2</v>
      </c>
      <c r="L332" s="59">
        <v>1.6641643633985792E-2</v>
      </c>
      <c r="M332" s="59" t="s">
        <v>167</v>
      </c>
      <c r="N332" s="105">
        <v>0.65</v>
      </c>
      <c r="O332" s="60">
        <v>7.7379880403166466</v>
      </c>
    </row>
    <row r="333" spans="1:15" x14ac:dyDescent="0.25">
      <c r="A333" s="58" t="s">
        <v>12793</v>
      </c>
      <c r="B333" s="47" t="s">
        <v>12328</v>
      </c>
      <c r="C333" s="42" t="s">
        <v>12794</v>
      </c>
      <c r="D333" s="59" t="s">
        <v>12419</v>
      </c>
      <c r="E333" s="59" t="s">
        <v>12419</v>
      </c>
      <c r="F333" s="59">
        <v>0.16586475829844893</v>
      </c>
      <c r="G333" s="59">
        <v>3.359066427289048E-2</v>
      </c>
      <c r="H333" s="59">
        <v>-2.6223776223776252E-2</v>
      </c>
      <c r="I333" s="59">
        <v>5.4755923389360417E-2</v>
      </c>
      <c r="J333" s="59">
        <v>2.9993957290415096E-2</v>
      </c>
      <c r="K333" s="59">
        <v>1.0271106294699184E-2</v>
      </c>
      <c r="L333" s="59">
        <v>-7.5467787112648566E-3</v>
      </c>
      <c r="M333" s="59" t="s">
        <v>13316</v>
      </c>
      <c r="N333" s="105">
        <v>0.25</v>
      </c>
      <c r="O333" s="60">
        <v>-21.97821940252037</v>
      </c>
    </row>
    <row r="334" spans="1:15" x14ac:dyDescent="0.25">
      <c r="A334" s="58" t="s">
        <v>13033</v>
      </c>
      <c r="B334" s="47" t="s">
        <v>12328</v>
      </c>
      <c r="C334" s="42" t="s">
        <v>13034</v>
      </c>
      <c r="D334" s="59" t="s">
        <v>12421</v>
      </c>
      <c r="E334" s="59" t="s">
        <v>12421</v>
      </c>
      <c r="F334" s="59">
        <v>5.141375072910237E-2</v>
      </c>
      <c r="G334" s="59">
        <v>0.30274437476945759</v>
      </c>
      <c r="H334" s="59">
        <v>8.0079681274900505E-2</v>
      </c>
      <c r="I334" s="59">
        <v>0.13945248114622166</v>
      </c>
      <c r="J334" s="59">
        <v>8.0961803115402242E-2</v>
      </c>
      <c r="K334" s="59">
        <v>3.1467449631212174E-2</v>
      </c>
      <c r="L334" s="59">
        <v>5.1311672361189054E-2</v>
      </c>
      <c r="M334" s="59" t="s">
        <v>160</v>
      </c>
      <c r="N334" s="105">
        <v>0.6</v>
      </c>
      <c r="O334" s="60">
        <v>1.00198937908698</v>
      </c>
    </row>
    <row r="335" spans="1:15" x14ac:dyDescent="0.25">
      <c r="A335" s="58" t="s">
        <v>12714</v>
      </c>
      <c r="B335" s="47" t="s">
        <v>12328</v>
      </c>
      <c r="C335" s="42" t="s">
        <v>12715</v>
      </c>
      <c r="D335" s="59" t="s">
        <v>12421</v>
      </c>
      <c r="E335" s="59" t="s">
        <v>12421</v>
      </c>
      <c r="F335" s="59">
        <v>6.9121322346769709E-2</v>
      </c>
      <c r="G335" s="59">
        <v>9.5203252032520336E-2</v>
      </c>
      <c r="H335" s="59">
        <v>1.7650303364588948E-2</v>
      </c>
      <c r="I335" s="59">
        <v>6.0164914457448759E-2</v>
      </c>
      <c r="J335" s="59">
        <v>4.1013370142220618E-2</v>
      </c>
      <c r="K335" s="59">
        <v>2.0416183226507734E-2</v>
      </c>
      <c r="L335" s="59">
        <v>2.5601585427205364E-2</v>
      </c>
      <c r="M335" s="59" t="s">
        <v>156</v>
      </c>
      <c r="N335" s="105">
        <v>0.85</v>
      </c>
      <c r="O335" s="60">
        <v>2.6998844483013293</v>
      </c>
    </row>
    <row r="336" spans="1:15" x14ac:dyDescent="0.25">
      <c r="A336" s="58" t="s">
        <v>12985</v>
      </c>
      <c r="B336" s="47" t="s">
        <v>12328</v>
      </c>
      <c r="C336" s="42" t="s">
        <v>12986</v>
      </c>
      <c r="D336" s="59" t="s">
        <v>12421</v>
      </c>
      <c r="E336" s="59" t="s">
        <v>12421</v>
      </c>
      <c r="F336" s="59">
        <v>0.14266402712618653</v>
      </c>
      <c r="G336" s="59">
        <v>0.38794777178541007</v>
      </c>
      <c r="H336" s="59">
        <v>0.10197059743509551</v>
      </c>
      <c r="I336" s="59">
        <v>0.20453815720699753</v>
      </c>
      <c r="J336" s="59">
        <v>0.12989412167195491</v>
      </c>
      <c r="K336" s="59">
        <v>6.6279181168012791E-2</v>
      </c>
      <c r="L336" s="59">
        <v>5.7772981594974793E-2</v>
      </c>
      <c r="M336" s="59" t="s">
        <v>152</v>
      </c>
      <c r="N336" s="105">
        <v>0.8</v>
      </c>
      <c r="O336" s="60">
        <v>2.4693900710604093</v>
      </c>
    </row>
    <row r="337" spans="1:15" x14ac:dyDescent="0.25">
      <c r="A337" s="58" t="s">
        <v>12671</v>
      </c>
      <c r="B337" s="47" t="s">
        <v>12328</v>
      </c>
      <c r="C337" s="42" t="s">
        <v>12672</v>
      </c>
      <c r="D337" s="59" t="s">
        <v>12421</v>
      </c>
      <c r="E337" s="59" t="s">
        <v>12421</v>
      </c>
      <c r="F337" s="59">
        <v>0.29284138869979581</v>
      </c>
      <c r="G337" s="59">
        <v>-0.16874151199637843</v>
      </c>
      <c r="H337" s="59">
        <v>9.5978062157220378E-3</v>
      </c>
      <c r="I337" s="59">
        <v>2.7566441951573761E-2</v>
      </c>
      <c r="J337" s="59">
        <v>5.8806115760875244E-2</v>
      </c>
      <c r="K337" s="59">
        <v>3.6798010257456104E-2</v>
      </c>
      <c r="L337" s="59">
        <v>4.1384788885895807E-2</v>
      </c>
      <c r="M337" s="59" t="s">
        <v>160</v>
      </c>
      <c r="N337" s="105">
        <v>0.6</v>
      </c>
      <c r="O337" s="60">
        <v>7.0760633697372315</v>
      </c>
    </row>
    <row r="338" spans="1:15" x14ac:dyDescent="0.25">
      <c r="A338" s="58" t="s">
        <v>12944</v>
      </c>
      <c r="B338" s="47" t="s">
        <v>12328</v>
      </c>
      <c r="C338" s="42" t="s">
        <v>12945</v>
      </c>
      <c r="D338" s="59" t="s">
        <v>12421</v>
      </c>
      <c r="E338" s="59" t="s">
        <v>12421</v>
      </c>
      <c r="F338" s="59">
        <v>7.0812832755681621E-2</v>
      </c>
      <c r="G338" s="59">
        <v>5.1631265930331294E-2</v>
      </c>
      <c r="H338" s="59">
        <v>5.9829059829059617E-3</v>
      </c>
      <c r="I338" s="59">
        <v>4.2451565692589011E-2</v>
      </c>
      <c r="J338" s="59">
        <v>3.1505461139192947E-2</v>
      </c>
      <c r="K338" s="59">
        <v>1.6079074908234681E-2</v>
      </c>
      <c r="L338" s="59">
        <v>6.8616147486100232E-3</v>
      </c>
      <c r="M338" s="59" t="s">
        <v>154</v>
      </c>
      <c r="N338" s="105">
        <v>0.55000000000000004</v>
      </c>
      <c r="O338" s="60">
        <v>10.320141154824581</v>
      </c>
    </row>
    <row r="339" spans="1:15" x14ac:dyDescent="0.25">
      <c r="A339" s="68" t="s">
        <v>12484</v>
      </c>
      <c r="B339" s="47" t="s">
        <v>12328</v>
      </c>
      <c r="C339" s="42" t="s">
        <v>12361</v>
      </c>
      <c r="D339" s="59" t="s">
        <v>12421</v>
      </c>
      <c r="E339" s="59" t="s">
        <v>12421</v>
      </c>
      <c r="F339" s="59">
        <v>4.7905868297751786E-2</v>
      </c>
      <c r="G339" s="59">
        <v>4.5614834092387868E-2</v>
      </c>
      <c r="H339" s="59">
        <v>7.2083879423328057E-3</v>
      </c>
      <c r="I339" s="59">
        <v>3.3406322017712542E-2</v>
      </c>
      <c r="J339" s="59">
        <v>2.2335182648920204E-2</v>
      </c>
      <c r="K339" s="59">
        <v>1.5993924116687985E-2</v>
      </c>
      <c r="L339" s="59">
        <v>1.3497310711690247E-2</v>
      </c>
      <c r="M339" s="59" t="s">
        <v>156</v>
      </c>
      <c r="N339" s="105">
        <v>0.85</v>
      </c>
      <c r="O339" s="60">
        <v>3.5492898786318752</v>
      </c>
    </row>
    <row r="340" spans="1:15" x14ac:dyDescent="0.25">
      <c r="A340" s="58" t="s">
        <v>12633</v>
      </c>
      <c r="B340" s="47" t="s">
        <v>12328</v>
      </c>
      <c r="C340" s="42" t="s">
        <v>12634</v>
      </c>
      <c r="D340" s="59" t="s">
        <v>12421</v>
      </c>
      <c r="E340" s="59" t="s">
        <v>12421</v>
      </c>
      <c r="F340" s="59">
        <v>1.9142381289358745E-2</v>
      </c>
      <c r="G340" s="59">
        <v>2.1160583941605804E-2</v>
      </c>
      <c r="H340" s="59">
        <v>1.1070110701107083E-2</v>
      </c>
      <c r="I340" s="59">
        <v>1.7114999752487314E-2</v>
      </c>
      <c r="J340" s="59">
        <v>1.1131183989708138E-2</v>
      </c>
      <c r="K340" s="59">
        <v>7.890626451991789E-3</v>
      </c>
      <c r="L340" s="59">
        <v>6.0397020394815648E-3</v>
      </c>
      <c r="M340" s="59" t="s">
        <v>160</v>
      </c>
      <c r="N340" s="105">
        <v>0.6</v>
      </c>
      <c r="O340" s="60">
        <v>3.1694247769550379</v>
      </c>
    </row>
    <row r="341" spans="1:15" x14ac:dyDescent="0.25">
      <c r="A341" s="58" t="s">
        <v>12847</v>
      </c>
      <c r="B341" s="47" t="s">
        <v>12328</v>
      </c>
      <c r="C341" s="42" t="s">
        <v>12848</v>
      </c>
      <c r="D341" s="59" t="s">
        <v>12421</v>
      </c>
      <c r="E341" s="59" t="s">
        <v>12421</v>
      </c>
      <c r="F341" s="59">
        <v>1.9078309078308875E-2</v>
      </c>
      <c r="G341" s="59">
        <v>1.4054813773717534E-2</v>
      </c>
      <c r="H341" s="59">
        <v>1.2091038406828014E-2</v>
      </c>
      <c r="I341" s="59">
        <v>1.5070460077357462E-2</v>
      </c>
      <c r="J341" s="59">
        <v>1.2642247126892547E-2</v>
      </c>
      <c r="K341" s="59">
        <v>1.6380648342402715E-2</v>
      </c>
      <c r="L341" s="59">
        <v>1.2265392114466644E-2</v>
      </c>
      <c r="M341" s="59" t="s">
        <v>156</v>
      </c>
      <c r="N341" s="105">
        <v>0.85</v>
      </c>
      <c r="O341" s="60">
        <v>1.5554585536492231</v>
      </c>
    </row>
    <row r="342" spans="1:15" x14ac:dyDescent="0.25">
      <c r="A342" s="58" t="s">
        <v>12957</v>
      </c>
      <c r="B342" s="47" t="s">
        <v>12328</v>
      </c>
      <c r="C342" s="42" t="s">
        <v>12958</v>
      </c>
      <c r="D342" s="59" t="s">
        <v>12421</v>
      </c>
      <c r="E342" s="59" t="s">
        <v>12421</v>
      </c>
      <c r="F342" s="59">
        <v>4.7905868297751786E-2</v>
      </c>
      <c r="G342" s="59">
        <v>4.5614834092387868E-2</v>
      </c>
      <c r="H342" s="59">
        <v>7.2083879423328057E-3</v>
      </c>
      <c r="I342" s="59">
        <v>3.3406322017712542E-2</v>
      </c>
      <c r="J342" s="59">
        <v>2.2335182648920204E-2</v>
      </c>
      <c r="K342" s="59">
        <v>1.5993924116687985E-2</v>
      </c>
      <c r="L342" s="59">
        <v>1.3497310711690247E-2</v>
      </c>
      <c r="M342" s="59" t="s">
        <v>156</v>
      </c>
      <c r="N342" s="105">
        <v>0.85</v>
      </c>
      <c r="O342" s="60">
        <v>3.5492898786318752</v>
      </c>
    </row>
    <row r="343" spans="1:15" x14ac:dyDescent="0.25">
      <c r="A343" s="58" t="s">
        <v>13282</v>
      </c>
      <c r="B343" s="47" t="s">
        <v>12328</v>
      </c>
      <c r="C343" s="42" t="s">
        <v>13283</v>
      </c>
      <c r="D343" s="59" t="s">
        <v>12421</v>
      </c>
      <c r="E343" s="59" t="s">
        <v>12421</v>
      </c>
      <c r="F343" s="59">
        <v>0.17126380614730952</v>
      </c>
      <c r="G343" s="59">
        <v>0.27114096916299557</v>
      </c>
      <c r="H343" s="59">
        <v>0</v>
      </c>
      <c r="I343" s="59">
        <v>0.14186864192398541</v>
      </c>
      <c r="J343" s="59">
        <v>0.10678171759576882</v>
      </c>
      <c r="K343" s="59">
        <v>5.6752164562366092E-2</v>
      </c>
      <c r="L343" s="59">
        <v>4.5689159622137598E-2</v>
      </c>
      <c r="M343" s="59" t="s">
        <v>156</v>
      </c>
      <c r="N343" s="105">
        <v>0.85</v>
      </c>
      <c r="O343" s="60">
        <v>3.7484560356047281</v>
      </c>
    </row>
    <row r="344" spans="1:15" x14ac:dyDescent="0.25">
      <c r="A344" s="58" t="s">
        <v>12954</v>
      </c>
      <c r="B344" s="47" t="s">
        <v>12328</v>
      </c>
      <c r="C344" s="42" t="s">
        <v>12955</v>
      </c>
      <c r="D344" s="59" t="s">
        <v>12421</v>
      </c>
      <c r="E344" s="59" t="s">
        <v>12421</v>
      </c>
      <c r="F344" s="59">
        <v>2.8198820073088493E-2</v>
      </c>
      <c r="G344" s="59">
        <v>4.5107338991512647E-2</v>
      </c>
      <c r="H344" s="59">
        <v>3.1942297784647078E-2</v>
      </c>
      <c r="I344" s="59">
        <v>3.5057486289183259E-2</v>
      </c>
      <c r="J344" s="59">
        <v>2.6666543192247927E-2</v>
      </c>
      <c r="K344" s="59">
        <v>1.9925006271445111E-2</v>
      </c>
      <c r="L344" s="59">
        <v>1.583534664213726E-2</v>
      </c>
      <c r="M344" s="59" t="s">
        <v>158</v>
      </c>
      <c r="N344" s="105">
        <v>0.9</v>
      </c>
      <c r="O344" s="60">
        <v>1.7807516760038897</v>
      </c>
    </row>
    <row r="345" spans="1:15" x14ac:dyDescent="0.25">
      <c r="A345" s="58" t="s">
        <v>13280</v>
      </c>
      <c r="B345" s="47" t="s">
        <v>12328</v>
      </c>
      <c r="C345" s="42" t="s">
        <v>13281</v>
      </c>
      <c r="D345" s="59" t="s">
        <v>12421</v>
      </c>
      <c r="E345" s="59" t="s">
        <v>12421</v>
      </c>
      <c r="F345" s="59">
        <v>7.854903781963829E-2</v>
      </c>
      <c r="G345" s="59">
        <v>0.21688300220750567</v>
      </c>
      <c r="H345" s="59">
        <v>3.8990825688073327E-2</v>
      </c>
      <c r="I345" s="59">
        <v>0.1089198164821843</v>
      </c>
      <c r="J345" s="59">
        <v>7.6741116886712035E-2</v>
      </c>
      <c r="K345" s="59">
        <v>5.1742072949742868E-2</v>
      </c>
      <c r="L345" s="59">
        <v>3.8852820634050378E-2</v>
      </c>
      <c r="M345" s="59" t="s">
        <v>159</v>
      </c>
      <c r="N345" s="105">
        <v>0.95</v>
      </c>
      <c r="O345" s="60">
        <v>2.0217074729137781</v>
      </c>
    </row>
    <row r="346" spans="1:15" x14ac:dyDescent="0.25">
      <c r="A346" s="58" t="s">
        <v>12963</v>
      </c>
      <c r="B346" s="47" t="s">
        <v>12328</v>
      </c>
      <c r="C346" s="42" t="s">
        <v>12964</v>
      </c>
      <c r="D346" s="59" t="s">
        <v>12421</v>
      </c>
      <c r="E346" s="59" t="s">
        <v>12421</v>
      </c>
      <c r="F346" s="59">
        <v>7.0282112295794397E-2</v>
      </c>
      <c r="G346" s="59">
        <v>1.9976662777129617E-2</v>
      </c>
      <c r="H346" s="59">
        <v>1.0613207547169878E-2</v>
      </c>
      <c r="I346" s="59">
        <v>3.3295387210758642E-2</v>
      </c>
      <c r="J346" s="59">
        <v>2.4478759764992031E-2</v>
      </c>
      <c r="K346" s="59">
        <v>1.2287557438070307E-2</v>
      </c>
      <c r="L346" s="59">
        <v>1.2551426388324627E-2</v>
      </c>
      <c r="M346" s="59" t="s">
        <v>152</v>
      </c>
      <c r="N346" s="105">
        <v>0.8</v>
      </c>
      <c r="O346" s="60">
        <v>5.5995318875606852</v>
      </c>
    </row>
    <row r="347" spans="1:15" x14ac:dyDescent="0.25">
      <c r="A347" s="58" t="s">
        <v>12961</v>
      </c>
      <c r="B347" s="47" t="s">
        <v>12328</v>
      </c>
      <c r="C347" s="42" t="s">
        <v>12962</v>
      </c>
      <c r="D347" s="59" t="s">
        <v>12421</v>
      </c>
      <c r="E347" s="59" t="s">
        <v>12421</v>
      </c>
      <c r="F347" s="59">
        <v>3.6706857741425125E-2</v>
      </c>
      <c r="G347" s="59">
        <v>5.3262910798122176E-2</v>
      </c>
      <c r="H347" s="59">
        <v>7.8864353312302349E-3</v>
      </c>
      <c r="I347" s="59">
        <v>3.2447842355461942E-2</v>
      </c>
      <c r="J347" s="59">
        <v>2.1284628744915768E-2</v>
      </c>
      <c r="K347" s="59">
        <v>1.0827979419969047E-2</v>
      </c>
      <c r="L347" s="59">
        <v>1.0920941151773667E-2</v>
      </c>
      <c r="M347" s="59" t="s">
        <v>153</v>
      </c>
      <c r="N347" s="105">
        <v>0.75</v>
      </c>
      <c r="O347" s="60">
        <v>3.361144175331773</v>
      </c>
    </row>
    <row r="348" spans="1:15" x14ac:dyDescent="0.25">
      <c r="A348" s="58" t="s">
        <v>12969</v>
      </c>
      <c r="B348" s="47" t="s">
        <v>12328</v>
      </c>
      <c r="C348" s="42" t="s">
        <v>12970</v>
      </c>
      <c r="D348" s="59" t="s">
        <v>12421</v>
      </c>
      <c r="E348" s="59" t="s">
        <v>12421</v>
      </c>
      <c r="F348" s="59">
        <v>3.6706857741425125E-2</v>
      </c>
      <c r="G348" s="59">
        <v>5.3262910798122176E-2</v>
      </c>
      <c r="H348" s="59">
        <v>7.8864353312302349E-3</v>
      </c>
      <c r="I348" s="59">
        <v>3.2447842355461942E-2</v>
      </c>
      <c r="J348" s="59">
        <v>2.1284628744915768E-2</v>
      </c>
      <c r="K348" s="59">
        <v>1.0827979419969047E-2</v>
      </c>
      <c r="L348" s="59">
        <v>1.0920941151773667E-2</v>
      </c>
      <c r="M348" s="59" t="s">
        <v>153</v>
      </c>
      <c r="N348" s="105">
        <v>0.75</v>
      </c>
      <c r="O348" s="60">
        <v>3.361144175331773</v>
      </c>
    </row>
    <row r="349" spans="1:15" x14ac:dyDescent="0.25">
      <c r="A349" s="58" t="s">
        <v>12959</v>
      </c>
      <c r="B349" s="47" t="s">
        <v>12328</v>
      </c>
      <c r="C349" s="42" t="s">
        <v>12960</v>
      </c>
      <c r="D349" s="59" t="s">
        <v>12421</v>
      </c>
      <c r="E349" s="59" t="s">
        <v>12421</v>
      </c>
      <c r="F349" s="59">
        <v>3.6706857741425125E-2</v>
      </c>
      <c r="G349" s="59">
        <v>5.3262910798122176E-2</v>
      </c>
      <c r="H349" s="59">
        <v>7.8864353312302349E-3</v>
      </c>
      <c r="I349" s="59">
        <v>3.2447842355461942E-2</v>
      </c>
      <c r="J349" s="59">
        <v>2.1284628744915768E-2</v>
      </c>
      <c r="K349" s="59">
        <v>1.0827979419969047E-2</v>
      </c>
      <c r="L349" s="59">
        <v>1.0920941151773667E-2</v>
      </c>
      <c r="M349" s="59" t="s">
        <v>153</v>
      </c>
      <c r="N349" s="105">
        <v>0.75</v>
      </c>
      <c r="O349" s="60">
        <v>3.361144175331773</v>
      </c>
    </row>
    <row r="350" spans="1:15" x14ac:dyDescent="0.25">
      <c r="A350" s="58" t="s">
        <v>12971</v>
      </c>
      <c r="B350" s="47" t="s">
        <v>12328</v>
      </c>
      <c r="C350" s="42" t="s">
        <v>12972</v>
      </c>
      <c r="D350" s="59" t="s">
        <v>12421</v>
      </c>
      <c r="E350" s="59" t="s">
        <v>12421</v>
      </c>
      <c r="F350" s="59">
        <v>3.6706857741425125E-2</v>
      </c>
      <c r="G350" s="59">
        <v>5.3262910798122176E-2</v>
      </c>
      <c r="H350" s="59">
        <v>7.8864353312302349E-3</v>
      </c>
      <c r="I350" s="59">
        <v>3.2447842355461942E-2</v>
      </c>
      <c r="J350" s="59">
        <v>2.1284628744915768E-2</v>
      </c>
      <c r="K350" s="59">
        <v>1.0827979419969047E-2</v>
      </c>
      <c r="L350" s="59">
        <v>1.0920941151773667E-2</v>
      </c>
      <c r="M350" s="59" t="s">
        <v>153</v>
      </c>
      <c r="N350" s="105">
        <v>0.75</v>
      </c>
      <c r="O350" s="60">
        <v>3.361144175331773</v>
      </c>
    </row>
    <row r="351" spans="1:15" x14ac:dyDescent="0.25">
      <c r="A351" s="58" t="s">
        <v>12967</v>
      </c>
      <c r="B351" s="47" t="s">
        <v>12328</v>
      </c>
      <c r="C351" s="42" t="s">
        <v>12968</v>
      </c>
      <c r="D351" s="59" t="s">
        <v>12421</v>
      </c>
      <c r="E351" s="59" t="s">
        <v>12421</v>
      </c>
      <c r="F351" s="59">
        <v>3.6706857741425125E-2</v>
      </c>
      <c r="G351" s="59">
        <v>5.3262910798122176E-2</v>
      </c>
      <c r="H351" s="59">
        <v>7.8864353312302349E-3</v>
      </c>
      <c r="I351" s="59">
        <v>3.2447842355461942E-2</v>
      </c>
      <c r="J351" s="59">
        <v>2.1284628744915768E-2</v>
      </c>
      <c r="K351" s="59">
        <v>1.0827979419969047E-2</v>
      </c>
      <c r="L351" s="59">
        <v>1.0920941151773667E-2</v>
      </c>
      <c r="M351" s="59" t="s">
        <v>153</v>
      </c>
      <c r="N351" s="105">
        <v>0.75</v>
      </c>
      <c r="O351" s="60">
        <v>3.361144175331773</v>
      </c>
    </row>
    <row r="352" spans="1:15" x14ac:dyDescent="0.25">
      <c r="A352" s="58" t="s">
        <v>12965</v>
      </c>
      <c r="B352" s="47" t="s">
        <v>12328</v>
      </c>
      <c r="C352" s="42" t="s">
        <v>12966</v>
      </c>
      <c r="D352" s="106" t="s">
        <v>12421</v>
      </c>
      <c r="E352" s="106" t="s">
        <v>12421</v>
      </c>
      <c r="F352" s="59">
        <v>3.8510847305239793E-2</v>
      </c>
      <c r="G352" s="59">
        <v>6.3026548672566296E-2</v>
      </c>
      <c r="H352" s="59">
        <v>-1.1373578302712128E-2</v>
      </c>
      <c r="I352" s="59">
        <v>2.9585585611285437E-2</v>
      </c>
      <c r="J352" s="59">
        <v>2.4738147110030528E-2</v>
      </c>
      <c r="K352" s="59">
        <v>1.7973966044059653E-2</v>
      </c>
      <c r="L352" s="59">
        <v>1.7820817804701461E-2</v>
      </c>
      <c r="M352" s="59" t="s">
        <v>153</v>
      </c>
      <c r="N352" s="105">
        <v>0.75</v>
      </c>
      <c r="O352" s="60">
        <v>2.1610033684918726</v>
      </c>
    </row>
    <row r="353" spans="1:15" x14ac:dyDescent="0.25">
      <c r="A353" s="58" t="s">
        <v>13065</v>
      </c>
      <c r="B353" s="47" t="s">
        <v>12328</v>
      </c>
      <c r="C353" s="42" t="s">
        <v>13066</v>
      </c>
      <c r="D353" s="59" t="s">
        <v>12421</v>
      </c>
      <c r="E353" s="59" t="s">
        <v>12421</v>
      </c>
      <c r="F353" s="59">
        <v>3.6706857741425125E-2</v>
      </c>
      <c r="G353" s="59">
        <v>5.3262910798122176E-2</v>
      </c>
      <c r="H353" s="59">
        <v>7.8864353312302349E-3</v>
      </c>
      <c r="I353" s="59">
        <v>3.2447842355461942E-2</v>
      </c>
      <c r="J353" s="59">
        <v>2.1284628744915768E-2</v>
      </c>
      <c r="K353" s="59">
        <v>1.0827979419969047E-2</v>
      </c>
      <c r="L353" s="59">
        <v>1.0920941151773667E-2</v>
      </c>
      <c r="M353" s="59" t="s">
        <v>153</v>
      </c>
      <c r="N353" s="105">
        <v>0.75</v>
      </c>
      <c r="O353" s="60">
        <v>3.361144175331773</v>
      </c>
    </row>
    <row r="354" spans="1:15" x14ac:dyDescent="0.25">
      <c r="A354" s="58" t="s">
        <v>12584</v>
      </c>
      <c r="B354" s="47" t="s">
        <v>12328</v>
      </c>
      <c r="C354" s="42" t="s">
        <v>12585</v>
      </c>
      <c r="D354" s="59" t="s">
        <v>12421</v>
      </c>
      <c r="E354" s="59" t="s">
        <v>12421</v>
      </c>
      <c r="F354" s="59">
        <v>5.2009082956192776E-2</v>
      </c>
      <c r="G354" s="59">
        <v>1.4862179487179494E-2</v>
      </c>
      <c r="H354" s="59">
        <v>1.298701298701288E-2</v>
      </c>
      <c r="I354" s="59">
        <v>2.6463423100096195E-2</v>
      </c>
      <c r="J354" s="59">
        <v>2.2591385154099752E-2</v>
      </c>
      <c r="K354" s="59">
        <v>1.7554842258120429E-2</v>
      </c>
      <c r="L354" s="59">
        <v>2.6480497799841407E-2</v>
      </c>
      <c r="M354" s="59" t="s">
        <v>159</v>
      </c>
      <c r="N354" s="105">
        <v>0.95</v>
      </c>
      <c r="O354" s="60">
        <v>1.9640523131141538</v>
      </c>
    </row>
    <row r="355" spans="1:15" x14ac:dyDescent="0.25">
      <c r="A355" s="58" t="s">
        <v>12582</v>
      </c>
      <c r="B355" s="47" t="s">
        <v>12328</v>
      </c>
      <c r="C355" s="42" t="s">
        <v>12583</v>
      </c>
      <c r="D355" s="59" t="s">
        <v>12421</v>
      </c>
      <c r="E355" s="59" t="s">
        <v>12421</v>
      </c>
      <c r="F355" s="59">
        <v>4.2827184924830952E-2</v>
      </c>
      <c r="G355" s="59">
        <v>1.7599828252468752E-2</v>
      </c>
      <c r="H355" s="59">
        <v>1.1289622231871466E-2</v>
      </c>
      <c r="I355" s="59">
        <v>2.3815357684511929E-2</v>
      </c>
      <c r="J355" s="59">
        <v>1.8865067758182086E-2</v>
      </c>
      <c r="K355" s="59">
        <v>1.5219596703777372E-2</v>
      </c>
      <c r="L355" s="59">
        <v>2.680949063095972E-2</v>
      </c>
      <c r="M355" s="59" t="s">
        <v>157</v>
      </c>
      <c r="N355" s="105">
        <v>1</v>
      </c>
      <c r="O355" s="60">
        <v>1.5974635816233647</v>
      </c>
    </row>
    <row r="356" spans="1:15" x14ac:dyDescent="0.25">
      <c r="A356" s="58" t="s">
        <v>13019</v>
      </c>
      <c r="B356" s="47" t="s">
        <v>12328</v>
      </c>
      <c r="C356" s="42" t="s">
        <v>13020</v>
      </c>
      <c r="D356" s="59" t="s">
        <v>12421</v>
      </c>
      <c r="E356" s="59" t="s">
        <v>12421</v>
      </c>
      <c r="F356" s="59">
        <v>2.6543917466685718E-2</v>
      </c>
      <c r="G356" s="59">
        <v>1.5654885654885708E-2</v>
      </c>
      <c r="H356" s="59">
        <v>1.316482359136395E-2</v>
      </c>
      <c r="I356" s="59">
        <v>1.8438010068619004E-2</v>
      </c>
      <c r="J356" s="59">
        <v>1.5992890340904564E-2</v>
      </c>
      <c r="K356" s="59">
        <v>1.426864336959377E-2</v>
      </c>
      <c r="L356" s="59">
        <v>1.4673589696793554E-2</v>
      </c>
      <c r="M356" s="59" t="s">
        <v>156</v>
      </c>
      <c r="N356" s="105">
        <v>0.85</v>
      </c>
      <c r="O356" s="60">
        <v>1.8089586812207272</v>
      </c>
    </row>
    <row r="357" spans="1:15" x14ac:dyDescent="0.25">
      <c r="A357" s="58" t="s">
        <v>13154</v>
      </c>
      <c r="B357" s="47" t="s">
        <v>12328</v>
      </c>
      <c r="C357" s="42" t="s">
        <v>13155</v>
      </c>
      <c r="D357" s="59" t="s">
        <v>12421</v>
      </c>
      <c r="E357" s="59" t="s">
        <v>12419</v>
      </c>
      <c r="F357" s="59">
        <v>-1.049149514274017E-2</v>
      </c>
      <c r="G357" s="59">
        <v>5.0518084066471181E-2</v>
      </c>
      <c r="H357" s="59">
        <v>3.4330554193231499E-3</v>
      </c>
      <c r="I357" s="59">
        <v>1.4153800796663063E-2</v>
      </c>
      <c r="J357" s="59">
        <v>9.6596232932675274E-3</v>
      </c>
      <c r="K357" s="59">
        <v>8.665443751371793E-3</v>
      </c>
      <c r="L357" s="59">
        <v>2.3099929869218272E-2</v>
      </c>
      <c r="M357" s="59" t="s">
        <v>153</v>
      </c>
      <c r="N357" s="105">
        <v>0.75</v>
      </c>
      <c r="O357" s="60">
        <v>-0.45417865777681748</v>
      </c>
    </row>
    <row r="358" spans="1:15" x14ac:dyDescent="0.25">
      <c r="A358" s="58" t="s">
        <v>13204</v>
      </c>
      <c r="B358" s="47" t="s">
        <v>12328</v>
      </c>
      <c r="C358" s="42" t="s">
        <v>13205</v>
      </c>
      <c r="D358" s="59" t="s">
        <v>12421</v>
      </c>
      <c r="E358" s="106" t="s">
        <v>12421</v>
      </c>
      <c r="F358" s="59">
        <v>2.430689636559169E-2</v>
      </c>
      <c r="G358" s="59">
        <v>4.0332613390928751E-2</v>
      </c>
      <c r="H358" s="59">
        <v>7.397737162750273E-3</v>
      </c>
      <c r="I358" s="59">
        <v>2.3924088931126297E-2</v>
      </c>
      <c r="J358" s="59">
        <v>1.9394508687912149E-2</v>
      </c>
      <c r="K358" s="59">
        <v>1.1654749656514696E-2</v>
      </c>
      <c r="L358" s="59">
        <v>2.4744789798569755E-2</v>
      </c>
      <c r="M358" s="59" t="s">
        <v>156</v>
      </c>
      <c r="N358" s="105">
        <v>0.85</v>
      </c>
      <c r="O358" s="60">
        <v>0.98230361071794703</v>
      </c>
    </row>
    <row r="359" spans="1:15" x14ac:dyDescent="0.25">
      <c r="A359" s="58" t="s">
        <v>12647</v>
      </c>
      <c r="B359" s="47" t="s">
        <v>12328</v>
      </c>
      <c r="C359" s="42" t="s">
        <v>12648</v>
      </c>
      <c r="D359" s="59" t="s">
        <v>12421</v>
      </c>
      <c r="E359" s="59" t="s">
        <v>12421</v>
      </c>
      <c r="F359" s="59">
        <v>0.11442795663674432</v>
      </c>
      <c r="G359" s="59">
        <v>7.7351108033240967E-2</v>
      </c>
      <c r="H359" s="59">
        <v>2.5204117855875063E-2</v>
      </c>
      <c r="I359" s="59">
        <v>7.1699926573888018E-2</v>
      </c>
      <c r="J359" s="59">
        <v>5.7566987879382081E-2</v>
      </c>
      <c r="K359" s="59">
        <v>4.0065052112715938E-2</v>
      </c>
      <c r="L359" s="59">
        <v>3.3324430182108955E-2</v>
      </c>
      <c r="M359" s="59" t="s">
        <v>157</v>
      </c>
      <c r="N359" s="105">
        <v>1</v>
      </c>
      <c r="O359" s="60">
        <v>3.4337558365267351</v>
      </c>
    </row>
    <row r="360" spans="1:15" x14ac:dyDescent="0.25">
      <c r="A360" s="58" t="s">
        <v>12973</v>
      </c>
      <c r="B360" s="47" t="s">
        <v>12328</v>
      </c>
      <c r="C360" s="42" t="s">
        <v>12974</v>
      </c>
      <c r="D360" s="59" t="s">
        <v>12421</v>
      </c>
      <c r="E360" s="59" t="s">
        <v>12421</v>
      </c>
      <c r="F360" s="59">
        <v>5.7177359425315766E-2</v>
      </c>
      <c r="G360" s="59">
        <v>2.657342657342654E-2</v>
      </c>
      <c r="H360" s="59">
        <v>2.4088541666666741E-2</v>
      </c>
      <c r="I360" s="59">
        <v>3.5837889623300034E-2</v>
      </c>
      <c r="J360" s="59">
        <v>7.6687553660983232E-2</v>
      </c>
      <c r="K360" s="59">
        <v>2.6675683325920074E-2</v>
      </c>
      <c r="L360" s="59">
        <v>2.0753807087204423E-2</v>
      </c>
      <c r="M360" s="59" t="s">
        <v>155</v>
      </c>
      <c r="N360" s="105">
        <v>0.7</v>
      </c>
      <c r="O360" s="60">
        <v>2.7550299174057544</v>
      </c>
    </row>
    <row r="361" spans="1:15" x14ac:dyDescent="0.25">
      <c r="A361" s="58" t="s">
        <v>12608</v>
      </c>
      <c r="B361" s="47" t="s">
        <v>12328</v>
      </c>
      <c r="C361" s="42" t="s">
        <v>12609</v>
      </c>
      <c r="D361" s="59" t="s">
        <v>12421</v>
      </c>
      <c r="E361" s="59" t="s">
        <v>12421</v>
      </c>
      <c r="F361" s="59">
        <v>6.3779318242234595E-2</v>
      </c>
      <c r="G361" s="59">
        <v>3.5349329569513088E-2</v>
      </c>
      <c r="H361" s="59">
        <v>-7.0521861777161909E-4</v>
      </c>
      <c r="I361" s="59">
        <v>3.2469797422598479E-2</v>
      </c>
      <c r="J361" s="59">
        <v>2.2696614723427988E-2</v>
      </c>
      <c r="K361" s="59">
        <v>2.3557931726148063E-2</v>
      </c>
      <c r="L361" s="59">
        <v>9.2179293707623788E-3</v>
      </c>
      <c r="M361" s="59" t="s">
        <v>156</v>
      </c>
      <c r="N361" s="105">
        <v>0.85</v>
      </c>
      <c r="O361" s="60">
        <v>6.9190504371330039</v>
      </c>
    </row>
    <row r="362" spans="1:15" x14ac:dyDescent="0.25">
      <c r="A362" s="68" t="s">
        <v>12485</v>
      </c>
      <c r="B362" s="47" t="s">
        <v>12328</v>
      </c>
      <c r="C362" s="42" t="s">
        <v>12362</v>
      </c>
      <c r="D362" s="59" t="s">
        <v>12421</v>
      </c>
      <c r="E362" s="59" t="s">
        <v>12421</v>
      </c>
      <c r="F362" s="59">
        <v>8.3829013005968012E-2</v>
      </c>
      <c r="G362" s="59">
        <v>0.10899113082039924</v>
      </c>
      <c r="H362" s="59">
        <v>1.5765765765765938E-2</v>
      </c>
      <c r="I362" s="59">
        <v>6.8794324703260301E-2</v>
      </c>
      <c r="J362" s="59">
        <v>5.2859142914188695E-2</v>
      </c>
      <c r="K362" s="59">
        <v>3.0733251615511437E-2</v>
      </c>
      <c r="L362" s="59">
        <v>2.4663007841219109E-2</v>
      </c>
      <c r="M362" s="59" t="s">
        <v>157</v>
      </c>
      <c r="N362" s="105">
        <v>1</v>
      </c>
      <c r="O362" s="60">
        <v>3.3989776731881496</v>
      </c>
    </row>
    <row r="363" spans="1:15" x14ac:dyDescent="0.25">
      <c r="A363" s="58" t="s">
        <v>13308</v>
      </c>
      <c r="B363" s="47" t="s">
        <v>12328</v>
      </c>
      <c r="C363" s="42" t="s">
        <v>13309</v>
      </c>
      <c r="D363" s="59" t="s">
        <v>12421</v>
      </c>
      <c r="E363" s="59" t="s">
        <v>12421</v>
      </c>
      <c r="F363" s="59">
        <v>0.10813632585203647</v>
      </c>
      <c r="G363" s="59">
        <v>0.13705103969754262</v>
      </c>
      <c r="H363" s="59">
        <v>2.8382581648522587E-2</v>
      </c>
      <c r="I363" s="59">
        <v>9.0207807341303292E-2</v>
      </c>
      <c r="J363" s="59">
        <v>6.2003469718947768E-2</v>
      </c>
      <c r="K363" s="59">
        <v>4.1887933946884504E-2</v>
      </c>
      <c r="L363" s="59">
        <v>3.03148866126286E-2</v>
      </c>
      <c r="M363" s="59" t="s">
        <v>159</v>
      </c>
      <c r="N363" s="105">
        <v>0.95</v>
      </c>
      <c r="O363" s="60">
        <v>3.5671030947214217</v>
      </c>
    </row>
    <row r="364" spans="1:15" x14ac:dyDescent="0.25">
      <c r="A364" s="58" t="s">
        <v>13290</v>
      </c>
      <c r="B364" s="47" t="s">
        <v>12328</v>
      </c>
      <c r="C364" s="42" t="s">
        <v>13291</v>
      </c>
      <c r="D364" s="59" t="s">
        <v>12421</v>
      </c>
      <c r="E364" s="59" t="s">
        <v>12421</v>
      </c>
      <c r="F364" s="59">
        <v>0.10561226850391381</v>
      </c>
      <c r="G364" s="59">
        <v>0.16144113336590138</v>
      </c>
      <c r="H364" s="59">
        <v>1.0864197530864095E-2</v>
      </c>
      <c r="I364" s="59">
        <v>9.0848123957018467E-2</v>
      </c>
      <c r="J364" s="59">
        <v>6.0130962993267811E-2</v>
      </c>
      <c r="K364" s="59">
        <v>3.5525544240865736E-2</v>
      </c>
      <c r="L364" s="59">
        <v>2.7934075862408703E-2</v>
      </c>
      <c r="M364" s="59" t="s">
        <v>159</v>
      </c>
      <c r="N364" s="105">
        <v>0.95</v>
      </c>
      <c r="O364" s="60">
        <v>3.780768299768162</v>
      </c>
    </row>
    <row r="365" spans="1:15" x14ac:dyDescent="0.25">
      <c r="A365" s="58" t="s">
        <v>12999</v>
      </c>
      <c r="B365" s="47" t="s">
        <v>12328</v>
      </c>
      <c r="C365" s="42" t="s">
        <v>13000</v>
      </c>
      <c r="D365" s="59" t="s">
        <v>12421</v>
      </c>
      <c r="E365" s="59" t="s">
        <v>12421</v>
      </c>
      <c r="F365" s="59">
        <v>7.1807020405847188E-2</v>
      </c>
      <c r="G365" s="59">
        <v>0.11984908657664817</v>
      </c>
      <c r="H365" s="59">
        <v>1.5322580645161343E-2</v>
      </c>
      <c r="I365" s="59">
        <v>6.8136397327532405E-2</v>
      </c>
      <c r="J365" s="59">
        <v>4.4330454230713023E-2</v>
      </c>
      <c r="K365" s="59">
        <v>3.0360014804436064E-2</v>
      </c>
      <c r="L365" s="59">
        <v>2.673655376573314E-2</v>
      </c>
      <c r="M365" s="59" t="s">
        <v>157</v>
      </c>
      <c r="N365" s="105">
        <v>1</v>
      </c>
      <c r="O365" s="60">
        <v>2.6857246089014861</v>
      </c>
    </row>
    <row r="366" spans="1:15" x14ac:dyDescent="0.25">
      <c r="A366" s="58" t="s">
        <v>12932</v>
      </c>
      <c r="B366" s="47" t="s">
        <v>12328</v>
      </c>
      <c r="C366" s="42" t="s">
        <v>12933</v>
      </c>
      <c r="D366" s="59" t="s">
        <v>12421</v>
      </c>
      <c r="E366" s="59" t="s">
        <v>12419</v>
      </c>
      <c r="F366" s="59">
        <v>1.337993010484273E-2</v>
      </c>
      <c r="G366" s="59">
        <v>0.26626436781609208</v>
      </c>
      <c r="H366" s="59">
        <v>-7.496012759170656E-2</v>
      </c>
      <c r="I366" s="59">
        <v>5.8812466174797962E-2</v>
      </c>
      <c r="J366" s="59">
        <v>6.4825381238224233E-2</v>
      </c>
      <c r="K366" s="59">
        <v>4.5345789473097753E-2</v>
      </c>
      <c r="L366" s="59">
        <v>2.8979073018727597E-2</v>
      </c>
      <c r="M366" s="59" t="s">
        <v>167</v>
      </c>
      <c r="N366" s="105">
        <v>0.65</v>
      </c>
      <c r="O366" s="60">
        <v>0.46171007941475595</v>
      </c>
    </row>
    <row r="367" spans="1:15" x14ac:dyDescent="0.25">
      <c r="A367" s="58" t="s">
        <v>12852</v>
      </c>
      <c r="B367" s="47" t="s">
        <v>12328</v>
      </c>
      <c r="C367" s="42" t="s">
        <v>12853</v>
      </c>
      <c r="D367" s="59" t="s">
        <v>12421</v>
      </c>
      <c r="E367" s="59" t="s">
        <v>12421</v>
      </c>
      <c r="F367" s="59">
        <v>7.45159351516127E-2</v>
      </c>
      <c r="G367" s="59">
        <v>0.13340605520926085</v>
      </c>
      <c r="H367" s="59">
        <v>8.9847259658579759E-3</v>
      </c>
      <c r="I367" s="59">
        <v>7.1094182028825337E-2</v>
      </c>
      <c r="J367" s="59">
        <v>5.2188363511504576E-2</v>
      </c>
      <c r="K367" s="59">
        <v>3.2895141656063664E-2</v>
      </c>
      <c r="L367" s="59">
        <v>2.7918831410596257E-2</v>
      </c>
      <c r="M367" s="59" t="s">
        <v>159</v>
      </c>
      <c r="N367" s="105">
        <v>0.95</v>
      </c>
      <c r="O367" s="60">
        <v>2.6690205637808706</v>
      </c>
    </row>
    <row r="368" spans="1:15" x14ac:dyDescent="0.25">
      <c r="A368" s="58" t="s">
        <v>12870</v>
      </c>
      <c r="B368" s="47" t="s">
        <v>12328</v>
      </c>
      <c r="C368" s="42" t="s">
        <v>12871</v>
      </c>
      <c r="D368" s="59" t="s">
        <v>12421</v>
      </c>
      <c r="E368" s="59" t="s">
        <v>12421</v>
      </c>
      <c r="F368" s="59">
        <v>0.12853013611762454</v>
      </c>
      <c r="G368" s="59">
        <v>0.12452736318407953</v>
      </c>
      <c r="H368" s="59">
        <v>1.9442096365173356E-2</v>
      </c>
      <c r="I368" s="59">
        <v>8.9637189167118603E-2</v>
      </c>
      <c r="J368" s="59">
        <v>7.0239066192172794E-2</v>
      </c>
      <c r="K368" s="59">
        <v>4.1771114223682071E-2</v>
      </c>
      <c r="L368" s="59">
        <v>3.2710808370573607E-2</v>
      </c>
      <c r="M368" s="59" t="s">
        <v>158</v>
      </c>
      <c r="N368" s="105">
        <v>0.9</v>
      </c>
      <c r="O368" s="60">
        <v>3.9292864505681022</v>
      </c>
    </row>
    <row r="369" spans="1:15" x14ac:dyDescent="0.25">
      <c r="A369" s="58" t="s">
        <v>13310</v>
      </c>
      <c r="B369" s="47" t="s">
        <v>12328</v>
      </c>
      <c r="C369" s="42" t="s">
        <v>13311</v>
      </c>
      <c r="D369" s="59" t="s">
        <v>12421</v>
      </c>
      <c r="E369" s="59" t="s">
        <v>12421</v>
      </c>
      <c r="F369" s="59">
        <v>0.11804038675974149</v>
      </c>
      <c r="G369" s="59">
        <v>0.10679628064243452</v>
      </c>
      <c r="H369" s="59">
        <v>6.3802637175669474E-3</v>
      </c>
      <c r="I369" s="59">
        <v>7.5876524406594648E-2</v>
      </c>
      <c r="J369" s="59">
        <v>5.6053623223302429E-2</v>
      </c>
      <c r="K369" s="59">
        <v>3.4828886849558094E-2</v>
      </c>
      <c r="L369" s="59">
        <v>2.586073652067622E-2</v>
      </c>
      <c r="M369" s="59" t="s">
        <v>157</v>
      </c>
      <c r="N369" s="105">
        <v>1</v>
      </c>
      <c r="O369" s="60">
        <v>4.5644634546802498</v>
      </c>
    </row>
    <row r="370" spans="1:15" x14ac:dyDescent="0.25">
      <c r="A370" s="58" t="s">
        <v>12718</v>
      </c>
      <c r="B370" s="47" t="s">
        <v>12328</v>
      </c>
      <c r="C370" s="42" t="s">
        <v>12719</v>
      </c>
      <c r="D370" s="59" t="s">
        <v>12421</v>
      </c>
      <c r="E370" s="59" t="s">
        <v>12421</v>
      </c>
      <c r="F370" s="59">
        <v>0.10813632585203647</v>
      </c>
      <c r="G370" s="59">
        <v>0.13705103969754262</v>
      </c>
      <c r="H370" s="59">
        <v>2.8382581648522587E-2</v>
      </c>
      <c r="I370" s="59">
        <v>9.0207807341303292E-2</v>
      </c>
      <c r="J370" s="59">
        <v>6.2003469718947768E-2</v>
      </c>
      <c r="K370" s="59">
        <v>4.1887933946884504E-2</v>
      </c>
      <c r="L370" s="59">
        <v>3.03148866126286E-2</v>
      </c>
      <c r="M370" s="59" t="s">
        <v>159</v>
      </c>
      <c r="N370" s="105">
        <v>0.95</v>
      </c>
      <c r="O370" s="60">
        <v>3.5671030947214217</v>
      </c>
    </row>
    <row r="371" spans="1:15" x14ac:dyDescent="0.25">
      <c r="A371" s="58" t="s">
        <v>13005</v>
      </c>
      <c r="B371" s="47" t="s">
        <v>12328</v>
      </c>
      <c r="C371" s="42" t="s">
        <v>13006</v>
      </c>
      <c r="D371" s="59" t="s">
        <v>12421</v>
      </c>
      <c r="E371" s="59" t="s">
        <v>12421</v>
      </c>
      <c r="F371" s="59">
        <v>0.12620685818141331</v>
      </c>
      <c r="G371" s="59">
        <v>0.13089345637583905</v>
      </c>
      <c r="H371" s="59">
        <v>2.9805615550756004E-2</v>
      </c>
      <c r="I371" s="59">
        <v>9.4624182037633675E-2</v>
      </c>
      <c r="J371" s="59">
        <v>7.9943728277129589E-2</v>
      </c>
      <c r="K371" s="59">
        <v>4.5222822616924008E-2</v>
      </c>
      <c r="L371" s="59">
        <v>3.4761347623978311E-2</v>
      </c>
      <c r="M371" s="59" t="s">
        <v>156</v>
      </c>
      <c r="N371" s="105">
        <v>0.85</v>
      </c>
      <c r="O371" s="60">
        <v>3.6306664386727072</v>
      </c>
    </row>
    <row r="372" spans="1:15" x14ac:dyDescent="0.25">
      <c r="A372" s="58" t="s">
        <v>13206</v>
      </c>
      <c r="B372" s="47" t="s">
        <v>12328</v>
      </c>
      <c r="C372" s="42" t="s">
        <v>13207</v>
      </c>
      <c r="D372" s="59" t="s">
        <v>12421</v>
      </c>
      <c r="E372" s="59" t="s">
        <v>12421</v>
      </c>
      <c r="F372" s="59">
        <v>0.13619898185573343</v>
      </c>
      <c r="G372" s="59">
        <v>0.1578794955628211</v>
      </c>
      <c r="H372" s="59">
        <v>2.3912003825920625E-2</v>
      </c>
      <c r="I372" s="59">
        <v>0.10440101684591241</v>
      </c>
      <c r="J372" s="59">
        <v>6.9599743203786701E-2</v>
      </c>
      <c r="K372" s="59">
        <v>4.7022098033707715E-2</v>
      </c>
      <c r="L372" s="59">
        <v>3.3685419639541969E-2</v>
      </c>
      <c r="M372" s="59" t="s">
        <v>158</v>
      </c>
      <c r="N372" s="105">
        <v>0.9</v>
      </c>
      <c r="O372" s="60">
        <v>4.0432621387282612</v>
      </c>
    </row>
    <row r="373" spans="1:15" x14ac:dyDescent="0.25">
      <c r="A373" s="58" t="s">
        <v>12909</v>
      </c>
      <c r="B373" s="47" t="s">
        <v>12328</v>
      </c>
      <c r="C373" s="42" t="s">
        <v>12910</v>
      </c>
      <c r="D373" s="59" t="s">
        <v>12421</v>
      </c>
      <c r="E373" s="59" t="s">
        <v>12419</v>
      </c>
      <c r="F373" s="59">
        <v>5.3290235219602966E-3</v>
      </c>
      <c r="G373" s="59">
        <v>2.5847647498132842E-2</v>
      </c>
      <c r="H373" s="59">
        <v>1.0566037735849187E-2</v>
      </c>
      <c r="I373" s="59">
        <v>1.3876978941239626E-2</v>
      </c>
      <c r="J373" s="59">
        <v>3.1598822145787908E-2</v>
      </c>
      <c r="K373" s="59">
        <v>2.1072559873758223E-2</v>
      </c>
      <c r="L373" s="59">
        <v>2.857512188234268E-2</v>
      </c>
      <c r="M373" s="59" t="s">
        <v>155</v>
      </c>
      <c r="N373" s="105">
        <v>0.7</v>
      </c>
      <c r="O373" s="60">
        <v>0.18649171625242447</v>
      </c>
    </row>
    <row r="374" spans="1:15" x14ac:dyDescent="0.25">
      <c r="A374" s="58" t="s">
        <v>12645</v>
      </c>
      <c r="B374" s="47" t="s">
        <v>12328</v>
      </c>
      <c r="C374" s="42" t="s">
        <v>12646</v>
      </c>
      <c r="D374" s="59" t="s">
        <v>12421</v>
      </c>
      <c r="E374" s="59" t="s">
        <v>12421</v>
      </c>
      <c r="F374" s="59">
        <v>0.32032827489657278</v>
      </c>
      <c r="G374" s="59">
        <v>0.11097706879361913</v>
      </c>
      <c r="H374" s="59">
        <v>2.2426095820591296E-2</v>
      </c>
      <c r="I374" s="59">
        <v>0.14465070861838658</v>
      </c>
      <c r="J374" s="59">
        <v>8.7895385779048096E-2</v>
      </c>
      <c r="K374" s="59">
        <v>5.1078235454397491E-2</v>
      </c>
      <c r="L374" s="59">
        <v>3.4367359178393286E-2</v>
      </c>
      <c r="M374" s="59" t="s">
        <v>152</v>
      </c>
      <c r="N374" s="105">
        <v>0.8</v>
      </c>
      <c r="O374" s="60">
        <v>9.3207125177649015</v>
      </c>
    </row>
    <row r="375" spans="1:15" x14ac:dyDescent="0.25">
      <c r="A375" s="68" t="s">
        <v>12486</v>
      </c>
      <c r="B375" s="47" t="s">
        <v>12328</v>
      </c>
      <c r="C375" s="42" t="s">
        <v>12363</v>
      </c>
      <c r="D375" s="59" t="s">
        <v>12421</v>
      </c>
      <c r="E375" s="59" t="s">
        <v>12421</v>
      </c>
      <c r="F375" s="59">
        <v>4.2817194926157098E-2</v>
      </c>
      <c r="G375" s="59">
        <v>1.3480603448275952E-2</v>
      </c>
      <c r="H375" s="59">
        <v>1.1444141689373355E-2</v>
      </c>
      <c r="I375" s="59">
        <v>2.2480834004630967E-2</v>
      </c>
      <c r="J375" s="59">
        <v>1.7792046797698857E-2</v>
      </c>
      <c r="K375" s="59">
        <v>1.2057610059060586E-2</v>
      </c>
      <c r="L375" s="59">
        <v>1.2933188235299431E-2</v>
      </c>
      <c r="M375" s="59" t="s">
        <v>157</v>
      </c>
      <c r="N375" s="105">
        <v>1</v>
      </c>
      <c r="O375" s="60">
        <v>3.3106449969770959</v>
      </c>
    </row>
    <row r="376" spans="1:15" x14ac:dyDescent="0.25">
      <c r="A376" s="58" t="s">
        <v>13252</v>
      </c>
      <c r="B376" s="47" t="s">
        <v>12328</v>
      </c>
      <c r="C376" s="42" t="s">
        <v>13253</v>
      </c>
      <c r="D376" s="59" t="s">
        <v>12421</v>
      </c>
      <c r="E376" s="59" t="s">
        <v>12421</v>
      </c>
      <c r="F376" s="59">
        <v>3.6972960906325847E-2</v>
      </c>
      <c r="G376" s="59">
        <v>4.540995094604261E-3</v>
      </c>
      <c r="H376" s="59">
        <v>1.0623229461756312E-2</v>
      </c>
      <c r="I376" s="59">
        <v>1.7282229083471767E-2</v>
      </c>
      <c r="J376" s="59">
        <v>1.0047811946471086E-2</v>
      </c>
      <c r="K376" s="59">
        <v>7.7529163601446349E-3</v>
      </c>
      <c r="L376" s="59">
        <v>7.0745974131991574E-3</v>
      </c>
      <c r="M376" s="59" t="s">
        <v>155</v>
      </c>
      <c r="N376" s="105">
        <v>0.7</v>
      </c>
      <c r="O376" s="60">
        <v>5.2261575813974899</v>
      </c>
    </row>
    <row r="377" spans="1:15" x14ac:dyDescent="0.25">
      <c r="A377" s="58" t="s">
        <v>13254</v>
      </c>
      <c r="B377" s="47" t="s">
        <v>12328</v>
      </c>
      <c r="C377" s="42" t="s">
        <v>13255</v>
      </c>
      <c r="D377" s="59" t="s">
        <v>12421</v>
      </c>
      <c r="E377" s="59" t="s">
        <v>12421</v>
      </c>
      <c r="F377" s="59">
        <v>4.6458892176654221E-2</v>
      </c>
      <c r="G377" s="59">
        <v>2.925047438330175E-2</v>
      </c>
      <c r="H377" s="59">
        <v>3.8095238095239292E-3</v>
      </c>
      <c r="I377" s="59">
        <v>2.6356381133113338E-2</v>
      </c>
      <c r="J377" s="59">
        <v>2.1938039650131191E-2</v>
      </c>
      <c r="K377" s="59">
        <v>1.1257560858980886E-2</v>
      </c>
      <c r="L377" s="59">
        <v>1.2872428257816981E-2</v>
      </c>
      <c r="M377" s="59" t="s">
        <v>158</v>
      </c>
      <c r="N377" s="105">
        <v>0.9</v>
      </c>
      <c r="O377" s="60">
        <v>3.6091785672560528</v>
      </c>
    </row>
    <row r="378" spans="1:15" x14ac:dyDescent="0.25">
      <c r="A378" s="58" t="s">
        <v>12734</v>
      </c>
      <c r="B378" s="47" t="s">
        <v>12328</v>
      </c>
      <c r="C378" s="42" t="s">
        <v>12735</v>
      </c>
      <c r="D378" s="59" t="s">
        <v>12421</v>
      </c>
      <c r="E378" s="59" t="s">
        <v>12421</v>
      </c>
      <c r="F378" s="59">
        <v>5.1095664955283171E-2</v>
      </c>
      <c r="G378" s="59">
        <v>-1.4204081632652965E-2</v>
      </c>
      <c r="H378" s="59">
        <v>5.2066559312936134E-2</v>
      </c>
      <c r="I378" s="59">
        <v>2.9178785917967964E-2</v>
      </c>
      <c r="J378" s="59">
        <v>4.3427877846098584E-2</v>
      </c>
      <c r="K378" s="59">
        <v>3.8309150296165662E-2</v>
      </c>
      <c r="L378" s="59">
        <v>4.3088412999436221E-2</v>
      </c>
      <c r="M378" s="59" t="s">
        <v>157</v>
      </c>
      <c r="N378" s="105">
        <v>1</v>
      </c>
      <c r="O378" s="60">
        <v>1.1858330673713073</v>
      </c>
    </row>
    <row r="379" spans="1:15" x14ac:dyDescent="0.25">
      <c r="A379" s="58" t="s">
        <v>13013</v>
      </c>
      <c r="B379" s="47" t="s">
        <v>12328</v>
      </c>
      <c r="C379" s="42" t="s">
        <v>13014</v>
      </c>
      <c r="D379" s="59" t="s">
        <v>12421</v>
      </c>
      <c r="E379" s="59" t="s">
        <v>12421</v>
      </c>
      <c r="F379" s="59">
        <v>5.4616071824569623E-2</v>
      </c>
      <c r="G379" s="59">
        <v>2.7532552083333384E-2</v>
      </c>
      <c r="H379" s="59">
        <v>1.4531043593130732E-2</v>
      </c>
      <c r="I379" s="59">
        <v>3.2092063326090381E-2</v>
      </c>
      <c r="J379" s="59">
        <v>2.4883912398287578E-2</v>
      </c>
      <c r="K379" s="59">
        <v>1.6299691381991943E-2</v>
      </c>
      <c r="L379" s="59">
        <v>1.6749208924599301E-2</v>
      </c>
      <c r="M379" s="59" t="s">
        <v>156</v>
      </c>
      <c r="N379" s="105">
        <v>0.85</v>
      </c>
      <c r="O379" s="60">
        <v>3.2608150074691498</v>
      </c>
    </row>
    <row r="380" spans="1:15" x14ac:dyDescent="0.25">
      <c r="A380" s="68" t="s">
        <v>12487</v>
      </c>
      <c r="B380" s="47" t="s">
        <v>12328</v>
      </c>
      <c r="C380" s="42" t="s">
        <v>12364</v>
      </c>
      <c r="D380" s="59" t="s">
        <v>12421</v>
      </c>
      <c r="E380" s="59" t="s">
        <v>12421</v>
      </c>
      <c r="F380" s="59">
        <v>0.13180008642327179</v>
      </c>
      <c r="G380" s="59">
        <v>8.6583416583416506E-2</v>
      </c>
      <c r="H380" s="59">
        <v>2.0907700152983155E-2</v>
      </c>
      <c r="I380" s="59">
        <v>7.8797070049215989E-2</v>
      </c>
      <c r="J380" s="59">
        <v>6.2879541655925131E-2</v>
      </c>
      <c r="K380" s="59">
        <v>3.39030792233046E-2</v>
      </c>
      <c r="L380" s="59">
        <v>2.833522056980331E-2</v>
      </c>
      <c r="M380" s="59" t="s">
        <v>158</v>
      </c>
      <c r="N380" s="105">
        <v>0.9</v>
      </c>
      <c r="O380" s="60">
        <v>4.6514579301962602</v>
      </c>
    </row>
    <row r="381" spans="1:15" x14ac:dyDescent="0.25">
      <c r="A381" s="58" t="s">
        <v>12884</v>
      </c>
      <c r="B381" s="47" t="s">
        <v>12328</v>
      </c>
      <c r="C381" s="42" t="s">
        <v>12885</v>
      </c>
      <c r="D381" s="59" t="s">
        <v>12421</v>
      </c>
      <c r="E381" s="59" t="s">
        <v>12421</v>
      </c>
      <c r="F381" s="59">
        <v>9.1707806525322511E-2</v>
      </c>
      <c r="G381" s="59">
        <v>2.0210752688172073E-2</v>
      </c>
      <c r="H381" s="59">
        <v>6.7493112947658362E-2</v>
      </c>
      <c r="I381" s="59">
        <v>5.9384947959305823E-2</v>
      </c>
      <c r="J381" s="59">
        <v>4.2103721439002761E-2</v>
      </c>
      <c r="K381" s="59">
        <v>1.6435111671598834E-2</v>
      </c>
      <c r="L381" s="59">
        <v>3.5016083842484225E-2</v>
      </c>
      <c r="M381" s="59" t="s">
        <v>153</v>
      </c>
      <c r="N381" s="105">
        <v>0.75</v>
      </c>
      <c r="O381" s="60">
        <v>2.6190195036617858</v>
      </c>
    </row>
    <row r="382" spans="1:15" x14ac:dyDescent="0.25">
      <c r="A382" s="58" t="s">
        <v>13232</v>
      </c>
      <c r="B382" s="47" t="s">
        <v>12328</v>
      </c>
      <c r="C382" s="42" t="s">
        <v>13233</v>
      </c>
      <c r="D382" s="59" t="s">
        <v>12421</v>
      </c>
      <c r="E382" s="59" t="s">
        <v>12421</v>
      </c>
      <c r="F382" s="59">
        <v>0.18608848988150917</v>
      </c>
      <c r="G382" s="59">
        <v>0.15131001371742103</v>
      </c>
      <c r="H382" s="59">
        <v>-6.8119891008174838E-3</v>
      </c>
      <c r="I382" s="59">
        <v>0.10691332103409201</v>
      </c>
      <c r="J382" s="59">
        <v>7.6687553660983232E-2</v>
      </c>
      <c r="K382" s="59">
        <v>4.0002686868594539E-2</v>
      </c>
      <c r="L382" s="59">
        <v>2.3588087546344116E-2</v>
      </c>
      <c r="M382" s="59" t="s">
        <v>155</v>
      </c>
      <c r="N382" s="105">
        <v>0.7</v>
      </c>
      <c r="O382" s="60">
        <v>7.8890876386606745</v>
      </c>
    </row>
    <row r="383" spans="1:15" x14ac:dyDescent="0.25">
      <c r="A383" s="58" t="s">
        <v>12742</v>
      </c>
      <c r="B383" s="47" t="s">
        <v>12328</v>
      </c>
      <c r="C383" s="42" t="s">
        <v>12743</v>
      </c>
      <c r="D383" s="59" t="s">
        <v>12421</v>
      </c>
      <c r="E383" s="59" t="s">
        <v>12421</v>
      </c>
      <c r="F383" s="59">
        <v>4.5314657492569577E-2</v>
      </c>
      <c r="G383" s="59">
        <v>5.9615623062616141E-2</v>
      </c>
      <c r="H383" s="59">
        <v>1.7023959646910614E-2</v>
      </c>
      <c r="I383" s="59">
        <v>4.050025864280582E-2</v>
      </c>
      <c r="J383" s="59">
        <v>2.670954739159126E-2</v>
      </c>
      <c r="K383" s="59">
        <v>1.7571434415682763E-2</v>
      </c>
      <c r="L383" s="59">
        <v>1.8182400534888066E-2</v>
      </c>
      <c r="M383" s="59" t="s">
        <v>156</v>
      </c>
      <c r="N383" s="105">
        <v>0.85</v>
      </c>
      <c r="O383" s="60">
        <v>2.4922263375301088</v>
      </c>
    </row>
    <row r="384" spans="1:15" x14ac:dyDescent="0.25">
      <c r="A384" s="58" t="s">
        <v>13007</v>
      </c>
      <c r="B384" s="47" t="s">
        <v>12328</v>
      </c>
      <c r="C384" s="42" t="s">
        <v>13008</v>
      </c>
      <c r="D384" s="59" t="s">
        <v>12421</v>
      </c>
      <c r="E384" s="59" t="s">
        <v>12421</v>
      </c>
      <c r="F384" s="59">
        <v>0.24663349699741155</v>
      </c>
      <c r="G384" s="59">
        <v>0.10756350440642826</v>
      </c>
      <c r="H384" s="59">
        <v>5.7351407716370595E-3</v>
      </c>
      <c r="I384" s="59">
        <v>0.11565611775796603</v>
      </c>
      <c r="J384" s="59">
        <v>8.4424545340966439E-2</v>
      </c>
      <c r="K384" s="59">
        <v>4.6973173812727032E-2</v>
      </c>
      <c r="L384" s="59">
        <v>3.3987646922052805E-2</v>
      </c>
      <c r="M384" s="59" t="s">
        <v>156</v>
      </c>
      <c r="N384" s="105">
        <v>0.85</v>
      </c>
      <c r="O384" s="60">
        <v>7.2565628789495271</v>
      </c>
    </row>
    <row r="385" spans="1:15" x14ac:dyDescent="0.25">
      <c r="A385" s="58" t="s">
        <v>13208</v>
      </c>
      <c r="B385" s="47" t="s">
        <v>12328</v>
      </c>
      <c r="C385" s="42" t="s">
        <v>13209</v>
      </c>
      <c r="D385" s="59" t="s">
        <v>12421</v>
      </c>
      <c r="E385" s="59" t="s">
        <v>12421</v>
      </c>
      <c r="F385" s="59">
        <v>0.16424285934054672</v>
      </c>
      <c r="G385" s="59">
        <v>7.7998894416804854E-2</v>
      </c>
      <c r="H385" s="59">
        <v>7.2383073496660177E-3</v>
      </c>
      <c r="I385" s="59">
        <v>8.1263088694035313E-2</v>
      </c>
      <c r="J385" s="59">
        <v>5.8205686899370779E-2</v>
      </c>
      <c r="K385" s="59">
        <v>3.6003481397114179E-2</v>
      </c>
      <c r="L385" s="59">
        <v>2.31688300490549E-2</v>
      </c>
      <c r="M385" s="59" t="s">
        <v>156</v>
      </c>
      <c r="N385" s="105">
        <v>0.85</v>
      </c>
      <c r="O385" s="60">
        <v>7.0889578365760633</v>
      </c>
    </row>
    <row r="386" spans="1:15" x14ac:dyDescent="0.25">
      <c r="A386" s="58" t="s">
        <v>12829</v>
      </c>
      <c r="B386" s="47" t="s">
        <v>12328</v>
      </c>
      <c r="C386" s="42" t="s">
        <v>12830</v>
      </c>
      <c r="D386" s="59" t="s">
        <v>12421</v>
      </c>
      <c r="E386" s="59" t="s">
        <v>12421</v>
      </c>
      <c r="F386" s="59">
        <v>9.1112140488628146E-2</v>
      </c>
      <c r="G386" s="59">
        <v>6.7249143416544088E-2</v>
      </c>
      <c r="H386" s="59">
        <v>1.6923842707814885E-2</v>
      </c>
      <c r="I386" s="59">
        <v>5.7972902213745847E-2</v>
      </c>
      <c r="J386" s="59">
        <v>4.0362647684845987E-2</v>
      </c>
      <c r="K386" s="59">
        <v>2.4642754377087739E-2</v>
      </c>
      <c r="L386" s="59">
        <v>2.4819076271711094E-2</v>
      </c>
      <c r="M386" s="59" t="s">
        <v>159</v>
      </c>
      <c r="N386" s="105">
        <v>0.95</v>
      </c>
      <c r="O386" s="60">
        <v>3.6710528422235527</v>
      </c>
    </row>
    <row r="387" spans="1:15" x14ac:dyDescent="0.25">
      <c r="A387" s="58" t="s">
        <v>12975</v>
      </c>
      <c r="B387" s="47" t="s">
        <v>12328</v>
      </c>
      <c r="C387" s="42" t="s">
        <v>12976</v>
      </c>
      <c r="D387" s="59" t="s">
        <v>12421</v>
      </c>
      <c r="E387" s="59" t="s">
        <v>12421</v>
      </c>
      <c r="F387" s="59">
        <v>6.4436572351015631E-2</v>
      </c>
      <c r="G387" s="59">
        <v>7.5178786661309838E-2</v>
      </c>
      <c r="H387" s="59">
        <v>1.0556232237109109E-2</v>
      </c>
      <c r="I387" s="59">
        <v>4.9672098336058346E-2</v>
      </c>
      <c r="J387" s="59">
        <v>3.7382132323831918E-2</v>
      </c>
      <c r="K387" s="59">
        <v>2.9737772586035938E-2</v>
      </c>
      <c r="L387" s="59">
        <v>2.3990274298772984E-2</v>
      </c>
      <c r="M387" s="59" t="s">
        <v>158</v>
      </c>
      <c r="N387" s="105">
        <v>0.9</v>
      </c>
      <c r="O387" s="60">
        <v>2.6859456273207902</v>
      </c>
    </row>
    <row r="388" spans="1:15" x14ac:dyDescent="0.25">
      <c r="A388" s="58" t="s">
        <v>12787</v>
      </c>
      <c r="B388" s="47" t="s">
        <v>12328</v>
      </c>
      <c r="C388" s="42" t="s">
        <v>12788</v>
      </c>
      <c r="D388" s="59" t="s">
        <v>12421</v>
      </c>
      <c r="E388" s="59" t="s">
        <v>12421</v>
      </c>
      <c r="F388" s="59">
        <v>6.6827478564044362E-2</v>
      </c>
      <c r="G388" s="59">
        <v>0.12581013235965322</v>
      </c>
      <c r="H388" s="59">
        <v>5.9687786960513911E-3</v>
      </c>
      <c r="I388" s="59">
        <v>6.5077678144592532E-2</v>
      </c>
      <c r="J388" s="59">
        <v>4.202095212332968E-2</v>
      </c>
      <c r="K388" s="59">
        <v>3.0267376490159981E-2</v>
      </c>
      <c r="L388" s="59">
        <v>3.6167962120233321E-2</v>
      </c>
      <c r="M388" s="59" t="s">
        <v>158</v>
      </c>
      <c r="N388" s="105">
        <v>0.9</v>
      </c>
      <c r="O388" s="60">
        <v>1.8476982015710333</v>
      </c>
    </row>
    <row r="389" spans="1:15" x14ac:dyDescent="0.25">
      <c r="A389" s="58" t="s">
        <v>12663</v>
      </c>
      <c r="B389" s="47" t="s">
        <v>12328</v>
      </c>
      <c r="C389" s="42" t="s">
        <v>12664</v>
      </c>
      <c r="D389" s="59" t="s">
        <v>12421</v>
      </c>
      <c r="E389" s="59" t="s">
        <v>12421</v>
      </c>
      <c r="F389" s="59">
        <v>6.7426958774382761E-2</v>
      </c>
      <c r="G389" s="59">
        <v>6.3182854537163768E-2</v>
      </c>
      <c r="H389" s="59">
        <v>4.1208791208791062E-3</v>
      </c>
      <c r="I389" s="59">
        <v>4.4505448335319553E-2</v>
      </c>
      <c r="J389" s="59">
        <v>4.3138423010153915E-2</v>
      </c>
      <c r="K389" s="59">
        <v>2.8394148226470906E-2</v>
      </c>
      <c r="L389" s="59">
        <v>2.5196917616011172E-2</v>
      </c>
      <c r="M389" s="59" t="s">
        <v>157</v>
      </c>
      <c r="N389" s="105">
        <v>1</v>
      </c>
      <c r="O389" s="60">
        <v>2.6760002870961035</v>
      </c>
    </row>
    <row r="390" spans="1:15" x14ac:dyDescent="0.25">
      <c r="A390" s="58" t="s">
        <v>12667</v>
      </c>
      <c r="B390" s="47" t="s">
        <v>12328</v>
      </c>
      <c r="C390" s="42" t="s">
        <v>12668</v>
      </c>
      <c r="D390" s="59" t="s">
        <v>12421</v>
      </c>
      <c r="E390" s="59" t="s">
        <v>12421</v>
      </c>
      <c r="F390" s="59">
        <v>6.6856861225278452E-2</v>
      </c>
      <c r="G390" s="59">
        <v>0.10983373493975912</v>
      </c>
      <c r="H390" s="59">
        <v>-4.5574478292156329E-3</v>
      </c>
      <c r="I390" s="59">
        <v>5.6314948936155629E-2</v>
      </c>
      <c r="J390" s="59">
        <v>5.1921971074234907E-2</v>
      </c>
      <c r="K390" s="59">
        <v>4.0835375008731356E-2</v>
      </c>
      <c r="L390" s="59">
        <v>4.6389866678381964E-2</v>
      </c>
      <c r="M390" s="59" t="s">
        <v>159</v>
      </c>
      <c r="N390" s="105">
        <v>0.95</v>
      </c>
      <c r="O390" s="60">
        <v>1.4411953733084184</v>
      </c>
    </row>
    <row r="391" spans="1:15" x14ac:dyDescent="0.25">
      <c r="A391" s="58" t="s">
        <v>12596</v>
      </c>
      <c r="B391" s="47" t="s">
        <v>12328</v>
      </c>
      <c r="C391" s="42" t="s">
        <v>12597</v>
      </c>
      <c r="D391" s="59" t="s">
        <v>12421</v>
      </c>
      <c r="E391" s="59" t="s">
        <v>12421</v>
      </c>
      <c r="F391" s="59">
        <v>0.1603187258426233</v>
      </c>
      <c r="G391" s="59">
        <v>0.11941022964509407</v>
      </c>
      <c r="H391" s="59">
        <v>1.3756613756613634E-2</v>
      </c>
      <c r="I391" s="59">
        <v>9.6057717564861367E-2</v>
      </c>
      <c r="J391" s="59">
        <v>7.9837673082769012E-2</v>
      </c>
      <c r="K391" s="59">
        <v>4.4382783626878419E-2</v>
      </c>
      <c r="L391" s="59">
        <v>2.8814669872328169E-2</v>
      </c>
      <c r="M391" s="59" t="s">
        <v>152</v>
      </c>
      <c r="N391" s="105">
        <v>0.8</v>
      </c>
      <c r="O391" s="60">
        <v>5.5637883950419127</v>
      </c>
    </row>
    <row r="392" spans="1:15" x14ac:dyDescent="0.25">
      <c r="A392" s="58" t="s">
        <v>12488</v>
      </c>
      <c r="B392" s="47" t="s">
        <v>12329</v>
      </c>
      <c r="C392" s="42" t="s">
        <v>12956</v>
      </c>
      <c r="D392" s="59" t="s">
        <v>12421</v>
      </c>
      <c r="E392" s="59" t="s">
        <v>12421</v>
      </c>
      <c r="F392" s="59">
        <v>4.7905868297751786E-2</v>
      </c>
      <c r="G392" s="59">
        <v>4.5614834092387868E-2</v>
      </c>
      <c r="H392" s="59">
        <v>7.2083879423328057E-3</v>
      </c>
      <c r="I392" s="59">
        <v>3.3406322017712542E-2</v>
      </c>
      <c r="J392" s="59">
        <v>2.2335182648920204E-2</v>
      </c>
      <c r="K392" s="59">
        <v>1.5993924116687985E-2</v>
      </c>
      <c r="L392" s="59">
        <v>1.3497310711690247E-2</v>
      </c>
      <c r="M392" s="59" t="s">
        <v>156</v>
      </c>
      <c r="N392" s="105">
        <v>0.85</v>
      </c>
      <c r="O392" s="60">
        <v>3.5492898786318752</v>
      </c>
    </row>
    <row r="393" spans="1:15" x14ac:dyDescent="0.25">
      <c r="A393" s="68" t="s">
        <v>12489</v>
      </c>
      <c r="B393" s="47" t="s">
        <v>12329</v>
      </c>
      <c r="C393" s="42" t="s">
        <v>12365</v>
      </c>
      <c r="D393" s="59" t="s">
        <v>12421</v>
      </c>
      <c r="E393" s="59" t="s">
        <v>12421</v>
      </c>
      <c r="F393" s="59">
        <v>7.45159351516127E-2</v>
      </c>
      <c r="G393" s="59">
        <v>0.13340605520926085</v>
      </c>
      <c r="H393" s="59">
        <v>8.9847259658579759E-3</v>
      </c>
      <c r="I393" s="59">
        <v>7.1094182028825337E-2</v>
      </c>
      <c r="J393" s="59">
        <v>5.2188363511504576E-2</v>
      </c>
      <c r="K393" s="59">
        <v>3.2895141656063664E-2</v>
      </c>
      <c r="L393" s="59">
        <v>2.7918831410596257E-2</v>
      </c>
      <c r="M393" s="59" t="s">
        <v>159</v>
      </c>
      <c r="N393" s="105">
        <v>0.95</v>
      </c>
      <c r="O393" s="60">
        <v>2.6690205637808706</v>
      </c>
    </row>
    <row r="394" spans="1:15" x14ac:dyDescent="0.25">
      <c r="A394" s="68" t="s">
        <v>12490</v>
      </c>
      <c r="B394" s="47" t="s">
        <v>12329</v>
      </c>
      <c r="C394" s="58" t="s">
        <v>12366</v>
      </c>
      <c r="D394" s="59" t="s">
        <v>12421</v>
      </c>
      <c r="E394" s="59" t="s">
        <v>12419</v>
      </c>
      <c r="F394" s="59">
        <v>-3.5200648408195478E-2</v>
      </c>
      <c r="G394" s="59">
        <v>0.16429407461594736</v>
      </c>
      <c r="H394" s="59">
        <v>0.16093418259023351</v>
      </c>
      <c r="I394" s="59">
        <v>9.2536016902665441E-2</v>
      </c>
      <c r="J394" s="59">
        <v>5.5074281310764972E-2</v>
      </c>
      <c r="K394" s="59">
        <v>4.0691532225475502E-2</v>
      </c>
      <c r="L394" s="59">
        <v>2.9470134575125817E-2</v>
      </c>
      <c r="M394" s="59" t="s">
        <v>167</v>
      </c>
      <c r="N394" s="105">
        <v>0.65</v>
      </c>
      <c r="O394" s="60">
        <v>-1.1944515664990036</v>
      </c>
    </row>
    <row r="395" spans="1:15" x14ac:dyDescent="0.25">
      <c r="A395" s="68" t="s">
        <v>12491</v>
      </c>
      <c r="B395" s="47" t="s">
        <v>12329</v>
      </c>
      <c r="C395" s="42" t="s">
        <v>12367</v>
      </c>
      <c r="D395" s="59" t="s">
        <v>12421</v>
      </c>
      <c r="E395" s="59" t="s">
        <v>12421</v>
      </c>
      <c r="F395" s="59">
        <v>9.0721994263149197E-2</v>
      </c>
      <c r="G395" s="59">
        <v>7.0840220385675057E-2</v>
      </c>
      <c r="H395" s="59">
        <v>9.7357440890124547E-3</v>
      </c>
      <c r="I395" s="59">
        <v>5.653079141047801E-2</v>
      </c>
      <c r="J395" s="59">
        <v>4.1939102165215791E-2</v>
      </c>
      <c r="K395" s="59">
        <v>2.3606264028398494E-2</v>
      </c>
      <c r="L395" s="59">
        <v>1.6438712012239343E-2</v>
      </c>
      <c r="M395" s="59" t="s">
        <v>152</v>
      </c>
      <c r="N395" s="105">
        <v>0.8</v>
      </c>
      <c r="O395" s="60">
        <v>5.5188018499017861</v>
      </c>
    </row>
    <row r="396" spans="1:15" x14ac:dyDescent="0.25">
      <c r="A396" s="58" t="s">
        <v>12492</v>
      </c>
      <c r="B396" s="47" t="s">
        <v>12329</v>
      </c>
      <c r="C396" s="42" t="s">
        <v>12923</v>
      </c>
      <c r="D396" s="59" t="s">
        <v>12421</v>
      </c>
      <c r="E396" s="59" t="s">
        <v>12419</v>
      </c>
      <c r="F396" s="59">
        <v>-6.8797306632959354E-2</v>
      </c>
      <c r="G396" s="59">
        <v>0.43250216076058767</v>
      </c>
      <c r="H396" s="59">
        <v>6.7343173431734238E-2</v>
      </c>
      <c r="I396" s="59">
        <v>0.12498792752750409</v>
      </c>
      <c r="J396" s="59">
        <v>7.9056242883236427E-2</v>
      </c>
      <c r="K396" s="59">
        <v>3.5581771443035093E-2</v>
      </c>
      <c r="L396" s="59">
        <v>4.5323677414141672E-2</v>
      </c>
      <c r="M396" s="59" t="s">
        <v>167</v>
      </c>
      <c r="N396" s="105">
        <v>0.65</v>
      </c>
      <c r="O396" s="60">
        <v>-1.5179109586437387</v>
      </c>
    </row>
    <row r="397" spans="1:15" x14ac:dyDescent="0.25">
      <c r="A397" s="58" t="s">
        <v>12493</v>
      </c>
      <c r="B397" s="47" t="s">
        <v>12329</v>
      </c>
      <c r="C397" s="42" t="s">
        <v>12851</v>
      </c>
      <c r="D397" s="59" t="s">
        <v>12421</v>
      </c>
      <c r="E397" s="59" t="s">
        <v>12421</v>
      </c>
      <c r="F397" s="59">
        <v>8.2687887084730294E-2</v>
      </c>
      <c r="G397" s="59">
        <v>8.3251387787470321E-2</v>
      </c>
      <c r="H397" s="59">
        <v>1.9401778496362043E-2</v>
      </c>
      <c r="I397" s="59">
        <v>6.1351666956472872E-2</v>
      </c>
      <c r="J397" s="59">
        <v>5.1050691492866784E-2</v>
      </c>
      <c r="K397" s="59">
        <v>2.2924030961890773E-2</v>
      </c>
      <c r="L397" s="59">
        <v>1.7956906270785167E-2</v>
      </c>
      <c r="M397" s="59" t="s">
        <v>167</v>
      </c>
      <c r="N397" s="105">
        <v>0.65</v>
      </c>
      <c r="O397" s="60">
        <v>4.6047958282913486</v>
      </c>
    </row>
    <row r="398" spans="1:15" x14ac:dyDescent="0.25">
      <c r="A398" s="58" t="s">
        <v>12494</v>
      </c>
      <c r="B398" s="47" t="s">
        <v>12329</v>
      </c>
      <c r="C398" s="42" t="s">
        <v>12842</v>
      </c>
      <c r="D398" s="59" t="s">
        <v>12421</v>
      </c>
      <c r="E398" s="59" t="s">
        <v>12421</v>
      </c>
      <c r="F398" s="59">
        <v>5.0037972421598242E-2</v>
      </c>
      <c r="G398" s="59">
        <v>0.17453432444250105</v>
      </c>
      <c r="H398" s="59">
        <v>1.8254674977738139E-2</v>
      </c>
      <c r="I398" s="59">
        <v>7.8886379024848852E-2</v>
      </c>
      <c r="J398" s="59">
        <v>5.6385472861431696E-2</v>
      </c>
      <c r="K398" s="59">
        <v>3.3132231648719257E-2</v>
      </c>
      <c r="L398" s="59">
        <v>3.0154617410800055E-2</v>
      </c>
      <c r="M398" s="59" t="s">
        <v>158</v>
      </c>
      <c r="N398" s="105">
        <v>0.9</v>
      </c>
      <c r="O398" s="60">
        <v>1.6593801121707101</v>
      </c>
    </row>
    <row r="399" spans="1:15" x14ac:dyDescent="0.25">
      <c r="A399" s="58" t="s">
        <v>12495</v>
      </c>
      <c r="B399" s="47" t="s">
        <v>12329</v>
      </c>
      <c r="C399" s="42" t="s">
        <v>12898</v>
      </c>
      <c r="D399" s="59" t="s">
        <v>12421</v>
      </c>
      <c r="E399" s="59" t="s">
        <v>12421</v>
      </c>
      <c r="F399" s="59">
        <v>9.0721994263149197E-2</v>
      </c>
      <c r="G399" s="59">
        <v>7.0840220385675057E-2</v>
      </c>
      <c r="H399" s="59">
        <v>9.7357440890124547E-3</v>
      </c>
      <c r="I399" s="59">
        <v>5.653079141047801E-2</v>
      </c>
      <c r="J399" s="59">
        <v>4.1939102165215791E-2</v>
      </c>
      <c r="K399" s="59">
        <v>2.3606264028398494E-2</v>
      </c>
      <c r="L399" s="59">
        <v>1.6438712012239343E-2</v>
      </c>
      <c r="M399" s="59" t="s">
        <v>152</v>
      </c>
      <c r="N399" s="105">
        <v>0.8</v>
      </c>
      <c r="O399" s="60">
        <v>5.5188018499017861</v>
      </c>
    </row>
    <row r="400" spans="1:15" x14ac:dyDescent="0.25">
      <c r="A400" s="58" t="s">
        <v>12942</v>
      </c>
      <c r="B400" s="47" t="s">
        <v>12329</v>
      </c>
      <c r="C400" s="42" t="s">
        <v>12943</v>
      </c>
      <c r="D400" s="59" t="s">
        <v>12421</v>
      </c>
      <c r="E400" s="59" t="s">
        <v>12421</v>
      </c>
      <c r="F400" s="59">
        <v>9.0721994263149197E-2</v>
      </c>
      <c r="G400" s="59">
        <v>7.0840220385675057E-2</v>
      </c>
      <c r="H400" s="59">
        <v>9.7357440890124547E-3</v>
      </c>
      <c r="I400" s="59">
        <v>5.653079141047801E-2</v>
      </c>
      <c r="J400" s="59">
        <v>4.1939102165215791E-2</v>
      </c>
      <c r="K400" s="59">
        <v>2.3606264028398494E-2</v>
      </c>
      <c r="L400" s="59">
        <v>1.6438712012239343E-2</v>
      </c>
      <c r="M400" s="59" t="s">
        <v>152</v>
      </c>
      <c r="N400" s="105">
        <v>0.8</v>
      </c>
      <c r="O400" s="60">
        <v>5.5188018499017861</v>
      </c>
    </row>
    <row r="401" spans="1:18" x14ac:dyDescent="0.25">
      <c r="A401" s="58" t="s">
        <v>12496</v>
      </c>
      <c r="B401" s="42" t="s">
        <v>12329</v>
      </c>
      <c r="C401" s="42" t="s">
        <v>12368</v>
      </c>
      <c r="D401" s="59" t="s">
        <v>12421</v>
      </c>
      <c r="E401" s="59" t="s">
        <v>12421</v>
      </c>
      <c r="F401" s="59">
        <v>0.18608848988150917</v>
      </c>
      <c r="G401" s="59">
        <v>0.15131001371742103</v>
      </c>
      <c r="H401" s="59">
        <v>-6.8119891008174838E-3</v>
      </c>
      <c r="I401" s="59">
        <v>0.10691332103409201</v>
      </c>
      <c r="J401" s="59">
        <v>7.6687553660983232E-2</v>
      </c>
      <c r="K401" s="59">
        <v>4.0002686868594539E-2</v>
      </c>
      <c r="L401" s="59">
        <v>2.3588087546344116E-2</v>
      </c>
      <c r="M401" s="59" t="s">
        <v>155</v>
      </c>
      <c r="N401" s="105">
        <v>0.7</v>
      </c>
      <c r="O401" s="60">
        <v>7.8890876386606745</v>
      </c>
    </row>
    <row r="402" spans="1:18" x14ac:dyDescent="0.25">
      <c r="A402" s="58" t="s">
        <v>12497</v>
      </c>
      <c r="B402" s="42" t="s">
        <v>12329</v>
      </c>
      <c r="C402" s="42" t="s">
        <v>12369</v>
      </c>
      <c r="D402" s="59" t="s">
        <v>12421</v>
      </c>
      <c r="E402" s="59" t="s">
        <v>12421</v>
      </c>
      <c r="F402" s="59">
        <v>4.5314657492569577E-2</v>
      </c>
      <c r="G402" s="59">
        <v>5.9615623062616141E-2</v>
      </c>
      <c r="H402" s="59">
        <v>1.7023959646910614E-2</v>
      </c>
      <c r="I402" s="59">
        <v>4.050025864280582E-2</v>
      </c>
      <c r="J402" s="59">
        <v>2.670954739159126E-2</v>
      </c>
      <c r="K402" s="59">
        <v>1.7571434415682763E-2</v>
      </c>
      <c r="L402" s="59">
        <v>1.8182400534888066E-2</v>
      </c>
      <c r="M402" s="59" t="s">
        <v>156</v>
      </c>
      <c r="N402" s="105">
        <v>0.85</v>
      </c>
      <c r="O402" s="60">
        <v>2.4922263375301088</v>
      </c>
    </row>
    <row r="403" spans="1:18" x14ac:dyDescent="0.25">
      <c r="A403" s="58" t="s">
        <v>12498</v>
      </c>
      <c r="B403" s="42" t="s">
        <v>12329</v>
      </c>
      <c r="C403" s="42" t="s">
        <v>12370</v>
      </c>
      <c r="D403" s="59" t="s">
        <v>12421</v>
      </c>
      <c r="E403" s="59" t="s">
        <v>12419</v>
      </c>
      <c r="F403" s="59">
        <v>-6.8797306632959354E-2</v>
      </c>
      <c r="G403" s="59">
        <v>0.43250216076058767</v>
      </c>
      <c r="H403" s="59">
        <v>6.7343173431734238E-2</v>
      </c>
      <c r="I403" s="59">
        <v>0.12498792752750409</v>
      </c>
      <c r="J403" s="59">
        <v>7.9056242883236427E-2</v>
      </c>
      <c r="K403" s="59">
        <v>3.5581771443035093E-2</v>
      </c>
      <c r="L403" s="59">
        <v>4.5323677414141672E-2</v>
      </c>
      <c r="M403" s="59" t="s">
        <v>167</v>
      </c>
      <c r="N403" s="105">
        <v>0.65</v>
      </c>
      <c r="O403" s="60">
        <v>-1.5179109586437387</v>
      </c>
    </row>
    <row r="404" spans="1:18" x14ac:dyDescent="0.25">
      <c r="A404" s="58" t="s">
        <v>12499</v>
      </c>
      <c r="B404" s="42" t="s">
        <v>12329</v>
      </c>
      <c r="C404" s="42" t="s">
        <v>13325</v>
      </c>
      <c r="D404" s="59" t="s">
        <v>12421</v>
      </c>
      <c r="E404" s="59" t="s">
        <v>12421</v>
      </c>
      <c r="F404" s="59">
        <v>9.1707806525322511E-2</v>
      </c>
      <c r="G404" s="59">
        <v>2.0210752688172073E-2</v>
      </c>
      <c r="H404" s="59">
        <v>6.7493112947658362E-2</v>
      </c>
      <c r="I404" s="59">
        <v>5.9384947959305823E-2</v>
      </c>
      <c r="J404" s="59">
        <v>4.2103721439002761E-2</v>
      </c>
      <c r="K404" s="59">
        <v>1.6435111671598834E-2</v>
      </c>
      <c r="L404" s="59">
        <v>3.5016083842484225E-2</v>
      </c>
      <c r="M404" s="59" t="s">
        <v>153</v>
      </c>
      <c r="N404" s="105">
        <v>0.75</v>
      </c>
      <c r="O404" s="60">
        <v>2.6190195036617858</v>
      </c>
    </row>
    <row r="405" spans="1:18" x14ac:dyDescent="0.25">
      <c r="A405" s="58" t="s">
        <v>12500</v>
      </c>
      <c r="B405" s="42" t="s">
        <v>12329</v>
      </c>
      <c r="C405" s="42" t="s">
        <v>12371</v>
      </c>
      <c r="D405" s="106" t="s">
        <v>12421</v>
      </c>
      <c r="E405" s="106" t="s">
        <v>12421</v>
      </c>
      <c r="F405" s="106" t="s">
        <v>13563</v>
      </c>
      <c r="G405" s="106" t="s">
        <v>13563</v>
      </c>
      <c r="H405" s="106" t="s">
        <v>13563</v>
      </c>
      <c r="I405" s="106" t="s">
        <v>13563</v>
      </c>
      <c r="J405" s="106" t="s">
        <v>13563</v>
      </c>
      <c r="K405" s="106" t="s">
        <v>13563</v>
      </c>
      <c r="L405" s="106" t="s">
        <v>13563</v>
      </c>
      <c r="M405" s="106" t="s">
        <v>13563</v>
      </c>
      <c r="N405" s="107" t="s">
        <v>13563</v>
      </c>
      <c r="O405" s="106" t="s">
        <v>13563</v>
      </c>
    </row>
    <row r="406" spans="1:18" x14ac:dyDescent="0.25">
      <c r="A406" s="58" t="s">
        <v>12501</v>
      </c>
      <c r="B406" s="47" t="s">
        <v>12329</v>
      </c>
      <c r="C406" s="42" t="s">
        <v>13081</v>
      </c>
      <c r="D406" s="59" t="s">
        <v>12421</v>
      </c>
      <c r="E406" s="59" t="s">
        <v>12421</v>
      </c>
      <c r="F406" s="59">
        <v>8.6660450187051596E-2</v>
      </c>
      <c r="G406" s="59">
        <v>0.18580176211453758</v>
      </c>
      <c r="H406" s="59">
        <v>1.6114592658907689E-2</v>
      </c>
      <c r="I406" s="59">
        <v>9.3997207808372618E-2</v>
      </c>
      <c r="J406" s="59">
        <v>5.2849388967338928E-2</v>
      </c>
      <c r="K406" s="59">
        <v>3.0879817007074095E-2</v>
      </c>
      <c r="L406" s="59">
        <v>3.1534988620236737E-2</v>
      </c>
      <c r="M406" s="59" t="s">
        <v>153</v>
      </c>
      <c r="N406" s="105">
        <v>0.75</v>
      </c>
      <c r="O406" s="60">
        <v>2.7480729811153179</v>
      </c>
    </row>
    <row r="407" spans="1:18" x14ac:dyDescent="0.25">
      <c r="A407" s="58" t="s">
        <v>12746</v>
      </c>
      <c r="B407" s="47" t="s">
        <v>12329</v>
      </c>
      <c r="C407" s="42" t="s">
        <v>12747</v>
      </c>
      <c r="D407" s="59" t="s">
        <v>12421</v>
      </c>
      <c r="E407" s="59" t="s">
        <v>12419</v>
      </c>
      <c r="F407" s="59">
        <v>2.2449156710157236E-2</v>
      </c>
      <c r="G407" s="59">
        <v>1.3323561744228662E-2</v>
      </c>
      <c r="H407" s="59">
        <v>1.7903767251025604E-2</v>
      </c>
      <c r="I407" s="59">
        <v>1.7885344022176675E-2</v>
      </c>
      <c r="J407" s="59">
        <v>2.3696177583854006E-2</v>
      </c>
      <c r="K407" s="59">
        <v>4.97464507567138E-2</v>
      </c>
      <c r="L407" s="59">
        <v>5.1077271376011257E-2</v>
      </c>
      <c r="M407" s="59" t="s">
        <v>157</v>
      </c>
      <c r="N407" s="105">
        <v>1</v>
      </c>
      <c r="O407" s="60">
        <v>0.43951362524625026</v>
      </c>
    </row>
    <row r="408" spans="1:18" x14ac:dyDescent="0.25">
      <c r="A408" s="58" t="s">
        <v>12502</v>
      </c>
      <c r="B408" s="42" t="s">
        <v>12329</v>
      </c>
      <c r="C408" s="42" t="s">
        <v>12372</v>
      </c>
      <c r="D408" s="59" t="s">
        <v>12421</v>
      </c>
      <c r="E408" s="59" t="s">
        <v>12419</v>
      </c>
      <c r="F408" s="59">
        <v>2.2449156710157236E-2</v>
      </c>
      <c r="G408" s="59">
        <v>1.3323561744228662E-2</v>
      </c>
      <c r="H408" s="59">
        <v>1.7903767251025604E-2</v>
      </c>
      <c r="I408" s="59">
        <v>1.7885344022176675E-2</v>
      </c>
      <c r="J408" s="59">
        <v>2.3696177583854006E-2</v>
      </c>
      <c r="K408" s="59">
        <v>4.97464507567138E-2</v>
      </c>
      <c r="L408" s="59">
        <v>5.1077271376011257E-2</v>
      </c>
      <c r="M408" s="59" t="s">
        <v>157</v>
      </c>
      <c r="N408" s="105">
        <v>1</v>
      </c>
      <c r="O408" s="60">
        <v>0.43951362524625026</v>
      </c>
    </row>
    <row r="409" spans="1:18" x14ac:dyDescent="0.25">
      <c r="A409" s="58" t="s">
        <v>12503</v>
      </c>
      <c r="B409" s="47" t="s">
        <v>12329</v>
      </c>
      <c r="C409" s="42" t="s">
        <v>12622</v>
      </c>
      <c r="D409" s="59" t="s">
        <v>12421</v>
      </c>
      <c r="E409" s="59" t="s">
        <v>12421</v>
      </c>
      <c r="F409" s="59">
        <v>4.8828111849502864E-2</v>
      </c>
      <c r="G409" s="59">
        <v>3.8608391608391468E-2</v>
      </c>
      <c r="H409" s="59">
        <v>-1.7857142857142794E-2</v>
      </c>
      <c r="I409" s="59">
        <v>2.2767540337629066E-2</v>
      </c>
      <c r="J409" s="59">
        <v>1.6973960955224188E-2</v>
      </c>
      <c r="K409" s="59">
        <v>1.226166880105839E-2</v>
      </c>
      <c r="L409" s="59">
        <v>1.098425682473958E-2</v>
      </c>
      <c r="M409" s="59" t="s">
        <v>153</v>
      </c>
      <c r="N409" s="105">
        <v>0.75</v>
      </c>
      <c r="O409" s="60">
        <v>4.4452813356956904</v>
      </c>
    </row>
    <row r="410" spans="1:18" x14ac:dyDescent="0.25">
      <c r="A410" s="58" t="s">
        <v>12504</v>
      </c>
      <c r="B410" s="47" t="s">
        <v>12329</v>
      </c>
      <c r="C410" s="42" t="s">
        <v>12835</v>
      </c>
      <c r="D410" s="59" t="s">
        <v>12421</v>
      </c>
      <c r="E410" s="59" t="s">
        <v>12421</v>
      </c>
      <c r="F410" s="59">
        <v>9.65886101557758E-2</v>
      </c>
      <c r="G410" s="59">
        <v>0.10406700791065604</v>
      </c>
      <c r="H410" s="59">
        <v>1.9933554817275878E-2</v>
      </c>
      <c r="I410" s="59">
        <v>7.2845081037652415E-2</v>
      </c>
      <c r="J410" s="59">
        <v>4.9854422965881273E-2</v>
      </c>
      <c r="K410" s="59">
        <v>2.2439893432598668E-2</v>
      </c>
      <c r="L410" s="59">
        <v>3.2364013223542543E-2</v>
      </c>
      <c r="M410" s="59" t="s">
        <v>156</v>
      </c>
      <c r="N410" s="105">
        <v>0.85</v>
      </c>
      <c r="O410" s="60">
        <v>2.9844447747757803</v>
      </c>
    </row>
    <row r="411" spans="1:18" x14ac:dyDescent="0.25">
      <c r="A411" s="58" t="s">
        <v>12505</v>
      </c>
      <c r="B411" s="47" t="s">
        <v>12329</v>
      </c>
      <c r="C411" s="42" t="s">
        <v>12786</v>
      </c>
      <c r="D411" s="59" t="s">
        <v>12421</v>
      </c>
      <c r="E411" s="59" t="s">
        <v>12421</v>
      </c>
      <c r="F411" s="59">
        <v>0.23170419166223688</v>
      </c>
      <c r="G411" s="59">
        <v>0.23943529411764719</v>
      </c>
      <c r="H411" s="59">
        <v>3.0927835051546282E-2</v>
      </c>
      <c r="I411" s="59">
        <v>0.16319586061375801</v>
      </c>
      <c r="J411" s="59">
        <v>0.10129416345612996</v>
      </c>
      <c r="K411" s="59">
        <v>2.6395928006088365E-2</v>
      </c>
      <c r="L411" s="59">
        <v>4.9366511112720612E-2</v>
      </c>
      <c r="M411" s="59" t="s">
        <v>155</v>
      </c>
      <c r="N411" s="105">
        <v>0.7</v>
      </c>
      <c r="O411" s="60">
        <v>4.6935500694626171</v>
      </c>
    </row>
    <row r="412" spans="1:18" x14ac:dyDescent="0.25">
      <c r="A412" s="58" t="s">
        <v>12506</v>
      </c>
      <c r="B412" s="47" t="s">
        <v>12329</v>
      </c>
      <c r="C412" s="42" t="s">
        <v>12679</v>
      </c>
      <c r="D412" s="59" t="s">
        <v>12421</v>
      </c>
      <c r="E412" s="59" t="s">
        <v>12419</v>
      </c>
      <c r="F412" s="59">
        <v>2.1511125267325015E-2</v>
      </c>
      <c r="G412" s="59">
        <v>0.22862334032145371</v>
      </c>
      <c r="H412" s="59">
        <v>7.3917634635689566E-3</v>
      </c>
      <c r="I412" s="59">
        <v>8.1317967296929528E-2</v>
      </c>
      <c r="J412" s="59">
        <v>4.4520071924030402E-2</v>
      </c>
      <c r="K412" s="59">
        <v>2.71069671963724E-2</v>
      </c>
      <c r="L412" s="59">
        <v>4.2816758389997212E-2</v>
      </c>
      <c r="M412" s="59" t="s">
        <v>156</v>
      </c>
      <c r="N412" s="105">
        <v>0.85</v>
      </c>
      <c r="O412" s="60">
        <v>0.50239966957308035</v>
      </c>
    </row>
    <row r="413" spans="1:18" x14ac:dyDescent="0.25">
      <c r="A413" s="58" t="s">
        <v>12507</v>
      </c>
      <c r="B413" s="47" t="s">
        <v>12329</v>
      </c>
      <c r="C413" s="42" t="s">
        <v>13094</v>
      </c>
      <c r="D413" s="59" t="s">
        <v>12421</v>
      </c>
      <c r="E413" s="59" t="s">
        <v>12421</v>
      </c>
      <c r="F413" s="59">
        <v>0.10213388168935844</v>
      </c>
      <c r="G413" s="59">
        <v>0.57376442015786289</v>
      </c>
      <c r="H413" s="59">
        <v>-0.15321336760925452</v>
      </c>
      <c r="I413" s="59">
        <v>0.13670915173873244</v>
      </c>
      <c r="J413" s="59">
        <v>8.1700647149170802E-2</v>
      </c>
      <c r="K413" s="59">
        <v>9.0481984430113016E-4</v>
      </c>
      <c r="L413" s="59">
        <v>6.4982180312659565E-2</v>
      </c>
      <c r="M413" s="59" t="s">
        <v>167</v>
      </c>
      <c r="N413" s="105">
        <v>0.65</v>
      </c>
      <c r="O413" s="60">
        <v>1.5717213734279878</v>
      </c>
    </row>
    <row r="414" spans="1:18" x14ac:dyDescent="0.25">
      <c r="A414" s="58" t="s">
        <v>12508</v>
      </c>
      <c r="B414" s="47" t="s">
        <v>12329</v>
      </c>
      <c r="C414" s="42" t="s">
        <v>12641</v>
      </c>
      <c r="D414" s="59" t="s">
        <v>12421</v>
      </c>
      <c r="E414" s="59" t="s">
        <v>12421</v>
      </c>
      <c r="F414" s="59">
        <v>6.2945992269876516E-2</v>
      </c>
      <c r="G414" s="59">
        <v>-3.8209393346380072E-3</v>
      </c>
      <c r="H414" s="59">
        <v>1.8943170488534555E-2</v>
      </c>
      <c r="I414" s="59">
        <v>2.5650800816072516E-2</v>
      </c>
      <c r="J414" s="59">
        <v>1.930704957968632E-2</v>
      </c>
      <c r="K414" s="59">
        <v>1.3058997781572712E-2</v>
      </c>
      <c r="L414" s="59">
        <v>1.908267267216246E-2</v>
      </c>
      <c r="M414" s="59" t="s">
        <v>158</v>
      </c>
      <c r="N414" s="105">
        <v>0.9</v>
      </c>
      <c r="O414" s="60">
        <v>3.2985941409402919</v>
      </c>
    </row>
    <row r="415" spans="1:18" x14ac:dyDescent="0.25">
      <c r="A415" s="58" t="s">
        <v>12948</v>
      </c>
      <c r="B415" s="47" t="s">
        <v>12329</v>
      </c>
      <c r="C415" s="42" t="s">
        <v>12949</v>
      </c>
      <c r="D415" s="59" t="s">
        <v>12421</v>
      </c>
      <c r="E415" s="59" t="s">
        <v>12421</v>
      </c>
      <c r="F415" s="59">
        <v>8.4263715313658727E-2</v>
      </c>
      <c r="G415" s="59">
        <v>0.21087334014300296</v>
      </c>
      <c r="H415" s="59">
        <v>5.6497175141243527E-3</v>
      </c>
      <c r="I415" s="59">
        <v>9.7050936739311311E-2</v>
      </c>
      <c r="J415" s="59">
        <v>6.1324232228038955E-2</v>
      </c>
      <c r="K415" s="59">
        <v>3.2999382633222885E-2</v>
      </c>
      <c r="L415" s="59">
        <v>3.5886397852712859E-2</v>
      </c>
      <c r="M415" s="59" t="s">
        <v>156</v>
      </c>
      <c r="N415" s="105">
        <v>0.85</v>
      </c>
      <c r="O415" s="60">
        <v>2.3480683589224811</v>
      </c>
    </row>
    <row r="416" spans="1:18" x14ac:dyDescent="0.25">
      <c r="A416" s="58" t="s">
        <v>12509</v>
      </c>
      <c r="B416" s="42" t="s">
        <v>12329</v>
      </c>
      <c r="C416" s="42" t="s">
        <v>12373</v>
      </c>
      <c r="D416" s="106" t="s">
        <v>12421</v>
      </c>
      <c r="E416" s="106" t="s">
        <v>12421</v>
      </c>
      <c r="F416" s="106" t="s">
        <v>13563</v>
      </c>
      <c r="G416" s="106" t="s">
        <v>13563</v>
      </c>
      <c r="H416" s="106" t="s">
        <v>13563</v>
      </c>
      <c r="I416" s="106" t="s">
        <v>13563</v>
      </c>
      <c r="J416" s="106" t="s">
        <v>13563</v>
      </c>
      <c r="K416" s="106" t="s">
        <v>13563</v>
      </c>
      <c r="L416" s="106" t="s">
        <v>13563</v>
      </c>
      <c r="M416" s="106" t="s">
        <v>13563</v>
      </c>
      <c r="N416" s="107" t="s">
        <v>13563</v>
      </c>
      <c r="O416" s="106" t="s">
        <v>13563</v>
      </c>
      <c r="R416" s="108" t="s">
        <v>13625</v>
      </c>
    </row>
    <row r="417" spans="1:15" x14ac:dyDescent="0.25">
      <c r="A417" s="58" t="s">
        <v>12510</v>
      </c>
      <c r="B417" s="42" t="s">
        <v>12329</v>
      </c>
      <c r="C417" s="42" t="s">
        <v>13326</v>
      </c>
      <c r="D417" s="59" t="s">
        <v>12421</v>
      </c>
      <c r="E417" s="59" t="s">
        <v>12421</v>
      </c>
      <c r="F417" s="59">
        <v>0.14262890103317472</v>
      </c>
      <c r="G417" s="59">
        <v>9.4627802690582907E-2</v>
      </c>
      <c r="H417" s="59">
        <v>1.5482695810564717E-2</v>
      </c>
      <c r="I417" s="59">
        <v>8.2965784281944233E-2</v>
      </c>
      <c r="J417" s="59">
        <v>5.9009785264400927E-2</v>
      </c>
      <c r="K417" s="59">
        <v>3.0868139209360601E-2</v>
      </c>
      <c r="L417" s="59">
        <v>2.9462246942815629E-2</v>
      </c>
      <c r="M417" s="59" t="s">
        <v>152</v>
      </c>
      <c r="N417" s="105">
        <v>0.8</v>
      </c>
      <c r="O417" s="60">
        <v>4.8410734357772665</v>
      </c>
    </row>
    <row r="418" spans="1:15" x14ac:dyDescent="0.25">
      <c r="A418" s="58" t="s">
        <v>12511</v>
      </c>
      <c r="B418" s="42" t="s">
        <v>12329</v>
      </c>
      <c r="C418" s="42" t="s">
        <v>13327</v>
      </c>
      <c r="D418" s="59" t="s">
        <v>12421</v>
      </c>
      <c r="E418" s="59" t="s">
        <v>12421</v>
      </c>
      <c r="F418" s="59">
        <v>0.20336494390408122</v>
      </c>
      <c r="G418" s="59">
        <v>7.3789198606271755E-2</v>
      </c>
      <c r="H418" s="59">
        <v>7.4594120228170802E-3</v>
      </c>
      <c r="I418" s="59">
        <v>9.1896100651196022E-2</v>
      </c>
      <c r="J418" s="59">
        <v>0.12655941815165184</v>
      </c>
      <c r="K418" s="59">
        <v>6.4428360476190605E-2</v>
      </c>
      <c r="L418" s="59">
        <v>4.0735455473068116E-2</v>
      </c>
      <c r="M418" s="59" t="s">
        <v>159</v>
      </c>
      <c r="N418" s="105">
        <v>0.95</v>
      </c>
      <c r="O418" s="60">
        <v>4.9923326385422184</v>
      </c>
    </row>
    <row r="419" spans="1:15" x14ac:dyDescent="0.25">
      <c r="A419" s="58" t="s">
        <v>12512</v>
      </c>
      <c r="B419" s="42" t="s">
        <v>12329</v>
      </c>
      <c r="C419" s="42" t="s">
        <v>12374</v>
      </c>
      <c r="D419" s="59" t="s">
        <v>12421</v>
      </c>
      <c r="E419" s="59" t="s">
        <v>12421</v>
      </c>
      <c r="F419" s="59">
        <v>0.11193387988015124</v>
      </c>
      <c r="G419" s="59">
        <v>7.6996047430829995E-2</v>
      </c>
      <c r="H419" s="59">
        <v>6.4401294498381834E-2</v>
      </c>
      <c r="I419" s="59">
        <v>8.4258466870911208E-2</v>
      </c>
      <c r="J419" s="59">
        <v>7.4157807846277013E-2</v>
      </c>
      <c r="K419" s="59">
        <v>6.1198004946910523E-2</v>
      </c>
      <c r="L419" s="59">
        <v>4.7453685735941553E-2</v>
      </c>
      <c r="M419" s="59" t="s">
        <v>158</v>
      </c>
      <c r="N419" s="105">
        <v>0.9</v>
      </c>
      <c r="O419" s="60">
        <v>2.3588026545085037</v>
      </c>
    </row>
    <row r="420" spans="1:15" x14ac:dyDescent="0.25">
      <c r="A420" s="58" t="s">
        <v>12513</v>
      </c>
      <c r="B420" s="42" t="s">
        <v>12329</v>
      </c>
      <c r="C420" s="42" t="s">
        <v>13328</v>
      </c>
      <c r="D420" s="59" t="s">
        <v>12421</v>
      </c>
      <c r="E420" s="59" t="s">
        <v>12421</v>
      </c>
      <c r="F420" s="59">
        <v>0.20406420864886998</v>
      </c>
      <c r="G420" s="59">
        <v>0.13927381745503009</v>
      </c>
      <c r="H420" s="59">
        <v>1.3504388926401045E-2</v>
      </c>
      <c r="I420" s="59">
        <v>0.11609492266288401</v>
      </c>
      <c r="J420" s="59">
        <v>8.5608787997139224E-2</v>
      </c>
      <c r="K420" s="59">
        <v>3.910654062259411E-2</v>
      </c>
      <c r="L420" s="59">
        <v>4.5199532723598113E-2</v>
      </c>
      <c r="M420" s="59" t="s">
        <v>156</v>
      </c>
      <c r="N420" s="105">
        <v>0.85</v>
      </c>
      <c r="O420" s="60">
        <v>4.5147415548906906</v>
      </c>
    </row>
    <row r="421" spans="1:15" x14ac:dyDescent="0.25">
      <c r="A421" s="58" t="s">
        <v>12514</v>
      </c>
      <c r="B421" s="42" t="s">
        <v>12329</v>
      </c>
      <c r="C421" s="42" t="s">
        <v>12375</v>
      </c>
      <c r="D421" s="106" t="s">
        <v>12421</v>
      </c>
      <c r="E421" s="106" t="s">
        <v>12421</v>
      </c>
      <c r="F421" s="106" t="s">
        <v>13563</v>
      </c>
      <c r="G421" s="106" t="s">
        <v>13563</v>
      </c>
      <c r="H421" s="106" t="s">
        <v>13563</v>
      </c>
      <c r="I421" s="106" t="s">
        <v>13563</v>
      </c>
      <c r="J421" s="106" t="s">
        <v>13563</v>
      </c>
      <c r="K421" s="106" t="s">
        <v>13563</v>
      </c>
      <c r="L421" s="106" t="s">
        <v>13563</v>
      </c>
      <c r="M421" s="106" t="s">
        <v>13563</v>
      </c>
      <c r="N421" s="107" t="s">
        <v>13563</v>
      </c>
      <c r="O421" s="106" t="s">
        <v>13563</v>
      </c>
    </row>
    <row r="422" spans="1:15" x14ac:dyDescent="0.25">
      <c r="A422" s="58" t="s">
        <v>13298</v>
      </c>
      <c r="B422" s="47" t="s">
        <v>12329</v>
      </c>
      <c r="C422" s="42" t="s">
        <v>13299</v>
      </c>
      <c r="D422" s="59" t="s">
        <v>12421</v>
      </c>
      <c r="E422" s="59" t="s">
        <v>12421</v>
      </c>
      <c r="F422" s="59">
        <v>0.1603187258426233</v>
      </c>
      <c r="G422" s="59">
        <v>0.11941022964509407</v>
      </c>
      <c r="H422" s="59">
        <v>1.3756613756613634E-2</v>
      </c>
      <c r="I422" s="59">
        <v>9.6057717564861367E-2</v>
      </c>
      <c r="J422" s="59">
        <v>7.9837673082769012E-2</v>
      </c>
      <c r="K422" s="59">
        <v>4.4382783626878419E-2</v>
      </c>
      <c r="L422" s="59">
        <v>2.8814669872328169E-2</v>
      </c>
      <c r="M422" s="59" t="s">
        <v>152</v>
      </c>
      <c r="N422" s="105">
        <v>0.8</v>
      </c>
      <c r="O422" s="60">
        <v>5.5637883950419127</v>
      </c>
    </row>
    <row r="423" spans="1:15" x14ac:dyDescent="0.25">
      <c r="A423" s="58" t="s">
        <v>12907</v>
      </c>
      <c r="B423" s="47" t="s">
        <v>12329</v>
      </c>
      <c r="C423" s="42" t="s">
        <v>12908</v>
      </c>
      <c r="D423" s="59" t="s">
        <v>12421</v>
      </c>
      <c r="E423" s="59" t="s">
        <v>12419</v>
      </c>
      <c r="F423" s="59">
        <v>-6.8797306632959354E-2</v>
      </c>
      <c r="G423" s="59">
        <v>0.43250216076058767</v>
      </c>
      <c r="H423" s="59">
        <v>6.7343173431734238E-2</v>
      </c>
      <c r="I423" s="59">
        <v>0.12498792752750409</v>
      </c>
      <c r="J423" s="59">
        <v>7.9056242883236427E-2</v>
      </c>
      <c r="K423" s="59">
        <v>3.5581771443035093E-2</v>
      </c>
      <c r="L423" s="59">
        <v>4.5323677414141672E-2</v>
      </c>
      <c r="M423" s="59" t="s">
        <v>167</v>
      </c>
      <c r="N423" s="105">
        <v>0.65</v>
      </c>
      <c r="O423" s="60">
        <v>-1.5179109586437387</v>
      </c>
    </row>
    <row r="424" spans="1:15" x14ac:dyDescent="0.25">
      <c r="A424" s="58" t="s">
        <v>12515</v>
      </c>
      <c r="B424" s="69" t="s">
        <v>12330</v>
      </c>
      <c r="C424" s="42" t="s">
        <v>12376</v>
      </c>
      <c r="D424" s="59" t="s">
        <v>12421</v>
      </c>
      <c r="E424" s="59" t="s">
        <v>12421</v>
      </c>
      <c r="F424" s="59">
        <v>6.7923920051579545E-2</v>
      </c>
      <c r="G424" s="59">
        <v>3.4574763757643234E-2</v>
      </c>
      <c r="H424" s="59">
        <v>-2.2185246810870751E-3</v>
      </c>
      <c r="I424" s="59">
        <v>3.3029071938186938E-2</v>
      </c>
      <c r="J424" s="59">
        <v>2.0823393006025537E-2</v>
      </c>
      <c r="K424" s="59">
        <v>1.9534546070337111E-2</v>
      </c>
      <c r="L424" s="59">
        <v>1.437640342110158E-2</v>
      </c>
      <c r="M424" s="59" t="s">
        <v>153</v>
      </c>
      <c r="N424" s="105">
        <v>0.75</v>
      </c>
      <c r="O424" s="60">
        <v>4.7246809971874679</v>
      </c>
    </row>
    <row r="425" spans="1:15" x14ac:dyDescent="0.25">
      <c r="A425" s="58" t="s">
        <v>12516</v>
      </c>
      <c r="B425" s="42" t="s">
        <v>12330</v>
      </c>
      <c r="C425" s="42" t="s">
        <v>12377</v>
      </c>
      <c r="D425" s="59" t="s">
        <v>12421</v>
      </c>
      <c r="E425" s="59" t="s">
        <v>12421</v>
      </c>
      <c r="F425" s="59">
        <v>6.7923920051579545E-2</v>
      </c>
      <c r="G425" s="59">
        <v>3.4574763757643234E-2</v>
      </c>
      <c r="H425" s="59">
        <v>-2.2185246810870751E-3</v>
      </c>
      <c r="I425" s="59">
        <v>3.3029071938186938E-2</v>
      </c>
      <c r="J425" s="59">
        <v>2.0823393006025537E-2</v>
      </c>
      <c r="K425" s="59">
        <v>1.9534546070337111E-2</v>
      </c>
      <c r="L425" s="59">
        <v>1.437640342110158E-2</v>
      </c>
      <c r="M425" s="59" t="s">
        <v>153</v>
      </c>
      <c r="N425" s="105">
        <v>0.75</v>
      </c>
      <c r="O425" s="60">
        <v>4.7246809971874679</v>
      </c>
    </row>
    <row r="426" spans="1:15" x14ac:dyDescent="0.25">
      <c r="A426" s="58" t="s">
        <v>12517</v>
      </c>
      <c r="B426" s="42" t="s">
        <v>12330</v>
      </c>
      <c r="C426" s="42" t="s">
        <v>12378</v>
      </c>
      <c r="D426" s="59" t="s">
        <v>12421</v>
      </c>
      <c r="E426" s="59" t="s">
        <v>12421</v>
      </c>
      <c r="F426" s="59">
        <v>7.854903781963829E-2</v>
      </c>
      <c r="G426" s="59">
        <v>0.21688300220750567</v>
      </c>
      <c r="H426" s="59">
        <v>3.8990825688073327E-2</v>
      </c>
      <c r="I426" s="59">
        <v>0.1089198164821843</v>
      </c>
      <c r="J426" s="59">
        <v>7.6741116886712035E-2</v>
      </c>
      <c r="K426" s="59">
        <v>5.1742072949742868E-2</v>
      </c>
      <c r="L426" s="59">
        <v>3.8852820634050378E-2</v>
      </c>
      <c r="M426" s="59" t="s">
        <v>159</v>
      </c>
      <c r="N426" s="105">
        <v>0.95</v>
      </c>
      <c r="O426" s="60">
        <v>2.0217074729137781</v>
      </c>
    </row>
    <row r="427" spans="1:15" x14ac:dyDescent="0.25">
      <c r="A427" s="58" t="s">
        <v>12518</v>
      </c>
      <c r="B427" s="42" t="s">
        <v>12330</v>
      </c>
      <c r="C427" s="42" t="s">
        <v>12379</v>
      </c>
      <c r="D427" s="59" t="s">
        <v>12421</v>
      </c>
      <c r="E427" s="59" t="s">
        <v>12421</v>
      </c>
      <c r="F427" s="59">
        <v>0.11442795663674432</v>
      </c>
      <c r="G427" s="59">
        <v>7.7351108033240967E-2</v>
      </c>
      <c r="H427" s="59">
        <v>2.5204117855875063E-2</v>
      </c>
      <c r="I427" s="59">
        <v>7.1699926573888018E-2</v>
      </c>
      <c r="J427" s="59">
        <v>5.7566987879382081E-2</v>
      </c>
      <c r="K427" s="59">
        <v>4.0065052112715938E-2</v>
      </c>
      <c r="L427" s="59">
        <v>3.3324430182108955E-2</v>
      </c>
      <c r="M427" s="59" t="s">
        <v>157</v>
      </c>
      <c r="N427" s="105">
        <v>1</v>
      </c>
      <c r="O427" s="60">
        <v>3.4337558365267351</v>
      </c>
    </row>
    <row r="428" spans="1:15" x14ac:dyDescent="0.25">
      <c r="A428" s="58" t="s">
        <v>12519</v>
      </c>
      <c r="B428" s="42" t="s">
        <v>12330</v>
      </c>
      <c r="C428" s="42" t="s">
        <v>13329</v>
      </c>
      <c r="D428" s="59" t="s">
        <v>12421</v>
      </c>
      <c r="E428" s="59" t="s">
        <v>12421</v>
      </c>
      <c r="F428" s="59">
        <v>2.771438056310549E-2</v>
      </c>
      <c r="G428" s="59">
        <v>4.5666839647129365E-4</v>
      </c>
      <c r="H428" s="59">
        <v>-5.1867219917023366E-4</v>
      </c>
      <c r="I428" s="59">
        <v>9.1331368462017615E-3</v>
      </c>
      <c r="J428" s="59">
        <v>7.7803985900226635E-3</v>
      </c>
      <c r="K428" s="59">
        <v>1.5161415507714437E-2</v>
      </c>
      <c r="L428" s="59">
        <v>7.0674939262629355E-3</v>
      </c>
      <c r="M428" s="59" t="s">
        <v>156</v>
      </c>
      <c r="N428" s="105">
        <v>0.85</v>
      </c>
      <c r="O428" s="60">
        <v>3.9213872487556514</v>
      </c>
    </row>
    <row r="429" spans="1:15" x14ac:dyDescent="0.25">
      <c r="A429" s="58" t="s">
        <v>12520</v>
      </c>
      <c r="B429" s="42" t="s">
        <v>12330</v>
      </c>
      <c r="C429" s="42" t="s">
        <v>13330</v>
      </c>
      <c r="D429" s="59" t="s">
        <v>12421</v>
      </c>
      <c r="E429" s="59" t="s">
        <v>12421</v>
      </c>
      <c r="F429" s="59">
        <v>3.6706857741425125E-2</v>
      </c>
      <c r="G429" s="59">
        <v>5.3262910798122176E-2</v>
      </c>
      <c r="H429" s="59">
        <v>7.8864353312302349E-3</v>
      </c>
      <c r="I429" s="59">
        <v>3.2447842355461942E-2</v>
      </c>
      <c r="J429" s="59">
        <v>2.1284628744915768E-2</v>
      </c>
      <c r="K429" s="59">
        <v>1.0827979419969047E-2</v>
      </c>
      <c r="L429" s="59">
        <v>1.0920941151773667E-2</v>
      </c>
      <c r="M429" s="59" t="s">
        <v>153</v>
      </c>
      <c r="N429" s="105">
        <v>0.75</v>
      </c>
      <c r="O429" s="60">
        <v>3.361144175331773</v>
      </c>
    </row>
    <row r="430" spans="1:15" x14ac:dyDescent="0.25">
      <c r="A430" s="58" t="s">
        <v>12635</v>
      </c>
      <c r="B430" s="69" t="s">
        <v>12330</v>
      </c>
      <c r="C430" s="42" t="s">
        <v>12636</v>
      </c>
      <c r="D430" s="59" t="s">
        <v>12421</v>
      </c>
      <c r="E430" s="59" t="s">
        <v>12421</v>
      </c>
      <c r="F430" s="59">
        <v>3.6706857741425125E-2</v>
      </c>
      <c r="G430" s="59">
        <v>5.3262910798122176E-2</v>
      </c>
      <c r="H430" s="59">
        <v>7.8864353312302349E-3</v>
      </c>
      <c r="I430" s="59">
        <v>3.2447842355461942E-2</v>
      </c>
      <c r="J430" s="59">
        <v>2.1284628744915768E-2</v>
      </c>
      <c r="K430" s="59">
        <v>1.0827979419969047E-2</v>
      </c>
      <c r="L430" s="59">
        <v>1.0920941151773667E-2</v>
      </c>
      <c r="M430" s="59" t="s">
        <v>153</v>
      </c>
      <c r="N430" s="105">
        <v>0.75</v>
      </c>
      <c r="O430" s="60">
        <v>3.361144175331773</v>
      </c>
    </row>
    <row r="431" spans="1:15" x14ac:dyDescent="0.25">
      <c r="A431" s="58" t="s">
        <v>13268</v>
      </c>
      <c r="B431" s="69" t="s">
        <v>12330</v>
      </c>
      <c r="C431" s="42" t="s">
        <v>13269</v>
      </c>
      <c r="D431" s="59" t="s">
        <v>12421</v>
      </c>
      <c r="E431" s="59" t="s">
        <v>12421</v>
      </c>
      <c r="F431" s="59">
        <v>0.15305888406057644</v>
      </c>
      <c r="G431" s="59">
        <v>8.121313672922259E-2</v>
      </c>
      <c r="H431" s="59">
        <v>2.6881720430105283E-3</v>
      </c>
      <c r="I431" s="59">
        <v>7.7232788770800642E-2</v>
      </c>
      <c r="J431" s="59">
        <v>4.9198012914020817E-2</v>
      </c>
      <c r="K431" s="59">
        <v>1.8864826568326665E-2</v>
      </c>
      <c r="L431" s="59">
        <v>3.5211522045502264E-2</v>
      </c>
      <c r="M431" s="59" t="s">
        <v>153</v>
      </c>
      <c r="N431" s="105">
        <v>0.75</v>
      </c>
      <c r="O431" s="60">
        <v>4.3468408966469934</v>
      </c>
    </row>
    <row r="432" spans="1:15" x14ac:dyDescent="0.25">
      <c r="A432" s="58" t="s">
        <v>12521</v>
      </c>
      <c r="B432" s="42" t="s">
        <v>12330</v>
      </c>
      <c r="C432" s="42" t="s">
        <v>12380</v>
      </c>
      <c r="D432" s="59" t="s">
        <v>12421</v>
      </c>
      <c r="E432" s="59" t="s">
        <v>12421</v>
      </c>
      <c r="F432" s="59">
        <v>7.45159351516127E-2</v>
      </c>
      <c r="G432" s="59">
        <v>0.13340605520926085</v>
      </c>
      <c r="H432" s="59">
        <v>8.9847259658579759E-3</v>
      </c>
      <c r="I432" s="59">
        <v>7.1094182028825337E-2</v>
      </c>
      <c r="J432" s="59">
        <v>5.2188363511504576E-2</v>
      </c>
      <c r="K432" s="59">
        <v>3.2895141656063664E-2</v>
      </c>
      <c r="L432" s="59">
        <v>2.7918831410596257E-2</v>
      </c>
      <c r="M432" s="59" t="s">
        <v>159</v>
      </c>
      <c r="N432" s="105">
        <v>0.95</v>
      </c>
      <c r="O432" s="60">
        <v>2.6690205637808706</v>
      </c>
    </row>
    <row r="433" spans="1:15" x14ac:dyDescent="0.25">
      <c r="A433" s="58" t="s">
        <v>12522</v>
      </c>
      <c r="B433" s="42" t="s">
        <v>12330</v>
      </c>
      <c r="C433" s="42" t="s">
        <v>12381</v>
      </c>
      <c r="D433" s="59" t="s">
        <v>12421</v>
      </c>
      <c r="E433" s="59" t="s">
        <v>12421</v>
      </c>
      <c r="F433" s="59">
        <v>8.3829013005968012E-2</v>
      </c>
      <c r="G433" s="59">
        <v>0.10899113082039924</v>
      </c>
      <c r="H433" s="59">
        <v>1.5765765765765938E-2</v>
      </c>
      <c r="I433" s="59">
        <v>6.8794324703260301E-2</v>
      </c>
      <c r="J433" s="59">
        <v>5.2859142914188695E-2</v>
      </c>
      <c r="K433" s="59">
        <v>3.0733251615511437E-2</v>
      </c>
      <c r="L433" s="59">
        <v>2.4663007841219109E-2</v>
      </c>
      <c r="M433" s="59" t="s">
        <v>157</v>
      </c>
      <c r="N433" s="105">
        <v>1</v>
      </c>
      <c r="O433" s="60">
        <v>3.3989776731881496</v>
      </c>
    </row>
    <row r="434" spans="1:15" x14ac:dyDescent="0.25">
      <c r="A434" s="58" t="s">
        <v>12801</v>
      </c>
      <c r="B434" s="69" t="s">
        <v>12330</v>
      </c>
      <c r="C434" s="42" t="s">
        <v>12802</v>
      </c>
      <c r="D434" s="59" t="s">
        <v>12421</v>
      </c>
      <c r="E434" s="59" t="s">
        <v>12419</v>
      </c>
      <c r="F434" s="59">
        <v>7.5824527095633698E-3</v>
      </c>
      <c r="G434" s="59">
        <v>7.4383838383838441E-2</v>
      </c>
      <c r="H434" s="59">
        <v>2.5316455696202667E-3</v>
      </c>
      <c r="I434" s="59">
        <v>2.765195048596758E-2</v>
      </c>
      <c r="J434" s="59">
        <v>2.5483529996717547E-2</v>
      </c>
      <c r="K434" s="59">
        <v>1.9268655788632794E-2</v>
      </c>
      <c r="L434" s="59">
        <v>2.5514426477222463E-2</v>
      </c>
      <c r="M434" s="59" t="s">
        <v>152</v>
      </c>
      <c r="N434" s="105">
        <v>0.8</v>
      </c>
      <c r="O434" s="60">
        <v>0.29718295711379072</v>
      </c>
    </row>
    <row r="435" spans="1:15" x14ac:dyDescent="0.25">
      <c r="A435" s="58" t="s">
        <v>12764</v>
      </c>
      <c r="B435" s="69" t="s">
        <v>12330</v>
      </c>
      <c r="C435" s="42" t="s">
        <v>12765</v>
      </c>
      <c r="D435" s="59" t="s">
        <v>12421</v>
      </c>
      <c r="E435" s="59" t="s">
        <v>12421</v>
      </c>
      <c r="F435" s="59">
        <v>8.3829013005968012E-2</v>
      </c>
      <c r="G435" s="59">
        <v>0.10899113082039924</v>
      </c>
      <c r="H435" s="59">
        <v>1.5765765765765938E-2</v>
      </c>
      <c r="I435" s="59">
        <v>6.8794324703260301E-2</v>
      </c>
      <c r="J435" s="59">
        <v>5.2859142914188695E-2</v>
      </c>
      <c r="K435" s="59">
        <v>3.0733251615511437E-2</v>
      </c>
      <c r="L435" s="59">
        <v>2.4663007841219109E-2</v>
      </c>
      <c r="M435" s="59" t="s">
        <v>157</v>
      </c>
      <c r="N435" s="105">
        <v>1</v>
      </c>
      <c r="O435" s="60">
        <v>3.3989776731881496</v>
      </c>
    </row>
    <row r="436" spans="1:15" x14ac:dyDescent="0.25">
      <c r="A436" s="58" t="s">
        <v>12523</v>
      </c>
      <c r="B436" s="42" t="s">
        <v>12330</v>
      </c>
      <c r="C436" s="42" t="s">
        <v>12382</v>
      </c>
      <c r="D436" s="59" t="s">
        <v>12421</v>
      </c>
      <c r="E436" s="59" t="s">
        <v>12421</v>
      </c>
      <c r="F436" s="59">
        <v>8.2687887084730294E-2</v>
      </c>
      <c r="G436" s="59">
        <v>8.3251387787470321E-2</v>
      </c>
      <c r="H436" s="59">
        <v>1.9401778496362043E-2</v>
      </c>
      <c r="I436" s="59">
        <v>6.1351666956472872E-2</v>
      </c>
      <c r="J436" s="59">
        <v>5.1050691492866784E-2</v>
      </c>
      <c r="K436" s="59">
        <v>2.2924030961890773E-2</v>
      </c>
      <c r="L436" s="59">
        <v>1.7956906270785167E-2</v>
      </c>
      <c r="M436" s="59" t="s">
        <v>167</v>
      </c>
      <c r="N436" s="105">
        <v>0.65</v>
      </c>
      <c r="O436" s="60">
        <v>4.6047958282913486</v>
      </c>
    </row>
    <row r="437" spans="1:15" x14ac:dyDescent="0.25">
      <c r="A437" s="58" t="s">
        <v>12524</v>
      </c>
      <c r="B437" s="42" t="s">
        <v>12330</v>
      </c>
      <c r="C437" s="42" t="s">
        <v>13331</v>
      </c>
      <c r="D437" s="59" t="s">
        <v>12419</v>
      </c>
      <c r="E437" s="59" t="s">
        <v>12419</v>
      </c>
      <c r="F437" s="59">
        <v>6.9309848655582984E-2</v>
      </c>
      <c r="G437" s="59">
        <v>8.8358490566037728E-2</v>
      </c>
      <c r="H437" s="59">
        <v>7.6045627376426506E-3</v>
      </c>
      <c r="I437" s="59">
        <v>5.4520970445669725E-2</v>
      </c>
      <c r="J437" s="59">
        <v>3.6737566008959499E-2</v>
      </c>
      <c r="K437" s="59">
        <v>1.6634799876661832E-2</v>
      </c>
      <c r="L437" s="59">
        <v>-5.1565034950755706E-3</v>
      </c>
      <c r="M437" s="59" t="s">
        <v>12422</v>
      </c>
      <c r="N437" s="105">
        <v>0.45</v>
      </c>
      <c r="O437" s="60">
        <v>-13.441249234442189</v>
      </c>
    </row>
    <row r="438" spans="1:15" x14ac:dyDescent="0.25">
      <c r="A438" s="58" t="s">
        <v>12665</v>
      </c>
      <c r="B438" s="69" t="s">
        <v>12330</v>
      </c>
      <c r="C438" s="42" t="s">
        <v>12666</v>
      </c>
      <c r="D438" s="59" t="s">
        <v>12421</v>
      </c>
      <c r="E438" s="59" t="s">
        <v>12419</v>
      </c>
      <c r="F438" s="59">
        <v>-3.5200648408195478E-2</v>
      </c>
      <c r="G438" s="59">
        <v>0.16429407461594736</v>
      </c>
      <c r="H438" s="59">
        <v>0.16093418259023351</v>
      </c>
      <c r="I438" s="59">
        <v>9.2536016902665441E-2</v>
      </c>
      <c r="J438" s="59">
        <v>5.5074281310764972E-2</v>
      </c>
      <c r="K438" s="59">
        <v>4.0691532225475502E-2</v>
      </c>
      <c r="L438" s="59">
        <v>2.9470134575125817E-2</v>
      </c>
      <c r="M438" s="59" t="s">
        <v>167</v>
      </c>
      <c r="N438" s="105">
        <v>0.65</v>
      </c>
      <c r="O438" s="60">
        <v>-1.1944515664990036</v>
      </c>
    </row>
    <row r="439" spans="1:15" x14ac:dyDescent="0.25">
      <c r="A439" s="58" t="s">
        <v>12525</v>
      </c>
      <c r="B439" s="42" t="s">
        <v>12330</v>
      </c>
      <c r="C439" s="42" t="s">
        <v>12383</v>
      </c>
      <c r="D439" s="106" t="s">
        <v>13563</v>
      </c>
      <c r="E439" s="106" t="s">
        <v>13563</v>
      </c>
      <c r="F439" s="106" t="s">
        <v>13563</v>
      </c>
      <c r="G439" s="106" t="s">
        <v>13563</v>
      </c>
      <c r="H439" s="106" t="s">
        <v>13563</v>
      </c>
      <c r="I439" s="106" t="s">
        <v>13563</v>
      </c>
      <c r="J439" s="106" t="s">
        <v>13563</v>
      </c>
      <c r="K439" s="106" t="s">
        <v>13563</v>
      </c>
      <c r="L439" s="106" t="s">
        <v>13563</v>
      </c>
      <c r="M439" s="106" t="s">
        <v>13563</v>
      </c>
      <c r="N439" s="107" t="s">
        <v>13563</v>
      </c>
      <c r="O439" s="106" t="s">
        <v>13563</v>
      </c>
    </row>
    <row r="440" spans="1:15" x14ac:dyDescent="0.25">
      <c r="A440" s="58" t="s">
        <v>12526</v>
      </c>
      <c r="B440" s="42" t="s">
        <v>12330</v>
      </c>
      <c r="C440" s="42" t="s">
        <v>12384</v>
      </c>
      <c r="D440" s="59" t="s">
        <v>12421</v>
      </c>
      <c r="E440" s="59" t="s">
        <v>12421</v>
      </c>
      <c r="F440" s="59">
        <v>0.20406420864886998</v>
      </c>
      <c r="G440" s="59">
        <v>0.13927381745503009</v>
      </c>
      <c r="H440" s="59">
        <v>1.3504388926401045E-2</v>
      </c>
      <c r="I440" s="59">
        <v>0.11609492266288401</v>
      </c>
      <c r="J440" s="59">
        <v>8.5608787997139224E-2</v>
      </c>
      <c r="K440" s="59">
        <v>3.910654062259411E-2</v>
      </c>
      <c r="L440" s="59">
        <v>4.5199532723598113E-2</v>
      </c>
      <c r="M440" s="59" t="s">
        <v>156</v>
      </c>
      <c r="N440" s="105">
        <v>0.85</v>
      </c>
      <c r="O440" s="60">
        <v>4.5147415548906906</v>
      </c>
    </row>
    <row r="441" spans="1:15" x14ac:dyDescent="0.25">
      <c r="A441" s="58" t="s">
        <v>12527</v>
      </c>
      <c r="B441" s="42" t="s">
        <v>12330</v>
      </c>
      <c r="C441" s="42" t="s">
        <v>12385</v>
      </c>
      <c r="D441" s="59" t="s">
        <v>12421</v>
      </c>
      <c r="E441" s="59" t="s">
        <v>12421</v>
      </c>
      <c r="F441" s="59">
        <v>5.0037972421598242E-2</v>
      </c>
      <c r="G441" s="59">
        <v>0.17453432444250105</v>
      </c>
      <c r="H441" s="59">
        <v>1.8254674977738139E-2</v>
      </c>
      <c r="I441" s="59">
        <v>7.8886379024848852E-2</v>
      </c>
      <c r="J441" s="59">
        <v>5.6385472861431696E-2</v>
      </c>
      <c r="K441" s="59">
        <v>3.3132231648719257E-2</v>
      </c>
      <c r="L441" s="59">
        <v>3.0154617410800055E-2</v>
      </c>
      <c r="M441" s="59" t="s">
        <v>158</v>
      </c>
      <c r="N441" s="105">
        <v>0.9</v>
      </c>
      <c r="O441" s="60">
        <v>1.6593801121707101</v>
      </c>
    </row>
    <row r="442" spans="1:15" x14ac:dyDescent="0.25">
      <c r="A442" s="58" t="s">
        <v>12528</v>
      </c>
      <c r="B442" s="42" t="s">
        <v>12330</v>
      </c>
      <c r="C442" s="42" t="s">
        <v>12386</v>
      </c>
      <c r="D442" s="59" t="s">
        <v>12421</v>
      </c>
      <c r="E442" s="59" t="s">
        <v>12419</v>
      </c>
      <c r="F442" s="59">
        <v>-0.11724414816651085</v>
      </c>
      <c r="G442" s="59">
        <v>0.13562729498164017</v>
      </c>
      <c r="H442" s="59">
        <v>0.60747663551401865</v>
      </c>
      <c r="I442" s="59">
        <v>0.17239430166161274</v>
      </c>
      <c r="J442" s="59">
        <v>7.8809031081149339E-2</v>
      </c>
      <c r="K442" s="59">
        <v>4.7031622527838657E-2</v>
      </c>
      <c r="L442" s="59">
        <v>4.7866304645027169E-2</v>
      </c>
      <c r="M442" s="59" t="s">
        <v>154</v>
      </c>
      <c r="N442" s="105">
        <v>0.55000000000000004</v>
      </c>
      <c r="O442" s="60">
        <v>-2.4494088072180302</v>
      </c>
    </row>
    <row r="443" spans="1:15" x14ac:dyDescent="0.25">
      <c r="A443" s="58" t="s">
        <v>12529</v>
      </c>
      <c r="B443" s="42" t="s">
        <v>12330</v>
      </c>
      <c r="C443" s="42" t="s">
        <v>12387</v>
      </c>
      <c r="D443" s="59" t="s">
        <v>12421</v>
      </c>
      <c r="E443" s="59" t="s">
        <v>12421</v>
      </c>
      <c r="F443" s="59">
        <v>0.11736348496800786</v>
      </c>
      <c r="G443" s="59">
        <v>5.290705339485835E-2</v>
      </c>
      <c r="H443" s="59">
        <v>6.6357000663570531E-3</v>
      </c>
      <c r="I443" s="59">
        <v>5.799986606763885E-2</v>
      </c>
      <c r="J443" s="59">
        <v>4.3279273434829513E-2</v>
      </c>
      <c r="K443" s="59">
        <v>2.2764211024650649E-2</v>
      </c>
      <c r="L443" s="59">
        <v>1.4736525900368447E-2</v>
      </c>
      <c r="M443" s="59" t="s">
        <v>153</v>
      </c>
      <c r="N443" s="105">
        <v>0.75</v>
      </c>
      <c r="O443" s="60">
        <v>7.9641216499387761</v>
      </c>
    </row>
    <row r="444" spans="1:15" x14ac:dyDescent="0.25">
      <c r="A444" s="58" t="s">
        <v>13003</v>
      </c>
      <c r="B444" s="69" t="s">
        <v>12330</v>
      </c>
      <c r="C444" s="42" t="s">
        <v>13004</v>
      </c>
      <c r="D444" s="59" t="s">
        <v>12421</v>
      </c>
      <c r="E444" s="59" t="s">
        <v>12421</v>
      </c>
      <c r="F444" s="59">
        <v>0.20336494390408122</v>
      </c>
      <c r="G444" s="59">
        <v>7.3789198606271755E-2</v>
      </c>
      <c r="H444" s="59">
        <v>7.4594120228170802E-3</v>
      </c>
      <c r="I444" s="59">
        <v>9.1896100651196022E-2</v>
      </c>
      <c r="J444" s="59">
        <v>0.12655941815165184</v>
      </c>
      <c r="K444" s="59">
        <v>6.4428360476190605E-2</v>
      </c>
      <c r="L444" s="59">
        <v>4.0735455473068116E-2</v>
      </c>
      <c r="M444" s="59" t="s">
        <v>159</v>
      </c>
      <c r="N444" s="105">
        <v>0.95</v>
      </c>
      <c r="O444" s="60">
        <v>4.9923326385422184</v>
      </c>
    </row>
    <row r="445" spans="1:15" x14ac:dyDescent="0.25">
      <c r="A445" s="58" t="s">
        <v>12530</v>
      </c>
      <c r="B445" s="42" t="s">
        <v>12330</v>
      </c>
      <c r="C445" s="42" t="s">
        <v>12388</v>
      </c>
      <c r="D445" s="59" t="s">
        <v>12421</v>
      </c>
      <c r="E445" s="59" t="s">
        <v>12421</v>
      </c>
      <c r="F445" s="59">
        <v>9.65886101557758E-2</v>
      </c>
      <c r="G445" s="59">
        <v>0.10406700791065604</v>
      </c>
      <c r="H445" s="59">
        <v>1.9933554817275878E-2</v>
      </c>
      <c r="I445" s="59">
        <v>7.2845081037652415E-2</v>
      </c>
      <c r="J445" s="59">
        <v>4.9854422965881273E-2</v>
      </c>
      <c r="K445" s="59">
        <v>2.2439893432598668E-2</v>
      </c>
      <c r="L445" s="59">
        <v>3.2364013223542543E-2</v>
      </c>
      <c r="M445" s="59" t="s">
        <v>156</v>
      </c>
      <c r="N445" s="105">
        <v>0.85</v>
      </c>
      <c r="O445" s="60">
        <v>2.9844447747757803</v>
      </c>
    </row>
    <row r="446" spans="1:15" x14ac:dyDescent="0.25">
      <c r="A446" s="58" t="s">
        <v>13246</v>
      </c>
      <c r="B446" s="69" t="s">
        <v>12330</v>
      </c>
      <c r="C446" s="42" t="s">
        <v>13247</v>
      </c>
      <c r="D446" s="59" t="s">
        <v>12421</v>
      </c>
      <c r="E446" s="59" t="s">
        <v>12421</v>
      </c>
      <c r="F446" s="59">
        <v>9.65886101557758E-2</v>
      </c>
      <c r="G446" s="59">
        <v>0.10406700791065604</v>
      </c>
      <c r="H446" s="59">
        <v>1.9933554817275878E-2</v>
      </c>
      <c r="I446" s="59">
        <v>7.2845081037652415E-2</v>
      </c>
      <c r="J446" s="59">
        <v>4.9854422965881273E-2</v>
      </c>
      <c r="K446" s="59">
        <v>2.2439893432598668E-2</v>
      </c>
      <c r="L446" s="59">
        <v>3.2364013223542543E-2</v>
      </c>
      <c r="M446" s="59" t="s">
        <v>156</v>
      </c>
      <c r="N446" s="105">
        <v>0.85</v>
      </c>
      <c r="O446" s="60">
        <v>2.9844447747757803</v>
      </c>
    </row>
    <row r="447" spans="1:15" x14ac:dyDescent="0.25">
      <c r="A447" s="58" t="s">
        <v>13226</v>
      </c>
      <c r="B447" s="69" t="s">
        <v>12330</v>
      </c>
      <c r="C447" s="42" t="s">
        <v>13227</v>
      </c>
      <c r="D447" s="59" t="s">
        <v>12421</v>
      </c>
      <c r="E447" s="59" t="s">
        <v>12421</v>
      </c>
      <c r="F447" s="59">
        <v>9.65886101557758E-2</v>
      </c>
      <c r="G447" s="59">
        <v>0.10406700791065604</v>
      </c>
      <c r="H447" s="59">
        <v>1.9933554817275878E-2</v>
      </c>
      <c r="I447" s="59">
        <v>7.2845081037652415E-2</v>
      </c>
      <c r="J447" s="59">
        <v>4.9854422965881273E-2</v>
      </c>
      <c r="K447" s="59">
        <v>2.2439893432598668E-2</v>
      </c>
      <c r="L447" s="59">
        <v>3.2364013223542543E-2</v>
      </c>
      <c r="M447" s="59" t="s">
        <v>156</v>
      </c>
      <c r="N447" s="105">
        <v>0.85</v>
      </c>
      <c r="O447" s="60">
        <v>2.9844447747757803</v>
      </c>
    </row>
    <row r="448" spans="1:15" x14ac:dyDescent="0.25">
      <c r="A448" s="58" t="s">
        <v>12531</v>
      </c>
      <c r="B448" s="42" t="s">
        <v>12330</v>
      </c>
      <c r="C448" s="42" t="s">
        <v>12389</v>
      </c>
      <c r="D448" s="59" t="s">
        <v>12421</v>
      </c>
      <c r="E448" s="59" t="s">
        <v>12419</v>
      </c>
      <c r="F448" s="59">
        <v>-3.3095132144944972E-2</v>
      </c>
      <c r="G448" s="59">
        <v>0.20009424083769622</v>
      </c>
      <c r="H448" s="59">
        <v>2.6881720430107503E-2</v>
      </c>
      <c r="I448" s="59">
        <v>6.0164295310046967E-2</v>
      </c>
      <c r="J448" s="59">
        <v>4.423645106622609E-2</v>
      </c>
      <c r="K448" s="59">
        <v>2.0514993673841575E-2</v>
      </c>
      <c r="L448" s="59">
        <v>3.184398810704403E-2</v>
      </c>
      <c r="M448" s="59" t="s">
        <v>155</v>
      </c>
      <c r="N448" s="105">
        <v>0.7</v>
      </c>
      <c r="O448" s="60">
        <v>-1.0392898035790996</v>
      </c>
    </row>
    <row r="449" spans="1:15" x14ac:dyDescent="0.25">
      <c r="A449" s="58" t="s">
        <v>12532</v>
      </c>
      <c r="B449" s="42" t="s">
        <v>12330</v>
      </c>
      <c r="C449" s="42" t="s">
        <v>12390</v>
      </c>
      <c r="D449" s="59" t="s">
        <v>12421</v>
      </c>
      <c r="E449" s="59" t="s">
        <v>12419</v>
      </c>
      <c r="F449" s="59">
        <v>-0.12007413940125555</v>
      </c>
      <c r="G449" s="59">
        <v>0.36260511363636372</v>
      </c>
      <c r="H449" s="59">
        <v>-5.087620124364034E-3</v>
      </c>
      <c r="I449" s="59">
        <v>6.0556093671621403E-2</v>
      </c>
      <c r="J449" s="59">
        <v>5.1328021685917546E-2</v>
      </c>
      <c r="K449" s="59">
        <v>4.4068831277298326E-2</v>
      </c>
      <c r="L449" s="59">
        <v>4.3210658153836734E-2</v>
      </c>
      <c r="M449" s="59" t="s">
        <v>167</v>
      </c>
      <c r="N449" s="105">
        <v>0.65</v>
      </c>
      <c r="O449" s="60">
        <v>-2.7788083896748978</v>
      </c>
    </row>
    <row r="450" spans="1:15" x14ac:dyDescent="0.25">
      <c r="A450" s="58" t="s">
        <v>12533</v>
      </c>
      <c r="B450" s="42" t="s">
        <v>12330</v>
      </c>
      <c r="C450" s="42" t="s">
        <v>12391</v>
      </c>
      <c r="D450" s="59" t="s">
        <v>12421</v>
      </c>
      <c r="E450" s="59" t="s">
        <v>12421</v>
      </c>
      <c r="F450" s="59">
        <v>0.42991581505538012</v>
      </c>
      <c r="G450" s="59">
        <v>9.3604206500956133E-2</v>
      </c>
      <c r="H450" s="59">
        <v>-4.474885844748866E-2</v>
      </c>
      <c r="I450" s="59">
        <v>0.14313117545417509</v>
      </c>
      <c r="J450" s="59">
        <v>0.10199014171322829</v>
      </c>
      <c r="K450" s="59">
        <v>7.5153085300077915E-2</v>
      </c>
      <c r="L450" s="59">
        <v>6.1692547504163642E-2</v>
      </c>
      <c r="M450" s="59" t="s">
        <v>155</v>
      </c>
      <c r="N450" s="105">
        <v>0.7</v>
      </c>
      <c r="O450" s="60">
        <v>6.9686831302656937</v>
      </c>
    </row>
    <row r="451" spans="1:15" x14ac:dyDescent="0.25">
      <c r="A451" s="58" t="s">
        <v>12534</v>
      </c>
      <c r="B451" s="42" t="s">
        <v>12330</v>
      </c>
      <c r="C451" s="42" t="s">
        <v>12392</v>
      </c>
      <c r="D451" s="59" t="s">
        <v>12421</v>
      </c>
      <c r="E451" s="59" t="s">
        <v>12421</v>
      </c>
      <c r="F451" s="59">
        <v>9.65886101557758E-2</v>
      </c>
      <c r="G451" s="59">
        <v>0.10406700791065604</v>
      </c>
      <c r="H451" s="59">
        <v>1.9933554817275878E-2</v>
      </c>
      <c r="I451" s="59">
        <v>7.2845081037652415E-2</v>
      </c>
      <c r="J451" s="59">
        <v>4.9854422965881273E-2</v>
      </c>
      <c r="K451" s="59">
        <v>2.2439893432598668E-2</v>
      </c>
      <c r="L451" s="59">
        <v>3.2364013223542543E-2</v>
      </c>
      <c r="M451" s="59" t="s">
        <v>156</v>
      </c>
      <c r="N451" s="105">
        <v>0.85</v>
      </c>
      <c r="O451" s="60">
        <v>2.9844447747757803</v>
      </c>
    </row>
    <row r="452" spans="1:15" x14ac:dyDescent="0.25">
      <c r="A452" s="58" t="s">
        <v>12535</v>
      </c>
      <c r="B452" s="69" t="s">
        <v>12330</v>
      </c>
      <c r="C452" s="42" t="s">
        <v>12642</v>
      </c>
      <c r="D452" s="59" t="s">
        <v>12421</v>
      </c>
      <c r="E452" s="59" t="s">
        <v>12421</v>
      </c>
      <c r="F452" s="59">
        <v>6.2945992269876516E-2</v>
      </c>
      <c r="G452" s="59">
        <v>-3.8209393346380072E-3</v>
      </c>
      <c r="H452" s="59">
        <v>1.8943170488534555E-2</v>
      </c>
      <c r="I452" s="59">
        <v>2.5650800816072516E-2</v>
      </c>
      <c r="J452" s="59">
        <v>1.930704957968632E-2</v>
      </c>
      <c r="K452" s="59">
        <v>1.3058997781572712E-2</v>
      </c>
      <c r="L452" s="59">
        <v>1.908267267216246E-2</v>
      </c>
      <c r="M452" s="59" t="s">
        <v>158</v>
      </c>
      <c r="N452" s="105">
        <v>0.9</v>
      </c>
      <c r="O452" s="60">
        <v>3.2985941409402919</v>
      </c>
    </row>
    <row r="453" spans="1:15" x14ac:dyDescent="0.25">
      <c r="A453" s="58" t="s">
        <v>12536</v>
      </c>
      <c r="B453" s="69" t="s">
        <v>12330</v>
      </c>
      <c r="C453" s="42" t="s">
        <v>13101</v>
      </c>
      <c r="D453" s="59" t="s">
        <v>12421</v>
      </c>
      <c r="E453" s="59" t="s">
        <v>12419</v>
      </c>
      <c r="F453" s="59">
        <v>2.2449156710157236E-2</v>
      </c>
      <c r="G453" s="59">
        <v>1.3323561744228662E-2</v>
      </c>
      <c r="H453" s="59">
        <v>1.7903767251025604E-2</v>
      </c>
      <c r="I453" s="59">
        <v>1.7885344022176675E-2</v>
      </c>
      <c r="J453" s="59">
        <v>2.3696177583854006E-2</v>
      </c>
      <c r="K453" s="59">
        <v>4.97464507567138E-2</v>
      </c>
      <c r="L453" s="59">
        <v>5.1077271376011257E-2</v>
      </c>
      <c r="M453" s="59" t="s">
        <v>157</v>
      </c>
      <c r="N453" s="105">
        <v>1</v>
      </c>
      <c r="O453" s="60">
        <v>0.43951362524625026</v>
      </c>
    </row>
    <row r="454" spans="1:15" x14ac:dyDescent="0.25">
      <c r="A454" s="58" t="s">
        <v>12537</v>
      </c>
      <c r="B454" s="42" t="s">
        <v>12330</v>
      </c>
      <c r="C454" s="42" t="s">
        <v>13332</v>
      </c>
      <c r="D454" s="59" t="s">
        <v>12421</v>
      </c>
      <c r="E454" s="59" t="s">
        <v>12421</v>
      </c>
      <c r="F454" s="59">
        <v>6.3678070673986786E-2</v>
      </c>
      <c r="G454" s="59">
        <v>1.8323389021479786E-2</v>
      </c>
      <c r="H454" s="59">
        <v>-1.7867778439547566E-3</v>
      </c>
      <c r="I454" s="59">
        <v>2.6375825011324183E-2</v>
      </c>
      <c r="J454" s="59">
        <v>2.2028737854307368E-2</v>
      </c>
      <c r="K454" s="59">
        <v>1.6653902120477015E-2</v>
      </c>
      <c r="L454" s="59">
        <v>1.3221101802770363E-2</v>
      </c>
      <c r="M454" s="59" t="s">
        <v>156</v>
      </c>
      <c r="N454" s="105">
        <v>0.85</v>
      </c>
      <c r="O454" s="60">
        <v>4.8163966682900528</v>
      </c>
    </row>
    <row r="455" spans="1:15" x14ac:dyDescent="0.25">
      <c r="A455" s="58" t="s">
        <v>12538</v>
      </c>
      <c r="B455" s="42" t="s">
        <v>12330</v>
      </c>
      <c r="C455" s="42" t="s">
        <v>12393</v>
      </c>
      <c r="D455" s="59" t="s">
        <v>12421</v>
      </c>
      <c r="E455" s="59" t="s">
        <v>12421</v>
      </c>
      <c r="F455" s="59">
        <v>5.4616071824569623E-2</v>
      </c>
      <c r="G455" s="59">
        <v>2.7532552083333384E-2</v>
      </c>
      <c r="H455" s="59">
        <v>1.4531043593130732E-2</v>
      </c>
      <c r="I455" s="59">
        <v>3.2092063326090381E-2</v>
      </c>
      <c r="J455" s="59">
        <v>2.4883912398287578E-2</v>
      </c>
      <c r="K455" s="59">
        <v>1.6299691381991943E-2</v>
      </c>
      <c r="L455" s="59">
        <v>1.6749208924599301E-2</v>
      </c>
      <c r="M455" s="59" t="s">
        <v>156</v>
      </c>
      <c r="N455" s="105">
        <v>0.85</v>
      </c>
      <c r="O455" s="60">
        <v>3.2608150074691498</v>
      </c>
    </row>
    <row r="456" spans="1:15" x14ac:dyDescent="0.25">
      <c r="A456" s="58" t="s">
        <v>12539</v>
      </c>
      <c r="B456" s="42" t="s">
        <v>12330</v>
      </c>
      <c r="C456" s="42" t="s">
        <v>12394</v>
      </c>
      <c r="D456" s="59" t="s">
        <v>12421</v>
      </c>
      <c r="E456" s="59" t="s">
        <v>12421</v>
      </c>
      <c r="F456" s="59">
        <v>6.3678070673986786E-2</v>
      </c>
      <c r="G456" s="59">
        <v>1.8323389021479786E-2</v>
      </c>
      <c r="H456" s="59">
        <v>-1.7867778439547566E-3</v>
      </c>
      <c r="I456" s="59">
        <v>2.6375825011324183E-2</v>
      </c>
      <c r="J456" s="59">
        <v>2.2028737854307368E-2</v>
      </c>
      <c r="K456" s="59">
        <v>1.6653902120477015E-2</v>
      </c>
      <c r="L456" s="59">
        <v>1.3221101802770363E-2</v>
      </c>
      <c r="M456" s="59" t="s">
        <v>156</v>
      </c>
      <c r="N456" s="105">
        <v>0.85</v>
      </c>
      <c r="O456" s="60">
        <v>4.8163966682900528</v>
      </c>
    </row>
    <row r="457" spans="1:15" x14ac:dyDescent="0.25">
      <c r="A457" s="58" t="s">
        <v>12815</v>
      </c>
      <c r="B457" s="69" t="s">
        <v>12330</v>
      </c>
      <c r="C457" s="42" t="s">
        <v>12816</v>
      </c>
      <c r="D457" s="59" t="s">
        <v>12421</v>
      </c>
      <c r="E457" s="59" t="s">
        <v>12421</v>
      </c>
      <c r="F457" s="59">
        <v>5.2714567281848979E-2</v>
      </c>
      <c r="G457" s="59">
        <v>1.2518142235123264E-2</v>
      </c>
      <c r="H457" s="59">
        <v>7.2621641249104307E-4</v>
      </c>
      <c r="I457" s="59">
        <v>2.1745909858070789E-2</v>
      </c>
      <c r="J457" s="59">
        <v>1.7312906425799302E-2</v>
      </c>
      <c r="K457" s="59">
        <v>2.1272341297269515E-2</v>
      </c>
      <c r="L457" s="59">
        <v>1.9510272681954266E-2</v>
      </c>
      <c r="M457" s="59" t="s">
        <v>159</v>
      </c>
      <c r="N457" s="105">
        <v>0.95</v>
      </c>
      <c r="O457" s="60">
        <v>2.7018877768226441</v>
      </c>
    </row>
    <row r="458" spans="1:15" x14ac:dyDescent="0.25">
      <c r="A458" s="58" t="s">
        <v>12540</v>
      </c>
      <c r="B458" s="42" t="s">
        <v>12330</v>
      </c>
      <c r="C458" s="42" t="s">
        <v>12395</v>
      </c>
      <c r="D458" s="59" t="s">
        <v>12421</v>
      </c>
      <c r="E458" s="59" t="s">
        <v>12419</v>
      </c>
      <c r="F458" s="59">
        <v>-5.534781949348988E-2</v>
      </c>
      <c r="G458" s="59">
        <v>0.67000723589001443</v>
      </c>
      <c r="H458" s="59">
        <v>-0.23136818687430494</v>
      </c>
      <c r="I458" s="59">
        <v>6.6357628056418649E-2</v>
      </c>
      <c r="J458" s="59">
        <v>3.7805517743625172E-2</v>
      </c>
      <c r="K458" s="59">
        <v>-2.1517858537870138E-2</v>
      </c>
      <c r="L458" s="59">
        <v>5.0044630598828466E-2</v>
      </c>
      <c r="M458" s="59" t="s">
        <v>160</v>
      </c>
      <c r="N458" s="105">
        <v>0.6</v>
      </c>
      <c r="O458" s="60">
        <v>-1.1059691885264022</v>
      </c>
    </row>
    <row r="459" spans="1:15" x14ac:dyDescent="0.25">
      <c r="A459" s="58" t="s">
        <v>12684</v>
      </c>
      <c r="B459" s="69" t="s">
        <v>12330</v>
      </c>
      <c r="C459" s="42" t="s">
        <v>12685</v>
      </c>
      <c r="D459" s="59" t="s">
        <v>12421</v>
      </c>
      <c r="E459" s="59" t="s">
        <v>12421</v>
      </c>
      <c r="F459" s="59">
        <v>4.8828111849502864E-2</v>
      </c>
      <c r="G459" s="59">
        <v>3.8608391608391468E-2</v>
      </c>
      <c r="H459" s="59">
        <v>-1.7857142857142794E-2</v>
      </c>
      <c r="I459" s="59">
        <v>2.2767540337629066E-2</v>
      </c>
      <c r="J459" s="59">
        <v>1.6973960955224188E-2</v>
      </c>
      <c r="K459" s="59">
        <v>1.226166880105839E-2</v>
      </c>
      <c r="L459" s="59">
        <v>1.098425682473958E-2</v>
      </c>
      <c r="M459" s="59" t="s">
        <v>153</v>
      </c>
      <c r="N459" s="105">
        <v>0.75</v>
      </c>
      <c r="O459" s="60">
        <v>4.4452813356956904</v>
      </c>
    </row>
    <row r="460" spans="1:15" x14ac:dyDescent="0.25">
      <c r="A460" s="58" t="s">
        <v>12541</v>
      </c>
      <c r="B460" s="42" t="s">
        <v>12330</v>
      </c>
      <c r="C460" s="42" t="s">
        <v>12396</v>
      </c>
      <c r="D460" s="59" t="s">
        <v>12421</v>
      </c>
      <c r="E460" s="59" t="s">
        <v>12421</v>
      </c>
      <c r="F460" s="59">
        <v>0.11902565200916015</v>
      </c>
      <c r="G460" s="59">
        <v>2.097560975609758E-2</v>
      </c>
      <c r="H460" s="59">
        <v>5.9221658206429773E-3</v>
      </c>
      <c r="I460" s="59">
        <v>4.7465986031122842E-2</v>
      </c>
      <c r="J460" s="59">
        <v>3.4414903869167679E-2</v>
      </c>
      <c r="K460" s="59">
        <v>1.7239411004859928E-2</v>
      </c>
      <c r="L460" s="59">
        <v>1.098425682473958E-2</v>
      </c>
      <c r="M460" s="59" t="s">
        <v>153</v>
      </c>
      <c r="N460" s="105">
        <v>0.75</v>
      </c>
      <c r="O460" s="60">
        <v>10.836022309773522</v>
      </c>
    </row>
    <row r="461" spans="1:15" x14ac:dyDescent="0.25">
      <c r="A461" s="58" t="s">
        <v>12542</v>
      </c>
      <c r="B461" s="42" t="s">
        <v>12330</v>
      </c>
      <c r="C461" s="42" t="s">
        <v>12397</v>
      </c>
      <c r="D461" s="106" t="s">
        <v>12421</v>
      </c>
      <c r="E461" s="59" t="s">
        <v>12419</v>
      </c>
      <c r="F461" s="59">
        <v>4.3394183884011284E-3</v>
      </c>
      <c r="G461" s="59">
        <v>4.2227579556412653E-2</v>
      </c>
      <c r="H461" s="59">
        <v>-4.6875E-2</v>
      </c>
      <c r="I461" s="59">
        <v>-7.7265566655082552E-4</v>
      </c>
      <c r="J461" s="59">
        <v>-4.6366506538719765E-4</v>
      </c>
      <c r="K461" s="59">
        <v>3.1378298300510643E-3</v>
      </c>
      <c r="L461" s="59">
        <v>1.098425682473958E-2</v>
      </c>
      <c r="M461" s="59" t="s">
        <v>153</v>
      </c>
      <c r="N461" s="105">
        <v>0.75</v>
      </c>
      <c r="O461" s="60">
        <v>0.39505798686603538</v>
      </c>
    </row>
    <row r="462" spans="1:15" x14ac:dyDescent="0.25">
      <c r="A462" s="58" t="s">
        <v>12543</v>
      </c>
      <c r="B462" s="42" t="s">
        <v>12330</v>
      </c>
      <c r="C462" s="42" t="s">
        <v>12398</v>
      </c>
      <c r="D462" s="59" t="s">
        <v>12421</v>
      </c>
      <c r="E462" s="59" t="s">
        <v>12421</v>
      </c>
      <c r="F462" s="59">
        <v>0.11902565200916015</v>
      </c>
      <c r="G462" s="59">
        <v>2.097560975609758E-2</v>
      </c>
      <c r="H462" s="59">
        <v>5.9221658206429773E-3</v>
      </c>
      <c r="I462" s="59">
        <v>4.7465986031122842E-2</v>
      </c>
      <c r="J462" s="59">
        <v>3.4414903869167679E-2</v>
      </c>
      <c r="K462" s="59">
        <v>1.7239411004859928E-2</v>
      </c>
      <c r="L462" s="59">
        <v>1.098425682473958E-2</v>
      </c>
      <c r="M462" s="59" t="s">
        <v>153</v>
      </c>
      <c r="N462" s="105">
        <v>0.75</v>
      </c>
      <c r="O462" s="60">
        <v>10.836022309773522</v>
      </c>
    </row>
    <row r="463" spans="1:15" x14ac:dyDescent="0.25">
      <c r="A463" s="58" t="s">
        <v>12544</v>
      </c>
      <c r="B463" s="42" t="s">
        <v>12330</v>
      </c>
      <c r="C463" s="42" t="s">
        <v>12399</v>
      </c>
      <c r="D463" s="59" t="s">
        <v>12421</v>
      </c>
      <c r="E463" s="59" t="s">
        <v>12421</v>
      </c>
      <c r="F463" s="59">
        <v>4.8828111849502864E-2</v>
      </c>
      <c r="G463" s="59">
        <v>3.8608391608391468E-2</v>
      </c>
      <c r="H463" s="59">
        <v>-1.7857142857142794E-2</v>
      </c>
      <c r="I463" s="59">
        <v>2.2767540337629066E-2</v>
      </c>
      <c r="J463" s="59">
        <v>1.6973960955224188E-2</v>
      </c>
      <c r="K463" s="59">
        <v>1.226166880105839E-2</v>
      </c>
      <c r="L463" s="59">
        <v>1.098425682473958E-2</v>
      </c>
      <c r="M463" s="59" t="s">
        <v>153</v>
      </c>
      <c r="N463" s="105">
        <v>0.75</v>
      </c>
      <c r="O463" s="60">
        <v>4.4452813356956904</v>
      </c>
    </row>
    <row r="464" spans="1:15" x14ac:dyDescent="0.25">
      <c r="A464" s="58" t="s">
        <v>12545</v>
      </c>
      <c r="B464" s="42" t="s">
        <v>12330</v>
      </c>
      <c r="C464" s="42" t="s">
        <v>12400</v>
      </c>
      <c r="D464" s="59" t="s">
        <v>12421</v>
      </c>
      <c r="E464" s="59" t="s">
        <v>12421</v>
      </c>
      <c r="F464" s="59">
        <v>4.8828111849502864E-2</v>
      </c>
      <c r="G464" s="59">
        <v>3.8608391608391468E-2</v>
      </c>
      <c r="H464" s="59">
        <v>-1.7857142857142794E-2</v>
      </c>
      <c r="I464" s="59">
        <v>2.2767540337629066E-2</v>
      </c>
      <c r="J464" s="59">
        <v>1.6973960955224188E-2</v>
      </c>
      <c r="K464" s="59">
        <v>1.226166880105839E-2</v>
      </c>
      <c r="L464" s="59">
        <v>1.098425682473958E-2</v>
      </c>
      <c r="M464" s="59" t="s">
        <v>153</v>
      </c>
      <c r="N464" s="105">
        <v>0.75</v>
      </c>
      <c r="O464" s="60">
        <v>4.4452813356956904</v>
      </c>
    </row>
    <row r="465" spans="1:15" x14ac:dyDescent="0.25">
      <c r="A465" s="58" t="s">
        <v>12546</v>
      </c>
      <c r="B465" s="42" t="s">
        <v>12330</v>
      </c>
      <c r="C465" s="42" t="s">
        <v>12401</v>
      </c>
      <c r="D465" s="59" t="s">
        <v>12421</v>
      </c>
      <c r="E465" s="59" t="s">
        <v>12421</v>
      </c>
      <c r="F465" s="59">
        <v>4.8828111849502864E-2</v>
      </c>
      <c r="G465" s="59">
        <v>3.8608391608391468E-2</v>
      </c>
      <c r="H465" s="59">
        <v>-1.7857142857142794E-2</v>
      </c>
      <c r="I465" s="59">
        <v>2.2767540337629066E-2</v>
      </c>
      <c r="J465" s="59">
        <v>1.6973960955224188E-2</v>
      </c>
      <c r="K465" s="59">
        <v>1.226166880105839E-2</v>
      </c>
      <c r="L465" s="59">
        <v>1.098425682473958E-2</v>
      </c>
      <c r="M465" s="59" t="s">
        <v>153</v>
      </c>
      <c r="N465" s="105">
        <v>0.75</v>
      </c>
      <c r="O465" s="60">
        <v>4.4452813356956904</v>
      </c>
    </row>
    <row r="466" spans="1:15" x14ac:dyDescent="0.25">
      <c r="A466" s="58" t="s">
        <v>12547</v>
      </c>
      <c r="B466" s="42" t="s">
        <v>12330</v>
      </c>
      <c r="C466" s="42" t="s">
        <v>12402</v>
      </c>
      <c r="D466" s="59" t="s">
        <v>12421</v>
      </c>
      <c r="E466" s="59" t="s">
        <v>12421</v>
      </c>
      <c r="F466" s="59">
        <v>3.2718945708195779E-2</v>
      </c>
      <c r="G466" s="59">
        <v>3.0836734693877377E-2</v>
      </c>
      <c r="H466" s="59">
        <v>1.1004126547455195E-2</v>
      </c>
      <c r="I466" s="59">
        <v>2.480598499935649E-2</v>
      </c>
      <c r="J466" s="59">
        <v>1.6071579112820977E-2</v>
      </c>
      <c r="K466" s="59">
        <v>9.1267385294235837E-3</v>
      </c>
      <c r="L466" s="59">
        <v>1.00990666356926E-2</v>
      </c>
      <c r="M466" s="59" t="s">
        <v>153</v>
      </c>
      <c r="N466" s="105">
        <v>0.75</v>
      </c>
      <c r="O466" s="60">
        <v>3.2397989723682912</v>
      </c>
    </row>
    <row r="467" spans="1:15" x14ac:dyDescent="0.25">
      <c r="A467" s="58" t="s">
        <v>12548</v>
      </c>
      <c r="B467" s="42" t="s">
        <v>12330</v>
      </c>
      <c r="C467" s="42" t="s">
        <v>12403</v>
      </c>
      <c r="D467" s="59" t="s">
        <v>12421</v>
      </c>
      <c r="E467" s="59" t="s">
        <v>12421</v>
      </c>
      <c r="F467" s="59">
        <v>9.1707806525322511E-2</v>
      </c>
      <c r="G467" s="59">
        <v>2.0210752688172073E-2</v>
      </c>
      <c r="H467" s="59">
        <v>6.7493112947658362E-2</v>
      </c>
      <c r="I467" s="59">
        <v>5.9384947959305823E-2</v>
      </c>
      <c r="J467" s="59">
        <v>4.2103721439002761E-2</v>
      </c>
      <c r="K467" s="59">
        <v>1.6435111671598834E-2</v>
      </c>
      <c r="L467" s="59">
        <v>3.5016083842484225E-2</v>
      </c>
      <c r="M467" s="59" t="s">
        <v>153</v>
      </c>
      <c r="N467" s="105">
        <v>0.75</v>
      </c>
      <c r="O467" s="60">
        <v>2.6190195036617858</v>
      </c>
    </row>
    <row r="468" spans="1:15" x14ac:dyDescent="0.25">
      <c r="A468" s="58" t="s">
        <v>12549</v>
      </c>
      <c r="B468" s="42" t="s">
        <v>12330</v>
      </c>
      <c r="C468" s="42" t="s">
        <v>12404</v>
      </c>
      <c r="D468" s="59" t="s">
        <v>12421</v>
      </c>
      <c r="E468" s="59" t="s">
        <v>12421</v>
      </c>
      <c r="F468" s="59">
        <v>4.1993294816981663E-2</v>
      </c>
      <c r="G468" s="59">
        <v>3.0465351542741548E-2</v>
      </c>
      <c r="H468" s="59">
        <v>1.1253196930946174E-2</v>
      </c>
      <c r="I468" s="59">
        <v>2.7825548082828222E-2</v>
      </c>
      <c r="J468" s="59">
        <v>2.3393588170988799E-2</v>
      </c>
      <c r="K468" s="59">
        <v>2.3243490405132405E-2</v>
      </c>
      <c r="L468" s="59">
        <v>1.8197821711602336E-2</v>
      </c>
      <c r="M468" s="59" t="s">
        <v>157</v>
      </c>
      <c r="N468" s="105">
        <v>1</v>
      </c>
      <c r="O468" s="60">
        <v>2.3076000788714239</v>
      </c>
    </row>
    <row r="469" spans="1:15" x14ac:dyDescent="0.25">
      <c r="A469" s="58" t="s">
        <v>12550</v>
      </c>
      <c r="B469" s="42" t="s">
        <v>12330</v>
      </c>
      <c r="C469" s="42" t="s">
        <v>12405</v>
      </c>
      <c r="D469" s="59" t="s">
        <v>12421</v>
      </c>
      <c r="E469" s="59" t="s">
        <v>12421</v>
      </c>
      <c r="F469" s="59">
        <v>0.18608848988150917</v>
      </c>
      <c r="G469" s="59">
        <v>0.15131001371742103</v>
      </c>
      <c r="H469" s="59">
        <v>-6.8119891008174838E-3</v>
      </c>
      <c r="I469" s="59">
        <v>0.10691332103409201</v>
      </c>
      <c r="J469" s="59">
        <v>7.6687553660983232E-2</v>
      </c>
      <c r="K469" s="59">
        <v>4.0002686868594539E-2</v>
      </c>
      <c r="L469" s="59">
        <v>2.3588087546344116E-2</v>
      </c>
      <c r="M469" s="59" t="s">
        <v>155</v>
      </c>
      <c r="N469" s="105">
        <v>0.7</v>
      </c>
      <c r="O469" s="60">
        <v>7.8890876386606745</v>
      </c>
    </row>
    <row r="470" spans="1:15" x14ac:dyDescent="0.25">
      <c r="A470" s="58" t="s">
        <v>12551</v>
      </c>
      <c r="B470" s="42" t="s">
        <v>12330</v>
      </c>
      <c r="C470" s="42" t="s">
        <v>13333</v>
      </c>
      <c r="D470" s="59" t="s">
        <v>12421</v>
      </c>
      <c r="E470" s="59" t="s">
        <v>12421</v>
      </c>
      <c r="F470" s="59">
        <v>4.5314657492569577E-2</v>
      </c>
      <c r="G470" s="59">
        <v>5.9615623062616141E-2</v>
      </c>
      <c r="H470" s="59">
        <v>1.7023959646910614E-2</v>
      </c>
      <c r="I470" s="59">
        <v>4.050025864280582E-2</v>
      </c>
      <c r="J470" s="59">
        <v>2.670954739159126E-2</v>
      </c>
      <c r="K470" s="59">
        <v>1.7571434415682763E-2</v>
      </c>
      <c r="L470" s="59">
        <v>1.8182400534888066E-2</v>
      </c>
      <c r="M470" s="59" t="s">
        <v>156</v>
      </c>
      <c r="N470" s="105">
        <v>0.85</v>
      </c>
      <c r="O470" s="60">
        <v>2.4922263375301088</v>
      </c>
    </row>
    <row r="471" spans="1:15" x14ac:dyDescent="0.25">
      <c r="A471" s="58" t="s">
        <v>12552</v>
      </c>
      <c r="B471" s="42" t="s">
        <v>12330</v>
      </c>
      <c r="C471" s="42" t="s">
        <v>13334</v>
      </c>
      <c r="D471" s="59" t="s">
        <v>12421</v>
      </c>
      <c r="E471" s="59" t="s">
        <v>12421</v>
      </c>
      <c r="F471" s="59">
        <v>6.6830984746634625E-2</v>
      </c>
      <c r="G471" s="59">
        <v>0.12562354040168144</v>
      </c>
      <c r="H471" s="59">
        <v>6.1090225563908973E-3</v>
      </c>
      <c r="I471" s="59">
        <v>6.5069489386230694E-2</v>
      </c>
      <c r="J471" s="59">
        <v>4.1998863638776696E-2</v>
      </c>
      <c r="K471" s="59">
        <v>3.0381982419940501E-2</v>
      </c>
      <c r="L471" s="59">
        <v>3.4645106235199563E-2</v>
      </c>
      <c r="M471" s="59" t="s">
        <v>158</v>
      </c>
      <c r="N471" s="105">
        <v>0.9</v>
      </c>
      <c r="O471" s="60">
        <v>1.9290165916343498</v>
      </c>
    </row>
    <row r="472" spans="1:15" x14ac:dyDescent="0.25">
      <c r="A472" s="58" t="s">
        <v>12553</v>
      </c>
      <c r="B472" s="42" t="s">
        <v>12330</v>
      </c>
      <c r="C472" s="42" t="s">
        <v>12406</v>
      </c>
      <c r="D472" s="59" t="s">
        <v>12421</v>
      </c>
      <c r="E472" s="59" t="s">
        <v>12421</v>
      </c>
      <c r="F472" s="59">
        <v>6.4436572351015631E-2</v>
      </c>
      <c r="G472" s="59">
        <v>7.5178786661309838E-2</v>
      </c>
      <c r="H472" s="59">
        <v>1.0556232237109109E-2</v>
      </c>
      <c r="I472" s="59">
        <v>4.9672098336058346E-2</v>
      </c>
      <c r="J472" s="59">
        <v>3.7382132323831918E-2</v>
      </c>
      <c r="K472" s="59">
        <v>2.9737772586035938E-2</v>
      </c>
      <c r="L472" s="59">
        <v>2.3990274298772984E-2</v>
      </c>
      <c r="M472" s="59" t="s">
        <v>158</v>
      </c>
      <c r="N472" s="105">
        <v>0.9</v>
      </c>
      <c r="O472" s="60">
        <v>2.6859456273207902</v>
      </c>
    </row>
    <row r="473" spans="1:15" x14ac:dyDescent="0.25">
      <c r="A473" s="58" t="s">
        <v>12554</v>
      </c>
      <c r="B473" s="42" t="s">
        <v>12330</v>
      </c>
      <c r="C473" s="42" t="s">
        <v>12407</v>
      </c>
      <c r="D473" s="59" t="s">
        <v>12421</v>
      </c>
      <c r="E473" s="59" t="s">
        <v>12421</v>
      </c>
      <c r="F473" s="59">
        <v>0.23935209918390665</v>
      </c>
      <c r="G473" s="59">
        <v>0.11750900669068454</v>
      </c>
      <c r="H473" s="59">
        <v>2.2093634928984862E-2</v>
      </c>
      <c r="I473" s="59">
        <v>0.12282517343258625</v>
      </c>
      <c r="J473" s="59">
        <v>8.3629863911030888E-2</v>
      </c>
      <c r="K473" s="59">
        <v>4.6570530941026034E-2</v>
      </c>
      <c r="L473" s="59">
        <v>2.9462246942815629E-2</v>
      </c>
      <c r="M473" s="59" t="s">
        <v>152</v>
      </c>
      <c r="N473" s="105">
        <v>0.8</v>
      </c>
      <c r="O473" s="60">
        <v>8.1240273237976055</v>
      </c>
    </row>
    <row r="474" spans="1:15" x14ac:dyDescent="0.25">
      <c r="A474" s="58" t="s">
        <v>12555</v>
      </c>
      <c r="B474" s="42" t="s">
        <v>12330</v>
      </c>
      <c r="C474" s="42" t="s">
        <v>12408</v>
      </c>
      <c r="D474" s="59" t="s">
        <v>12421</v>
      </c>
      <c r="E474" s="59" t="s">
        <v>12421</v>
      </c>
      <c r="F474" s="59">
        <v>0.14262890103317472</v>
      </c>
      <c r="G474" s="59">
        <v>9.4627802690582907E-2</v>
      </c>
      <c r="H474" s="59">
        <v>1.5482695810564717E-2</v>
      </c>
      <c r="I474" s="59">
        <v>8.2965784281944233E-2</v>
      </c>
      <c r="J474" s="59">
        <v>5.9009785264400927E-2</v>
      </c>
      <c r="K474" s="59">
        <v>3.0868139209360601E-2</v>
      </c>
      <c r="L474" s="59">
        <v>2.9462246942815629E-2</v>
      </c>
      <c r="M474" s="59" t="s">
        <v>152</v>
      </c>
      <c r="N474" s="105">
        <v>0.8</v>
      </c>
      <c r="O474" s="60">
        <v>4.8410734357772665</v>
      </c>
    </row>
    <row r="475" spans="1:15" x14ac:dyDescent="0.25">
      <c r="A475" s="58" t="s">
        <v>12556</v>
      </c>
      <c r="B475" s="42" t="s">
        <v>12330</v>
      </c>
      <c r="C475" s="42" t="s">
        <v>12409</v>
      </c>
      <c r="D475" s="106" t="s">
        <v>13563</v>
      </c>
      <c r="E475" s="106" t="s">
        <v>13563</v>
      </c>
      <c r="F475" s="106" t="s">
        <v>13563</v>
      </c>
      <c r="G475" s="106" t="s">
        <v>13563</v>
      </c>
      <c r="H475" s="106" t="s">
        <v>13563</v>
      </c>
      <c r="I475" s="106" t="s">
        <v>13563</v>
      </c>
      <c r="J475" s="106" t="s">
        <v>13563</v>
      </c>
      <c r="K475" s="106" t="s">
        <v>13563</v>
      </c>
      <c r="L475" s="106" t="s">
        <v>13563</v>
      </c>
      <c r="M475" s="106" t="s">
        <v>13563</v>
      </c>
      <c r="N475" s="107" t="s">
        <v>13563</v>
      </c>
      <c r="O475" s="106" t="s">
        <v>13563</v>
      </c>
    </row>
    <row r="476" spans="1:15" x14ac:dyDescent="0.25">
      <c r="A476" s="58" t="s">
        <v>12736</v>
      </c>
      <c r="B476" s="69" t="s">
        <v>12330</v>
      </c>
      <c r="C476" s="42" t="s">
        <v>12737</v>
      </c>
      <c r="D476" s="59" t="s">
        <v>12421</v>
      </c>
      <c r="E476" s="59" t="s">
        <v>12421</v>
      </c>
      <c r="F476" s="59">
        <v>4.8828111849502864E-2</v>
      </c>
      <c r="G476" s="59">
        <v>3.8608391608391468E-2</v>
      </c>
      <c r="H476" s="59">
        <v>-1.7857142857142794E-2</v>
      </c>
      <c r="I476" s="59">
        <v>2.2767540337629066E-2</v>
      </c>
      <c r="J476" s="59">
        <v>1.6973960955224188E-2</v>
      </c>
      <c r="K476" s="59">
        <v>1.226166880105839E-2</v>
      </c>
      <c r="L476" s="59">
        <v>1.098425682473958E-2</v>
      </c>
      <c r="M476" s="59" t="s">
        <v>153</v>
      </c>
      <c r="N476" s="105">
        <v>0.75</v>
      </c>
      <c r="O476" s="60">
        <v>4.4452813356956904</v>
      </c>
    </row>
    <row r="477" spans="1:15" x14ac:dyDescent="0.25">
      <c r="A477" s="58" t="s">
        <v>13047</v>
      </c>
      <c r="B477" s="69" t="s">
        <v>12330</v>
      </c>
      <c r="C477" s="42" t="s">
        <v>13048</v>
      </c>
      <c r="D477" s="59" t="s">
        <v>12421</v>
      </c>
      <c r="E477" s="59" t="s">
        <v>12421</v>
      </c>
      <c r="F477" s="59">
        <v>8.4263715313658727E-2</v>
      </c>
      <c r="G477" s="59">
        <v>0.21087334014300296</v>
      </c>
      <c r="H477" s="59">
        <v>5.6497175141243527E-3</v>
      </c>
      <c r="I477" s="59">
        <v>9.7050936739311311E-2</v>
      </c>
      <c r="J477" s="59">
        <v>6.1324232228038955E-2</v>
      </c>
      <c r="K477" s="59">
        <v>3.2999382633222885E-2</v>
      </c>
      <c r="L477" s="59">
        <v>3.5886397852712859E-2</v>
      </c>
      <c r="M477" s="59" t="s">
        <v>156</v>
      </c>
      <c r="N477" s="105">
        <v>0.85</v>
      </c>
      <c r="O477" s="60">
        <v>2.3480683589224811</v>
      </c>
    </row>
    <row r="478" spans="1:15" x14ac:dyDescent="0.25">
      <c r="A478" s="58" t="s">
        <v>12557</v>
      </c>
      <c r="B478" s="42" t="s">
        <v>12330</v>
      </c>
      <c r="C478" s="42" t="s">
        <v>12410</v>
      </c>
      <c r="D478" s="59" t="s">
        <v>12421</v>
      </c>
      <c r="E478" s="59" t="s">
        <v>12421</v>
      </c>
      <c r="F478" s="59">
        <v>0.20336494390408122</v>
      </c>
      <c r="G478" s="59">
        <v>7.3789198606271755E-2</v>
      </c>
      <c r="H478" s="59">
        <v>7.4594120228170802E-3</v>
      </c>
      <c r="I478" s="59">
        <v>9.1896100651196022E-2</v>
      </c>
      <c r="J478" s="59">
        <v>0.12655941815165184</v>
      </c>
      <c r="K478" s="59">
        <v>6.4428360476190605E-2</v>
      </c>
      <c r="L478" s="59">
        <v>4.0735455473068116E-2</v>
      </c>
      <c r="M478" s="59" t="s">
        <v>159</v>
      </c>
      <c r="N478" s="105">
        <v>0.95</v>
      </c>
      <c r="O478" s="60">
        <v>4.9923326385422184</v>
      </c>
    </row>
    <row r="479" spans="1:15" x14ac:dyDescent="0.25">
      <c r="A479" s="58" t="s">
        <v>13009</v>
      </c>
      <c r="B479" s="69" t="s">
        <v>12330</v>
      </c>
      <c r="C479" s="42" t="s">
        <v>13010</v>
      </c>
      <c r="D479" s="59" t="s">
        <v>12421</v>
      </c>
      <c r="E479" s="59" t="s">
        <v>12421</v>
      </c>
      <c r="F479" s="59">
        <v>0.24663349699741155</v>
      </c>
      <c r="G479" s="59">
        <v>0.10756350440642826</v>
      </c>
      <c r="H479" s="59">
        <v>5.7351407716370595E-3</v>
      </c>
      <c r="I479" s="59">
        <v>0.11565611775796603</v>
      </c>
      <c r="J479" s="59">
        <v>8.4424545340966439E-2</v>
      </c>
      <c r="K479" s="59">
        <v>4.6973173812727032E-2</v>
      </c>
      <c r="L479" s="59">
        <v>3.3987646922052805E-2</v>
      </c>
      <c r="M479" s="59" t="s">
        <v>156</v>
      </c>
      <c r="N479" s="105">
        <v>0.85</v>
      </c>
      <c r="O479" s="60">
        <v>7.2565628789495271</v>
      </c>
    </row>
    <row r="480" spans="1:15" x14ac:dyDescent="0.25">
      <c r="A480" s="58" t="s">
        <v>12558</v>
      </c>
      <c r="B480" s="42" t="s">
        <v>12330</v>
      </c>
      <c r="C480" s="42" t="s">
        <v>12411</v>
      </c>
      <c r="D480" s="59" t="s">
        <v>12421</v>
      </c>
      <c r="E480" s="59" t="s">
        <v>12421</v>
      </c>
      <c r="F480" s="59">
        <v>0.24663349699741155</v>
      </c>
      <c r="G480" s="59">
        <v>0.10756350440642826</v>
      </c>
      <c r="H480" s="59">
        <v>5.7351407716370595E-3</v>
      </c>
      <c r="I480" s="59">
        <v>0.11565611775796603</v>
      </c>
      <c r="J480" s="59">
        <v>8.4424545340966439E-2</v>
      </c>
      <c r="K480" s="59">
        <v>4.6973173812727032E-2</v>
      </c>
      <c r="L480" s="59">
        <v>3.3987646922052805E-2</v>
      </c>
      <c r="M480" s="59" t="s">
        <v>156</v>
      </c>
      <c r="N480" s="105">
        <v>0.85</v>
      </c>
      <c r="O480" s="60">
        <v>7.2565628789495271</v>
      </c>
    </row>
    <row r="481" spans="1:15" x14ac:dyDescent="0.25">
      <c r="A481" s="58" t="s">
        <v>12559</v>
      </c>
      <c r="B481" s="42" t="s">
        <v>12330</v>
      </c>
      <c r="C481" s="42" t="s">
        <v>13335</v>
      </c>
      <c r="D481" s="59" t="s">
        <v>12421</v>
      </c>
      <c r="E481" s="59" t="s">
        <v>12421</v>
      </c>
      <c r="F481" s="59">
        <v>0.1603187258426233</v>
      </c>
      <c r="G481" s="59">
        <v>0.11941022964509407</v>
      </c>
      <c r="H481" s="59">
        <v>1.3756613756613634E-2</v>
      </c>
      <c r="I481" s="59">
        <v>9.6057717564861367E-2</v>
      </c>
      <c r="J481" s="59">
        <v>7.9837673082769012E-2</v>
      </c>
      <c r="K481" s="59">
        <v>4.4382783626878419E-2</v>
      </c>
      <c r="L481" s="59">
        <v>2.8814669872328169E-2</v>
      </c>
      <c r="M481" s="59" t="s">
        <v>152</v>
      </c>
      <c r="N481" s="105">
        <v>0.8</v>
      </c>
      <c r="O481" s="60">
        <v>5.5637883950419127</v>
      </c>
    </row>
    <row r="482" spans="1:15" x14ac:dyDescent="0.25">
      <c r="A482" s="58" t="s">
        <v>12560</v>
      </c>
      <c r="B482" s="42" t="s">
        <v>12330</v>
      </c>
      <c r="C482" s="42" t="s">
        <v>12412</v>
      </c>
      <c r="D482" s="59" t="s">
        <v>12421</v>
      </c>
      <c r="E482" s="59" t="s">
        <v>12421</v>
      </c>
      <c r="F482" s="59">
        <v>0.1603187258426233</v>
      </c>
      <c r="G482" s="59">
        <v>0.11941022964509407</v>
      </c>
      <c r="H482" s="59">
        <v>1.3756613756613634E-2</v>
      </c>
      <c r="I482" s="59">
        <v>9.6057717564861367E-2</v>
      </c>
      <c r="J482" s="59">
        <v>7.9837673082769012E-2</v>
      </c>
      <c r="K482" s="59">
        <v>4.4382783626878419E-2</v>
      </c>
      <c r="L482" s="59">
        <v>2.8814669872328169E-2</v>
      </c>
      <c r="M482" s="59" t="s">
        <v>152</v>
      </c>
      <c r="N482" s="105">
        <v>0.8</v>
      </c>
      <c r="O482" s="60">
        <v>5.5637883950419127</v>
      </c>
    </row>
    <row r="483" spans="1:15" x14ac:dyDescent="0.25">
      <c r="A483" s="58" t="s">
        <v>12561</v>
      </c>
      <c r="B483" s="42" t="s">
        <v>12330</v>
      </c>
      <c r="C483" s="42" t="s">
        <v>12413</v>
      </c>
      <c r="D483" s="59" t="s">
        <v>12421</v>
      </c>
      <c r="E483" s="59" t="s">
        <v>12421</v>
      </c>
      <c r="F483" s="59">
        <v>0.14093866720749038</v>
      </c>
      <c r="G483" s="59">
        <v>7.619134230629343E-2</v>
      </c>
      <c r="H483" s="59">
        <v>7.3286918285087044E-3</v>
      </c>
      <c r="I483" s="59">
        <v>7.3431492021332812E-2</v>
      </c>
      <c r="J483" s="59">
        <v>5.6694583925274822E-2</v>
      </c>
      <c r="K483" s="59">
        <v>3.2646106530876517E-2</v>
      </c>
      <c r="L483" s="59">
        <v>3.9113236011486308E-2</v>
      </c>
      <c r="M483" s="59" t="s">
        <v>159</v>
      </c>
      <c r="N483" s="105">
        <v>0.95</v>
      </c>
      <c r="O483" s="60">
        <v>3.6033496989638287</v>
      </c>
    </row>
    <row r="484" spans="1:15" x14ac:dyDescent="0.25">
      <c r="A484" s="58" t="s">
        <v>12562</v>
      </c>
      <c r="B484" s="42" t="s">
        <v>12330</v>
      </c>
      <c r="C484" s="42" t="s">
        <v>12414</v>
      </c>
      <c r="D484" s="59" t="s">
        <v>12421</v>
      </c>
      <c r="E484" s="59" t="s">
        <v>12421</v>
      </c>
      <c r="F484" s="59">
        <v>0.20336494390408122</v>
      </c>
      <c r="G484" s="59">
        <v>7.3789198606271755E-2</v>
      </c>
      <c r="H484" s="59">
        <v>7.4594120228170802E-3</v>
      </c>
      <c r="I484" s="59">
        <v>9.1896100651196022E-2</v>
      </c>
      <c r="J484" s="59">
        <v>0.12655941815165184</v>
      </c>
      <c r="K484" s="59">
        <v>6.4428360476190605E-2</v>
      </c>
      <c r="L484" s="59">
        <v>4.0735455473068116E-2</v>
      </c>
      <c r="M484" s="59" t="s">
        <v>159</v>
      </c>
      <c r="N484" s="105">
        <v>0.95</v>
      </c>
      <c r="O484" s="60">
        <v>4.9923326385422184</v>
      </c>
    </row>
    <row r="485" spans="1:15" x14ac:dyDescent="0.25">
      <c r="A485" s="58" t="s">
        <v>12563</v>
      </c>
      <c r="B485" s="42" t="s">
        <v>12330</v>
      </c>
      <c r="C485" s="42" t="s">
        <v>12415</v>
      </c>
      <c r="D485" s="59" t="s">
        <v>12421</v>
      </c>
      <c r="E485" s="59" t="s">
        <v>12421</v>
      </c>
      <c r="F485" s="59">
        <v>6.9958642250035341E-2</v>
      </c>
      <c r="G485" s="59">
        <v>0.30117231638418085</v>
      </c>
      <c r="H485" s="59">
        <v>8.5556577736890516E-2</v>
      </c>
      <c r="I485" s="59">
        <v>0.14758471809699847</v>
      </c>
      <c r="J485" s="59">
        <v>0.10801890820880611</v>
      </c>
      <c r="K485" s="59">
        <v>7.0014674448197534E-2</v>
      </c>
      <c r="L485" s="59">
        <v>5.5758390217922171E-2</v>
      </c>
      <c r="M485" s="59" t="s">
        <v>157</v>
      </c>
      <c r="N485" s="105">
        <v>1</v>
      </c>
      <c r="O485" s="60">
        <v>1.2546747131079987</v>
      </c>
    </row>
    <row r="486" spans="1:15" x14ac:dyDescent="0.25">
      <c r="A486" s="58" t="s">
        <v>12564</v>
      </c>
      <c r="B486" s="42" t="s">
        <v>12330</v>
      </c>
      <c r="C486" s="42" t="s">
        <v>13336</v>
      </c>
      <c r="D486" s="106" t="s">
        <v>13563</v>
      </c>
      <c r="E486" s="106" t="s">
        <v>13563</v>
      </c>
      <c r="F486" s="106" t="s">
        <v>13563</v>
      </c>
      <c r="G486" s="106" t="s">
        <v>13563</v>
      </c>
      <c r="H486" s="106" t="s">
        <v>13563</v>
      </c>
      <c r="I486" s="106" t="s">
        <v>13563</v>
      </c>
      <c r="J486" s="106" t="s">
        <v>13563</v>
      </c>
      <c r="K486" s="106" t="s">
        <v>13563</v>
      </c>
      <c r="L486" s="106" t="s">
        <v>13563</v>
      </c>
      <c r="M486" s="106" t="s">
        <v>13563</v>
      </c>
      <c r="N486" s="107" t="s">
        <v>13563</v>
      </c>
      <c r="O486" s="106" t="s">
        <v>13563</v>
      </c>
    </row>
    <row r="487" spans="1:15" x14ac:dyDescent="0.25">
      <c r="A487" s="58" t="s">
        <v>12565</v>
      </c>
      <c r="B487" s="42" t="s">
        <v>12330</v>
      </c>
      <c r="C487" s="42" t="s">
        <v>12416</v>
      </c>
      <c r="D487" s="59" t="s">
        <v>12421</v>
      </c>
      <c r="E487" s="59" t="s">
        <v>12421</v>
      </c>
      <c r="F487" s="59">
        <v>0.1603187258426233</v>
      </c>
      <c r="G487" s="59">
        <v>0.11941022964509407</v>
      </c>
      <c r="H487" s="59">
        <v>1.3756613756613634E-2</v>
      </c>
      <c r="I487" s="59">
        <v>9.6057717564861367E-2</v>
      </c>
      <c r="J487" s="59">
        <v>7.9837673082769012E-2</v>
      </c>
      <c r="K487" s="59">
        <v>4.4382783626878419E-2</v>
      </c>
      <c r="L487" s="59">
        <v>2.8814669872328169E-2</v>
      </c>
      <c r="M487" s="59" t="s">
        <v>152</v>
      </c>
      <c r="N487" s="105">
        <v>0.8</v>
      </c>
      <c r="O487" s="60">
        <v>5.5637883950419127</v>
      </c>
    </row>
    <row r="488" spans="1:15" x14ac:dyDescent="0.25">
      <c r="A488" s="58" t="s">
        <v>12566</v>
      </c>
      <c r="B488" s="42" t="s">
        <v>12330</v>
      </c>
      <c r="C488" s="42" t="s">
        <v>12417</v>
      </c>
      <c r="D488" s="59" t="s">
        <v>12421</v>
      </c>
      <c r="E488" s="59" t="s">
        <v>12421</v>
      </c>
      <c r="F488" s="59">
        <v>9.65886101557758E-2</v>
      </c>
      <c r="G488" s="59">
        <v>0.10406700791065604</v>
      </c>
      <c r="H488" s="59">
        <v>1.9933554817275878E-2</v>
      </c>
      <c r="I488" s="59">
        <v>7.2845081037652415E-2</v>
      </c>
      <c r="J488" s="59">
        <v>4.9854422965881273E-2</v>
      </c>
      <c r="K488" s="59">
        <v>2.2439893432598668E-2</v>
      </c>
      <c r="L488" s="59">
        <v>3.2364013223542543E-2</v>
      </c>
      <c r="M488" s="59" t="s">
        <v>156</v>
      </c>
      <c r="N488" s="105">
        <v>0.85</v>
      </c>
      <c r="O488" s="60">
        <v>2.9844447747757803</v>
      </c>
    </row>
    <row r="489" spans="1:15" x14ac:dyDescent="0.25">
      <c r="A489" s="58" t="s">
        <v>12567</v>
      </c>
      <c r="B489" s="69" t="s">
        <v>12330</v>
      </c>
      <c r="C489" s="42" t="s">
        <v>12828</v>
      </c>
      <c r="D489" s="59" t="s">
        <v>12421</v>
      </c>
      <c r="E489" s="59" t="s">
        <v>12419</v>
      </c>
      <c r="F489" s="59">
        <v>-5.534781949348988E-2</v>
      </c>
      <c r="G489" s="59">
        <v>0.67000723589001443</v>
      </c>
      <c r="H489" s="59">
        <v>-0.23136818687430494</v>
      </c>
      <c r="I489" s="59">
        <v>6.6357628056418649E-2</v>
      </c>
      <c r="J489" s="59">
        <v>3.7805517743625172E-2</v>
      </c>
      <c r="K489" s="59">
        <v>-2.1517858537870138E-2</v>
      </c>
      <c r="L489" s="59">
        <v>5.0044630598828466E-2</v>
      </c>
      <c r="M489" s="59" t="s">
        <v>160</v>
      </c>
      <c r="N489" s="105">
        <v>0.6</v>
      </c>
      <c r="O489" s="60">
        <v>-1.1059691885264022</v>
      </c>
    </row>
    <row r="490" spans="1:15" x14ac:dyDescent="0.25">
      <c r="A490" s="58" t="s">
        <v>12445</v>
      </c>
      <c r="B490" s="42" t="s">
        <v>12330</v>
      </c>
      <c r="C490" s="42" t="s">
        <v>12418</v>
      </c>
      <c r="D490" s="106" t="s">
        <v>13563</v>
      </c>
      <c r="E490" s="106" t="s">
        <v>13563</v>
      </c>
      <c r="F490" s="106" t="s">
        <v>13563</v>
      </c>
      <c r="G490" s="106" t="s">
        <v>13563</v>
      </c>
      <c r="H490" s="106" t="s">
        <v>13563</v>
      </c>
      <c r="I490" s="106" t="s">
        <v>13563</v>
      </c>
      <c r="J490" s="106" t="s">
        <v>13563</v>
      </c>
      <c r="K490" s="106" t="s">
        <v>13563</v>
      </c>
      <c r="L490" s="106" t="s">
        <v>13563</v>
      </c>
      <c r="M490" s="106" t="s">
        <v>13563</v>
      </c>
      <c r="N490" s="107" t="s">
        <v>13563</v>
      </c>
      <c r="O490" s="106" t="s">
        <v>13563</v>
      </c>
    </row>
    <row r="491" spans="1:15" ht="18" x14ac:dyDescent="0.35">
      <c r="A491"/>
      <c r="B491"/>
      <c r="C491"/>
      <c r="D491"/>
      <c r="E491"/>
      <c r="F491"/>
      <c r="G491"/>
      <c r="H491"/>
      <c r="I491"/>
      <c r="J491"/>
      <c r="K491"/>
      <c r="L491"/>
      <c r="M491"/>
      <c r="N491"/>
      <c r="O491"/>
    </row>
    <row r="492" spans="1:15" ht="18" x14ac:dyDescent="0.35">
      <c r="A492"/>
      <c r="B492"/>
      <c r="C492"/>
      <c r="D492"/>
      <c r="E492"/>
      <c r="F492"/>
      <c r="G492"/>
      <c r="H492"/>
      <c r="I492"/>
      <c r="J492"/>
      <c r="K492"/>
      <c r="L492"/>
      <c r="M492"/>
      <c r="N492"/>
      <c r="O492"/>
    </row>
    <row r="493" spans="1:15" ht="18" x14ac:dyDescent="0.35">
      <c r="A493"/>
      <c r="B493"/>
      <c r="C493"/>
      <c r="D493"/>
      <c r="E493"/>
      <c r="F493"/>
      <c r="G493"/>
      <c r="H493"/>
      <c r="I493"/>
      <c r="J493"/>
      <c r="K493"/>
      <c r="L493"/>
      <c r="M493"/>
      <c r="N493"/>
      <c r="O493"/>
    </row>
    <row r="494" spans="1:15" ht="18" x14ac:dyDescent="0.35">
      <c r="A494"/>
      <c r="B494"/>
      <c r="C494"/>
      <c r="D494"/>
      <c r="E494"/>
      <c r="F494"/>
      <c r="G494"/>
      <c r="H494"/>
      <c r="I494"/>
      <c r="J494"/>
      <c r="K494"/>
      <c r="L494"/>
      <c r="M494"/>
      <c r="N494"/>
      <c r="O494"/>
    </row>
    <row r="495" spans="1:15" ht="18" x14ac:dyDescent="0.35">
      <c r="A495"/>
      <c r="B495"/>
      <c r="C495"/>
      <c r="D495"/>
      <c r="E495"/>
      <c r="F495"/>
      <c r="G495"/>
      <c r="H495"/>
      <c r="I495"/>
      <c r="J495"/>
      <c r="K495"/>
      <c r="L495"/>
      <c r="M495"/>
      <c r="N495"/>
      <c r="O495"/>
    </row>
    <row r="496" spans="1:15" ht="18" x14ac:dyDescent="0.35">
      <c r="A496"/>
      <c r="B496"/>
      <c r="C496"/>
      <c r="D496"/>
      <c r="E496"/>
      <c r="F496"/>
      <c r="G496"/>
      <c r="H496"/>
      <c r="I496"/>
      <c r="J496"/>
      <c r="K496"/>
      <c r="L496"/>
      <c r="M496"/>
      <c r="N496"/>
      <c r="O496"/>
    </row>
    <row r="497" spans="1:15" ht="18" x14ac:dyDescent="0.35">
      <c r="A497"/>
      <c r="B497"/>
      <c r="C497"/>
      <c r="D497"/>
      <c r="E497"/>
      <c r="F497"/>
      <c r="G497"/>
      <c r="H497"/>
      <c r="I497"/>
      <c r="J497"/>
      <c r="K497"/>
      <c r="L497"/>
      <c r="M497"/>
      <c r="N497"/>
      <c r="O497"/>
    </row>
    <row r="498" spans="1:15" ht="18" x14ac:dyDescent="0.35">
      <c r="A498"/>
      <c r="B498"/>
      <c r="C498"/>
      <c r="D498"/>
      <c r="E498"/>
      <c r="F498"/>
      <c r="G498"/>
      <c r="H498"/>
      <c r="I498"/>
      <c r="J498"/>
      <c r="K498"/>
      <c r="L498"/>
      <c r="M498"/>
      <c r="N498"/>
      <c r="O498"/>
    </row>
  </sheetData>
  <autoFilter ref="A3:O490" xr:uid="{600B77D7-1C35-47B1-8A37-71778DEE533B}"/>
  <mergeCells count="3">
    <mergeCell ref="I2:L2"/>
    <mergeCell ref="F2:H2"/>
    <mergeCell ref="O2:O3"/>
  </mergeCells>
  <conditionalFormatting sqref="F4:N57 F65:N490 I58:N64">
    <cfRule type="cellIs" dxfId="27" priority="35" operator="greaterThan">
      <formula>0</formula>
    </cfRule>
    <cfRule type="cellIs" dxfId="26" priority="36" operator="lessThan">
      <formula>0</formula>
    </cfRule>
    <cfRule type="cellIs" dxfId="25" priority="39" operator="lessThan">
      <formula>0</formula>
    </cfRule>
    <cfRule type="cellIs" dxfId="24" priority="40" operator="greaterThan">
      <formula>0</formula>
    </cfRule>
  </conditionalFormatting>
  <conditionalFormatting sqref="F417:H420 F422:H438 F440:H474 F476:H485 F487:H489 F91:H415">
    <cfRule type="cellIs" dxfId="23" priority="37" operator="lessThan">
      <formula>0</formula>
    </cfRule>
    <cfRule type="cellIs" dxfId="22" priority="38" operator="greaterThan">
      <formula>0</formula>
    </cfRule>
  </conditionalFormatting>
  <conditionalFormatting sqref="D4:E490 D405:O405 D416:O416 D421:O421 D439:O439 D475:O475 D486:O486 D490:O490">
    <cfRule type="containsText" dxfId="15" priority="11" operator="containsText" text="no">
      <formula>NOT(ISERROR(SEARCH("no",D4)))</formula>
    </cfRule>
    <cfRule type="containsText" dxfId="14" priority="12" operator="containsText" text="yes">
      <formula>NOT(ISERROR(SEARCH("yes",D4)))</formula>
    </cfRule>
  </conditionalFormatting>
  <conditionalFormatting sqref="N4:N490">
    <cfRule type="cellIs" dxfId="13" priority="7" operator="lessThan">
      <formula>0.51</formula>
    </cfRule>
    <cfRule type="cellIs" dxfId="12" priority="8" operator="greaterThan">
      <formula>0.5</formula>
    </cfRule>
  </conditionalFormatting>
  <conditionalFormatting sqref="O4:O490">
    <cfRule type="cellIs" dxfId="11" priority="5" operator="lessThan">
      <formula>0.95</formula>
    </cfRule>
    <cfRule type="cellIs" dxfId="10" priority="6" operator="greaterThan">
      <formula>0.94</formula>
    </cfRule>
  </conditionalFormatting>
  <conditionalFormatting sqref="F58:H64">
    <cfRule type="cellIs" dxfId="7" priority="1" operator="greaterThan">
      <formula>0</formula>
    </cfRule>
    <cfRule type="cellIs" dxfId="6" priority="2" operator="lessThan">
      <formula>0</formula>
    </cfRule>
    <cfRule type="cellIs" dxfId="5" priority="3" operator="lessThan">
      <formula>0</formula>
    </cfRule>
    <cfRule type="cellIs" dxfId="4" priority="4" operator="greater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9A4B9-F31D-45EB-825E-4686F390BB27}">
  <dimension ref="A1:R277"/>
  <sheetViews>
    <sheetView showGridLines="0" zoomScaleNormal="100" workbookViewId="0">
      <pane ySplit="2" topLeftCell="A3" activePane="bottomLeft" state="frozen"/>
      <selection activeCell="A5" sqref="A5"/>
      <selection pane="bottomLeft" activeCell="A3" sqref="A3:E4"/>
    </sheetView>
  </sheetViews>
  <sheetFormatPr defaultColWidth="8.88671875" defaultRowHeight="15" x14ac:dyDescent="0.25"/>
  <cols>
    <col min="1" max="1" width="15.6640625" style="42" customWidth="1"/>
    <col min="2" max="2" width="19.21875" style="42" customWidth="1"/>
    <col min="3" max="3" width="12.109375" style="43" bestFit="1" customWidth="1"/>
    <col min="4" max="4" width="6.6640625" style="44" customWidth="1"/>
    <col min="5" max="5" width="10.109375" style="42" customWidth="1"/>
    <col min="6" max="6" width="34.77734375" style="42" bestFit="1" customWidth="1"/>
    <col min="7" max="7" width="10.109375" style="45" customWidth="1"/>
    <col min="8" max="8" width="10.44140625" style="43" customWidth="1"/>
    <col min="9" max="9" width="10.88671875" style="43" bestFit="1" customWidth="1"/>
    <col min="10" max="11" width="9" style="42" customWidth="1"/>
    <col min="12" max="12" width="9.21875" style="42" customWidth="1"/>
    <col min="13" max="13" width="11.77734375" style="42" customWidth="1"/>
    <col min="14" max="14" width="10.77734375" style="42" customWidth="1"/>
    <col min="15" max="15" width="11.88671875" style="42" customWidth="1"/>
    <col min="16" max="17" width="8.88671875" style="14"/>
    <col min="18" max="18" width="70" style="14" customWidth="1"/>
    <col min="19" max="16384" width="8.88671875" style="14"/>
  </cols>
  <sheetData>
    <row r="1" spans="1:18" x14ac:dyDescent="0.25">
      <c r="A1" s="9" t="s">
        <v>12321</v>
      </c>
      <c r="B1" s="10"/>
      <c r="C1" s="11"/>
      <c r="D1" s="12"/>
      <c r="E1" s="10"/>
      <c r="F1" s="10"/>
      <c r="G1" s="13"/>
      <c r="H1" s="11"/>
      <c r="I1" s="11"/>
      <c r="J1" s="10"/>
      <c r="K1" s="10"/>
      <c r="L1" s="10"/>
      <c r="M1" s="10"/>
      <c r="N1" s="10"/>
      <c r="O1" s="10"/>
      <c r="Q1" s="15"/>
      <c r="R1" s="102" t="s">
        <v>12323</v>
      </c>
    </row>
    <row r="2" spans="1:18" s="27" customFormat="1" ht="60" x14ac:dyDescent="0.25">
      <c r="A2" s="16" t="s">
        <v>184</v>
      </c>
      <c r="B2" s="16" t="s">
        <v>185</v>
      </c>
      <c r="C2" s="17" t="s">
        <v>186</v>
      </c>
      <c r="D2" s="18" t="s">
        <v>12304</v>
      </c>
      <c r="E2" s="19" t="s">
        <v>12322</v>
      </c>
      <c r="F2" s="20" t="s">
        <v>12427</v>
      </c>
      <c r="G2" s="21" t="s">
        <v>12308</v>
      </c>
      <c r="H2" s="22" t="s">
        <v>12309</v>
      </c>
      <c r="I2" s="22" t="s">
        <v>12310</v>
      </c>
      <c r="J2" s="23" t="s">
        <v>12428</v>
      </c>
      <c r="K2" s="23" t="s">
        <v>12429</v>
      </c>
      <c r="L2" s="24" t="s">
        <v>12318</v>
      </c>
      <c r="M2" s="25" t="s">
        <v>12301</v>
      </c>
      <c r="N2" s="25" t="s">
        <v>12302</v>
      </c>
      <c r="O2" s="26" t="s">
        <v>12303</v>
      </c>
      <c r="Q2" s="28"/>
      <c r="R2" s="102"/>
    </row>
    <row r="3" spans="1:18" s="40" customFormat="1" ht="15.75" x14ac:dyDescent="0.25">
      <c r="A3" s="29"/>
      <c r="B3" s="29"/>
      <c r="C3" s="30"/>
      <c r="D3" s="31"/>
      <c r="E3" s="67"/>
      <c r="F3" s="33" t="e">
        <f>VLOOKUP($E3,'Election Candidates by BLS'!A:N,2,0)</f>
        <v>#N/A</v>
      </c>
      <c r="G3" s="34" t="e">
        <f>VLOOKUP($E3,'Election Candidates by BLS'!A:N,4,0)</f>
        <v>#N/A</v>
      </c>
      <c r="H3" s="35">
        <f t="shared" ref="H3" si="0">IFERROR(J3*C3,)</f>
        <v>0</v>
      </c>
      <c r="I3" s="35">
        <f t="shared" ref="I3" si="1">H3*D3</f>
        <v>0</v>
      </c>
      <c r="J3" s="36" t="e">
        <f>VLOOKUP($E3,'Election Candidates by BLS'!A:N,5,0)</f>
        <v>#N/A</v>
      </c>
      <c r="K3" s="36" t="e">
        <f>VLOOKUP($E3,'Election Candidates by BLS'!A:N,6,0)</f>
        <v>#N/A</v>
      </c>
      <c r="L3" s="36" t="e">
        <f>VLOOKUP($E3,'Election Candidates by BLS'!A:N,12,0)</f>
        <v>#N/A</v>
      </c>
      <c r="M3" s="34" t="e">
        <f>VLOOKUP($E3,'Election Candidates by BLS'!A:N,13,0)</f>
        <v>#N/A</v>
      </c>
      <c r="N3" s="37" t="e">
        <f>VLOOKUP($E3,'Election Candidates by BLS'!A:N,14,0)</f>
        <v>#N/A</v>
      </c>
      <c r="O3" s="38" t="e">
        <f>VLOOKUP($E3,'Election Candidates by BLS'!A:N,15,0)</f>
        <v>#N/A</v>
      </c>
      <c r="P3" s="39"/>
      <c r="Q3" s="39"/>
    </row>
    <row r="4" spans="1:18" s="40" customFormat="1" ht="15.75" x14ac:dyDescent="0.25">
      <c r="A4" s="29"/>
      <c r="B4" s="29"/>
      <c r="C4" s="30"/>
      <c r="D4" s="31"/>
      <c r="E4" s="67"/>
      <c r="F4" s="33" t="e">
        <f>VLOOKUP($E4,'Election Candidates by BLS'!A:N,2,0)</f>
        <v>#N/A</v>
      </c>
      <c r="G4" s="34" t="e">
        <f>VLOOKUP($E4,'Election Candidates by BLS'!A:N,4,0)</f>
        <v>#N/A</v>
      </c>
      <c r="H4" s="35">
        <f t="shared" ref="H4:H67" si="2">IFERROR(J4*C4,)</f>
        <v>0</v>
      </c>
      <c r="I4" s="35">
        <f t="shared" ref="I4:I67" si="3">H4*D4</f>
        <v>0</v>
      </c>
      <c r="J4" s="36" t="e">
        <f>VLOOKUP($E4,'Election Candidates by BLS'!A:N,5,0)</f>
        <v>#N/A</v>
      </c>
      <c r="K4" s="36" t="e">
        <f>VLOOKUP($E4,'Election Candidates by BLS'!A:N,6,0)</f>
        <v>#N/A</v>
      </c>
      <c r="L4" s="36" t="e">
        <f>VLOOKUP($E4,'Election Candidates by BLS'!A:N,12,0)</f>
        <v>#N/A</v>
      </c>
      <c r="M4" s="34" t="e">
        <f>VLOOKUP($E4,'Election Candidates by BLS'!A:N,13,0)</f>
        <v>#N/A</v>
      </c>
      <c r="N4" s="37" t="e">
        <f>VLOOKUP($E4,'Election Candidates by BLS'!A:N,14,0)</f>
        <v>#N/A</v>
      </c>
      <c r="O4" s="38" t="e">
        <f>VLOOKUP($E4,'Election Candidates by BLS'!A:N,15,0)</f>
        <v>#N/A</v>
      </c>
      <c r="P4" s="39"/>
      <c r="Q4" s="39"/>
    </row>
    <row r="5" spans="1:18" s="40" customFormat="1" x14ac:dyDescent="0.25">
      <c r="A5" s="29"/>
      <c r="B5" s="29"/>
      <c r="C5" s="30"/>
      <c r="D5" s="31"/>
      <c r="E5" s="32"/>
      <c r="F5" s="33" t="e">
        <f>VLOOKUP($E5,'Election Candidates by BLS'!A:N,2,0)</f>
        <v>#N/A</v>
      </c>
      <c r="G5" s="34" t="e">
        <f>VLOOKUP($E5,'Election Candidates by BLS'!A:N,4,0)</f>
        <v>#N/A</v>
      </c>
      <c r="H5" s="35">
        <f t="shared" si="2"/>
        <v>0</v>
      </c>
      <c r="I5" s="35">
        <f t="shared" si="3"/>
        <v>0</v>
      </c>
      <c r="J5" s="36" t="e">
        <f>VLOOKUP($E5,'Election Candidates by BLS'!A:N,5,0)</f>
        <v>#N/A</v>
      </c>
      <c r="K5" s="36" t="e">
        <f>VLOOKUP($E5,'Election Candidates by BLS'!A:N,6,0)</f>
        <v>#N/A</v>
      </c>
      <c r="L5" s="36" t="e">
        <f>VLOOKUP($E5,'Election Candidates by BLS'!A:N,12,0)</f>
        <v>#N/A</v>
      </c>
      <c r="M5" s="34" t="e">
        <f>VLOOKUP($E5,'Election Candidates by BLS'!A:N,13,0)</f>
        <v>#N/A</v>
      </c>
      <c r="N5" s="37" t="e">
        <f>VLOOKUP($E5,'Election Candidates by BLS'!A:N,14,0)</f>
        <v>#N/A</v>
      </c>
      <c r="O5" s="38" t="e">
        <f>VLOOKUP($E5,'Election Candidates by BLS'!A:N,15,0)</f>
        <v>#N/A</v>
      </c>
    </row>
    <row r="6" spans="1:18" s="40" customFormat="1" x14ac:dyDescent="0.25">
      <c r="A6" s="29"/>
      <c r="B6" s="29"/>
      <c r="C6" s="30"/>
      <c r="D6" s="31"/>
      <c r="E6" s="32"/>
      <c r="F6" s="33" t="e">
        <f>VLOOKUP($E6,'Election Candidates by BLS'!A:N,2,0)</f>
        <v>#N/A</v>
      </c>
      <c r="G6" s="34" t="e">
        <f>VLOOKUP($E6,'Election Candidates by BLS'!A:N,4,0)</f>
        <v>#N/A</v>
      </c>
      <c r="H6" s="35">
        <f t="shared" si="2"/>
        <v>0</v>
      </c>
      <c r="I6" s="35">
        <f t="shared" si="3"/>
        <v>0</v>
      </c>
      <c r="J6" s="36" t="e">
        <f>VLOOKUP($E6,'Election Candidates by BLS'!A:N,5,0)</f>
        <v>#N/A</v>
      </c>
      <c r="K6" s="36" t="e">
        <f>VLOOKUP($E6,'Election Candidates by BLS'!A:N,6,0)</f>
        <v>#N/A</v>
      </c>
      <c r="L6" s="36" t="e">
        <f>VLOOKUP($E6,'Election Candidates by BLS'!A:N,12,0)</f>
        <v>#N/A</v>
      </c>
      <c r="M6" s="34" t="e">
        <f>VLOOKUP($E6,'Election Candidates by BLS'!A:N,13,0)</f>
        <v>#N/A</v>
      </c>
      <c r="N6" s="37" t="e">
        <f>VLOOKUP($E6,'Election Candidates by BLS'!A:N,14,0)</f>
        <v>#N/A</v>
      </c>
      <c r="O6" s="38" t="e">
        <f>VLOOKUP($E6,'Election Candidates by BLS'!A:N,15,0)</f>
        <v>#N/A</v>
      </c>
    </row>
    <row r="7" spans="1:18" s="40" customFormat="1" x14ac:dyDescent="0.25">
      <c r="A7" s="29"/>
      <c r="B7" s="29"/>
      <c r="C7" s="30"/>
      <c r="D7" s="31"/>
      <c r="E7" s="32"/>
      <c r="F7" s="33" t="e">
        <f>VLOOKUP($E7,'Election Candidates by BLS'!A:N,2,0)</f>
        <v>#N/A</v>
      </c>
      <c r="G7" s="34" t="e">
        <f>VLOOKUP($E7,'Election Candidates by BLS'!A:N,4,0)</f>
        <v>#N/A</v>
      </c>
      <c r="H7" s="35">
        <f t="shared" si="2"/>
        <v>0</v>
      </c>
      <c r="I7" s="35">
        <f t="shared" si="3"/>
        <v>0</v>
      </c>
      <c r="J7" s="36" t="e">
        <f>VLOOKUP($E7,'Election Candidates by BLS'!A:N,5,0)</f>
        <v>#N/A</v>
      </c>
      <c r="K7" s="36" t="e">
        <f>VLOOKUP($E7,'Election Candidates by BLS'!A:N,6,0)</f>
        <v>#N/A</v>
      </c>
      <c r="L7" s="36" t="e">
        <f>VLOOKUP($E7,'Election Candidates by BLS'!A:N,12,0)</f>
        <v>#N/A</v>
      </c>
      <c r="M7" s="34" t="e">
        <f>VLOOKUP($E7,'Election Candidates by BLS'!A:N,13,0)</f>
        <v>#N/A</v>
      </c>
      <c r="N7" s="37" t="e">
        <f>VLOOKUP($E7,'Election Candidates by BLS'!A:N,14,0)</f>
        <v>#N/A</v>
      </c>
      <c r="O7" s="38" t="e">
        <f>VLOOKUP($E7,'Election Candidates by BLS'!A:N,15,0)</f>
        <v>#N/A</v>
      </c>
    </row>
    <row r="8" spans="1:18" s="40" customFormat="1" x14ac:dyDescent="0.25">
      <c r="A8" s="29"/>
      <c r="B8" s="29"/>
      <c r="C8" s="30"/>
      <c r="D8" s="31"/>
      <c r="E8" s="32"/>
      <c r="F8" s="33" t="e">
        <f>VLOOKUP($E8,'Election Candidates by BLS'!A:N,2,0)</f>
        <v>#N/A</v>
      </c>
      <c r="G8" s="34" t="e">
        <f>VLOOKUP($E8,'Election Candidates by BLS'!A:N,4,0)</f>
        <v>#N/A</v>
      </c>
      <c r="H8" s="35">
        <f t="shared" si="2"/>
        <v>0</v>
      </c>
      <c r="I8" s="35">
        <f t="shared" si="3"/>
        <v>0</v>
      </c>
      <c r="J8" s="36" t="e">
        <f>VLOOKUP($E8,'Election Candidates by BLS'!A:N,5,0)</f>
        <v>#N/A</v>
      </c>
      <c r="K8" s="36" t="e">
        <f>VLOOKUP($E8,'Election Candidates by BLS'!A:N,6,0)</f>
        <v>#N/A</v>
      </c>
      <c r="L8" s="36" t="e">
        <f>VLOOKUP($E8,'Election Candidates by BLS'!A:N,12,0)</f>
        <v>#N/A</v>
      </c>
      <c r="M8" s="34" t="e">
        <f>VLOOKUP($E8,'Election Candidates by BLS'!A:N,13,0)</f>
        <v>#N/A</v>
      </c>
      <c r="N8" s="37" t="e">
        <f>VLOOKUP($E8,'Election Candidates by BLS'!A:N,14,0)</f>
        <v>#N/A</v>
      </c>
      <c r="O8" s="38" t="e">
        <f>VLOOKUP($E8,'Election Candidates by BLS'!A:N,15,0)</f>
        <v>#N/A</v>
      </c>
    </row>
    <row r="9" spans="1:18" s="40" customFormat="1" x14ac:dyDescent="0.25">
      <c r="A9" s="29"/>
      <c r="B9" s="29"/>
      <c r="C9" s="30"/>
      <c r="D9" s="31"/>
      <c r="E9" s="32"/>
      <c r="F9" s="33" t="e">
        <f>VLOOKUP($E9,'Election Candidates by BLS'!A:N,2,0)</f>
        <v>#N/A</v>
      </c>
      <c r="G9" s="34" t="e">
        <f>VLOOKUP($E9,'Election Candidates by BLS'!A:N,4,0)</f>
        <v>#N/A</v>
      </c>
      <c r="H9" s="35">
        <f t="shared" si="2"/>
        <v>0</v>
      </c>
      <c r="I9" s="35">
        <f t="shared" si="3"/>
        <v>0</v>
      </c>
      <c r="J9" s="36" t="e">
        <f>VLOOKUP($E9,'Election Candidates by BLS'!A:N,5,0)</f>
        <v>#N/A</v>
      </c>
      <c r="K9" s="36" t="e">
        <f>VLOOKUP($E9,'Election Candidates by BLS'!A:N,6,0)</f>
        <v>#N/A</v>
      </c>
      <c r="L9" s="36" t="e">
        <f>VLOOKUP($E9,'Election Candidates by BLS'!A:N,12,0)</f>
        <v>#N/A</v>
      </c>
      <c r="M9" s="34" t="e">
        <f>VLOOKUP($E9,'Election Candidates by BLS'!A:N,13,0)</f>
        <v>#N/A</v>
      </c>
      <c r="N9" s="37" t="e">
        <f>VLOOKUP($E9,'Election Candidates by BLS'!A:N,14,0)</f>
        <v>#N/A</v>
      </c>
      <c r="O9" s="38" t="e">
        <f>VLOOKUP($E9,'Election Candidates by BLS'!A:N,15,0)</f>
        <v>#N/A</v>
      </c>
    </row>
    <row r="10" spans="1:18" s="40" customFormat="1" x14ac:dyDescent="0.25">
      <c r="A10" s="29"/>
      <c r="B10" s="29"/>
      <c r="C10" s="30"/>
      <c r="D10" s="31"/>
      <c r="E10" s="32"/>
      <c r="F10" s="33" t="e">
        <f>VLOOKUP($E10,'Election Candidates by BLS'!A:N,2,0)</f>
        <v>#N/A</v>
      </c>
      <c r="G10" s="34" t="e">
        <f>VLOOKUP($E10,'Election Candidates by BLS'!A:N,4,0)</f>
        <v>#N/A</v>
      </c>
      <c r="H10" s="35">
        <f t="shared" si="2"/>
        <v>0</v>
      </c>
      <c r="I10" s="35">
        <f t="shared" si="3"/>
        <v>0</v>
      </c>
      <c r="J10" s="36" t="e">
        <f>VLOOKUP($E10,'Election Candidates by BLS'!A:N,5,0)</f>
        <v>#N/A</v>
      </c>
      <c r="K10" s="36" t="e">
        <f>VLOOKUP($E10,'Election Candidates by BLS'!A:N,6,0)</f>
        <v>#N/A</v>
      </c>
      <c r="L10" s="36" t="e">
        <f>VLOOKUP($E10,'Election Candidates by BLS'!A:N,12,0)</f>
        <v>#N/A</v>
      </c>
      <c r="M10" s="34" t="e">
        <f>VLOOKUP($E10,'Election Candidates by BLS'!A:N,13,0)</f>
        <v>#N/A</v>
      </c>
      <c r="N10" s="37" t="e">
        <f>VLOOKUP($E10,'Election Candidates by BLS'!A:N,14,0)</f>
        <v>#N/A</v>
      </c>
      <c r="O10" s="38" t="e">
        <f>VLOOKUP($E10,'Election Candidates by BLS'!A:N,15,0)</f>
        <v>#N/A</v>
      </c>
    </row>
    <row r="11" spans="1:18" s="40" customFormat="1" x14ac:dyDescent="0.25">
      <c r="A11" s="29"/>
      <c r="B11" s="29"/>
      <c r="C11" s="30"/>
      <c r="D11" s="31"/>
      <c r="E11" s="32"/>
      <c r="F11" s="33" t="e">
        <f>VLOOKUP($E11,'Election Candidates by BLS'!A:N,2,0)</f>
        <v>#N/A</v>
      </c>
      <c r="G11" s="34" t="e">
        <f>VLOOKUP($E11,'Election Candidates by BLS'!A:N,4,0)</f>
        <v>#N/A</v>
      </c>
      <c r="H11" s="35">
        <f t="shared" si="2"/>
        <v>0</v>
      </c>
      <c r="I11" s="35">
        <f t="shared" si="3"/>
        <v>0</v>
      </c>
      <c r="J11" s="36" t="e">
        <f>VLOOKUP($E11,'Election Candidates by BLS'!A:N,5,0)</f>
        <v>#N/A</v>
      </c>
      <c r="K11" s="36" t="e">
        <f>VLOOKUP($E11,'Election Candidates by BLS'!A:N,6,0)</f>
        <v>#N/A</v>
      </c>
      <c r="L11" s="36" t="e">
        <f>VLOOKUP($E11,'Election Candidates by BLS'!A:N,12,0)</f>
        <v>#N/A</v>
      </c>
      <c r="M11" s="34" t="e">
        <f>VLOOKUP($E11,'Election Candidates by BLS'!A:N,13,0)</f>
        <v>#N/A</v>
      </c>
      <c r="N11" s="37" t="e">
        <f>VLOOKUP($E11,'Election Candidates by BLS'!A:N,14,0)</f>
        <v>#N/A</v>
      </c>
      <c r="O11" s="38" t="e">
        <f>VLOOKUP($E11,'Election Candidates by BLS'!A:N,15,0)</f>
        <v>#N/A</v>
      </c>
    </row>
    <row r="12" spans="1:18" s="40" customFormat="1" x14ac:dyDescent="0.25">
      <c r="A12" s="29"/>
      <c r="B12" s="29"/>
      <c r="C12" s="30"/>
      <c r="D12" s="31"/>
      <c r="E12" s="32"/>
      <c r="F12" s="33" t="e">
        <f>VLOOKUP($E12,'Election Candidates by BLS'!A:N,2,0)</f>
        <v>#N/A</v>
      </c>
      <c r="G12" s="34" t="e">
        <f>VLOOKUP($E12,'Election Candidates by BLS'!A:N,4,0)</f>
        <v>#N/A</v>
      </c>
      <c r="H12" s="35">
        <f t="shared" si="2"/>
        <v>0</v>
      </c>
      <c r="I12" s="35">
        <f t="shared" si="3"/>
        <v>0</v>
      </c>
      <c r="J12" s="36" t="e">
        <f>VLOOKUP($E12,'Election Candidates by BLS'!A:N,5,0)</f>
        <v>#N/A</v>
      </c>
      <c r="K12" s="36" t="e">
        <f>VLOOKUP($E12,'Election Candidates by BLS'!A:N,6,0)</f>
        <v>#N/A</v>
      </c>
      <c r="L12" s="36" t="e">
        <f>VLOOKUP($E12,'Election Candidates by BLS'!A:N,12,0)</f>
        <v>#N/A</v>
      </c>
      <c r="M12" s="34" t="e">
        <f>VLOOKUP($E12,'Election Candidates by BLS'!A:N,13,0)</f>
        <v>#N/A</v>
      </c>
      <c r="N12" s="37" t="e">
        <f>VLOOKUP($E12,'Election Candidates by BLS'!A:N,14,0)</f>
        <v>#N/A</v>
      </c>
      <c r="O12" s="38" t="e">
        <f>VLOOKUP($E12,'Election Candidates by BLS'!A:N,15,0)</f>
        <v>#N/A</v>
      </c>
    </row>
    <row r="13" spans="1:18" s="40" customFormat="1" x14ac:dyDescent="0.25">
      <c r="A13" s="29"/>
      <c r="B13" s="29"/>
      <c r="C13" s="30"/>
      <c r="D13" s="31"/>
      <c r="E13" s="32"/>
      <c r="F13" s="33" t="e">
        <f>VLOOKUP($E13,'Election Candidates by BLS'!A:N,2,0)</f>
        <v>#N/A</v>
      </c>
      <c r="G13" s="34" t="e">
        <f>VLOOKUP($E13,'Election Candidates by BLS'!A:N,4,0)</f>
        <v>#N/A</v>
      </c>
      <c r="H13" s="35">
        <f t="shared" si="2"/>
        <v>0</v>
      </c>
      <c r="I13" s="35">
        <f t="shared" si="3"/>
        <v>0</v>
      </c>
      <c r="J13" s="36" t="e">
        <f>VLOOKUP($E13,'Election Candidates by BLS'!A:N,5,0)</f>
        <v>#N/A</v>
      </c>
      <c r="K13" s="36" t="e">
        <f>VLOOKUP($E13,'Election Candidates by BLS'!A:N,6,0)</f>
        <v>#N/A</v>
      </c>
      <c r="L13" s="36" t="e">
        <f>VLOOKUP($E13,'Election Candidates by BLS'!A:N,12,0)</f>
        <v>#N/A</v>
      </c>
      <c r="M13" s="34" t="e">
        <f>VLOOKUP($E13,'Election Candidates by BLS'!A:N,13,0)</f>
        <v>#N/A</v>
      </c>
      <c r="N13" s="37" t="e">
        <f>VLOOKUP($E13,'Election Candidates by BLS'!A:N,14,0)</f>
        <v>#N/A</v>
      </c>
      <c r="O13" s="38" t="e">
        <f>VLOOKUP($E13,'Election Candidates by BLS'!A:N,15,0)</f>
        <v>#N/A</v>
      </c>
    </row>
    <row r="14" spans="1:18" s="40" customFormat="1" x14ac:dyDescent="0.25">
      <c r="A14" s="29"/>
      <c r="B14" s="29"/>
      <c r="C14" s="30"/>
      <c r="D14" s="31"/>
      <c r="E14" s="32"/>
      <c r="F14" s="33" t="e">
        <f>VLOOKUP($E14,'Election Candidates by BLS'!A:N,2,0)</f>
        <v>#N/A</v>
      </c>
      <c r="G14" s="34" t="e">
        <f>VLOOKUP($E14,'Election Candidates by BLS'!A:N,4,0)</f>
        <v>#N/A</v>
      </c>
      <c r="H14" s="35">
        <f t="shared" si="2"/>
        <v>0</v>
      </c>
      <c r="I14" s="35">
        <f t="shared" si="3"/>
        <v>0</v>
      </c>
      <c r="J14" s="36" t="e">
        <f>VLOOKUP($E14,'Election Candidates by BLS'!A:N,5,0)</f>
        <v>#N/A</v>
      </c>
      <c r="K14" s="36" t="e">
        <f>VLOOKUP($E14,'Election Candidates by BLS'!A:N,6,0)</f>
        <v>#N/A</v>
      </c>
      <c r="L14" s="36" t="e">
        <f>VLOOKUP($E14,'Election Candidates by BLS'!A:N,12,0)</f>
        <v>#N/A</v>
      </c>
      <c r="M14" s="34" t="e">
        <f>VLOOKUP($E14,'Election Candidates by BLS'!A:N,13,0)</f>
        <v>#N/A</v>
      </c>
      <c r="N14" s="37" t="e">
        <f>VLOOKUP($E14,'Election Candidates by BLS'!A:N,14,0)</f>
        <v>#N/A</v>
      </c>
      <c r="O14" s="38" t="e">
        <f>VLOOKUP($E14,'Election Candidates by BLS'!A:N,15,0)</f>
        <v>#N/A</v>
      </c>
    </row>
    <row r="15" spans="1:18" s="40" customFormat="1" x14ac:dyDescent="0.25">
      <c r="A15" s="29"/>
      <c r="B15" s="29"/>
      <c r="C15" s="30"/>
      <c r="D15" s="31"/>
      <c r="E15" s="32"/>
      <c r="F15" s="33" t="e">
        <f>VLOOKUP($E15,'Election Candidates by BLS'!A:N,2,0)</f>
        <v>#N/A</v>
      </c>
      <c r="G15" s="34" t="e">
        <f>VLOOKUP($E15,'Election Candidates by BLS'!A:N,4,0)</f>
        <v>#N/A</v>
      </c>
      <c r="H15" s="35">
        <f t="shared" si="2"/>
        <v>0</v>
      </c>
      <c r="I15" s="35">
        <f t="shared" si="3"/>
        <v>0</v>
      </c>
      <c r="J15" s="36" t="e">
        <f>VLOOKUP($E15,'Election Candidates by BLS'!A:N,5,0)</f>
        <v>#N/A</v>
      </c>
      <c r="K15" s="36" t="e">
        <f>VLOOKUP($E15,'Election Candidates by BLS'!A:N,6,0)</f>
        <v>#N/A</v>
      </c>
      <c r="L15" s="36" t="e">
        <f>VLOOKUP($E15,'Election Candidates by BLS'!A:N,12,0)</f>
        <v>#N/A</v>
      </c>
      <c r="M15" s="34" t="e">
        <f>VLOOKUP($E15,'Election Candidates by BLS'!A:N,13,0)</f>
        <v>#N/A</v>
      </c>
      <c r="N15" s="37" t="e">
        <f>VLOOKUP($E15,'Election Candidates by BLS'!A:N,14,0)</f>
        <v>#N/A</v>
      </c>
      <c r="O15" s="38" t="e">
        <f>VLOOKUP($E15,'Election Candidates by BLS'!A:N,15,0)</f>
        <v>#N/A</v>
      </c>
    </row>
    <row r="16" spans="1:18" s="40" customFormat="1" x14ac:dyDescent="0.25">
      <c r="A16" s="29"/>
      <c r="B16" s="29"/>
      <c r="C16" s="30"/>
      <c r="D16" s="31"/>
      <c r="E16" s="32"/>
      <c r="F16" s="33" t="e">
        <f>VLOOKUP($E16,'Election Candidates by BLS'!A:N,2,0)</f>
        <v>#N/A</v>
      </c>
      <c r="G16" s="34" t="e">
        <f>VLOOKUP($E16,'Election Candidates by BLS'!A:N,4,0)</f>
        <v>#N/A</v>
      </c>
      <c r="H16" s="35">
        <f t="shared" si="2"/>
        <v>0</v>
      </c>
      <c r="I16" s="35">
        <f t="shared" si="3"/>
        <v>0</v>
      </c>
      <c r="J16" s="36" t="e">
        <f>VLOOKUP($E16,'Election Candidates by BLS'!A:N,5,0)</f>
        <v>#N/A</v>
      </c>
      <c r="K16" s="36" t="e">
        <f>VLOOKUP($E16,'Election Candidates by BLS'!A:N,6,0)</f>
        <v>#N/A</v>
      </c>
      <c r="L16" s="36" t="e">
        <f>VLOOKUP($E16,'Election Candidates by BLS'!A:N,12,0)</f>
        <v>#N/A</v>
      </c>
      <c r="M16" s="34" t="e">
        <f>VLOOKUP($E16,'Election Candidates by BLS'!A:N,13,0)</f>
        <v>#N/A</v>
      </c>
      <c r="N16" s="37" t="e">
        <f>VLOOKUP($E16,'Election Candidates by BLS'!A:N,14,0)</f>
        <v>#N/A</v>
      </c>
      <c r="O16" s="38" t="e">
        <f>VLOOKUP($E16,'Election Candidates by BLS'!A:N,15,0)</f>
        <v>#N/A</v>
      </c>
    </row>
    <row r="17" spans="1:15" s="40" customFormat="1" x14ac:dyDescent="0.25">
      <c r="A17" s="29"/>
      <c r="B17" s="29"/>
      <c r="C17" s="30"/>
      <c r="D17" s="31"/>
      <c r="E17" s="32"/>
      <c r="F17" s="33" t="e">
        <f>VLOOKUP($E17,'Election Candidates by BLS'!A:N,2,0)</f>
        <v>#N/A</v>
      </c>
      <c r="G17" s="34" t="e">
        <f>VLOOKUP($E17,'Election Candidates by BLS'!A:N,4,0)</f>
        <v>#N/A</v>
      </c>
      <c r="H17" s="35">
        <f t="shared" si="2"/>
        <v>0</v>
      </c>
      <c r="I17" s="35">
        <f t="shared" si="3"/>
        <v>0</v>
      </c>
      <c r="J17" s="36" t="e">
        <f>VLOOKUP($E17,'Election Candidates by BLS'!A:N,5,0)</f>
        <v>#N/A</v>
      </c>
      <c r="K17" s="36" t="e">
        <f>VLOOKUP($E17,'Election Candidates by BLS'!A:N,6,0)</f>
        <v>#N/A</v>
      </c>
      <c r="L17" s="36" t="e">
        <f>VLOOKUP($E17,'Election Candidates by BLS'!A:N,12,0)</f>
        <v>#N/A</v>
      </c>
      <c r="M17" s="34" t="e">
        <f>VLOOKUP($E17,'Election Candidates by BLS'!A:N,13,0)</f>
        <v>#N/A</v>
      </c>
      <c r="N17" s="37" t="e">
        <f>VLOOKUP($E17,'Election Candidates by BLS'!A:N,14,0)</f>
        <v>#N/A</v>
      </c>
      <c r="O17" s="38" t="e">
        <f>VLOOKUP($E17,'Election Candidates by BLS'!A:N,15,0)</f>
        <v>#N/A</v>
      </c>
    </row>
    <row r="18" spans="1:15" s="40" customFormat="1" x14ac:dyDescent="0.25">
      <c r="A18" s="29"/>
      <c r="B18" s="29"/>
      <c r="C18" s="30"/>
      <c r="D18" s="31"/>
      <c r="E18" s="32"/>
      <c r="F18" s="33" t="e">
        <f>VLOOKUP($E18,'Election Candidates by BLS'!A:N,2,0)</f>
        <v>#N/A</v>
      </c>
      <c r="G18" s="34" t="e">
        <f>VLOOKUP($E18,'Election Candidates by BLS'!A:N,4,0)</f>
        <v>#N/A</v>
      </c>
      <c r="H18" s="35">
        <f t="shared" si="2"/>
        <v>0</v>
      </c>
      <c r="I18" s="35">
        <f t="shared" si="3"/>
        <v>0</v>
      </c>
      <c r="J18" s="36" t="e">
        <f>VLOOKUP($E18,'Election Candidates by BLS'!A:N,5,0)</f>
        <v>#N/A</v>
      </c>
      <c r="K18" s="36" t="e">
        <f>VLOOKUP($E18,'Election Candidates by BLS'!A:N,6,0)</f>
        <v>#N/A</v>
      </c>
      <c r="L18" s="36" t="e">
        <f>VLOOKUP($E18,'Election Candidates by BLS'!A:N,12,0)</f>
        <v>#N/A</v>
      </c>
      <c r="M18" s="34" t="e">
        <f>VLOOKUP($E18,'Election Candidates by BLS'!A:N,13,0)</f>
        <v>#N/A</v>
      </c>
      <c r="N18" s="37" t="e">
        <f>VLOOKUP($E18,'Election Candidates by BLS'!A:N,14,0)</f>
        <v>#N/A</v>
      </c>
      <c r="O18" s="38" t="e">
        <f>VLOOKUP($E18,'Election Candidates by BLS'!A:N,15,0)</f>
        <v>#N/A</v>
      </c>
    </row>
    <row r="19" spans="1:15" s="40" customFormat="1" x14ac:dyDescent="0.25">
      <c r="A19" s="29"/>
      <c r="B19" s="29"/>
      <c r="C19" s="30"/>
      <c r="D19" s="31"/>
      <c r="E19" s="32"/>
      <c r="F19" s="33" t="e">
        <f>VLOOKUP($E19,'Election Candidates by BLS'!A:N,2,0)</f>
        <v>#N/A</v>
      </c>
      <c r="G19" s="34" t="e">
        <f>VLOOKUP($E19,'Election Candidates by BLS'!A:N,4,0)</f>
        <v>#N/A</v>
      </c>
      <c r="H19" s="35">
        <f t="shared" si="2"/>
        <v>0</v>
      </c>
      <c r="I19" s="35">
        <f t="shared" si="3"/>
        <v>0</v>
      </c>
      <c r="J19" s="36" t="e">
        <f>VLOOKUP($E19,'Election Candidates by BLS'!A:N,5,0)</f>
        <v>#N/A</v>
      </c>
      <c r="K19" s="36" t="e">
        <f>VLOOKUP($E19,'Election Candidates by BLS'!A:N,6,0)</f>
        <v>#N/A</v>
      </c>
      <c r="L19" s="36" t="e">
        <f>VLOOKUP($E19,'Election Candidates by BLS'!A:N,12,0)</f>
        <v>#N/A</v>
      </c>
      <c r="M19" s="34" t="e">
        <f>VLOOKUP($E19,'Election Candidates by BLS'!A:N,13,0)</f>
        <v>#N/A</v>
      </c>
      <c r="N19" s="37" t="e">
        <f>VLOOKUP($E19,'Election Candidates by BLS'!A:N,14,0)</f>
        <v>#N/A</v>
      </c>
      <c r="O19" s="38" t="e">
        <f>VLOOKUP($E19,'Election Candidates by BLS'!A:N,15,0)</f>
        <v>#N/A</v>
      </c>
    </row>
    <row r="20" spans="1:15" s="40" customFormat="1" x14ac:dyDescent="0.25">
      <c r="A20" s="29"/>
      <c r="B20" s="29"/>
      <c r="C20" s="30"/>
      <c r="D20" s="31"/>
      <c r="E20" s="32"/>
      <c r="F20" s="33" t="e">
        <f>VLOOKUP($E20,'Election Candidates by BLS'!A:N,2,0)</f>
        <v>#N/A</v>
      </c>
      <c r="G20" s="34" t="e">
        <f>VLOOKUP($E20,'Election Candidates by BLS'!A:N,4,0)</f>
        <v>#N/A</v>
      </c>
      <c r="H20" s="35">
        <f t="shared" si="2"/>
        <v>0</v>
      </c>
      <c r="I20" s="35">
        <f t="shared" si="3"/>
        <v>0</v>
      </c>
      <c r="J20" s="36" t="e">
        <f>VLOOKUP($E20,'Election Candidates by BLS'!A:N,5,0)</f>
        <v>#N/A</v>
      </c>
      <c r="K20" s="36" t="e">
        <f>VLOOKUP($E20,'Election Candidates by BLS'!A:N,6,0)</f>
        <v>#N/A</v>
      </c>
      <c r="L20" s="36" t="e">
        <f>VLOOKUP($E20,'Election Candidates by BLS'!A:N,12,0)</f>
        <v>#N/A</v>
      </c>
      <c r="M20" s="34" t="e">
        <f>VLOOKUP($E20,'Election Candidates by BLS'!A:N,13,0)</f>
        <v>#N/A</v>
      </c>
      <c r="N20" s="37" t="e">
        <f>VLOOKUP($E20,'Election Candidates by BLS'!A:N,14,0)</f>
        <v>#N/A</v>
      </c>
      <c r="O20" s="38" t="e">
        <f>VLOOKUP($E20,'Election Candidates by BLS'!A:N,15,0)</f>
        <v>#N/A</v>
      </c>
    </row>
    <row r="21" spans="1:15" s="40" customFormat="1" x14ac:dyDescent="0.25">
      <c r="A21" s="29"/>
      <c r="B21" s="29"/>
      <c r="C21" s="30"/>
      <c r="D21" s="31"/>
      <c r="E21" s="32"/>
      <c r="F21" s="33" t="e">
        <f>VLOOKUP($E21,'Election Candidates by BLS'!A:N,2,0)</f>
        <v>#N/A</v>
      </c>
      <c r="G21" s="34" t="e">
        <f>VLOOKUP($E21,'Election Candidates by BLS'!A:N,4,0)</f>
        <v>#N/A</v>
      </c>
      <c r="H21" s="35">
        <f t="shared" si="2"/>
        <v>0</v>
      </c>
      <c r="I21" s="35">
        <f t="shared" si="3"/>
        <v>0</v>
      </c>
      <c r="J21" s="36" t="e">
        <f>VLOOKUP($E21,'Election Candidates by BLS'!A:N,5,0)</f>
        <v>#N/A</v>
      </c>
      <c r="K21" s="36" t="e">
        <f>VLOOKUP($E21,'Election Candidates by BLS'!A:N,6,0)</f>
        <v>#N/A</v>
      </c>
      <c r="L21" s="36" t="e">
        <f>VLOOKUP($E21,'Election Candidates by BLS'!A:N,12,0)</f>
        <v>#N/A</v>
      </c>
      <c r="M21" s="34" t="e">
        <f>VLOOKUP($E21,'Election Candidates by BLS'!A:N,13,0)</f>
        <v>#N/A</v>
      </c>
      <c r="N21" s="37" t="e">
        <f>VLOOKUP($E21,'Election Candidates by BLS'!A:N,14,0)</f>
        <v>#N/A</v>
      </c>
      <c r="O21" s="38" t="e">
        <f>VLOOKUP($E21,'Election Candidates by BLS'!A:N,15,0)</f>
        <v>#N/A</v>
      </c>
    </row>
    <row r="22" spans="1:15" s="40" customFormat="1" x14ac:dyDescent="0.25">
      <c r="A22" s="29"/>
      <c r="B22" s="29"/>
      <c r="C22" s="30"/>
      <c r="D22" s="31"/>
      <c r="E22" s="32"/>
      <c r="F22" s="33" t="e">
        <f>VLOOKUP($E22,'Election Candidates by BLS'!A:N,2,0)</f>
        <v>#N/A</v>
      </c>
      <c r="G22" s="34" t="e">
        <f>VLOOKUP($E22,'Election Candidates by BLS'!A:N,4,0)</f>
        <v>#N/A</v>
      </c>
      <c r="H22" s="35">
        <f t="shared" si="2"/>
        <v>0</v>
      </c>
      <c r="I22" s="35">
        <f t="shared" si="3"/>
        <v>0</v>
      </c>
      <c r="J22" s="36" t="e">
        <f>VLOOKUP($E22,'Election Candidates by BLS'!A:N,5,0)</f>
        <v>#N/A</v>
      </c>
      <c r="K22" s="36" t="e">
        <f>VLOOKUP($E22,'Election Candidates by BLS'!A:N,6,0)</f>
        <v>#N/A</v>
      </c>
      <c r="L22" s="36" t="e">
        <f>VLOOKUP($E22,'Election Candidates by BLS'!A:N,12,0)</f>
        <v>#N/A</v>
      </c>
      <c r="M22" s="34" t="e">
        <f>VLOOKUP($E22,'Election Candidates by BLS'!A:N,13,0)</f>
        <v>#N/A</v>
      </c>
      <c r="N22" s="37" t="e">
        <f>VLOOKUP($E22,'Election Candidates by BLS'!A:N,14,0)</f>
        <v>#N/A</v>
      </c>
      <c r="O22" s="38" t="e">
        <f>VLOOKUP($E22,'Election Candidates by BLS'!A:N,15,0)</f>
        <v>#N/A</v>
      </c>
    </row>
    <row r="23" spans="1:15" s="40" customFormat="1" x14ac:dyDescent="0.25">
      <c r="A23" s="29"/>
      <c r="B23" s="29"/>
      <c r="C23" s="30"/>
      <c r="D23" s="31"/>
      <c r="E23" s="32"/>
      <c r="F23" s="33" t="e">
        <f>VLOOKUP($E23,'Election Candidates by BLS'!A:N,2,0)</f>
        <v>#N/A</v>
      </c>
      <c r="G23" s="34" t="e">
        <f>VLOOKUP($E23,'Election Candidates by BLS'!A:N,4,0)</f>
        <v>#N/A</v>
      </c>
      <c r="H23" s="35">
        <f t="shared" si="2"/>
        <v>0</v>
      </c>
      <c r="I23" s="35">
        <f t="shared" si="3"/>
        <v>0</v>
      </c>
      <c r="J23" s="36" t="e">
        <f>VLOOKUP($E23,'Election Candidates by BLS'!A:N,5,0)</f>
        <v>#N/A</v>
      </c>
      <c r="K23" s="36" t="e">
        <f>VLOOKUP($E23,'Election Candidates by BLS'!A:N,6,0)</f>
        <v>#N/A</v>
      </c>
      <c r="L23" s="36" t="e">
        <f>VLOOKUP($E23,'Election Candidates by BLS'!A:N,12,0)</f>
        <v>#N/A</v>
      </c>
      <c r="M23" s="34" t="e">
        <f>VLOOKUP($E23,'Election Candidates by BLS'!A:N,13,0)</f>
        <v>#N/A</v>
      </c>
      <c r="N23" s="37" t="e">
        <f>VLOOKUP($E23,'Election Candidates by BLS'!A:N,14,0)</f>
        <v>#N/A</v>
      </c>
      <c r="O23" s="38" t="e">
        <f>VLOOKUP($E23,'Election Candidates by BLS'!A:N,15,0)</f>
        <v>#N/A</v>
      </c>
    </row>
    <row r="24" spans="1:15" s="40" customFormat="1" x14ac:dyDescent="0.25">
      <c r="A24" s="29"/>
      <c r="B24" s="29"/>
      <c r="C24" s="30"/>
      <c r="D24" s="31"/>
      <c r="E24" s="32"/>
      <c r="F24" s="33" t="e">
        <f>VLOOKUP($E24,'Election Candidates by BLS'!A:N,2,0)</f>
        <v>#N/A</v>
      </c>
      <c r="G24" s="34" t="e">
        <f>VLOOKUP($E24,'Election Candidates by BLS'!A:N,4,0)</f>
        <v>#N/A</v>
      </c>
      <c r="H24" s="35">
        <f t="shared" si="2"/>
        <v>0</v>
      </c>
      <c r="I24" s="35">
        <f t="shared" si="3"/>
        <v>0</v>
      </c>
      <c r="J24" s="36" t="e">
        <f>VLOOKUP($E24,'Election Candidates by BLS'!A:N,5,0)</f>
        <v>#N/A</v>
      </c>
      <c r="K24" s="36" t="e">
        <f>VLOOKUP($E24,'Election Candidates by BLS'!A:N,6,0)</f>
        <v>#N/A</v>
      </c>
      <c r="L24" s="36" t="e">
        <f>VLOOKUP($E24,'Election Candidates by BLS'!A:N,12,0)</f>
        <v>#N/A</v>
      </c>
      <c r="M24" s="34" t="e">
        <f>VLOOKUP($E24,'Election Candidates by BLS'!A:N,13,0)</f>
        <v>#N/A</v>
      </c>
      <c r="N24" s="37" t="e">
        <f>VLOOKUP($E24,'Election Candidates by BLS'!A:N,14,0)</f>
        <v>#N/A</v>
      </c>
      <c r="O24" s="38" t="e">
        <f>VLOOKUP($E24,'Election Candidates by BLS'!A:N,15,0)</f>
        <v>#N/A</v>
      </c>
    </row>
    <row r="25" spans="1:15" s="40" customFormat="1" x14ac:dyDescent="0.25">
      <c r="A25" s="29"/>
      <c r="B25" s="29"/>
      <c r="C25" s="30"/>
      <c r="D25" s="31"/>
      <c r="E25" s="32"/>
      <c r="F25" s="33" t="e">
        <f>VLOOKUP($E25,'Election Candidates by BLS'!A:N,2,0)</f>
        <v>#N/A</v>
      </c>
      <c r="G25" s="34" t="e">
        <f>VLOOKUP($E25,'Election Candidates by BLS'!A:N,4,0)</f>
        <v>#N/A</v>
      </c>
      <c r="H25" s="35">
        <f t="shared" si="2"/>
        <v>0</v>
      </c>
      <c r="I25" s="35">
        <f t="shared" si="3"/>
        <v>0</v>
      </c>
      <c r="J25" s="36" t="e">
        <f>VLOOKUP($E25,'Election Candidates by BLS'!A:N,5,0)</f>
        <v>#N/A</v>
      </c>
      <c r="K25" s="36" t="e">
        <f>VLOOKUP($E25,'Election Candidates by BLS'!A:N,6,0)</f>
        <v>#N/A</v>
      </c>
      <c r="L25" s="36" t="e">
        <f>VLOOKUP($E25,'Election Candidates by BLS'!A:N,12,0)</f>
        <v>#N/A</v>
      </c>
      <c r="M25" s="34" t="e">
        <f>VLOOKUP($E25,'Election Candidates by BLS'!A:N,13,0)</f>
        <v>#N/A</v>
      </c>
      <c r="N25" s="37" t="e">
        <f>VLOOKUP($E25,'Election Candidates by BLS'!A:N,14,0)</f>
        <v>#N/A</v>
      </c>
      <c r="O25" s="38" t="e">
        <f>VLOOKUP($E25,'Election Candidates by BLS'!A:N,15,0)</f>
        <v>#N/A</v>
      </c>
    </row>
    <row r="26" spans="1:15" s="40" customFormat="1" x14ac:dyDescent="0.25">
      <c r="A26" s="29"/>
      <c r="B26" s="29"/>
      <c r="C26" s="30"/>
      <c r="D26" s="31"/>
      <c r="E26" s="32"/>
      <c r="F26" s="33" t="e">
        <f>VLOOKUP($E26,'Election Candidates by BLS'!A:N,2,0)</f>
        <v>#N/A</v>
      </c>
      <c r="G26" s="34" t="e">
        <f>VLOOKUP($E26,'Election Candidates by BLS'!A:N,4,0)</f>
        <v>#N/A</v>
      </c>
      <c r="H26" s="35">
        <f t="shared" si="2"/>
        <v>0</v>
      </c>
      <c r="I26" s="35">
        <f t="shared" si="3"/>
        <v>0</v>
      </c>
      <c r="J26" s="36" t="e">
        <f>VLOOKUP($E26,'Election Candidates by BLS'!A:N,5,0)</f>
        <v>#N/A</v>
      </c>
      <c r="K26" s="36" t="e">
        <f>VLOOKUP($E26,'Election Candidates by BLS'!A:N,6,0)</f>
        <v>#N/A</v>
      </c>
      <c r="L26" s="36" t="e">
        <f>VLOOKUP($E26,'Election Candidates by BLS'!A:N,12,0)</f>
        <v>#N/A</v>
      </c>
      <c r="M26" s="34" t="e">
        <f>VLOOKUP($E26,'Election Candidates by BLS'!A:N,13,0)</f>
        <v>#N/A</v>
      </c>
      <c r="N26" s="37" t="e">
        <f>VLOOKUP($E26,'Election Candidates by BLS'!A:N,14,0)</f>
        <v>#N/A</v>
      </c>
      <c r="O26" s="38" t="e">
        <f>VLOOKUP($E26,'Election Candidates by BLS'!A:N,15,0)</f>
        <v>#N/A</v>
      </c>
    </row>
    <row r="27" spans="1:15" s="40" customFormat="1" x14ac:dyDescent="0.25">
      <c r="A27" s="29"/>
      <c r="B27" s="29"/>
      <c r="C27" s="30"/>
      <c r="D27" s="31"/>
      <c r="E27" s="32"/>
      <c r="F27" s="33" t="e">
        <f>VLOOKUP($E27,'Election Candidates by BLS'!A:N,2,0)</f>
        <v>#N/A</v>
      </c>
      <c r="G27" s="34" t="e">
        <f>VLOOKUP($E27,'Election Candidates by BLS'!A:N,4,0)</f>
        <v>#N/A</v>
      </c>
      <c r="H27" s="35">
        <f t="shared" si="2"/>
        <v>0</v>
      </c>
      <c r="I27" s="35">
        <f t="shared" si="3"/>
        <v>0</v>
      </c>
      <c r="J27" s="36" t="e">
        <f>VLOOKUP($E27,'Election Candidates by BLS'!A:N,5,0)</f>
        <v>#N/A</v>
      </c>
      <c r="K27" s="36" t="e">
        <f>VLOOKUP($E27,'Election Candidates by BLS'!A:N,6,0)</f>
        <v>#N/A</v>
      </c>
      <c r="L27" s="36" t="e">
        <f>VLOOKUP($E27,'Election Candidates by BLS'!A:N,12,0)</f>
        <v>#N/A</v>
      </c>
      <c r="M27" s="34" t="e">
        <f>VLOOKUP($E27,'Election Candidates by BLS'!A:N,13,0)</f>
        <v>#N/A</v>
      </c>
      <c r="N27" s="37" t="e">
        <f>VLOOKUP($E27,'Election Candidates by BLS'!A:N,14,0)</f>
        <v>#N/A</v>
      </c>
      <c r="O27" s="38" t="e">
        <f>VLOOKUP($E27,'Election Candidates by BLS'!A:N,15,0)</f>
        <v>#N/A</v>
      </c>
    </row>
    <row r="28" spans="1:15" s="40" customFormat="1" x14ac:dyDescent="0.25">
      <c r="A28" s="29"/>
      <c r="B28" s="29"/>
      <c r="C28" s="30"/>
      <c r="D28" s="31"/>
      <c r="E28" s="32"/>
      <c r="F28" s="33" t="e">
        <f>VLOOKUP($E28,'Election Candidates by BLS'!A:N,2,0)</f>
        <v>#N/A</v>
      </c>
      <c r="G28" s="34" t="e">
        <f>VLOOKUP($E28,'Election Candidates by BLS'!A:N,4,0)</f>
        <v>#N/A</v>
      </c>
      <c r="H28" s="35">
        <f t="shared" si="2"/>
        <v>0</v>
      </c>
      <c r="I28" s="35">
        <f t="shared" si="3"/>
        <v>0</v>
      </c>
      <c r="J28" s="36" t="e">
        <f>VLOOKUP($E28,'Election Candidates by BLS'!A:N,5,0)</f>
        <v>#N/A</v>
      </c>
      <c r="K28" s="36" t="e">
        <f>VLOOKUP($E28,'Election Candidates by BLS'!A:N,6,0)</f>
        <v>#N/A</v>
      </c>
      <c r="L28" s="36" t="e">
        <f>VLOOKUP($E28,'Election Candidates by BLS'!A:N,12,0)</f>
        <v>#N/A</v>
      </c>
      <c r="M28" s="34" t="e">
        <f>VLOOKUP($E28,'Election Candidates by BLS'!A:N,13,0)</f>
        <v>#N/A</v>
      </c>
      <c r="N28" s="37" t="e">
        <f>VLOOKUP($E28,'Election Candidates by BLS'!A:N,14,0)</f>
        <v>#N/A</v>
      </c>
      <c r="O28" s="38" t="e">
        <f>VLOOKUP($E28,'Election Candidates by BLS'!A:N,15,0)</f>
        <v>#N/A</v>
      </c>
    </row>
    <row r="29" spans="1:15" s="40" customFormat="1" x14ac:dyDescent="0.25">
      <c r="A29" s="29"/>
      <c r="B29" s="29"/>
      <c r="C29" s="30"/>
      <c r="D29" s="31"/>
      <c r="E29" s="32"/>
      <c r="F29" s="33" t="e">
        <f>VLOOKUP($E29,'Election Candidates by BLS'!A:N,2,0)</f>
        <v>#N/A</v>
      </c>
      <c r="G29" s="34" t="e">
        <f>VLOOKUP($E29,'Election Candidates by BLS'!A:N,4,0)</f>
        <v>#N/A</v>
      </c>
      <c r="H29" s="35">
        <f t="shared" si="2"/>
        <v>0</v>
      </c>
      <c r="I29" s="35">
        <f t="shared" si="3"/>
        <v>0</v>
      </c>
      <c r="J29" s="36" t="e">
        <f>VLOOKUP($E29,'Election Candidates by BLS'!A:N,5,0)</f>
        <v>#N/A</v>
      </c>
      <c r="K29" s="36" t="e">
        <f>VLOOKUP($E29,'Election Candidates by BLS'!A:N,6,0)</f>
        <v>#N/A</v>
      </c>
      <c r="L29" s="36" t="e">
        <f>VLOOKUP($E29,'Election Candidates by BLS'!A:N,12,0)</f>
        <v>#N/A</v>
      </c>
      <c r="M29" s="34" t="e">
        <f>VLOOKUP($E29,'Election Candidates by BLS'!A:N,13,0)</f>
        <v>#N/A</v>
      </c>
      <c r="N29" s="37" t="e">
        <f>VLOOKUP($E29,'Election Candidates by BLS'!A:N,14,0)</f>
        <v>#N/A</v>
      </c>
      <c r="O29" s="38" t="e">
        <f>VLOOKUP($E29,'Election Candidates by BLS'!A:N,15,0)</f>
        <v>#N/A</v>
      </c>
    </row>
    <row r="30" spans="1:15" s="40" customFormat="1" x14ac:dyDescent="0.25">
      <c r="A30" s="29"/>
      <c r="B30" s="29"/>
      <c r="C30" s="30"/>
      <c r="D30" s="31"/>
      <c r="E30" s="32"/>
      <c r="F30" s="33" t="e">
        <f>VLOOKUP($E30,'Election Candidates by BLS'!A:N,2,0)</f>
        <v>#N/A</v>
      </c>
      <c r="G30" s="34" t="e">
        <f>VLOOKUP($E30,'Election Candidates by BLS'!A:N,4,0)</f>
        <v>#N/A</v>
      </c>
      <c r="H30" s="35">
        <f t="shared" si="2"/>
        <v>0</v>
      </c>
      <c r="I30" s="35">
        <f t="shared" si="3"/>
        <v>0</v>
      </c>
      <c r="J30" s="36" t="e">
        <f>VLOOKUP($E30,'Election Candidates by BLS'!A:N,5,0)</f>
        <v>#N/A</v>
      </c>
      <c r="K30" s="36" t="e">
        <f>VLOOKUP($E30,'Election Candidates by BLS'!A:N,6,0)</f>
        <v>#N/A</v>
      </c>
      <c r="L30" s="36" t="e">
        <f>VLOOKUP($E30,'Election Candidates by BLS'!A:N,12,0)</f>
        <v>#N/A</v>
      </c>
      <c r="M30" s="34" t="e">
        <f>VLOOKUP($E30,'Election Candidates by BLS'!A:N,13,0)</f>
        <v>#N/A</v>
      </c>
      <c r="N30" s="37" t="e">
        <f>VLOOKUP($E30,'Election Candidates by BLS'!A:N,14,0)</f>
        <v>#N/A</v>
      </c>
      <c r="O30" s="38" t="e">
        <f>VLOOKUP($E30,'Election Candidates by BLS'!A:N,15,0)</f>
        <v>#N/A</v>
      </c>
    </row>
    <row r="31" spans="1:15" s="40" customFormat="1" x14ac:dyDescent="0.25">
      <c r="A31" s="29"/>
      <c r="B31" s="29"/>
      <c r="C31" s="30"/>
      <c r="D31" s="31"/>
      <c r="E31" s="32"/>
      <c r="F31" s="33" t="e">
        <f>VLOOKUP($E31,'Election Candidates by BLS'!A:N,2,0)</f>
        <v>#N/A</v>
      </c>
      <c r="G31" s="34" t="e">
        <f>VLOOKUP($E31,'Election Candidates by BLS'!A:N,4,0)</f>
        <v>#N/A</v>
      </c>
      <c r="H31" s="35">
        <f t="shared" si="2"/>
        <v>0</v>
      </c>
      <c r="I31" s="35">
        <f t="shared" si="3"/>
        <v>0</v>
      </c>
      <c r="J31" s="36" t="e">
        <f>VLOOKUP($E31,'Election Candidates by BLS'!A:N,5,0)</f>
        <v>#N/A</v>
      </c>
      <c r="K31" s="36" t="e">
        <f>VLOOKUP($E31,'Election Candidates by BLS'!A:N,6,0)</f>
        <v>#N/A</v>
      </c>
      <c r="L31" s="36" t="e">
        <f>VLOOKUP($E31,'Election Candidates by BLS'!A:N,12,0)</f>
        <v>#N/A</v>
      </c>
      <c r="M31" s="34" t="e">
        <f>VLOOKUP($E31,'Election Candidates by BLS'!A:N,13,0)</f>
        <v>#N/A</v>
      </c>
      <c r="N31" s="37" t="e">
        <f>VLOOKUP($E31,'Election Candidates by BLS'!A:N,14,0)</f>
        <v>#N/A</v>
      </c>
      <c r="O31" s="38" t="e">
        <f>VLOOKUP($E31,'Election Candidates by BLS'!A:N,15,0)</f>
        <v>#N/A</v>
      </c>
    </row>
    <row r="32" spans="1:15" s="40" customFormat="1" x14ac:dyDescent="0.25">
      <c r="A32" s="29"/>
      <c r="B32" s="29"/>
      <c r="C32" s="30"/>
      <c r="D32" s="31"/>
      <c r="E32" s="32"/>
      <c r="F32" s="33" t="e">
        <f>VLOOKUP($E32,'Election Candidates by BLS'!A:N,2,0)</f>
        <v>#N/A</v>
      </c>
      <c r="G32" s="34" t="e">
        <f>VLOOKUP($E32,'Election Candidates by BLS'!A:N,4,0)</f>
        <v>#N/A</v>
      </c>
      <c r="H32" s="35">
        <f t="shared" si="2"/>
        <v>0</v>
      </c>
      <c r="I32" s="35">
        <f t="shared" si="3"/>
        <v>0</v>
      </c>
      <c r="J32" s="36" t="e">
        <f>VLOOKUP($E32,'Election Candidates by BLS'!A:N,5,0)</f>
        <v>#N/A</v>
      </c>
      <c r="K32" s="36" t="e">
        <f>VLOOKUP($E32,'Election Candidates by BLS'!A:N,6,0)</f>
        <v>#N/A</v>
      </c>
      <c r="L32" s="36" t="e">
        <f>VLOOKUP($E32,'Election Candidates by BLS'!A:N,12,0)</f>
        <v>#N/A</v>
      </c>
      <c r="M32" s="34" t="e">
        <f>VLOOKUP($E32,'Election Candidates by BLS'!A:N,13,0)</f>
        <v>#N/A</v>
      </c>
      <c r="N32" s="37" t="e">
        <f>VLOOKUP($E32,'Election Candidates by BLS'!A:N,14,0)</f>
        <v>#N/A</v>
      </c>
      <c r="O32" s="38" t="e">
        <f>VLOOKUP($E32,'Election Candidates by BLS'!A:N,15,0)</f>
        <v>#N/A</v>
      </c>
    </row>
    <row r="33" spans="1:15" s="40" customFormat="1" x14ac:dyDescent="0.25">
      <c r="A33" s="29"/>
      <c r="B33" s="29"/>
      <c r="C33" s="30"/>
      <c r="D33" s="31"/>
      <c r="E33" s="32"/>
      <c r="F33" s="33" t="e">
        <f>VLOOKUP($E33,'Election Candidates by BLS'!A:N,2,0)</f>
        <v>#N/A</v>
      </c>
      <c r="G33" s="34" t="e">
        <f>VLOOKUP($E33,'Election Candidates by BLS'!A:N,4,0)</f>
        <v>#N/A</v>
      </c>
      <c r="H33" s="35">
        <f t="shared" si="2"/>
        <v>0</v>
      </c>
      <c r="I33" s="35">
        <f t="shared" si="3"/>
        <v>0</v>
      </c>
      <c r="J33" s="36" t="e">
        <f>VLOOKUP($E33,'Election Candidates by BLS'!A:N,5,0)</f>
        <v>#N/A</v>
      </c>
      <c r="K33" s="36" t="e">
        <f>VLOOKUP($E33,'Election Candidates by BLS'!A:N,6,0)</f>
        <v>#N/A</v>
      </c>
      <c r="L33" s="36" t="e">
        <f>VLOOKUP($E33,'Election Candidates by BLS'!A:N,12,0)</f>
        <v>#N/A</v>
      </c>
      <c r="M33" s="34" t="e">
        <f>VLOOKUP($E33,'Election Candidates by BLS'!A:N,13,0)</f>
        <v>#N/A</v>
      </c>
      <c r="N33" s="37" t="e">
        <f>VLOOKUP($E33,'Election Candidates by BLS'!A:N,14,0)</f>
        <v>#N/A</v>
      </c>
      <c r="O33" s="38" t="e">
        <f>VLOOKUP($E33,'Election Candidates by BLS'!A:N,15,0)</f>
        <v>#N/A</v>
      </c>
    </row>
    <row r="34" spans="1:15" s="40" customFormat="1" x14ac:dyDescent="0.25">
      <c r="A34" s="29"/>
      <c r="B34" s="29"/>
      <c r="C34" s="30"/>
      <c r="D34" s="31"/>
      <c r="E34" s="32"/>
      <c r="F34" s="33" t="e">
        <f>VLOOKUP($E34,'Election Candidates by BLS'!A:N,2,0)</f>
        <v>#N/A</v>
      </c>
      <c r="G34" s="34" t="e">
        <f>VLOOKUP($E34,'Election Candidates by BLS'!A:N,4,0)</f>
        <v>#N/A</v>
      </c>
      <c r="H34" s="35">
        <f t="shared" si="2"/>
        <v>0</v>
      </c>
      <c r="I34" s="35">
        <f t="shared" si="3"/>
        <v>0</v>
      </c>
      <c r="J34" s="36" t="e">
        <f>VLOOKUP($E34,'Election Candidates by BLS'!A:N,5,0)</f>
        <v>#N/A</v>
      </c>
      <c r="K34" s="36" t="e">
        <f>VLOOKUP($E34,'Election Candidates by BLS'!A:N,6,0)</f>
        <v>#N/A</v>
      </c>
      <c r="L34" s="36" t="e">
        <f>VLOOKUP($E34,'Election Candidates by BLS'!A:N,12,0)</f>
        <v>#N/A</v>
      </c>
      <c r="M34" s="34" t="e">
        <f>VLOOKUP($E34,'Election Candidates by BLS'!A:N,13,0)</f>
        <v>#N/A</v>
      </c>
      <c r="N34" s="37" t="e">
        <f>VLOOKUP($E34,'Election Candidates by BLS'!A:N,14,0)</f>
        <v>#N/A</v>
      </c>
      <c r="O34" s="38" t="e">
        <f>VLOOKUP($E34,'Election Candidates by BLS'!A:N,15,0)</f>
        <v>#N/A</v>
      </c>
    </row>
    <row r="35" spans="1:15" s="40" customFormat="1" x14ac:dyDescent="0.25">
      <c r="A35" s="29"/>
      <c r="B35" s="29"/>
      <c r="C35" s="30"/>
      <c r="D35" s="31"/>
      <c r="E35" s="32"/>
      <c r="F35" s="33" t="e">
        <f>VLOOKUP($E35,'Election Candidates by BLS'!A:N,2,0)</f>
        <v>#N/A</v>
      </c>
      <c r="G35" s="34" t="e">
        <f>VLOOKUP($E35,'Election Candidates by BLS'!A:N,4,0)</f>
        <v>#N/A</v>
      </c>
      <c r="H35" s="35">
        <f t="shared" si="2"/>
        <v>0</v>
      </c>
      <c r="I35" s="35">
        <f t="shared" si="3"/>
        <v>0</v>
      </c>
      <c r="J35" s="36" t="e">
        <f>VLOOKUP($E35,'Election Candidates by BLS'!A:N,5,0)</f>
        <v>#N/A</v>
      </c>
      <c r="K35" s="36" t="e">
        <f>VLOOKUP($E35,'Election Candidates by BLS'!A:N,6,0)</f>
        <v>#N/A</v>
      </c>
      <c r="L35" s="36" t="e">
        <f>VLOOKUP($E35,'Election Candidates by BLS'!A:N,12,0)</f>
        <v>#N/A</v>
      </c>
      <c r="M35" s="34" t="e">
        <f>VLOOKUP($E35,'Election Candidates by BLS'!A:N,13,0)</f>
        <v>#N/A</v>
      </c>
      <c r="N35" s="37" t="e">
        <f>VLOOKUP($E35,'Election Candidates by BLS'!A:N,14,0)</f>
        <v>#N/A</v>
      </c>
      <c r="O35" s="38" t="e">
        <f>VLOOKUP($E35,'Election Candidates by BLS'!A:N,15,0)</f>
        <v>#N/A</v>
      </c>
    </row>
    <row r="36" spans="1:15" s="40" customFormat="1" x14ac:dyDescent="0.25">
      <c r="A36" s="29"/>
      <c r="B36" s="29"/>
      <c r="C36" s="30"/>
      <c r="D36" s="31"/>
      <c r="E36" s="32"/>
      <c r="F36" s="33" t="e">
        <f>VLOOKUP($E36,'Election Candidates by BLS'!A:N,2,0)</f>
        <v>#N/A</v>
      </c>
      <c r="G36" s="34" t="e">
        <f>VLOOKUP($E36,'Election Candidates by BLS'!A:N,4,0)</f>
        <v>#N/A</v>
      </c>
      <c r="H36" s="35">
        <f t="shared" si="2"/>
        <v>0</v>
      </c>
      <c r="I36" s="35">
        <f t="shared" si="3"/>
        <v>0</v>
      </c>
      <c r="J36" s="36" t="e">
        <f>VLOOKUP($E36,'Election Candidates by BLS'!A:N,5,0)</f>
        <v>#N/A</v>
      </c>
      <c r="K36" s="36" t="e">
        <f>VLOOKUP($E36,'Election Candidates by BLS'!A:N,6,0)</f>
        <v>#N/A</v>
      </c>
      <c r="L36" s="36" t="e">
        <f>VLOOKUP($E36,'Election Candidates by BLS'!A:N,12,0)</f>
        <v>#N/A</v>
      </c>
      <c r="M36" s="34" t="e">
        <f>VLOOKUP($E36,'Election Candidates by BLS'!A:N,13,0)</f>
        <v>#N/A</v>
      </c>
      <c r="N36" s="37" t="e">
        <f>VLOOKUP($E36,'Election Candidates by BLS'!A:N,14,0)</f>
        <v>#N/A</v>
      </c>
      <c r="O36" s="38" t="e">
        <f>VLOOKUP($E36,'Election Candidates by BLS'!A:N,15,0)</f>
        <v>#N/A</v>
      </c>
    </row>
    <row r="37" spans="1:15" s="40" customFormat="1" x14ac:dyDescent="0.25">
      <c r="A37" s="29"/>
      <c r="B37" s="29"/>
      <c r="C37" s="30"/>
      <c r="D37" s="31"/>
      <c r="E37" s="32"/>
      <c r="F37" s="33" t="e">
        <f>VLOOKUP($E37,'Election Candidates by BLS'!A:N,2,0)</f>
        <v>#N/A</v>
      </c>
      <c r="G37" s="34" t="e">
        <f>VLOOKUP($E37,'Election Candidates by BLS'!A:N,4,0)</f>
        <v>#N/A</v>
      </c>
      <c r="H37" s="35">
        <f t="shared" si="2"/>
        <v>0</v>
      </c>
      <c r="I37" s="35">
        <f t="shared" si="3"/>
        <v>0</v>
      </c>
      <c r="J37" s="36" t="e">
        <f>VLOOKUP($E37,'Election Candidates by BLS'!A:N,5,0)</f>
        <v>#N/A</v>
      </c>
      <c r="K37" s="36" t="e">
        <f>VLOOKUP($E37,'Election Candidates by BLS'!A:N,6,0)</f>
        <v>#N/A</v>
      </c>
      <c r="L37" s="36" t="e">
        <f>VLOOKUP($E37,'Election Candidates by BLS'!A:N,12,0)</f>
        <v>#N/A</v>
      </c>
      <c r="M37" s="34" t="e">
        <f>VLOOKUP($E37,'Election Candidates by BLS'!A:N,13,0)</f>
        <v>#N/A</v>
      </c>
      <c r="N37" s="37" t="e">
        <f>VLOOKUP($E37,'Election Candidates by BLS'!A:N,14,0)</f>
        <v>#N/A</v>
      </c>
      <c r="O37" s="38" t="e">
        <f>VLOOKUP($E37,'Election Candidates by BLS'!A:N,15,0)</f>
        <v>#N/A</v>
      </c>
    </row>
    <row r="38" spans="1:15" s="40" customFormat="1" x14ac:dyDescent="0.25">
      <c r="A38" s="29"/>
      <c r="B38" s="29"/>
      <c r="C38" s="30"/>
      <c r="D38" s="31"/>
      <c r="E38" s="32"/>
      <c r="F38" s="33" t="e">
        <f>VLOOKUP($E38,'Election Candidates by BLS'!A:N,2,0)</f>
        <v>#N/A</v>
      </c>
      <c r="G38" s="34" t="e">
        <f>VLOOKUP($E38,'Election Candidates by BLS'!A:N,4,0)</f>
        <v>#N/A</v>
      </c>
      <c r="H38" s="35">
        <f t="shared" si="2"/>
        <v>0</v>
      </c>
      <c r="I38" s="35">
        <f t="shared" si="3"/>
        <v>0</v>
      </c>
      <c r="J38" s="36" t="e">
        <f>VLOOKUP($E38,'Election Candidates by BLS'!A:N,5,0)</f>
        <v>#N/A</v>
      </c>
      <c r="K38" s="36" t="e">
        <f>VLOOKUP($E38,'Election Candidates by BLS'!A:N,6,0)</f>
        <v>#N/A</v>
      </c>
      <c r="L38" s="36" t="e">
        <f>VLOOKUP($E38,'Election Candidates by BLS'!A:N,12,0)</f>
        <v>#N/A</v>
      </c>
      <c r="M38" s="34" t="e">
        <f>VLOOKUP($E38,'Election Candidates by BLS'!A:N,13,0)</f>
        <v>#N/A</v>
      </c>
      <c r="N38" s="37" t="e">
        <f>VLOOKUP($E38,'Election Candidates by BLS'!A:N,14,0)</f>
        <v>#N/A</v>
      </c>
      <c r="O38" s="38" t="e">
        <f>VLOOKUP($E38,'Election Candidates by BLS'!A:N,15,0)</f>
        <v>#N/A</v>
      </c>
    </row>
    <row r="39" spans="1:15" s="40" customFormat="1" x14ac:dyDescent="0.25">
      <c r="A39" s="29"/>
      <c r="B39" s="29"/>
      <c r="C39" s="30"/>
      <c r="D39" s="31"/>
      <c r="E39" s="32"/>
      <c r="F39" s="33" t="e">
        <f>VLOOKUP($E39,'Election Candidates by BLS'!A:N,2,0)</f>
        <v>#N/A</v>
      </c>
      <c r="G39" s="34" t="e">
        <f>VLOOKUP($E39,'Election Candidates by BLS'!A:N,4,0)</f>
        <v>#N/A</v>
      </c>
      <c r="H39" s="35">
        <f t="shared" si="2"/>
        <v>0</v>
      </c>
      <c r="I39" s="35">
        <f t="shared" si="3"/>
        <v>0</v>
      </c>
      <c r="J39" s="36" t="e">
        <f>VLOOKUP($E39,'Election Candidates by BLS'!A:N,5,0)</f>
        <v>#N/A</v>
      </c>
      <c r="K39" s="36" t="e">
        <f>VLOOKUP($E39,'Election Candidates by BLS'!A:N,6,0)</f>
        <v>#N/A</v>
      </c>
      <c r="L39" s="36" t="e">
        <f>VLOOKUP($E39,'Election Candidates by BLS'!A:N,12,0)</f>
        <v>#N/A</v>
      </c>
      <c r="M39" s="34" t="e">
        <f>VLOOKUP($E39,'Election Candidates by BLS'!A:N,13,0)</f>
        <v>#N/A</v>
      </c>
      <c r="N39" s="37" t="e">
        <f>VLOOKUP($E39,'Election Candidates by BLS'!A:N,14,0)</f>
        <v>#N/A</v>
      </c>
      <c r="O39" s="38" t="e">
        <f>VLOOKUP($E39,'Election Candidates by BLS'!A:N,15,0)</f>
        <v>#N/A</v>
      </c>
    </row>
    <row r="40" spans="1:15" s="40" customFormat="1" x14ac:dyDescent="0.25">
      <c r="A40" s="29"/>
      <c r="B40" s="29"/>
      <c r="C40" s="30"/>
      <c r="D40" s="31"/>
      <c r="E40" s="32"/>
      <c r="F40" s="33" t="e">
        <f>VLOOKUP($E40,'Election Candidates by BLS'!A:N,2,0)</f>
        <v>#N/A</v>
      </c>
      <c r="G40" s="34" t="e">
        <f>VLOOKUP($E40,'Election Candidates by BLS'!A:N,4,0)</f>
        <v>#N/A</v>
      </c>
      <c r="H40" s="35">
        <f t="shared" si="2"/>
        <v>0</v>
      </c>
      <c r="I40" s="35">
        <f t="shared" si="3"/>
        <v>0</v>
      </c>
      <c r="J40" s="36" t="e">
        <f>VLOOKUP($E40,'Election Candidates by BLS'!A:N,5,0)</f>
        <v>#N/A</v>
      </c>
      <c r="K40" s="36" t="e">
        <f>VLOOKUP($E40,'Election Candidates by BLS'!A:N,6,0)</f>
        <v>#N/A</v>
      </c>
      <c r="L40" s="36" t="e">
        <f>VLOOKUP($E40,'Election Candidates by BLS'!A:N,12,0)</f>
        <v>#N/A</v>
      </c>
      <c r="M40" s="34" t="e">
        <f>VLOOKUP($E40,'Election Candidates by BLS'!A:N,13,0)</f>
        <v>#N/A</v>
      </c>
      <c r="N40" s="37" t="e">
        <f>VLOOKUP($E40,'Election Candidates by BLS'!A:N,14,0)</f>
        <v>#N/A</v>
      </c>
      <c r="O40" s="38" t="e">
        <f>VLOOKUP($E40,'Election Candidates by BLS'!A:N,15,0)</f>
        <v>#N/A</v>
      </c>
    </row>
    <row r="41" spans="1:15" s="40" customFormat="1" x14ac:dyDescent="0.25">
      <c r="A41" s="29"/>
      <c r="B41" s="29"/>
      <c r="C41" s="30"/>
      <c r="D41" s="31"/>
      <c r="E41" s="32"/>
      <c r="F41" s="33" t="e">
        <f>VLOOKUP($E41,'Election Candidates by BLS'!A:N,2,0)</f>
        <v>#N/A</v>
      </c>
      <c r="G41" s="34" t="e">
        <f>VLOOKUP($E41,'Election Candidates by BLS'!A:N,4,0)</f>
        <v>#N/A</v>
      </c>
      <c r="H41" s="35">
        <f t="shared" si="2"/>
        <v>0</v>
      </c>
      <c r="I41" s="35">
        <f t="shared" si="3"/>
        <v>0</v>
      </c>
      <c r="J41" s="36" t="e">
        <f>VLOOKUP($E41,'Election Candidates by BLS'!A:N,5,0)</f>
        <v>#N/A</v>
      </c>
      <c r="K41" s="36" t="e">
        <f>VLOOKUP($E41,'Election Candidates by BLS'!A:N,6,0)</f>
        <v>#N/A</v>
      </c>
      <c r="L41" s="36" t="e">
        <f>VLOOKUP($E41,'Election Candidates by BLS'!A:N,12,0)</f>
        <v>#N/A</v>
      </c>
      <c r="M41" s="34" t="e">
        <f>VLOOKUP($E41,'Election Candidates by BLS'!A:N,13,0)</f>
        <v>#N/A</v>
      </c>
      <c r="N41" s="37" t="e">
        <f>VLOOKUP($E41,'Election Candidates by BLS'!A:N,14,0)</f>
        <v>#N/A</v>
      </c>
      <c r="O41" s="38" t="e">
        <f>VLOOKUP($E41,'Election Candidates by BLS'!A:N,15,0)</f>
        <v>#N/A</v>
      </c>
    </row>
    <row r="42" spans="1:15" s="40" customFormat="1" x14ac:dyDescent="0.25">
      <c r="A42" s="29"/>
      <c r="B42" s="29"/>
      <c r="C42" s="30"/>
      <c r="D42" s="31"/>
      <c r="E42" s="32"/>
      <c r="F42" s="33" t="e">
        <f>VLOOKUP($E42,'Election Candidates by BLS'!A:N,2,0)</f>
        <v>#N/A</v>
      </c>
      <c r="G42" s="34" t="e">
        <f>VLOOKUP($E42,'Election Candidates by BLS'!A:N,4,0)</f>
        <v>#N/A</v>
      </c>
      <c r="H42" s="35">
        <f t="shared" si="2"/>
        <v>0</v>
      </c>
      <c r="I42" s="35">
        <f t="shared" si="3"/>
        <v>0</v>
      </c>
      <c r="J42" s="36" t="e">
        <f>VLOOKUP($E42,'Election Candidates by BLS'!A:N,5,0)</f>
        <v>#N/A</v>
      </c>
      <c r="K42" s="36" t="e">
        <f>VLOOKUP($E42,'Election Candidates by BLS'!A:N,6,0)</f>
        <v>#N/A</v>
      </c>
      <c r="L42" s="36" t="e">
        <f>VLOOKUP($E42,'Election Candidates by BLS'!A:N,12,0)</f>
        <v>#N/A</v>
      </c>
      <c r="M42" s="34" t="e">
        <f>VLOOKUP($E42,'Election Candidates by BLS'!A:N,13,0)</f>
        <v>#N/A</v>
      </c>
      <c r="N42" s="37" t="e">
        <f>VLOOKUP($E42,'Election Candidates by BLS'!A:N,14,0)</f>
        <v>#N/A</v>
      </c>
      <c r="O42" s="38" t="e">
        <f>VLOOKUP($E42,'Election Candidates by BLS'!A:N,15,0)</f>
        <v>#N/A</v>
      </c>
    </row>
    <row r="43" spans="1:15" s="40" customFormat="1" x14ac:dyDescent="0.25">
      <c r="A43" s="29"/>
      <c r="B43" s="29"/>
      <c r="C43" s="30"/>
      <c r="D43" s="31"/>
      <c r="E43" s="32"/>
      <c r="F43" s="33" t="e">
        <f>VLOOKUP($E43,'Election Candidates by BLS'!A:N,2,0)</f>
        <v>#N/A</v>
      </c>
      <c r="G43" s="34" t="e">
        <f>VLOOKUP($E43,'Election Candidates by BLS'!A:N,4,0)</f>
        <v>#N/A</v>
      </c>
      <c r="H43" s="35">
        <f t="shared" si="2"/>
        <v>0</v>
      </c>
      <c r="I43" s="35">
        <f t="shared" si="3"/>
        <v>0</v>
      </c>
      <c r="J43" s="36" t="e">
        <f>VLOOKUP($E43,'Election Candidates by BLS'!A:N,5,0)</f>
        <v>#N/A</v>
      </c>
      <c r="K43" s="36" t="e">
        <f>VLOOKUP($E43,'Election Candidates by BLS'!A:N,6,0)</f>
        <v>#N/A</v>
      </c>
      <c r="L43" s="36" t="e">
        <f>VLOOKUP($E43,'Election Candidates by BLS'!A:N,12,0)</f>
        <v>#N/A</v>
      </c>
      <c r="M43" s="34" t="e">
        <f>VLOOKUP($E43,'Election Candidates by BLS'!A:N,13,0)</f>
        <v>#N/A</v>
      </c>
      <c r="N43" s="37" t="e">
        <f>VLOOKUP($E43,'Election Candidates by BLS'!A:N,14,0)</f>
        <v>#N/A</v>
      </c>
      <c r="O43" s="38" t="e">
        <f>VLOOKUP($E43,'Election Candidates by BLS'!A:N,15,0)</f>
        <v>#N/A</v>
      </c>
    </row>
    <row r="44" spans="1:15" s="40" customFormat="1" x14ac:dyDescent="0.25">
      <c r="A44" s="29"/>
      <c r="B44" s="29"/>
      <c r="C44" s="30"/>
      <c r="D44" s="31"/>
      <c r="E44" s="32"/>
      <c r="F44" s="33" t="e">
        <f>VLOOKUP($E44,'Election Candidates by BLS'!A:N,2,0)</f>
        <v>#N/A</v>
      </c>
      <c r="G44" s="34" t="e">
        <f>VLOOKUP($E44,'Election Candidates by BLS'!A:N,4,0)</f>
        <v>#N/A</v>
      </c>
      <c r="H44" s="35">
        <f t="shared" si="2"/>
        <v>0</v>
      </c>
      <c r="I44" s="35">
        <f t="shared" si="3"/>
        <v>0</v>
      </c>
      <c r="J44" s="36" t="e">
        <f>VLOOKUP($E44,'Election Candidates by BLS'!A:N,5,0)</f>
        <v>#N/A</v>
      </c>
      <c r="K44" s="36" t="e">
        <f>VLOOKUP($E44,'Election Candidates by BLS'!A:N,6,0)</f>
        <v>#N/A</v>
      </c>
      <c r="L44" s="36" t="e">
        <f>VLOOKUP($E44,'Election Candidates by BLS'!A:N,12,0)</f>
        <v>#N/A</v>
      </c>
      <c r="M44" s="34" t="e">
        <f>VLOOKUP($E44,'Election Candidates by BLS'!A:N,13,0)</f>
        <v>#N/A</v>
      </c>
      <c r="N44" s="37" t="e">
        <f>VLOOKUP($E44,'Election Candidates by BLS'!A:N,14,0)</f>
        <v>#N/A</v>
      </c>
      <c r="O44" s="38" t="e">
        <f>VLOOKUP($E44,'Election Candidates by BLS'!A:N,15,0)</f>
        <v>#N/A</v>
      </c>
    </row>
    <row r="45" spans="1:15" s="40" customFormat="1" x14ac:dyDescent="0.25">
      <c r="A45" s="29"/>
      <c r="B45" s="29"/>
      <c r="C45" s="30"/>
      <c r="D45" s="31"/>
      <c r="E45" s="32"/>
      <c r="F45" s="33" t="e">
        <f>VLOOKUP($E45,'Election Candidates by BLS'!A:N,2,0)</f>
        <v>#N/A</v>
      </c>
      <c r="G45" s="34" t="e">
        <f>VLOOKUP($E45,'Election Candidates by BLS'!A:N,4,0)</f>
        <v>#N/A</v>
      </c>
      <c r="H45" s="35">
        <f t="shared" si="2"/>
        <v>0</v>
      </c>
      <c r="I45" s="35">
        <f t="shared" si="3"/>
        <v>0</v>
      </c>
      <c r="J45" s="36" t="e">
        <f>VLOOKUP($E45,'Election Candidates by BLS'!A:N,5,0)</f>
        <v>#N/A</v>
      </c>
      <c r="K45" s="36" t="e">
        <f>VLOOKUP($E45,'Election Candidates by BLS'!A:N,6,0)</f>
        <v>#N/A</v>
      </c>
      <c r="L45" s="36" t="e">
        <f>VLOOKUP($E45,'Election Candidates by BLS'!A:N,12,0)</f>
        <v>#N/A</v>
      </c>
      <c r="M45" s="34" t="e">
        <f>VLOOKUP($E45,'Election Candidates by BLS'!A:N,13,0)</f>
        <v>#N/A</v>
      </c>
      <c r="N45" s="37" t="e">
        <f>VLOOKUP($E45,'Election Candidates by BLS'!A:N,14,0)</f>
        <v>#N/A</v>
      </c>
      <c r="O45" s="38" t="e">
        <f>VLOOKUP($E45,'Election Candidates by BLS'!A:N,15,0)</f>
        <v>#N/A</v>
      </c>
    </row>
    <row r="46" spans="1:15" s="40" customFormat="1" x14ac:dyDescent="0.25">
      <c r="A46" s="29"/>
      <c r="B46" s="29"/>
      <c r="C46" s="30"/>
      <c r="D46" s="31"/>
      <c r="E46" s="32"/>
      <c r="F46" s="33" t="e">
        <f>VLOOKUP($E46,'Election Candidates by BLS'!A:N,2,0)</f>
        <v>#N/A</v>
      </c>
      <c r="G46" s="34" t="e">
        <f>VLOOKUP($E46,'Election Candidates by BLS'!A:N,4,0)</f>
        <v>#N/A</v>
      </c>
      <c r="H46" s="35">
        <f t="shared" si="2"/>
        <v>0</v>
      </c>
      <c r="I46" s="35">
        <f t="shared" si="3"/>
        <v>0</v>
      </c>
      <c r="J46" s="36" t="e">
        <f>VLOOKUP($E46,'Election Candidates by BLS'!A:N,5,0)</f>
        <v>#N/A</v>
      </c>
      <c r="K46" s="36" t="e">
        <f>VLOOKUP($E46,'Election Candidates by BLS'!A:N,6,0)</f>
        <v>#N/A</v>
      </c>
      <c r="L46" s="36" t="e">
        <f>VLOOKUP($E46,'Election Candidates by BLS'!A:N,12,0)</f>
        <v>#N/A</v>
      </c>
      <c r="M46" s="34" t="e">
        <f>VLOOKUP($E46,'Election Candidates by BLS'!A:N,13,0)</f>
        <v>#N/A</v>
      </c>
      <c r="N46" s="37" t="e">
        <f>VLOOKUP($E46,'Election Candidates by BLS'!A:N,14,0)</f>
        <v>#N/A</v>
      </c>
      <c r="O46" s="38" t="e">
        <f>VLOOKUP($E46,'Election Candidates by BLS'!A:N,15,0)</f>
        <v>#N/A</v>
      </c>
    </row>
    <row r="47" spans="1:15" s="40" customFormat="1" x14ac:dyDescent="0.25">
      <c r="A47" s="29"/>
      <c r="B47" s="29"/>
      <c r="C47" s="30"/>
      <c r="D47" s="31"/>
      <c r="E47" s="32"/>
      <c r="F47" s="33" t="e">
        <f>VLOOKUP($E47,'Election Candidates by BLS'!A:N,2,0)</f>
        <v>#N/A</v>
      </c>
      <c r="G47" s="34" t="e">
        <f>VLOOKUP($E47,'Election Candidates by BLS'!A:N,4,0)</f>
        <v>#N/A</v>
      </c>
      <c r="H47" s="35">
        <f t="shared" si="2"/>
        <v>0</v>
      </c>
      <c r="I47" s="35">
        <f t="shared" si="3"/>
        <v>0</v>
      </c>
      <c r="J47" s="36" t="e">
        <f>VLOOKUP($E47,'Election Candidates by BLS'!A:N,5,0)</f>
        <v>#N/A</v>
      </c>
      <c r="K47" s="36" t="e">
        <f>VLOOKUP($E47,'Election Candidates by BLS'!A:N,6,0)</f>
        <v>#N/A</v>
      </c>
      <c r="L47" s="36" t="e">
        <f>VLOOKUP($E47,'Election Candidates by BLS'!A:N,12,0)</f>
        <v>#N/A</v>
      </c>
      <c r="M47" s="34" t="e">
        <f>VLOOKUP($E47,'Election Candidates by BLS'!A:N,13,0)</f>
        <v>#N/A</v>
      </c>
      <c r="N47" s="37" t="e">
        <f>VLOOKUP($E47,'Election Candidates by BLS'!A:N,14,0)</f>
        <v>#N/A</v>
      </c>
      <c r="O47" s="38" t="e">
        <f>VLOOKUP($E47,'Election Candidates by BLS'!A:N,15,0)</f>
        <v>#N/A</v>
      </c>
    </row>
    <row r="48" spans="1:15" s="40" customFormat="1" x14ac:dyDescent="0.25">
      <c r="A48" s="32"/>
      <c r="B48" s="32"/>
      <c r="C48" s="30"/>
      <c r="D48" s="31"/>
      <c r="E48" s="32"/>
      <c r="F48" s="33" t="e">
        <f>VLOOKUP($E48,'Election Candidates by BLS'!A:N,2,0)</f>
        <v>#N/A</v>
      </c>
      <c r="G48" s="34" t="e">
        <f>VLOOKUP($E48,'Election Candidates by BLS'!A:N,4,0)</f>
        <v>#N/A</v>
      </c>
      <c r="H48" s="35">
        <f t="shared" si="2"/>
        <v>0</v>
      </c>
      <c r="I48" s="35">
        <f t="shared" si="3"/>
        <v>0</v>
      </c>
      <c r="J48" s="36" t="e">
        <f>VLOOKUP($E48,'Election Candidates by BLS'!A:N,5,0)</f>
        <v>#N/A</v>
      </c>
      <c r="K48" s="36" t="e">
        <f>VLOOKUP($E48,'Election Candidates by BLS'!A:N,6,0)</f>
        <v>#N/A</v>
      </c>
      <c r="L48" s="36" t="e">
        <f>VLOOKUP($E48,'Election Candidates by BLS'!A:N,12,0)</f>
        <v>#N/A</v>
      </c>
      <c r="M48" s="34" t="e">
        <f>VLOOKUP($E48,'Election Candidates by BLS'!A:N,13,0)</f>
        <v>#N/A</v>
      </c>
      <c r="N48" s="37" t="e">
        <f>VLOOKUP($E48,'Election Candidates by BLS'!A:N,14,0)</f>
        <v>#N/A</v>
      </c>
      <c r="O48" s="38" t="e">
        <f>VLOOKUP($E48,'Election Candidates by BLS'!A:N,15,0)</f>
        <v>#N/A</v>
      </c>
    </row>
    <row r="49" spans="1:15" s="40" customFormat="1" x14ac:dyDescent="0.25">
      <c r="A49" s="29"/>
      <c r="B49" s="29"/>
      <c r="C49" s="30"/>
      <c r="D49" s="31"/>
      <c r="E49" s="29"/>
      <c r="F49" s="33" t="e">
        <f>VLOOKUP($E49,'Election Candidates by BLS'!A:N,2,0)</f>
        <v>#N/A</v>
      </c>
      <c r="G49" s="34" t="e">
        <f>VLOOKUP($E49,'Election Candidates by BLS'!A:N,4,0)</f>
        <v>#N/A</v>
      </c>
      <c r="H49" s="35">
        <f t="shared" si="2"/>
        <v>0</v>
      </c>
      <c r="I49" s="35">
        <f t="shared" si="3"/>
        <v>0</v>
      </c>
      <c r="J49" s="36" t="e">
        <f>VLOOKUP($E49,'Election Candidates by BLS'!A:N,5,0)</f>
        <v>#N/A</v>
      </c>
      <c r="K49" s="36" t="e">
        <f>VLOOKUP($E49,'Election Candidates by BLS'!A:N,6,0)</f>
        <v>#N/A</v>
      </c>
      <c r="L49" s="36" t="e">
        <f>VLOOKUP($E49,'Election Candidates by BLS'!A:N,12,0)</f>
        <v>#N/A</v>
      </c>
      <c r="M49" s="34" t="e">
        <f>VLOOKUP($E49,'Election Candidates by BLS'!A:N,13,0)</f>
        <v>#N/A</v>
      </c>
      <c r="N49" s="37" t="e">
        <f>VLOOKUP($E49,'Election Candidates by BLS'!A:N,14,0)</f>
        <v>#N/A</v>
      </c>
      <c r="O49" s="38" t="e">
        <f>VLOOKUP($E49,'Election Candidates by BLS'!A:N,15,0)</f>
        <v>#N/A</v>
      </c>
    </row>
    <row r="50" spans="1:15" s="40" customFormat="1" x14ac:dyDescent="0.25">
      <c r="A50" s="29"/>
      <c r="B50" s="29"/>
      <c r="C50" s="30"/>
      <c r="D50" s="31"/>
      <c r="E50" s="29"/>
      <c r="F50" s="33" t="e">
        <f>VLOOKUP($E50,'Election Candidates by BLS'!A:N,2,0)</f>
        <v>#N/A</v>
      </c>
      <c r="G50" s="34" t="e">
        <f>VLOOKUP($E50,'Election Candidates by BLS'!A:N,4,0)</f>
        <v>#N/A</v>
      </c>
      <c r="H50" s="35">
        <f t="shared" si="2"/>
        <v>0</v>
      </c>
      <c r="I50" s="35">
        <f t="shared" si="3"/>
        <v>0</v>
      </c>
      <c r="J50" s="36" t="e">
        <f>VLOOKUP($E50,'Election Candidates by BLS'!A:N,5,0)</f>
        <v>#N/A</v>
      </c>
      <c r="K50" s="36" t="e">
        <f>VLOOKUP($E50,'Election Candidates by BLS'!A:N,6,0)</f>
        <v>#N/A</v>
      </c>
      <c r="L50" s="36" t="e">
        <f>VLOOKUP($E50,'Election Candidates by BLS'!A:N,12,0)</f>
        <v>#N/A</v>
      </c>
      <c r="M50" s="34" t="e">
        <f>VLOOKUP($E50,'Election Candidates by BLS'!A:N,13,0)</f>
        <v>#N/A</v>
      </c>
      <c r="N50" s="37" t="e">
        <f>VLOOKUP($E50,'Election Candidates by BLS'!A:N,14,0)</f>
        <v>#N/A</v>
      </c>
      <c r="O50" s="38" t="e">
        <f>VLOOKUP($E50,'Election Candidates by BLS'!A:N,15,0)</f>
        <v>#N/A</v>
      </c>
    </row>
    <row r="51" spans="1:15" s="40" customFormat="1" x14ac:dyDescent="0.25">
      <c r="A51" s="29"/>
      <c r="B51" s="29"/>
      <c r="C51" s="30"/>
      <c r="D51" s="31"/>
      <c r="E51" s="29"/>
      <c r="F51" s="33" t="e">
        <f>VLOOKUP($E51,'Election Candidates by BLS'!A:N,2,0)</f>
        <v>#N/A</v>
      </c>
      <c r="G51" s="34" t="e">
        <f>VLOOKUP($E51,'Election Candidates by BLS'!A:N,4,0)</f>
        <v>#N/A</v>
      </c>
      <c r="H51" s="35">
        <f t="shared" si="2"/>
        <v>0</v>
      </c>
      <c r="I51" s="35">
        <f t="shared" si="3"/>
        <v>0</v>
      </c>
      <c r="J51" s="36" t="e">
        <f>VLOOKUP($E51,'Election Candidates by BLS'!A:N,5,0)</f>
        <v>#N/A</v>
      </c>
      <c r="K51" s="36" t="e">
        <f>VLOOKUP($E51,'Election Candidates by BLS'!A:N,6,0)</f>
        <v>#N/A</v>
      </c>
      <c r="L51" s="36" t="e">
        <f>VLOOKUP($E51,'Election Candidates by BLS'!A:N,12,0)</f>
        <v>#N/A</v>
      </c>
      <c r="M51" s="34" t="e">
        <f>VLOOKUP($E51,'Election Candidates by BLS'!A:N,13,0)</f>
        <v>#N/A</v>
      </c>
      <c r="N51" s="37" t="e">
        <f>VLOOKUP($E51,'Election Candidates by BLS'!A:N,14,0)</f>
        <v>#N/A</v>
      </c>
      <c r="O51" s="38" t="e">
        <f>VLOOKUP($E51,'Election Candidates by BLS'!A:N,15,0)</f>
        <v>#N/A</v>
      </c>
    </row>
    <row r="52" spans="1:15" s="40" customFormat="1" x14ac:dyDescent="0.25">
      <c r="A52" s="29"/>
      <c r="B52" s="29"/>
      <c r="C52" s="30"/>
      <c r="D52" s="31"/>
      <c r="E52" s="29"/>
      <c r="F52" s="33" t="e">
        <f>VLOOKUP($E52,'Election Candidates by BLS'!A:N,2,0)</f>
        <v>#N/A</v>
      </c>
      <c r="G52" s="34" t="e">
        <f>VLOOKUP($E52,'Election Candidates by BLS'!A:N,4,0)</f>
        <v>#N/A</v>
      </c>
      <c r="H52" s="35">
        <f t="shared" si="2"/>
        <v>0</v>
      </c>
      <c r="I52" s="35">
        <f t="shared" si="3"/>
        <v>0</v>
      </c>
      <c r="J52" s="36" t="e">
        <f>VLOOKUP($E52,'Election Candidates by BLS'!A:N,5,0)</f>
        <v>#N/A</v>
      </c>
      <c r="K52" s="36" t="e">
        <f>VLOOKUP($E52,'Election Candidates by BLS'!A:N,6,0)</f>
        <v>#N/A</v>
      </c>
      <c r="L52" s="36" t="e">
        <f>VLOOKUP($E52,'Election Candidates by BLS'!A:N,12,0)</f>
        <v>#N/A</v>
      </c>
      <c r="M52" s="34" t="e">
        <f>VLOOKUP($E52,'Election Candidates by BLS'!A:N,13,0)</f>
        <v>#N/A</v>
      </c>
      <c r="N52" s="37" t="e">
        <f>VLOOKUP($E52,'Election Candidates by BLS'!A:N,14,0)</f>
        <v>#N/A</v>
      </c>
      <c r="O52" s="38" t="e">
        <f>VLOOKUP($E52,'Election Candidates by BLS'!A:N,15,0)</f>
        <v>#N/A</v>
      </c>
    </row>
    <row r="53" spans="1:15" s="41" customFormat="1" x14ac:dyDescent="0.25">
      <c r="A53" s="29"/>
      <c r="B53" s="29"/>
      <c r="C53" s="30"/>
      <c r="D53" s="31"/>
      <c r="E53" s="29"/>
      <c r="F53" s="33" t="e">
        <f>VLOOKUP($E53,'Election Candidates by BLS'!A:N,2,0)</f>
        <v>#N/A</v>
      </c>
      <c r="G53" s="34" t="e">
        <f>VLOOKUP($E53,'Election Candidates by BLS'!A:N,4,0)</f>
        <v>#N/A</v>
      </c>
      <c r="H53" s="35">
        <f t="shared" si="2"/>
        <v>0</v>
      </c>
      <c r="I53" s="35">
        <f t="shared" si="3"/>
        <v>0</v>
      </c>
      <c r="J53" s="36" t="e">
        <f>VLOOKUP($E53,'Election Candidates by BLS'!A:N,5,0)</f>
        <v>#N/A</v>
      </c>
      <c r="K53" s="36" t="e">
        <f>VLOOKUP($E53,'Election Candidates by BLS'!A:N,6,0)</f>
        <v>#N/A</v>
      </c>
      <c r="L53" s="36" t="e">
        <f>VLOOKUP($E53,'Election Candidates by BLS'!A:N,12,0)</f>
        <v>#N/A</v>
      </c>
      <c r="M53" s="34" t="e">
        <f>VLOOKUP($E53,'Election Candidates by BLS'!A:N,13,0)</f>
        <v>#N/A</v>
      </c>
      <c r="N53" s="37" t="e">
        <f>VLOOKUP($E53,'Election Candidates by BLS'!A:N,14,0)</f>
        <v>#N/A</v>
      </c>
      <c r="O53" s="38" t="e">
        <f>VLOOKUP($E53,'Election Candidates by BLS'!A:N,15,0)</f>
        <v>#N/A</v>
      </c>
    </row>
    <row r="54" spans="1:15" x14ac:dyDescent="0.25">
      <c r="A54" s="29"/>
      <c r="B54" s="29"/>
      <c r="C54" s="30"/>
      <c r="D54" s="31"/>
      <c r="E54" s="29"/>
      <c r="F54" s="33" t="e">
        <f>VLOOKUP($E54,'Election Candidates by BLS'!A:N,2,0)</f>
        <v>#N/A</v>
      </c>
      <c r="G54" s="34" t="e">
        <f>VLOOKUP($E54,'Election Candidates by BLS'!A:N,4,0)</f>
        <v>#N/A</v>
      </c>
      <c r="H54" s="35">
        <f t="shared" si="2"/>
        <v>0</v>
      </c>
      <c r="I54" s="35">
        <f t="shared" si="3"/>
        <v>0</v>
      </c>
      <c r="J54" s="36" t="e">
        <f>VLOOKUP($E54,'Election Candidates by BLS'!A:N,5,0)</f>
        <v>#N/A</v>
      </c>
      <c r="K54" s="36" t="e">
        <f>VLOOKUP($E54,'Election Candidates by BLS'!A:N,6,0)</f>
        <v>#N/A</v>
      </c>
      <c r="L54" s="36" t="e">
        <f>VLOOKUP($E54,'Election Candidates by BLS'!A:N,12,0)</f>
        <v>#N/A</v>
      </c>
      <c r="M54" s="34" t="e">
        <f>VLOOKUP($E54,'Election Candidates by BLS'!A:N,13,0)</f>
        <v>#N/A</v>
      </c>
      <c r="N54" s="37" t="e">
        <f>VLOOKUP($E54,'Election Candidates by BLS'!A:N,14,0)</f>
        <v>#N/A</v>
      </c>
      <c r="O54" s="38" t="e">
        <f>VLOOKUP($E54,'Election Candidates by BLS'!A:N,15,0)</f>
        <v>#N/A</v>
      </c>
    </row>
    <row r="55" spans="1:15" x14ac:dyDescent="0.25">
      <c r="A55" s="29"/>
      <c r="B55" s="29"/>
      <c r="C55" s="30"/>
      <c r="D55" s="31"/>
      <c r="E55" s="29"/>
      <c r="F55" s="33" t="e">
        <f>VLOOKUP($E55,'Election Candidates by BLS'!A:N,2,0)</f>
        <v>#N/A</v>
      </c>
      <c r="G55" s="34" t="e">
        <f>VLOOKUP($E55,'Election Candidates by BLS'!A:N,4,0)</f>
        <v>#N/A</v>
      </c>
      <c r="H55" s="35">
        <f t="shared" si="2"/>
        <v>0</v>
      </c>
      <c r="I55" s="35">
        <f t="shared" si="3"/>
        <v>0</v>
      </c>
      <c r="J55" s="36" t="e">
        <f>VLOOKUP($E55,'Election Candidates by BLS'!A:N,5,0)</f>
        <v>#N/A</v>
      </c>
      <c r="K55" s="36" t="e">
        <f>VLOOKUP($E55,'Election Candidates by BLS'!A:N,6,0)</f>
        <v>#N/A</v>
      </c>
      <c r="L55" s="36" t="e">
        <f>VLOOKUP($E55,'Election Candidates by BLS'!A:N,12,0)</f>
        <v>#N/A</v>
      </c>
      <c r="M55" s="34" t="e">
        <f>VLOOKUP($E55,'Election Candidates by BLS'!A:N,13,0)</f>
        <v>#N/A</v>
      </c>
      <c r="N55" s="37" t="e">
        <f>VLOOKUP($E55,'Election Candidates by BLS'!A:N,14,0)</f>
        <v>#N/A</v>
      </c>
      <c r="O55" s="38" t="e">
        <f>VLOOKUP($E55,'Election Candidates by BLS'!A:N,15,0)</f>
        <v>#N/A</v>
      </c>
    </row>
    <row r="56" spans="1:15" x14ac:dyDescent="0.25">
      <c r="A56" s="29"/>
      <c r="B56" s="29"/>
      <c r="C56" s="30"/>
      <c r="D56" s="31"/>
      <c r="E56" s="32"/>
      <c r="F56" s="33" t="e">
        <f>VLOOKUP($E56,'Election Candidates by BLS'!A:N,2,0)</f>
        <v>#N/A</v>
      </c>
      <c r="G56" s="34" t="e">
        <f>VLOOKUP($E56,'Election Candidates by BLS'!A:N,4,0)</f>
        <v>#N/A</v>
      </c>
      <c r="H56" s="35">
        <f t="shared" si="2"/>
        <v>0</v>
      </c>
      <c r="I56" s="35">
        <f t="shared" si="3"/>
        <v>0</v>
      </c>
      <c r="J56" s="36" t="e">
        <f>VLOOKUP($E56,'Election Candidates by BLS'!A:N,5,0)</f>
        <v>#N/A</v>
      </c>
      <c r="K56" s="36" t="e">
        <f>VLOOKUP($E56,'Election Candidates by BLS'!A:N,6,0)</f>
        <v>#N/A</v>
      </c>
      <c r="L56" s="36" t="e">
        <f>VLOOKUP($E56,'Election Candidates by BLS'!A:N,12,0)</f>
        <v>#N/A</v>
      </c>
      <c r="M56" s="34" t="e">
        <f>VLOOKUP($E56,'Election Candidates by BLS'!A:N,13,0)</f>
        <v>#N/A</v>
      </c>
      <c r="N56" s="37" t="e">
        <f>VLOOKUP($E56,'Election Candidates by BLS'!A:N,14,0)</f>
        <v>#N/A</v>
      </c>
      <c r="O56" s="38" t="e">
        <f>VLOOKUP($E56,'Election Candidates by BLS'!A:N,15,0)</f>
        <v>#N/A</v>
      </c>
    </row>
    <row r="57" spans="1:15" x14ac:dyDescent="0.25">
      <c r="A57" s="29"/>
      <c r="B57" s="29"/>
      <c r="C57" s="30"/>
      <c r="D57" s="31"/>
      <c r="E57" s="32"/>
      <c r="F57" s="33" t="e">
        <f>VLOOKUP($E57,'Election Candidates by BLS'!A:N,2,0)</f>
        <v>#N/A</v>
      </c>
      <c r="G57" s="34" t="e">
        <f>VLOOKUP($E57,'Election Candidates by BLS'!A:N,4,0)</f>
        <v>#N/A</v>
      </c>
      <c r="H57" s="35">
        <f t="shared" si="2"/>
        <v>0</v>
      </c>
      <c r="I57" s="35">
        <f t="shared" si="3"/>
        <v>0</v>
      </c>
      <c r="J57" s="36" t="e">
        <f>VLOOKUP($E57,'Election Candidates by BLS'!A:N,5,0)</f>
        <v>#N/A</v>
      </c>
      <c r="K57" s="36" t="e">
        <f>VLOOKUP($E57,'Election Candidates by BLS'!A:N,6,0)</f>
        <v>#N/A</v>
      </c>
      <c r="L57" s="36" t="e">
        <f>VLOOKUP($E57,'Election Candidates by BLS'!A:N,12,0)</f>
        <v>#N/A</v>
      </c>
      <c r="M57" s="34" t="e">
        <f>VLOOKUP($E57,'Election Candidates by BLS'!A:N,13,0)</f>
        <v>#N/A</v>
      </c>
      <c r="N57" s="37" t="e">
        <f>VLOOKUP($E57,'Election Candidates by BLS'!A:N,14,0)</f>
        <v>#N/A</v>
      </c>
      <c r="O57" s="38" t="e">
        <f>VLOOKUP($E57,'Election Candidates by BLS'!A:N,15,0)</f>
        <v>#N/A</v>
      </c>
    </row>
    <row r="58" spans="1:15" x14ac:dyDescent="0.25">
      <c r="A58" s="29"/>
      <c r="B58" s="29"/>
      <c r="C58" s="30"/>
      <c r="D58" s="31"/>
      <c r="E58" s="32"/>
      <c r="F58" s="33" t="e">
        <f>VLOOKUP($E58,'Election Candidates by BLS'!A:N,2,0)</f>
        <v>#N/A</v>
      </c>
      <c r="G58" s="34" t="e">
        <f>VLOOKUP($E58,'Election Candidates by BLS'!A:N,4,0)</f>
        <v>#N/A</v>
      </c>
      <c r="H58" s="35">
        <f t="shared" si="2"/>
        <v>0</v>
      </c>
      <c r="I58" s="35">
        <f t="shared" si="3"/>
        <v>0</v>
      </c>
      <c r="J58" s="36" t="e">
        <f>VLOOKUP($E58,'Election Candidates by BLS'!A:N,5,0)</f>
        <v>#N/A</v>
      </c>
      <c r="K58" s="36" t="e">
        <f>VLOOKUP($E58,'Election Candidates by BLS'!A:N,6,0)</f>
        <v>#N/A</v>
      </c>
      <c r="L58" s="36" t="e">
        <f>VLOOKUP($E58,'Election Candidates by BLS'!A:N,12,0)</f>
        <v>#N/A</v>
      </c>
      <c r="M58" s="34" t="e">
        <f>VLOOKUP($E58,'Election Candidates by BLS'!A:N,13,0)</f>
        <v>#N/A</v>
      </c>
      <c r="N58" s="37" t="e">
        <f>VLOOKUP($E58,'Election Candidates by BLS'!A:N,14,0)</f>
        <v>#N/A</v>
      </c>
      <c r="O58" s="38" t="e">
        <f>VLOOKUP($E58,'Election Candidates by BLS'!A:N,15,0)</f>
        <v>#N/A</v>
      </c>
    </row>
    <row r="59" spans="1:15" x14ac:dyDescent="0.25">
      <c r="A59" s="29"/>
      <c r="B59" s="29"/>
      <c r="C59" s="30"/>
      <c r="D59" s="31"/>
      <c r="E59" s="32"/>
      <c r="F59" s="33" t="e">
        <f>VLOOKUP($E59,'Election Candidates by BLS'!A:N,2,0)</f>
        <v>#N/A</v>
      </c>
      <c r="G59" s="34" t="e">
        <f>VLOOKUP($E59,'Election Candidates by BLS'!A:N,4,0)</f>
        <v>#N/A</v>
      </c>
      <c r="H59" s="35">
        <f t="shared" si="2"/>
        <v>0</v>
      </c>
      <c r="I59" s="35">
        <f t="shared" si="3"/>
        <v>0</v>
      </c>
      <c r="J59" s="36" t="e">
        <f>VLOOKUP($E59,'Election Candidates by BLS'!A:N,5,0)</f>
        <v>#N/A</v>
      </c>
      <c r="K59" s="36" t="e">
        <f>VLOOKUP($E59,'Election Candidates by BLS'!A:N,6,0)</f>
        <v>#N/A</v>
      </c>
      <c r="L59" s="36" t="e">
        <f>VLOOKUP($E59,'Election Candidates by BLS'!A:N,12,0)</f>
        <v>#N/A</v>
      </c>
      <c r="M59" s="34" t="e">
        <f>VLOOKUP($E59,'Election Candidates by BLS'!A:N,13,0)</f>
        <v>#N/A</v>
      </c>
      <c r="N59" s="37" t="e">
        <f>VLOOKUP($E59,'Election Candidates by BLS'!A:N,14,0)</f>
        <v>#N/A</v>
      </c>
      <c r="O59" s="38" t="e">
        <f>VLOOKUP($E59,'Election Candidates by BLS'!A:N,15,0)</f>
        <v>#N/A</v>
      </c>
    </row>
    <row r="60" spans="1:15" x14ac:dyDescent="0.25">
      <c r="A60" s="29"/>
      <c r="B60" s="29"/>
      <c r="C60" s="30"/>
      <c r="D60" s="31"/>
      <c r="E60" s="32"/>
      <c r="F60" s="33" t="e">
        <f>VLOOKUP($E60,'Election Candidates by BLS'!A:N,2,0)</f>
        <v>#N/A</v>
      </c>
      <c r="G60" s="34" t="e">
        <f>VLOOKUP($E60,'Election Candidates by BLS'!A:N,4,0)</f>
        <v>#N/A</v>
      </c>
      <c r="H60" s="35">
        <f t="shared" si="2"/>
        <v>0</v>
      </c>
      <c r="I60" s="35">
        <f t="shared" si="3"/>
        <v>0</v>
      </c>
      <c r="J60" s="36" t="e">
        <f>VLOOKUP($E60,'Election Candidates by BLS'!A:N,5,0)</f>
        <v>#N/A</v>
      </c>
      <c r="K60" s="36" t="e">
        <f>VLOOKUP($E60,'Election Candidates by BLS'!A:N,6,0)</f>
        <v>#N/A</v>
      </c>
      <c r="L60" s="36" t="e">
        <f>VLOOKUP($E60,'Election Candidates by BLS'!A:N,12,0)</f>
        <v>#N/A</v>
      </c>
      <c r="M60" s="34" t="e">
        <f>VLOOKUP($E60,'Election Candidates by BLS'!A:N,13,0)</f>
        <v>#N/A</v>
      </c>
      <c r="N60" s="37" t="e">
        <f>VLOOKUP($E60,'Election Candidates by BLS'!A:N,14,0)</f>
        <v>#N/A</v>
      </c>
      <c r="O60" s="38" t="e">
        <f>VLOOKUP($E60,'Election Candidates by BLS'!A:N,15,0)</f>
        <v>#N/A</v>
      </c>
    </row>
    <row r="61" spans="1:15" x14ac:dyDescent="0.25">
      <c r="A61" s="29"/>
      <c r="B61" s="29"/>
      <c r="C61" s="30"/>
      <c r="D61" s="31"/>
      <c r="E61" s="32"/>
      <c r="F61" s="33" t="e">
        <f>VLOOKUP($E61,'Election Candidates by BLS'!A:N,2,0)</f>
        <v>#N/A</v>
      </c>
      <c r="G61" s="34" t="e">
        <f>VLOOKUP($E61,'Election Candidates by BLS'!A:N,4,0)</f>
        <v>#N/A</v>
      </c>
      <c r="H61" s="35">
        <f t="shared" si="2"/>
        <v>0</v>
      </c>
      <c r="I61" s="35">
        <f t="shared" si="3"/>
        <v>0</v>
      </c>
      <c r="J61" s="36" t="e">
        <f>VLOOKUP($E61,'Election Candidates by BLS'!A:N,5,0)</f>
        <v>#N/A</v>
      </c>
      <c r="K61" s="36" t="e">
        <f>VLOOKUP($E61,'Election Candidates by BLS'!A:N,6,0)</f>
        <v>#N/A</v>
      </c>
      <c r="L61" s="36" t="e">
        <f>VLOOKUP($E61,'Election Candidates by BLS'!A:N,12,0)</f>
        <v>#N/A</v>
      </c>
      <c r="M61" s="34" t="e">
        <f>VLOOKUP($E61,'Election Candidates by BLS'!A:N,13,0)</f>
        <v>#N/A</v>
      </c>
      <c r="N61" s="37" t="e">
        <f>VLOOKUP($E61,'Election Candidates by BLS'!A:N,14,0)</f>
        <v>#N/A</v>
      </c>
      <c r="O61" s="38" t="e">
        <f>VLOOKUP($E61,'Election Candidates by BLS'!A:N,15,0)</f>
        <v>#N/A</v>
      </c>
    </row>
    <row r="62" spans="1:15" x14ac:dyDescent="0.25">
      <c r="A62" s="29"/>
      <c r="B62" s="29"/>
      <c r="C62" s="30"/>
      <c r="D62" s="31"/>
      <c r="E62" s="32"/>
      <c r="F62" s="33" t="e">
        <f>VLOOKUP($E62,'Election Candidates by BLS'!A:N,2,0)</f>
        <v>#N/A</v>
      </c>
      <c r="G62" s="34" t="e">
        <f>VLOOKUP($E62,'Election Candidates by BLS'!A:N,4,0)</f>
        <v>#N/A</v>
      </c>
      <c r="H62" s="35">
        <f t="shared" si="2"/>
        <v>0</v>
      </c>
      <c r="I62" s="35">
        <f t="shared" si="3"/>
        <v>0</v>
      </c>
      <c r="J62" s="36" t="e">
        <f>VLOOKUP($E62,'Election Candidates by BLS'!A:N,5,0)</f>
        <v>#N/A</v>
      </c>
      <c r="K62" s="36" t="e">
        <f>VLOOKUP($E62,'Election Candidates by BLS'!A:N,6,0)</f>
        <v>#N/A</v>
      </c>
      <c r="L62" s="36" t="e">
        <f>VLOOKUP($E62,'Election Candidates by BLS'!A:N,12,0)</f>
        <v>#N/A</v>
      </c>
      <c r="M62" s="34" t="e">
        <f>VLOOKUP($E62,'Election Candidates by BLS'!A:N,13,0)</f>
        <v>#N/A</v>
      </c>
      <c r="N62" s="37" t="e">
        <f>VLOOKUP($E62,'Election Candidates by BLS'!A:N,14,0)</f>
        <v>#N/A</v>
      </c>
      <c r="O62" s="38" t="e">
        <f>VLOOKUP($E62,'Election Candidates by BLS'!A:N,15,0)</f>
        <v>#N/A</v>
      </c>
    </row>
    <row r="63" spans="1:15" x14ac:dyDescent="0.25">
      <c r="A63" s="29"/>
      <c r="B63" s="29"/>
      <c r="C63" s="30"/>
      <c r="D63" s="31"/>
      <c r="E63" s="32"/>
      <c r="F63" s="33" t="e">
        <f>VLOOKUP($E63,'Election Candidates by BLS'!A:N,2,0)</f>
        <v>#N/A</v>
      </c>
      <c r="G63" s="34" t="e">
        <f>VLOOKUP($E63,'Election Candidates by BLS'!A:N,4,0)</f>
        <v>#N/A</v>
      </c>
      <c r="H63" s="35">
        <f t="shared" si="2"/>
        <v>0</v>
      </c>
      <c r="I63" s="35">
        <f t="shared" si="3"/>
        <v>0</v>
      </c>
      <c r="J63" s="36" t="e">
        <f>VLOOKUP($E63,'Election Candidates by BLS'!A:N,5,0)</f>
        <v>#N/A</v>
      </c>
      <c r="K63" s="36" t="e">
        <f>VLOOKUP($E63,'Election Candidates by BLS'!A:N,6,0)</f>
        <v>#N/A</v>
      </c>
      <c r="L63" s="36" t="e">
        <f>VLOOKUP($E63,'Election Candidates by BLS'!A:N,12,0)</f>
        <v>#N/A</v>
      </c>
      <c r="M63" s="34" t="e">
        <f>VLOOKUP($E63,'Election Candidates by BLS'!A:N,13,0)</f>
        <v>#N/A</v>
      </c>
      <c r="N63" s="37" t="e">
        <f>VLOOKUP($E63,'Election Candidates by BLS'!A:N,14,0)</f>
        <v>#N/A</v>
      </c>
      <c r="O63" s="38" t="e">
        <f>VLOOKUP($E63,'Election Candidates by BLS'!A:N,15,0)</f>
        <v>#N/A</v>
      </c>
    </row>
    <row r="64" spans="1:15" x14ac:dyDescent="0.25">
      <c r="A64" s="29"/>
      <c r="B64" s="29"/>
      <c r="C64" s="30"/>
      <c r="D64" s="31"/>
      <c r="E64" s="32"/>
      <c r="F64" s="33" t="e">
        <f>VLOOKUP($E64,'Election Candidates by BLS'!A:N,2,0)</f>
        <v>#N/A</v>
      </c>
      <c r="G64" s="34" t="e">
        <f>VLOOKUP($E64,'Election Candidates by BLS'!A:N,4,0)</f>
        <v>#N/A</v>
      </c>
      <c r="H64" s="35">
        <f t="shared" si="2"/>
        <v>0</v>
      </c>
      <c r="I64" s="35">
        <f t="shared" si="3"/>
        <v>0</v>
      </c>
      <c r="J64" s="36" t="e">
        <f>VLOOKUP($E64,'Election Candidates by BLS'!A:N,5,0)</f>
        <v>#N/A</v>
      </c>
      <c r="K64" s="36" t="e">
        <f>VLOOKUP($E64,'Election Candidates by BLS'!A:N,6,0)</f>
        <v>#N/A</v>
      </c>
      <c r="L64" s="36" t="e">
        <f>VLOOKUP($E64,'Election Candidates by BLS'!A:N,12,0)</f>
        <v>#N/A</v>
      </c>
      <c r="M64" s="34" t="e">
        <f>VLOOKUP($E64,'Election Candidates by BLS'!A:N,13,0)</f>
        <v>#N/A</v>
      </c>
      <c r="N64" s="37" t="e">
        <f>VLOOKUP($E64,'Election Candidates by BLS'!A:N,14,0)</f>
        <v>#N/A</v>
      </c>
      <c r="O64" s="38" t="e">
        <f>VLOOKUP($E64,'Election Candidates by BLS'!A:N,15,0)</f>
        <v>#N/A</v>
      </c>
    </row>
    <row r="65" spans="1:15" x14ac:dyDescent="0.25">
      <c r="A65" s="29"/>
      <c r="B65" s="29"/>
      <c r="C65" s="30"/>
      <c r="D65" s="31"/>
      <c r="E65" s="32"/>
      <c r="F65" s="33" t="e">
        <f>VLOOKUP($E65,'Election Candidates by BLS'!A:N,2,0)</f>
        <v>#N/A</v>
      </c>
      <c r="G65" s="34" t="e">
        <f>VLOOKUP($E65,'Election Candidates by BLS'!A:N,4,0)</f>
        <v>#N/A</v>
      </c>
      <c r="H65" s="35">
        <f t="shared" si="2"/>
        <v>0</v>
      </c>
      <c r="I65" s="35">
        <f t="shared" si="3"/>
        <v>0</v>
      </c>
      <c r="J65" s="36" t="e">
        <f>VLOOKUP($E65,'Election Candidates by BLS'!A:N,5,0)</f>
        <v>#N/A</v>
      </c>
      <c r="K65" s="36" t="e">
        <f>VLOOKUP($E65,'Election Candidates by BLS'!A:N,6,0)</f>
        <v>#N/A</v>
      </c>
      <c r="L65" s="36" t="e">
        <f>VLOOKUP($E65,'Election Candidates by BLS'!A:N,12,0)</f>
        <v>#N/A</v>
      </c>
      <c r="M65" s="34" t="e">
        <f>VLOOKUP($E65,'Election Candidates by BLS'!A:N,13,0)</f>
        <v>#N/A</v>
      </c>
      <c r="N65" s="37" t="e">
        <f>VLOOKUP($E65,'Election Candidates by BLS'!A:N,14,0)</f>
        <v>#N/A</v>
      </c>
      <c r="O65" s="38" t="e">
        <f>VLOOKUP($E65,'Election Candidates by BLS'!A:N,15,0)</f>
        <v>#N/A</v>
      </c>
    </row>
    <row r="66" spans="1:15" x14ac:dyDescent="0.25">
      <c r="A66" s="29"/>
      <c r="B66" s="29"/>
      <c r="C66" s="30"/>
      <c r="D66" s="31"/>
      <c r="E66" s="29"/>
      <c r="F66" s="33" t="e">
        <f>VLOOKUP($E66,'Election Candidates by BLS'!A:N,2,0)</f>
        <v>#N/A</v>
      </c>
      <c r="G66" s="34" t="e">
        <f>VLOOKUP($E66,'Election Candidates by BLS'!A:N,4,0)</f>
        <v>#N/A</v>
      </c>
      <c r="H66" s="35">
        <f t="shared" si="2"/>
        <v>0</v>
      </c>
      <c r="I66" s="35">
        <f t="shared" si="3"/>
        <v>0</v>
      </c>
      <c r="J66" s="36" t="e">
        <f>VLOOKUP($E66,'Election Candidates by BLS'!A:N,5,0)</f>
        <v>#N/A</v>
      </c>
      <c r="K66" s="36" t="e">
        <f>VLOOKUP($E66,'Election Candidates by BLS'!A:N,6,0)</f>
        <v>#N/A</v>
      </c>
      <c r="L66" s="36" t="e">
        <f>VLOOKUP($E66,'Election Candidates by BLS'!A:N,12,0)</f>
        <v>#N/A</v>
      </c>
      <c r="M66" s="34" t="e">
        <f>VLOOKUP($E66,'Election Candidates by BLS'!A:N,13,0)</f>
        <v>#N/A</v>
      </c>
      <c r="N66" s="37" t="e">
        <f>VLOOKUP($E66,'Election Candidates by BLS'!A:N,14,0)</f>
        <v>#N/A</v>
      </c>
      <c r="O66" s="38" t="e">
        <f>VLOOKUP($E66,'Election Candidates by BLS'!A:N,15,0)</f>
        <v>#N/A</v>
      </c>
    </row>
    <row r="67" spans="1:15" x14ac:dyDescent="0.25">
      <c r="A67" s="29"/>
      <c r="B67" s="29"/>
      <c r="C67" s="30"/>
      <c r="D67" s="31"/>
      <c r="E67" s="29"/>
      <c r="F67" s="33" t="e">
        <f>VLOOKUP($E67,'Election Candidates by BLS'!A:N,2,0)</f>
        <v>#N/A</v>
      </c>
      <c r="G67" s="34" t="e">
        <f>VLOOKUP($E67,'Election Candidates by BLS'!A:N,4,0)</f>
        <v>#N/A</v>
      </c>
      <c r="H67" s="35">
        <f t="shared" si="2"/>
        <v>0</v>
      </c>
      <c r="I67" s="35">
        <f t="shared" si="3"/>
        <v>0</v>
      </c>
      <c r="J67" s="36" t="e">
        <f>VLOOKUP($E67,'Election Candidates by BLS'!A:N,5,0)</f>
        <v>#N/A</v>
      </c>
      <c r="K67" s="36" t="e">
        <f>VLOOKUP($E67,'Election Candidates by BLS'!A:N,6,0)</f>
        <v>#N/A</v>
      </c>
      <c r="L67" s="36" t="e">
        <f>VLOOKUP($E67,'Election Candidates by BLS'!A:N,12,0)</f>
        <v>#N/A</v>
      </c>
      <c r="M67" s="34" t="e">
        <f>VLOOKUP($E67,'Election Candidates by BLS'!A:N,13,0)</f>
        <v>#N/A</v>
      </c>
      <c r="N67" s="37" t="e">
        <f>VLOOKUP($E67,'Election Candidates by BLS'!A:N,14,0)</f>
        <v>#N/A</v>
      </c>
      <c r="O67" s="38" t="e">
        <f>VLOOKUP($E67,'Election Candidates by BLS'!A:N,15,0)</f>
        <v>#N/A</v>
      </c>
    </row>
    <row r="68" spans="1:15" x14ac:dyDescent="0.25">
      <c r="A68" s="29"/>
      <c r="B68" s="29"/>
      <c r="C68" s="30"/>
      <c r="D68" s="31"/>
      <c r="E68" s="29"/>
      <c r="F68" s="33" t="e">
        <f>VLOOKUP($E68,'Election Candidates by BLS'!A:N,2,0)</f>
        <v>#N/A</v>
      </c>
      <c r="G68" s="34" t="e">
        <f>VLOOKUP($E68,'Election Candidates by BLS'!A:N,4,0)</f>
        <v>#N/A</v>
      </c>
      <c r="H68" s="35">
        <f t="shared" ref="H68:H131" si="4">IFERROR(J68*C68,)</f>
        <v>0</v>
      </c>
      <c r="I68" s="35">
        <f t="shared" ref="I68:I131" si="5">H68*D68</f>
        <v>0</v>
      </c>
      <c r="J68" s="36" t="e">
        <f>VLOOKUP($E68,'Election Candidates by BLS'!A:N,5,0)</f>
        <v>#N/A</v>
      </c>
      <c r="K68" s="36" t="e">
        <f>VLOOKUP($E68,'Election Candidates by BLS'!A:N,6,0)</f>
        <v>#N/A</v>
      </c>
      <c r="L68" s="36" t="e">
        <f>VLOOKUP($E68,'Election Candidates by BLS'!A:N,12,0)</f>
        <v>#N/A</v>
      </c>
      <c r="M68" s="34" t="e">
        <f>VLOOKUP($E68,'Election Candidates by BLS'!A:N,13,0)</f>
        <v>#N/A</v>
      </c>
      <c r="N68" s="37" t="e">
        <f>VLOOKUP($E68,'Election Candidates by BLS'!A:N,14,0)</f>
        <v>#N/A</v>
      </c>
      <c r="O68" s="38" t="e">
        <f>VLOOKUP($E68,'Election Candidates by BLS'!A:N,15,0)</f>
        <v>#N/A</v>
      </c>
    </row>
    <row r="69" spans="1:15" x14ac:dyDescent="0.25">
      <c r="A69" s="29"/>
      <c r="B69" s="29"/>
      <c r="C69" s="30"/>
      <c r="D69" s="31"/>
      <c r="E69" s="29"/>
      <c r="F69" s="33" t="e">
        <f>VLOOKUP($E69,'Election Candidates by BLS'!A:N,2,0)</f>
        <v>#N/A</v>
      </c>
      <c r="G69" s="34" t="e">
        <f>VLOOKUP($E69,'Election Candidates by BLS'!A:N,4,0)</f>
        <v>#N/A</v>
      </c>
      <c r="H69" s="35">
        <f t="shared" si="4"/>
        <v>0</v>
      </c>
      <c r="I69" s="35">
        <f t="shared" si="5"/>
        <v>0</v>
      </c>
      <c r="J69" s="36" t="e">
        <f>VLOOKUP($E69,'Election Candidates by BLS'!A:N,5,0)</f>
        <v>#N/A</v>
      </c>
      <c r="K69" s="36" t="e">
        <f>VLOOKUP($E69,'Election Candidates by BLS'!A:N,6,0)</f>
        <v>#N/A</v>
      </c>
      <c r="L69" s="36" t="e">
        <f>VLOOKUP($E69,'Election Candidates by BLS'!A:N,12,0)</f>
        <v>#N/A</v>
      </c>
      <c r="M69" s="34" t="e">
        <f>VLOOKUP($E69,'Election Candidates by BLS'!A:N,13,0)</f>
        <v>#N/A</v>
      </c>
      <c r="N69" s="37" t="e">
        <f>VLOOKUP($E69,'Election Candidates by BLS'!A:N,14,0)</f>
        <v>#N/A</v>
      </c>
      <c r="O69" s="38" t="e">
        <f>VLOOKUP($E69,'Election Candidates by BLS'!A:N,15,0)</f>
        <v>#N/A</v>
      </c>
    </row>
    <row r="70" spans="1:15" x14ac:dyDescent="0.25">
      <c r="A70" s="29"/>
      <c r="B70" s="29"/>
      <c r="C70" s="30"/>
      <c r="D70" s="31"/>
      <c r="E70" s="29"/>
      <c r="F70" s="33" t="e">
        <f>VLOOKUP($E70,'Election Candidates by BLS'!A:N,2,0)</f>
        <v>#N/A</v>
      </c>
      <c r="G70" s="34" t="e">
        <f>VLOOKUP($E70,'Election Candidates by BLS'!A:N,4,0)</f>
        <v>#N/A</v>
      </c>
      <c r="H70" s="35">
        <f t="shared" si="4"/>
        <v>0</v>
      </c>
      <c r="I70" s="35">
        <f t="shared" si="5"/>
        <v>0</v>
      </c>
      <c r="J70" s="36" t="e">
        <f>VLOOKUP($E70,'Election Candidates by BLS'!A:N,5,0)</f>
        <v>#N/A</v>
      </c>
      <c r="K70" s="36" t="e">
        <f>VLOOKUP($E70,'Election Candidates by BLS'!A:N,6,0)</f>
        <v>#N/A</v>
      </c>
      <c r="L70" s="36" t="e">
        <f>VLOOKUP($E70,'Election Candidates by BLS'!A:N,12,0)</f>
        <v>#N/A</v>
      </c>
      <c r="M70" s="34" t="e">
        <f>VLOOKUP($E70,'Election Candidates by BLS'!A:N,13,0)</f>
        <v>#N/A</v>
      </c>
      <c r="N70" s="37" t="e">
        <f>VLOOKUP($E70,'Election Candidates by BLS'!A:N,14,0)</f>
        <v>#N/A</v>
      </c>
      <c r="O70" s="38" t="e">
        <f>VLOOKUP($E70,'Election Candidates by BLS'!A:N,15,0)</f>
        <v>#N/A</v>
      </c>
    </row>
    <row r="71" spans="1:15" x14ac:dyDescent="0.25">
      <c r="A71" s="29"/>
      <c r="B71" s="29"/>
      <c r="C71" s="30"/>
      <c r="D71" s="31"/>
      <c r="E71" s="29"/>
      <c r="F71" s="33" t="e">
        <f>VLOOKUP($E71,'Election Candidates by BLS'!A:N,2,0)</f>
        <v>#N/A</v>
      </c>
      <c r="G71" s="34" t="e">
        <f>VLOOKUP($E71,'Election Candidates by BLS'!A:N,4,0)</f>
        <v>#N/A</v>
      </c>
      <c r="H71" s="35">
        <f t="shared" si="4"/>
        <v>0</v>
      </c>
      <c r="I71" s="35">
        <f t="shared" si="5"/>
        <v>0</v>
      </c>
      <c r="J71" s="36" t="e">
        <f>VLOOKUP($E71,'Election Candidates by BLS'!A:N,5,0)</f>
        <v>#N/A</v>
      </c>
      <c r="K71" s="36" t="e">
        <f>VLOOKUP($E71,'Election Candidates by BLS'!A:N,6,0)</f>
        <v>#N/A</v>
      </c>
      <c r="L71" s="36" t="e">
        <f>VLOOKUP($E71,'Election Candidates by BLS'!A:N,12,0)</f>
        <v>#N/A</v>
      </c>
      <c r="M71" s="34" t="e">
        <f>VLOOKUP($E71,'Election Candidates by BLS'!A:N,13,0)</f>
        <v>#N/A</v>
      </c>
      <c r="N71" s="37" t="e">
        <f>VLOOKUP($E71,'Election Candidates by BLS'!A:N,14,0)</f>
        <v>#N/A</v>
      </c>
      <c r="O71" s="38" t="e">
        <f>VLOOKUP($E71,'Election Candidates by BLS'!A:N,15,0)</f>
        <v>#N/A</v>
      </c>
    </row>
    <row r="72" spans="1:15" x14ac:dyDescent="0.25">
      <c r="A72" s="29"/>
      <c r="B72" s="29"/>
      <c r="C72" s="30"/>
      <c r="D72" s="31"/>
      <c r="E72" s="29"/>
      <c r="F72" s="33" t="e">
        <f>VLOOKUP($E72,'Election Candidates by BLS'!A:N,2,0)</f>
        <v>#N/A</v>
      </c>
      <c r="G72" s="34" t="e">
        <f>VLOOKUP($E72,'Election Candidates by BLS'!A:N,4,0)</f>
        <v>#N/A</v>
      </c>
      <c r="H72" s="35">
        <f t="shared" si="4"/>
        <v>0</v>
      </c>
      <c r="I72" s="35">
        <f t="shared" si="5"/>
        <v>0</v>
      </c>
      <c r="J72" s="36" t="e">
        <f>VLOOKUP($E72,'Election Candidates by BLS'!A:N,5,0)</f>
        <v>#N/A</v>
      </c>
      <c r="K72" s="36" t="e">
        <f>VLOOKUP($E72,'Election Candidates by BLS'!A:N,6,0)</f>
        <v>#N/A</v>
      </c>
      <c r="L72" s="36" t="e">
        <f>VLOOKUP($E72,'Election Candidates by BLS'!A:N,12,0)</f>
        <v>#N/A</v>
      </c>
      <c r="M72" s="34" t="e">
        <f>VLOOKUP($E72,'Election Candidates by BLS'!A:N,13,0)</f>
        <v>#N/A</v>
      </c>
      <c r="N72" s="37" t="e">
        <f>VLOOKUP($E72,'Election Candidates by BLS'!A:N,14,0)</f>
        <v>#N/A</v>
      </c>
      <c r="O72" s="38" t="e">
        <f>VLOOKUP($E72,'Election Candidates by BLS'!A:N,15,0)</f>
        <v>#N/A</v>
      </c>
    </row>
    <row r="73" spans="1:15" x14ac:dyDescent="0.25">
      <c r="A73" s="29"/>
      <c r="B73" s="29"/>
      <c r="C73" s="30"/>
      <c r="D73" s="31"/>
      <c r="E73" s="29"/>
      <c r="F73" s="33" t="e">
        <f>VLOOKUP($E73,'Election Candidates by BLS'!A:N,2,0)</f>
        <v>#N/A</v>
      </c>
      <c r="G73" s="34" t="e">
        <f>VLOOKUP($E73,'Election Candidates by BLS'!A:N,4,0)</f>
        <v>#N/A</v>
      </c>
      <c r="H73" s="35">
        <f t="shared" si="4"/>
        <v>0</v>
      </c>
      <c r="I73" s="35">
        <f t="shared" si="5"/>
        <v>0</v>
      </c>
      <c r="J73" s="36" t="e">
        <f>VLOOKUP($E73,'Election Candidates by BLS'!A:N,5,0)</f>
        <v>#N/A</v>
      </c>
      <c r="K73" s="36" t="e">
        <f>VLOOKUP($E73,'Election Candidates by BLS'!A:N,6,0)</f>
        <v>#N/A</v>
      </c>
      <c r="L73" s="36" t="e">
        <f>VLOOKUP($E73,'Election Candidates by BLS'!A:N,12,0)</f>
        <v>#N/A</v>
      </c>
      <c r="M73" s="34" t="e">
        <f>VLOOKUP($E73,'Election Candidates by BLS'!A:N,13,0)</f>
        <v>#N/A</v>
      </c>
      <c r="N73" s="37" t="e">
        <f>VLOOKUP($E73,'Election Candidates by BLS'!A:N,14,0)</f>
        <v>#N/A</v>
      </c>
      <c r="O73" s="38" t="e">
        <f>VLOOKUP($E73,'Election Candidates by BLS'!A:N,15,0)</f>
        <v>#N/A</v>
      </c>
    </row>
    <row r="74" spans="1:15" x14ac:dyDescent="0.25">
      <c r="A74" s="29"/>
      <c r="B74" s="29"/>
      <c r="C74" s="30"/>
      <c r="D74" s="31"/>
      <c r="E74" s="29"/>
      <c r="F74" s="33" t="e">
        <f>VLOOKUP($E74,'Election Candidates by BLS'!A:N,2,0)</f>
        <v>#N/A</v>
      </c>
      <c r="G74" s="34" t="e">
        <f>VLOOKUP($E74,'Election Candidates by BLS'!A:N,4,0)</f>
        <v>#N/A</v>
      </c>
      <c r="H74" s="35">
        <f t="shared" si="4"/>
        <v>0</v>
      </c>
      <c r="I74" s="35">
        <f t="shared" si="5"/>
        <v>0</v>
      </c>
      <c r="J74" s="36" t="e">
        <f>VLOOKUP($E74,'Election Candidates by BLS'!A:N,5,0)</f>
        <v>#N/A</v>
      </c>
      <c r="K74" s="36" t="e">
        <f>VLOOKUP($E74,'Election Candidates by BLS'!A:N,6,0)</f>
        <v>#N/A</v>
      </c>
      <c r="L74" s="36" t="e">
        <f>VLOOKUP($E74,'Election Candidates by BLS'!A:N,12,0)</f>
        <v>#N/A</v>
      </c>
      <c r="M74" s="34" t="e">
        <f>VLOOKUP($E74,'Election Candidates by BLS'!A:N,13,0)</f>
        <v>#N/A</v>
      </c>
      <c r="N74" s="37" t="e">
        <f>VLOOKUP($E74,'Election Candidates by BLS'!A:N,14,0)</f>
        <v>#N/A</v>
      </c>
      <c r="O74" s="38" t="e">
        <f>VLOOKUP($E74,'Election Candidates by BLS'!A:N,15,0)</f>
        <v>#N/A</v>
      </c>
    </row>
    <row r="75" spans="1:15" x14ac:dyDescent="0.25">
      <c r="A75" s="29"/>
      <c r="B75" s="29"/>
      <c r="C75" s="30"/>
      <c r="D75" s="31"/>
      <c r="E75" s="29"/>
      <c r="F75" s="33" t="e">
        <f>VLOOKUP($E75,'Election Candidates by BLS'!A:N,2,0)</f>
        <v>#N/A</v>
      </c>
      <c r="G75" s="34" t="e">
        <f>VLOOKUP($E75,'Election Candidates by BLS'!A:N,4,0)</f>
        <v>#N/A</v>
      </c>
      <c r="H75" s="35">
        <f t="shared" si="4"/>
        <v>0</v>
      </c>
      <c r="I75" s="35">
        <f t="shared" si="5"/>
        <v>0</v>
      </c>
      <c r="J75" s="36" t="e">
        <f>VLOOKUP($E75,'Election Candidates by BLS'!A:N,5,0)</f>
        <v>#N/A</v>
      </c>
      <c r="K75" s="36" t="e">
        <f>VLOOKUP($E75,'Election Candidates by BLS'!A:N,6,0)</f>
        <v>#N/A</v>
      </c>
      <c r="L75" s="36" t="e">
        <f>VLOOKUP($E75,'Election Candidates by BLS'!A:N,12,0)</f>
        <v>#N/A</v>
      </c>
      <c r="M75" s="34" t="e">
        <f>VLOOKUP($E75,'Election Candidates by BLS'!A:N,13,0)</f>
        <v>#N/A</v>
      </c>
      <c r="N75" s="37" t="e">
        <f>VLOOKUP($E75,'Election Candidates by BLS'!A:N,14,0)</f>
        <v>#N/A</v>
      </c>
      <c r="O75" s="38" t="e">
        <f>VLOOKUP($E75,'Election Candidates by BLS'!A:N,15,0)</f>
        <v>#N/A</v>
      </c>
    </row>
    <row r="76" spans="1:15" x14ac:dyDescent="0.25">
      <c r="A76" s="29"/>
      <c r="B76" s="29"/>
      <c r="C76" s="30"/>
      <c r="D76" s="31"/>
      <c r="E76" s="29"/>
      <c r="F76" s="33" t="e">
        <f>VLOOKUP($E76,'Election Candidates by BLS'!A:N,2,0)</f>
        <v>#N/A</v>
      </c>
      <c r="G76" s="34" t="e">
        <f>VLOOKUP($E76,'Election Candidates by BLS'!A:N,4,0)</f>
        <v>#N/A</v>
      </c>
      <c r="H76" s="35">
        <f t="shared" si="4"/>
        <v>0</v>
      </c>
      <c r="I76" s="35">
        <f t="shared" si="5"/>
        <v>0</v>
      </c>
      <c r="J76" s="36" t="e">
        <f>VLOOKUP($E76,'Election Candidates by BLS'!A:N,5,0)</f>
        <v>#N/A</v>
      </c>
      <c r="K76" s="36" t="e">
        <f>VLOOKUP($E76,'Election Candidates by BLS'!A:N,6,0)</f>
        <v>#N/A</v>
      </c>
      <c r="L76" s="36" t="e">
        <f>VLOOKUP($E76,'Election Candidates by BLS'!A:N,12,0)</f>
        <v>#N/A</v>
      </c>
      <c r="M76" s="34" t="e">
        <f>VLOOKUP($E76,'Election Candidates by BLS'!A:N,13,0)</f>
        <v>#N/A</v>
      </c>
      <c r="N76" s="37" t="e">
        <f>VLOOKUP($E76,'Election Candidates by BLS'!A:N,14,0)</f>
        <v>#N/A</v>
      </c>
      <c r="O76" s="38" t="e">
        <f>VLOOKUP($E76,'Election Candidates by BLS'!A:N,15,0)</f>
        <v>#N/A</v>
      </c>
    </row>
    <row r="77" spans="1:15" x14ac:dyDescent="0.25">
      <c r="A77" s="29"/>
      <c r="B77" s="29"/>
      <c r="C77" s="30"/>
      <c r="D77" s="31"/>
      <c r="E77" s="29"/>
      <c r="F77" s="33" t="e">
        <f>VLOOKUP($E77,'Election Candidates by BLS'!A:N,2,0)</f>
        <v>#N/A</v>
      </c>
      <c r="G77" s="34" t="e">
        <f>VLOOKUP($E77,'Election Candidates by BLS'!A:N,4,0)</f>
        <v>#N/A</v>
      </c>
      <c r="H77" s="35">
        <f t="shared" si="4"/>
        <v>0</v>
      </c>
      <c r="I77" s="35">
        <f t="shared" si="5"/>
        <v>0</v>
      </c>
      <c r="J77" s="36" t="e">
        <f>VLOOKUP($E77,'Election Candidates by BLS'!A:N,5,0)</f>
        <v>#N/A</v>
      </c>
      <c r="K77" s="36" t="e">
        <f>VLOOKUP($E77,'Election Candidates by BLS'!A:N,6,0)</f>
        <v>#N/A</v>
      </c>
      <c r="L77" s="36" t="e">
        <f>VLOOKUP($E77,'Election Candidates by BLS'!A:N,12,0)</f>
        <v>#N/A</v>
      </c>
      <c r="M77" s="34" t="e">
        <f>VLOOKUP($E77,'Election Candidates by BLS'!A:N,13,0)</f>
        <v>#N/A</v>
      </c>
      <c r="N77" s="37" t="e">
        <f>VLOOKUP($E77,'Election Candidates by BLS'!A:N,14,0)</f>
        <v>#N/A</v>
      </c>
      <c r="O77" s="38" t="e">
        <f>VLOOKUP($E77,'Election Candidates by BLS'!A:N,15,0)</f>
        <v>#N/A</v>
      </c>
    </row>
    <row r="78" spans="1:15" x14ac:dyDescent="0.25">
      <c r="A78" s="29"/>
      <c r="B78" s="29"/>
      <c r="C78" s="30"/>
      <c r="D78" s="31"/>
      <c r="E78" s="29"/>
      <c r="F78" s="33" t="e">
        <f>VLOOKUP($E78,'Election Candidates by BLS'!A:N,2,0)</f>
        <v>#N/A</v>
      </c>
      <c r="G78" s="34" t="e">
        <f>VLOOKUP($E78,'Election Candidates by BLS'!A:N,4,0)</f>
        <v>#N/A</v>
      </c>
      <c r="H78" s="35">
        <f t="shared" si="4"/>
        <v>0</v>
      </c>
      <c r="I78" s="35">
        <f t="shared" si="5"/>
        <v>0</v>
      </c>
      <c r="J78" s="36" t="e">
        <f>VLOOKUP($E78,'Election Candidates by BLS'!A:N,5,0)</f>
        <v>#N/A</v>
      </c>
      <c r="K78" s="36" t="e">
        <f>VLOOKUP($E78,'Election Candidates by BLS'!A:N,6,0)</f>
        <v>#N/A</v>
      </c>
      <c r="L78" s="36" t="e">
        <f>VLOOKUP($E78,'Election Candidates by BLS'!A:N,12,0)</f>
        <v>#N/A</v>
      </c>
      <c r="M78" s="34" t="e">
        <f>VLOOKUP($E78,'Election Candidates by BLS'!A:N,13,0)</f>
        <v>#N/A</v>
      </c>
      <c r="N78" s="37" t="e">
        <f>VLOOKUP($E78,'Election Candidates by BLS'!A:N,14,0)</f>
        <v>#N/A</v>
      </c>
      <c r="O78" s="38" t="e">
        <f>VLOOKUP($E78,'Election Candidates by BLS'!A:N,15,0)</f>
        <v>#N/A</v>
      </c>
    </row>
    <row r="79" spans="1:15" x14ac:dyDescent="0.25">
      <c r="A79" s="29"/>
      <c r="B79" s="29"/>
      <c r="C79" s="30"/>
      <c r="D79" s="31"/>
      <c r="E79" s="29"/>
      <c r="F79" s="33" t="e">
        <f>VLOOKUP($E79,'Election Candidates by BLS'!A:N,2,0)</f>
        <v>#N/A</v>
      </c>
      <c r="G79" s="34" t="e">
        <f>VLOOKUP($E79,'Election Candidates by BLS'!A:N,4,0)</f>
        <v>#N/A</v>
      </c>
      <c r="H79" s="35">
        <f t="shared" si="4"/>
        <v>0</v>
      </c>
      <c r="I79" s="35">
        <f t="shared" si="5"/>
        <v>0</v>
      </c>
      <c r="J79" s="36" t="e">
        <f>VLOOKUP($E79,'Election Candidates by BLS'!A:N,5,0)</f>
        <v>#N/A</v>
      </c>
      <c r="K79" s="36" t="e">
        <f>VLOOKUP($E79,'Election Candidates by BLS'!A:N,6,0)</f>
        <v>#N/A</v>
      </c>
      <c r="L79" s="36" t="e">
        <f>VLOOKUP($E79,'Election Candidates by BLS'!A:N,12,0)</f>
        <v>#N/A</v>
      </c>
      <c r="M79" s="34" t="e">
        <f>VLOOKUP($E79,'Election Candidates by BLS'!A:N,13,0)</f>
        <v>#N/A</v>
      </c>
      <c r="N79" s="37" t="e">
        <f>VLOOKUP($E79,'Election Candidates by BLS'!A:N,14,0)</f>
        <v>#N/A</v>
      </c>
      <c r="O79" s="38" t="e">
        <f>VLOOKUP($E79,'Election Candidates by BLS'!A:N,15,0)</f>
        <v>#N/A</v>
      </c>
    </row>
    <row r="80" spans="1:15" x14ac:dyDescent="0.25">
      <c r="A80" s="29"/>
      <c r="B80" s="29"/>
      <c r="C80" s="30"/>
      <c r="D80" s="31"/>
      <c r="E80" s="29"/>
      <c r="F80" s="33" t="e">
        <f>VLOOKUP($E80,'Election Candidates by BLS'!A:N,2,0)</f>
        <v>#N/A</v>
      </c>
      <c r="G80" s="34" t="e">
        <f>VLOOKUP($E80,'Election Candidates by BLS'!A:N,4,0)</f>
        <v>#N/A</v>
      </c>
      <c r="H80" s="35">
        <f t="shared" si="4"/>
        <v>0</v>
      </c>
      <c r="I80" s="35">
        <f t="shared" si="5"/>
        <v>0</v>
      </c>
      <c r="J80" s="36" t="e">
        <f>VLOOKUP($E80,'Election Candidates by BLS'!A:N,5,0)</f>
        <v>#N/A</v>
      </c>
      <c r="K80" s="36" t="e">
        <f>VLOOKUP($E80,'Election Candidates by BLS'!A:N,6,0)</f>
        <v>#N/A</v>
      </c>
      <c r="L80" s="36" t="e">
        <f>VLOOKUP($E80,'Election Candidates by BLS'!A:N,12,0)</f>
        <v>#N/A</v>
      </c>
      <c r="M80" s="34" t="e">
        <f>VLOOKUP($E80,'Election Candidates by BLS'!A:N,13,0)</f>
        <v>#N/A</v>
      </c>
      <c r="N80" s="37" t="e">
        <f>VLOOKUP($E80,'Election Candidates by BLS'!A:N,14,0)</f>
        <v>#N/A</v>
      </c>
      <c r="O80" s="38" t="e">
        <f>VLOOKUP($E80,'Election Candidates by BLS'!A:N,15,0)</f>
        <v>#N/A</v>
      </c>
    </row>
    <row r="81" spans="1:15" x14ac:dyDescent="0.25">
      <c r="A81" s="29"/>
      <c r="B81" s="29"/>
      <c r="C81" s="30"/>
      <c r="D81" s="31"/>
      <c r="E81" s="29"/>
      <c r="F81" s="33" t="e">
        <f>VLOOKUP($E81,'Election Candidates by BLS'!A:N,2,0)</f>
        <v>#N/A</v>
      </c>
      <c r="G81" s="34" t="e">
        <f>VLOOKUP($E81,'Election Candidates by BLS'!A:N,4,0)</f>
        <v>#N/A</v>
      </c>
      <c r="H81" s="35">
        <f t="shared" si="4"/>
        <v>0</v>
      </c>
      <c r="I81" s="35">
        <f t="shared" si="5"/>
        <v>0</v>
      </c>
      <c r="J81" s="36" t="e">
        <f>VLOOKUP($E81,'Election Candidates by BLS'!A:N,5,0)</f>
        <v>#N/A</v>
      </c>
      <c r="K81" s="36" t="e">
        <f>VLOOKUP($E81,'Election Candidates by BLS'!A:N,6,0)</f>
        <v>#N/A</v>
      </c>
      <c r="L81" s="36" t="e">
        <f>VLOOKUP($E81,'Election Candidates by BLS'!A:N,12,0)</f>
        <v>#N/A</v>
      </c>
      <c r="M81" s="34" t="e">
        <f>VLOOKUP($E81,'Election Candidates by BLS'!A:N,13,0)</f>
        <v>#N/A</v>
      </c>
      <c r="N81" s="37" t="e">
        <f>VLOOKUP($E81,'Election Candidates by BLS'!A:N,14,0)</f>
        <v>#N/A</v>
      </c>
      <c r="O81" s="38" t="e">
        <f>VLOOKUP($E81,'Election Candidates by BLS'!A:N,15,0)</f>
        <v>#N/A</v>
      </c>
    </row>
    <row r="82" spans="1:15" x14ac:dyDescent="0.25">
      <c r="A82" s="29"/>
      <c r="B82" s="29"/>
      <c r="C82" s="30"/>
      <c r="D82" s="31"/>
      <c r="E82" s="29"/>
      <c r="F82" s="33" t="e">
        <f>VLOOKUP($E82,'Election Candidates by BLS'!A:N,2,0)</f>
        <v>#N/A</v>
      </c>
      <c r="G82" s="34" t="e">
        <f>VLOOKUP($E82,'Election Candidates by BLS'!A:N,4,0)</f>
        <v>#N/A</v>
      </c>
      <c r="H82" s="35">
        <f t="shared" si="4"/>
        <v>0</v>
      </c>
      <c r="I82" s="35">
        <f t="shared" si="5"/>
        <v>0</v>
      </c>
      <c r="J82" s="36" t="e">
        <f>VLOOKUP($E82,'Election Candidates by BLS'!A:N,5,0)</f>
        <v>#N/A</v>
      </c>
      <c r="K82" s="36" t="e">
        <f>VLOOKUP($E82,'Election Candidates by BLS'!A:N,6,0)</f>
        <v>#N/A</v>
      </c>
      <c r="L82" s="36" t="e">
        <f>VLOOKUP($E82,'Election Candidates by BLS'!A:N,12,0)</f>
        <v>#N/A</v>
      </c>
      <c r="M82" s="34" t="e">
        <f>VLOOKUP($E82,'Election Candidates by BLS'!A:N,13,0)</f>
        <v>#N/A</v>
      </c>
      <c r="N82" s="37" t="e">
        <f>VLOOKUP($E82,'Election Candidates by BLS'!A:N,14,0)</f>
        <v>#N/A</v>
      </c>
      <c r="O82" s="38" t="e">
        <f>VLOOKUP($E82,'Election Candidates by BLS'!A:N,15,0)</f>
        <v>#N/A</v>
      </c>
    </row>
    <row r="83" spans="1:15" x14ac:dyDescent="0.25">
      <c r="A83" s="29"/>
      <c r="B83" s="29"/>
      <c r="C83" s="30"/>
      <c r="D83" s="31"/>
      <c r="E83" s="29"/>
      <c r="F83" s="33" t="e">
        <f>VLOOKUP($E83,'Election Candidates by BLS'!A:N,2,0)</f>
        <v>#N/A</v>
      </c>
      <c r="G83" s="34" t="e">
        <f>VLOOKUP($E83,'Election Candidates by BLS'!A:N,4,0)</f>
        <v>#N/A</v>
      </c>
      <c r="H83" s="35">
        <f t="shared" si="4"/>
        <v>0</v>
      </c>
      <c r="I83" s="35">
        <f t="shared" si="5"/>
        <v>0</v>
      </c>
      <c r="J83" s="36" t="e">
        <f>VLOOKUP($E83,'Election Candidates by BLS'!A:N,5,0)</f>
        <v>#N/A</v>
      </c>
      <c r="K83" s="36" t="e">
        <f>VLOOKUP($E83,'Election Candidates by BLS'!A:N,6,0)</f>
        <v>#N/A</v>
      </c>
      <c r="L83" s="36" t="e">
        <f>VLOOKUP($E83,'Election Candidates by BLS'!A:N,12,0)</f>
        <v>#N/A</v>
      </c>
      <c r="M83" s="34" t="e">
        <f>VLOOKUP($E83,'Election Candidates by BLS'!A:N,13,0)</f>
        <v>#N/A</v>
      </c>
      <c r="N83" s="37" t="e">
        <f>VLOOKUP($E83,'Election Candidates by BLS'!A:N,14,0)</f>
        <v>#N/A</v>
      </c>
      <c r="O83" s="38" t="e">
        <f>VLOOKUP($E83,'Election Candidates by BLS'!A:N,15,0)</f>
        <v>#N/A</v>
      </c>
    </row>
    <row r="84" spans="1:15" x14ac:dyDescent="0.25">
      <c r="A84" s="29"/>
      <c r="B84" s="29"/>
      <c r="C84" s="30"/>
      <c r="D84" s="31"/>
      <c r="E84" s="29"/>
      <c r="F84" s="33" t="e">
        <f>VLOOKUP($E84,'Election Candidates by BLS'!A:N,2,0)</f>
        <v>#N/A</v>
      </c>
      <c r="G84" s="34" t="e">
        <f>VLOOKUP($E84,'Election Candidates by BLS'!A:N,4,0)</f>
        <v>#N/A</v>
      </c>
      <c r="H84" s="35">
        <f t="shared" si="4"/>
        <v>0</v>
      </c>
      <c r="I84" s="35">
        <f t="shared" si="5"/>
        <v>0</v>
      </c>
      <c r="J84" s="36" t="e">
        <f>VLOOKUP($E84,'Election Candidates by BLS'!A:N,5,0)</f>
        <v>#N/A</v>
      </c>
      <c r="K84" s="36" t="e">
        <f>VLOOKUP($E84,'Election Candidates by BLS'!A:N,6,0)</f>
        <v>#N/A</v>
      </c>
      <c r="L84" s="36" t="e">
        <f>VLOOKUP($E84,'Election Candidates by BLS'!A:N,12,0)</f>
        <v>#N/A</v>
      </c>
      <c r="M84" s="34" t="e">
        <f>VLOOKUP($E84,'Election Candidates by BLS'!A:N,13,0)</f>
        <v>#N/A</v>
      </c>
      <c r="N84" s="37" t="e">
        <f>VLOOKUP($E84,'Election Candidates by BLS'!A:N,14,0)</f>
        <v>#N/A</v>
      </c>
      <c r="O84" s="38" t="e">
        <f>VLOOKUP($E84,'Election Candidates by BLS'!A:N,15,0)</f>
        <v>#N/A</v>
      </c>
    </row>
    <row r="85" spans="1:15" x14ac:dyDescent="0.25">
      <c r="A85" s="29"/>
      <c r="B85" s="29"/>
      <c r="C85" s="30"/>
      <c r="D85" s="31"/>
      <c r="E85" s="29"/>
      <c r="F85" s="33" t="e">
        <f>VLOOKUP($E85,'Election Candidates by BLS'!A:N,2,0)</f>
        <v>#N/A</v>
      </c>
      <c r="G85" s="34" t="e">
        <f>VLOOKUP($E85,'Election Candidates by BLS'!A:N,4,0)</f>
        <v>#N/A</v>
      </c>
      <c r="H85" s="35">
        <f t="shared" si="4"/>
        <v>0</v>
      </c>
      <c r="I85" s="35">
        <f t="shared" si="5"/>
        <v>0</v>
      </c>
      <c r="J85" s="36" t="e">
        <f>VLOOKUP($E85,'Election Candidates by BLS'!A:N,5,0)</f>
        <v>#N/A</v>
      </c>
      <c r="K85" s="36" t="e">
        <f>VLOOKUP($E85,'Election Candidates by BLS'!A:N,6,0)</f>
        <v>#N/A</v>
      </c>
      <c r="L85" s="36" t="e">
        <f>VLOOKUP($E85,'Election Candidates by BLS'!A:N,12,0)</f>
        <v>#N/A</v>
      </c>
      <c r="M85" s="34" t="e">
        <f>VLOOKUP($E85,'Election Candidates by BLS'!A:N,13,0)</f>
        <v>#N/A</v>
      </c>
      <c r="N85" s="37" t="e">
        <f>VLOOKUP($E85,'Election Candidates by BLS'!A:N,14,0)</f>
        <v>#N/A</v>
      </c>
      <c r="O85" s="38" t="e">
        <f>VLOOKUP($E85,'Election Candidates by BLS'!A:N,15,0)</f>
        <v>#N/A</v>
      </c>
    </row>
    <row r="86" spans="1:15" x14ac:dyDescent="0.25">
      <c r="A86" s="29"/>
      <c r="B86" s="29"/>
      <c r="C86" s="30"/>
      <c r="D86" s="31"/>
      <c r="E86" s="29"/>
      <c r="F86" s="33" t="e">
        <f>VLOOKUP($E86,'Election Candidates by BLS'!A:N,2,0)</f>
        <v>#N/A</v>
      </c>
      <c r="G86" s="34" t="e">
        <f>VLOOKUP($E86,'Election Candidates by BLS'!A:N,4,0)</f>
        <v>#N/A</v>
      </c>
      <c r="H86" s="35">
        <f t="shared" si="4"/>
        <v>0</v>
      </c>
      <c r="I86" s="35">
        <f t="shared" si="5"/>
        <v>0</v>
      </c>
      <c r="J86" s="36" t="e">
        <f>VLOOKUP($E86,'Election Candidates by BLS'!A:N,5,0)</f>
        <v>#N/A</v>
      </c>
      <c r="K86" s="36" t="e">
        <f>VLOOKUP($E86,'Election Candidates by BLS'!A:N,6,0)</f>
        <v>#N/A</v>
      </c>
      <c r="L86" s="36" t="e">
        <f>VLOOKUP($E86,'Election Candidates by BLS'!A:N,12,0)</f>
        <v>#N/A</v>
      </c>
      <c r="M86" s="34" t="e">
        <f>VLOOKUP($E86,'Election Candidates by BLS'!A:N,13,0)</f>
        <v>#N/A</v>
      </c>
      <c r="N86" s="37" t="e">
        <f>VLOOKUP($E86,'Election Candidates by BLS'!A:N,14,0)</f>
        <v>#N/A</v>
      </c>
      <c r="O86" s="38" t="e">
        <f>VLOOKUP($E86,'Election Candidates by BLS'!A:N,15,0)</f>
        <v>#N/A</v>
      </c>
    </row>
    <row r="87" spans="1:15" x14ac:dyDescent="0.25">
      <c r="A87" s="29"/>
      <c r="B87" s="29"/>
      <c r="C87" s="30"/>
      <c r="D87" s="31"/>
      <c r="E87" s="29"/>
      <c r="F87" s="33" t="e">
        <f>VLOOKUP($E87,'Election Candidates by BLS'!A:N,2,0)</f>
        <v>#N/A</v>
      </c>
      <c r="G87" s="34" t="e">
        <f>VLOOKUP($E87,'Election Candidates by BLS'!A:N,4,0)</f>
        <v>#N/A</v>
      </c>
      <c r="H87" s="35">
        <f t="shared" si="4"/>
        <v>0</v>
      </c>
      <c r="I87" s="35">
        <f t="shared" si="5"/>
        <v>0</v>
      </c>
      <c r="J87" s="36" t="e">
        <f>VLOOKUP($E87,'Election Candidates by BLS'!A:N,5,0)</f>
        <v>#N/A</v>
      </c>
      <c r="K87" s="36" t="e">
        <f>VLOOKUP($E87,'Election Candidates by BLS'!A:N,6,0)</f>
        <v>#N/A</v>
      </c>
      <c r="L87" s="36" t="e">
        <f>VLOOKUP($E87,'Election Candidates by BLS'!A:N,12,0)</f>
        <v>#N/A</v>
      </c>
      <c r="M87" s="34" t="e">
        <f>VLOOKUP($E87,'Election Candidates by BLS'!A:N,13,0)</f>
        <v>#N/A</v>
      </c>
      <c r="N87" s="37" t="e">
        <f>VLOOKUP($E87,'Election Candidates by BLS'!A:N,14,0)</f>
        <v>#N/A</v>
      </c>
      <c r="O87" s="38" t="e">
        <f>VLOOKUP($E87,'Election Candidates by BLS'!A:N,15,0)</f>
        <v>#N/A</v>
      </c>
    </row>
    <row r="88" spans="1:15" x14ac:dyDescent="0.25">
      <c r="A88" s="29"/>
      <c r="B88" s="29"/>
      <c r="C88" s="30"/>
      <c r="D88" s="31"/>
      <c r="E88" s="29"/>
      <c r="F88" s="33" t="e">
        <f>VLOOKUP($E88,'Election Candidates by BLS'!A:N,2,0)</f>
        <v>#N/A</v>
      </c>
      <c r="G88" s="34" t="e">
        <f>VLOOKUP($E88,'Election Candidates by BLS'!A:N,4,0)</f>
        <v>#N/A</v>
      </c>
      <c r="H88" s="35">
        <f t="shared" si="4"/>
        <v>0</v>
      </c>
      <c r="I88" s="35">
        <f t="shared" si="5"/>
        <v>0</v>
      </c>
      <c r="J88" s="36" t="e">
        <f>VLOOKUP($E88,'Election Candidates by BLS'!A:N,5,0)</f>
        <v>#N/A</v>
      </c>
      <c r="K88" s="36" t="e">
        <f>VLOOKUP($E88,'Election Candidates by BLS'!A:N,6,0)</f>
        <v>#N/A</v>
      </c>
      <c r="L88" s="36" t="e">
        <f>VLOOKUP($E88,'Election Candidates by BLS'!A:N,12,0)</f>
        <v>#N/A</v>
      </c>
      <c r="M88" s="34" t="e">
        <f>VLOOKUP($E88,'Election Candidates by BLS'!A:N,13,0)</f>
        <v>#N/A</v>
      </c>
      <c r="N88" s="37" t="e">
        <f>VLOOKUP($E88,'Election Candidates by BLS'!A:N,14,0)</f>
        <v>#N/A</v>
      </c>
      <c r="O88" s="38" t="e">
        <f>VLOOKUP($E88,'Election Candidates by BLS'!A:N,15,0)</f>
        <v>#N/A</v>
      </c>
    </row>
    <row r="89" spans="1:15" x14ac:dyDescent="0.25">
      <c r="A89" s="29"/>
      <c r="B89" s="29"/>
      <c r="C89" s="30"/>
      <c r="D89" s="31"/>
      <c r="E89" s="29"/>
      <c r="F89" s="33" t="e">
        <f>VLOOKUP($E89,'Election Candidates by BLS'!A:N,2,0)</f>
        <v>#N/A</v>
      </c>
      <c r="G89" s="34" t="e">
        <f>VLOOKUP($E89,'Election Candidates by BLS'!A:N,4,0)</f>
        <v>#N/A</v>
      </c>
      <c r="H89" s="35">
        <f t="shared" si="4"/>
        <v>0</v>
      </c>
      <c r="I89" s="35">
        <f t="shared" si="5"/>
        <v>0</v>
      </c>
      <c r="J89" s="36" t="e">
        <f>VLOOKUP($E89,'Election Candidates by BLS'!A:N,5,0)</f>
        <v>#N/A</v>
      </c>
      <c r="K89" s="36" t="e">
        <f>VLOOKUP($E89,'Election Candidates by BLS'!A:N,6,0)</f>
        <v>#N/A</v>
      </c>
      <c r="L89" s="36" t="e">
        <f>VLOOKUP($E89,'Election Candidates by BLS'!A:N,12,0)</f>
        <v>#N/A</v>
      </c>
      <c r="M89" s="34" t="e">
        <f>VLOOKUP($E89,'Election Candidates by BLS'!A:N,13,0)</f>
        <v>#N/A</v>
      </c>
      <c r="N89" s="37" t="e">
        <f>VLOOKUP($E89,'Election Candidates by BLS'!A:N,14,0)</f>
        <v>#N/A</v>
      </c>
      <c r="O89" s="38" t="e">
        <f>VLOOKUP($E89,'Election Candidates by BLS'!A:N,15,0)</f>
        <v>#N/A</v>
      </c>
    </row>
    <row r="90" spans="1:15" x14ac:dyDescent="0.25">
      <c r="A90" s="29"/>
      <c r="B90" s="29"/>
      <c r="C90" s="30"/>
      <c r="D90" s="31"/>
      <c r="E90" s="29"/>
      <c r="F90" s="33" t="e">
        <f>VLOOKUP($E90,'Election Candidates by BLS'!A:N,2,0)</f>
        <v>#N/A</v>
      </c>
      <c r="G90" s="34" t="e">
        <f>VLOOKUP($E90,'Election Candidates by BLS'!A:N,4,0)</f>
        <v>#N/A</v>
      </c>
      <c r="H90" s="35">
        <f t="shared" si="4"/>
        <v>0</v>
      </c>
      <c r="I90" s="35">
        <f t="shared" si="5"/>
        <v>0</v>
      </c>
      <c r="J90" s="36" t="e">
        <f>VLOOKUP($E90,'Election Candidates by BLS'!A:N,5,0)</f>
        <v>#N/A</v>
      </c>
      <c r="K90" s="36" t="e">
        <f>VLOOKUP($E90,'Election Candidates by BLS'!A:N,6,0)</f>
        <v>#N/A</v>
      </c>
      <c r="L90" s="36" t="e">
        <f>VLOOKUP($E90,'Election Candidates by BLS'!A:N,12,0)</f>
        <v>#N/A</v>
      </c>
      <c r="M90" s="34" t="e">
        <f>VLOOKUP($E90,'Election Candidates by BLS'!A:N,13,0)</f>
        <v>#N/A</v>
      </c>
      <c r="N90" s="37" t="e">
        <f>VLOOKUP($E90,'Election Candidates by BLS'!A:N,14,0)</f>
        <v>#N/A</v>
      </c>
      <c r="O90" s="38" t="e">
        <f>VLOOKUP($E90,'Election Candidates by BLS'!A:N,15,0)</f>
        <v>#N/A</v>
      </c>
    </row>
    <row r="91" spans="1:15" x14ac:dyDescent="0.25">
      <c r="A91" s="29"/>
      <c r="B91" s="29"/>
      <c r="C91" s="30"/>
      <c r="D91" s="31"/>
      <c r="E91" s="29"/>
      <c r="F91" s="33" t="e">
        <f>VLOOKUP($E91,'Election Candidates by BLS'!A:N,2,0)</f>
        <v>#N/A</v>
      </c>
      <c r="G91" s="34" t="e">
        <f>VLOOKUP($E91,'Election Candidates by BLS'!A:N,4,0)</f>
        <v>#N/A</v>
      </c>
      <c r="H91" s="35">
        <f t="shared" si="4"/>
        <v>0</v>
      </c>
      <c r="I91" s="35">
        <f t="shared" si="5"/>
        <v>0</v>
      </c>
      <c r="J91" s="36" t="e">
        <f>VLOOKUP($E91,'Election Candidates by BLS'!A:N,5,0)</f>
        <v>#N/A</v>
      </c>
      <c r="K91" s="36" t="e">
        <f>VLOOKUP($E91,'Election Candidates by BLS'!A:N,6,0)</f>
        <v>#N/A</v>
      </c>
      <c r="L91" s="36" t="e">
        <f>VLOOKUP($E91,'Election Candidates by BLS'!A:N,12,0)</f>
        <v>#N/A</v>
      </c>
      <c r="M91" s="34" t="e">
        <f>VLOOKUP($E91,'Election Candidates by BLS'!A:N,13,0)</f>
        <v>#N/A</v>
      </c>
      <c r="N91" s="37" t="e">
        <f>VLOOKUP($E91,'Election Candidates by BLS'!A:N,14,0)</f>
        <v>#N/A</v>
      </c>
      <c r="O91" s="38" t="e">
        <f>VLOOKUP($E91,'Election Candidates by BLS'!A:N,15,0)</f>
        <v>#N/A</v>
      </c>
    </row>
    <row r="92" spans="1:15" x14ac:dyDescent="0.25">
      <c r="A92" s="29"/>
      <c r="B92" s="29"/>
      <c r="C92" s="30"/>
      <c r="D92" s="31"/>
      <c r="E92" s="29"/>
      <c r="F92" s="33" t="e">
        <f>VLOOKUP($E92,'Election Candidates by BLS'!A:N,2,0)</f>
        <v>#N/A</v>
      </c>
      <c r="G92" s="34" t="e">
        <f>VLOOKUP($E92,'Election Candidates by BLS'!A:N,4,0)</f>
        <v>#N/A</v>
      </c>
      <c r="H92" s="35">
        <f t="shared" si="4"/>
        <v>0</v>
      </c>
      <c r="I92" s="35">
        <f t="shared" si="5"/>
        <v>0</v>
      </c>
      <c r="J92" s="36" t="e">
        <f>VLOOKUP($E92,'Election Candidates by BLS'!A:N,5,0)</f>
        <v>#N/A</v>
      </c>
      <c r="K92" s="36" t="e">
        <f>VLOOKUP($E92,'Election Candidates by BLS'!A:N,6,0)</f>
        <v>#N/A</v>
      </c>
      <c r="L92" s="36" t="e">
        <f>VLOOKUP($E92,'Election Candidates by BLS'!A:N,12,0)</f>
        <v>#N/A</v>
      </c>
      <c r="M92" s="34" t="e">
        <f>VLOOKUP($E92,'Election Candidates by BLS'!A:N,13,0)</f>
        <v>#N/A</v>
      </c>
      <c r="N92" s="37" t="e">
        <f>VLOOKUP($E92,'Election Candidates by BLS'!A:N,14,0)</f>
        <v>#N/A</v>
      </c>
      <c r="O92" s="38" t="e">
        <f>VLOOKUP($E92,'Election Candidates by BLS'!A:N,15,0)</f>
        <v>#N/A</v>
      </c>
    </row>
    <row r="93" spans="1:15" x14ac:dyDescent="0.25">
      <c r="A93" s="29"/>
      <c r="B93" s="29"/>
      <c r="C93" s="30"/>
      <c r="D93" s="31"/>
      <c r="E93" s="29"/>
      <c r="F93" s="33" t="e">
        <f>VLOOKUP($E93,'Election Candidates by BLS'!A:N,2,0)</f>
        <v>#N/A</v>
      </c>
      <c r="G93" s="34" t="e">
        <f>VLOOKUP($E93,'Election Candidates by BLS'!A:N,4,0)</f>
        <v>#N/A</v>
      </c>
      <c r="H93" s="35">
        <f t="shared" si="4"/>
        <v>0</v>
      </c>
      <c r="I93" s="35">
        <f t="shared" si="5"/>
        <v>0</v>
      </c>
      <c r="J93" s="36" t="e">
        <f>VLOOKUP($E93,'Election Candidates by BLS'!A:N,5,0)</f>
        <v>#N/A</v>
      </c>
      <c r="K93" s="36" t="e">
        <f>VLOOKUP($E93,'Election Candidates by BLS'!A:N,6,0)</f>
        <v>#N/A</v>
      </c>
      <c r="L93" s="36" t="e">
        <f>VLOOKUP($E93,'Election Candidates by BLS'!A:N,12,0)</f>
        <v>#N/A</v>
      </c>
      <c r="M93" s="34" t="e">
        <f>VLOOKUP($E93,'Election Candidates by BLS'!A:N,13,0)</f>
        <v>#N/A</v>
      </c>
      <c r="N93" s="37" t="e">
        <f>VLOOKUP($E93,'Election Candidates by BLS'!A:N,14,0)</f>
        <v>#N/A</v>
      </c>
      <c r="O93" s="38" t="e">
        <f>VLOOKUP($E93,'Election Candidates by BLS'!A:N,15,0)</f>
        <v>#N/A</v>
      </c>
    </row>
    <row r="94" spans="1:15" x14ac:dyDescent="0.25">
      <c r="A94" s="29"/>
      <c r="B94" s="29"/>
      <c r="C94" s="30"/>
      <c r="D94" s="31"/>
      <c r="E94" s="29"/>
      <c r="F94" s="33" t="e">
        <f>VLOOKUP($E94,'Election Candidates by BLS'!A:N,2,0)</f>
        <v>#N/A</v>
      </c>
      <c r="G94" s="34" t="e">
        <f>VLOOKUP($E94,'Election Candidates by BLS'!A:N,4,0)</f>
        <v>#N/A</v>
      </c>
      <c r="H94" s="35">
        <f t="shared" si="4"/>
        <v>0</v>
      </c>
      <c r="I94" s="35">
        <f t="shared" si="5"/>
        <v>0</v>
      </c>
      <c r="J94" s="36" t="e">
        <f>VLOOKUP($E94,'Election Candidates by BLS'!A:N,5,0)</f>
        <v>#N/A</v>
      </c>
      <c r="K94" s="36" t="e">
        <f>VLOOKUP($E94,'Election Candidates by BLS'!A:N,6,0)</f>
        <v>#N/A</v>
      </c>
      <c r="L94" s="36" t="e">
        <f>VLOOKUP($E94,'Election Candidates by BLS'!A:N,12,0)</f>
        <v>#N/A</v>
      </c>
      <c r="M94" s="34" t="e">
        <f>VLOOKUP($E94,'Election Candidates by BLS'!A:N,13,0)</f>
        <v>#N/A</v>
      </c>
      <c r="N94" s="37" t="e">
        <f>VLOOKUP($E94,'Election Candidates by BLS'!A:N,14,0)</f>
        <v>#N/A</v>
      </c>
      <c r="O94" s="38" t="e">
        <f>VLOOKUP($E94,'Election Candidates by BLS'!A:N,15,0)</f>
        <v>#N/A</v>
      </c>
    </row>
    <row r="95" spans="1:15" x14ac:dyDescent="0.25">
      <c r="A95" s="29"/>
      <c r="B95" s="29"/>
      <c r="C95" s="30"/>
      <c r="D95" s="31"/>
      <c r="E95" s="29"/>
      <c r="F95" s="33" t="e">
        <f>VLOOKUP($E95,'Election Candidates by BLS'!A:N,2,0)</f>
        <v>#N/A</v>
      </c>
      <c r="G95" s="34" t="e">
        <f>VLOOKUP($E95,'Election Candidates by BLS'!A:N,4,0)</f>
        <v>#N/A</v>
      </c>
      <c r="H95" s="35">
        <f t="shared" si="4"/>
        <v>0</v>
      </c>
      <c r="I95" s="35">
        <f t="shared" si="5"/>
        <v>0</v>
      </c>
      <c r="J95" s="36" t="e">
        <f>VLOOKUP($E95,'Election Candidates by BLS'!A:N,5,0)</f>
        <v>#N/A</v>
      </c>
      <c r="K95" s="36" t="e">
        <f>VLOOKUP($E95,'Election Candidates by BLS'!A:N,6,0)</f>
        <v>#N/A</v>
      </c>
      <c r="L95" s="36" t="e">
        <f>VLOOKUP($E95,'Election Candidates by BLS'!A:N,12,0)</f>
        <v>#N/A</v>
      </c>
      <c r="M95" s="34" t="e">
        <f>VLOOKUP($E95,'Election Candidates by BLS'!A:N,13,0)</f>
        <v>#N/A</v>
      </c>
      <c r="N95" s="37" t="e">
        <f>VLOOKUP($E95,'Election Candidates by BLS'!A:N,14,0)</f>
        <v>#N/A</v>
      </c>
      <c r="O95" s="38" t="e">
        <f>VLOOKUP($E95,'Election Candidates by BLS'!A:N,15,0)</f>
        <v>#N/A</v>
      </c>
    </row>
    <row r="96" spans="1:15" x14ac:dyDescent="0.25">
      <c r="A96" s="29"/>
      <c r="B96" s="29"/>
      <c r="C96" s="30"/>
      <c r="D96" s="31"/>
      <c r="E96" s="29"/>
      <c r="F96" s="33" t="e">
        <f>VLOOKUP($E96,'Election Candidates by BLS'!A:N,2,0)</f>
        <v>#N/A</v>
      </c>
      <c r="G96" s="34" t="e">
        <f>VLOOKUP($E96,'Election Candidates by BLS'!A:N,4,0)</f>
        <v>#N/A</v>
      </c>
      <c r="H96" s="35">
        <f t="shared" si="4"/>
        <v>0</v>
      </c>
      <c r="I96" s="35">
        <f t="shared" si="5"/>
        <v>0</v>
      </c>
      <c r="J96" s="36" t="e">
        <f>VLOOKUP($E96,'Election Candidates by BLS'!A:N,5,0)</f>
        <v>#N/A</v>
      </c>
      <c r="K96" s="36" t="e">
        <f>VLOOKUP($E96,'Election Candidates by BLS'!A:N,6,0)</f>
        <v>#N/A</v>
      </c>
      <c r="L96" s="36" t="e">
        <f>VLOOKUP($E96,'Election Candidates by BLS'!A:N,12,0)</f>
        <v>#N/A</v>
      </c>
      <c r="M96" s="34" t="e">
        <f>VLOOKUP($E96,'Election Candidates by BLS'!A:N,13,0)</f>
        <v>#N/A</v>
      </c>
      <c r="N96" s="37" t="e">
        <f>VLOOKUP($E96,'Election Candidates by BLS'!A:N,14,0)</f>
        <v>#N/A</v>
      </c>
      <c r="O96" s="38" t="e">
        <f>VLOOKUP($E96,'Election Candidates by BLS'!A:N,15,0)</f>
        <v>#N/A</v>
      </c>
    </row>
    <row r="97" spans="1:15" x14ac:dyDescent="0.25">
      <c r="A97" s="29"/>
      <c r="B97" s="29"/>
      <c r="C97" s="30"/>
      <c r="D97" s="31"/>
      <c r="E97" s="29"/>
      <c r="F97" s="33" t="e">
        <f>VLOOKUP($E97,'Election Candidates by BLS'!A:N,2,0)</f>
        <v>#N/A</v>
      </c>
      <c r="G97" s="34" t="e">
        <f>VLOOKUP($E97,'Election Candidates by BLS'!A:N,4,0)</f>
        <v>#N/A</v>
      </c>
      <c r="H97" s="35">
        <f t="shared" si="4"/>
        <v>0</v>
      </c>
      <c r="I97" s="35">
        <f t="shared" si="5"/>
        <v>0</v>
      </c>
      <c r="J97" s="36" t="e">
        <f>VLOOKUP($E97,'Election Candidates by BLS'!A:N,5,0)</f>
        <v>#N/A</v>
      </c>
      <c r="K97" s="36" t="e">
        <f>VLOOKUP($E97,'Election Candidates by BLS'!A:N,6,0)</f>
        <v>#N/A</v>
      </c>
      <c r="L97" s="36" t="e">
        <f>VLOOKUP($E97,'Election Candidates by BLS'!A:N,12,0)</f>
        <v>#N/A</v>
      </c>
      <c r="M97" s="34" t="e">
        <f>VLOOKUP($E97,'Election Candidates by BLS'!A:N,13,0)</f>
        <v>#N/A</v>
      </c>
      <c r="N97" s="37" t="e">
        <f>VLOOKUP($E97,'Election Candidates by BLS'!A:N,14,0)</f>
        <v>#N/A</v>
      </c>
      <c r="O97" s="38" t="e">
        <f>VLOOKUP($E97,'Election Candidates by BLS'!A:N,15,0)</f>
        <v>#N/A</v>
      </c>
    </row>
    <row r="98" spans="1:15" x14ac:dyDescent="0.25">
      <c r="A98" s="29"/>
      <c r="B98" s="29"/>
      <c r="C98" s="30"/>
      <c r="D98" s="31"/>
      <c r="E98" s="29"/>
      <c r="F98" s="33" t="e">
        <f>VLOOKUP($E98,'Election Candidates by BLS'!A:N,2,0)</f>
        <v>#N/A</v>
      </c>
      <c r="G98" s="34" t="e">
        <f>VLOOKUP($E98,'Election Candidates by BLS'!A:N,4,0)</f>
        <v>#N/A</v>
      </c>
      <c r="H98" s="35">
        <f t="shared" si="4"/>
        <v>0</v>
      </c>
      <c r="I98" s="35">
        <f t="shared" si="5"/>
        <v>0</v>
      </c>
      <c r="J98" s="36" t="e">
        <f>VLOOKUP($E98,'Election Candidates by BLS'!A:N,5,0)</f>
        <v>#N/A</v>
      </c>
      <c r="K98" s="36" t="e">
        <f>VLOOKUP($E98,'Election Candidates by BLS'!A:N,6,0)</f>
        <v>#N/A</v>
      </c>
      <c r="L98" s="36" t="e">
        <f>VLOOKUP($E98,'Election Candidates by BLS'!A:N,12,0)</f>
        <v>#N/A</v>
      </c>
      <c r="M98" s="34" t="e">
        <f>VLOOKUP($E98,'Election Candidates by BLS'!A:N,13,0)</f>
        <v>#N/A</v>
      </c>
      <c r="N98" s="37" t="e">
        <f>VLOOKUP($E98,'Election Candidates by BLS'!A:N,14,0)</f>
        <v>#N/A</v>
      </c>
      <c r="O98" s="38" t="e">
        <f>VLOOKUP($E98,'Election Candidates by BLS'!A:N,15,0)</f>
        <v>#N/A</v>
      </c>
    </row>
    <row r="99" spans="1:15" x14ac:dyDescent="0.25">
      <c r="A99" s="29"/>
      <c r="B99" s="29"/>
      <c r="C99" s="30"/>
      <c r="D99" s="31"/>
      <c r="E99" s="29"/>
      <c r="F99" s="33" t="e">
        <f>VLOOKUP($E99,'Election Candidates by BLS'!A:N,2,0)</f>
        <v>#N/A</v>
      </c>
      <c r="G99" s="34" t="e">
        <f>VLOOKUP($E99,'Election Candidates by BLS'!A:N,4,0)</f>
        <v>#N/A</v>
      </c>
      <c r="H99" s="35">
        <f t="shared" si="4"/>
        <v>0</v>
      </c>
      <c r="I99" s="35">
        <f t="shared" si="5"/>
        <v>0</v>
      </c>
      <c r="J99" s="36" t="e">
        <f>VLOOKUP($E99,'Election Candidates by BLS'!A:N,5,0)</f>
        <v>#N/A</v>
      </c>
      <c r="K99" s="36" t="e">
        <f>VLOOKUP($E99,'Election Candidates by BLS'!A:N,6,0)</f>
        <v>#N/A</v>
      </c>
      <c r="L99" s="36" t="e">
        <f>VLOOKUP($E99,'Election Candidates by BLS'!A:N,12,0)</f>
        <v>#N/A</v>
      </c>
      <c r="M99" s="34" t="e">
        <f>VLOOKUP($E99,'Election Candidates by BLS'!A:N,13,0)</f>
        <v>#N/A</v>
      </c>
      <c r="N99" s="37" t="e">
        <f>VLOOKUP($E99,'Election Candidates by BLS'!A:N,14,0)</f>
        <v>#N/A</v>
      </c>
      <c r="O99" s="38" t="e">
        <f>VLOOKUP($E99,'Election Candidates by BLS'!A:N,15,0)</f>
        <v>#N/A</v>
      </c>
    </row>
    <row r="100" spans="1:15" x14ac:dyDescent="0.25">
      <c r="A100" s="29"/>
      <c r="B100" s="29"/>
      <c r="C100" s="30"/>
      <c r="D100" s="31"/>
      <c r="E100" s="29"/>
      <c r="F100" s="33" t="e">
        <f>VLOOKUP($E100,'Election Candidates by BLS'!A:N,2,0)</f>
        <v>#N/A</v>
      </c>
      <c r="G100" s="34" t="e">
        <f>VLOOKUP($E100,'Election Candidates by BLS'!A:N,4,0)</f>
        <v>#N/A</v>
      </c>
      <c r="H100" s="35">
        <f t="shared" si="4"/>
        <v>0</v>
      </c>
      <c r="I100" s="35">
        <f t="shared" si="5"/>
        <v>0</v>
      </c>
      <c r="J100" s="36" t="e">
        <f>VLOOKUP($E100,'Election Candidates by BLS'!A:N,5,0)</f>
        <v>#N/A</v>
      </c>
      <c r="K100" s="36" t="e">
        <f>VLOOKUP($E100,'Election Candidates by BLS'!A:N,6,0)</f>
        <v>#N/A</v>
      </c>
      <c r="L100" s="36" t="e">
        <f>VLOOKUP($E100,'Election Candidates by BLS'!A:N,12,0)</f>
        <v>#N/A</v>
      </c>
      <c r="M100" s="34" t="e">
        <f>VLOOKUP($E100,'Election Candidates by BLS'!A:N,13,0)</f>
        <v>#N/A</v>
      </c>
      <c r="N100" s="37" t="e">
        <f>VLOOKUP($E100,'Election Candidates by BLS'!A:N,14,0)</f>
        <v>#N/A</v>
      </c>
      <c r="O100" s="38" t="e">
        <f>VLOOKUP($E100,'Election Candidates by BLS'!A:N,15,0)</f>
        <v>#N/A</v>
      </c>
    </row>
    <row r="101" spans="1:15" x14ac:dyDescent="0.25">
      <c r="A101" s="29"/>
      <c r="B101" s="29"/>
      <c r="C101" s="30"/>
      <c r="D101" s="31"/>
      <c r="E101" s="29"/>
      <c r="F101" s="33" t="e">
        <f>VLOOKUP($E101,'Election Candidates by BLS'!A:N,2,0)</f>
        <v>#N/A</v>
      </c>
      <c r="G101" s="34" t="e">
        <f>VLOOKUP($E101,'Election Candidates by BLS'!A:N,4,0)</f>
        <v>#N/A</v>
      </c>
      <c r="H101" s="35">
        <f t="shared" si="4"/>
        <v>0</v>
      </c>
      <c r="I101" s="35">
        <f t="shared" si="5"/>
        <v>0</v>
      </c>
      <c r="J101" s="36" t="e">
        <f>VLOOKUP($E101,'Election Candidates by BLS'!A:N,5,0)</f>
        <v>#N/A</v>
      </c>
      <c r="K101" s="36" t="e">
        <f>VLOOKUP($E101,'Election Candidates by BLS'!A:N,6,0)</f>
        <v>#N/A</v>
      </c>
      <c r="L101" s="36" t="e">
        <f>VLOOKUP($E101,'Election Candidates by BLS'!A:N,12,0)</f>
        <v>#N/A</v>
      </c>
      <c r="M101" s="34" t="e">
        <f>VLOOKUP($E101,'Election Candidates by BLS'!A:N,13,0)</f>
        <v>#N/A</v>
      </c>
      <c r="N101" s="37" t="e">
        <f>VLOOKUP($E101,'Election Candidates by BLS'!A:N,14,0)</f>
        <v>#N/A</v>
      </c>
      <c r="O101" s="38" t="e">
        <f>VLOOKUP($E101,'Election Candidates by BLS'!A:N,15,0)</f>
        <v>#N/A</v>
      </c>
    </row>
    <row r="102" spans="1:15" x14ac:dyDescent="0.25">
      <c r="A102" s="29"/>
      <c r="B102" s="29"/>
      <c r="C102" s="30"/>
      <c r="D102" s="31"/>
      <c r="E102" s="29"/>
      <c r="F102" s="33" t="e">
        <f>VLOOKUP($E102,'Election Candidates by BLS'!A:N,2,0)</f>
        <v>#N/A</v>
      </c>
      <c r="G102" s="34" t="e">
        <f>VLOOKUP($E102,'Election Candidates by BLS'!A:N,4,0)</f>
        <v>#N/A</v>
      </c>
      <c r="H102" s="35">
        <f t="shared" si="4"/>
        <v>0</v>
      </c>
      <c r="I102" s="35">
        <f t="shared" si="5"/>
        <v>0</v>
      </c>
      <c r="J102" s="36" t="e">
        <f>VLOOKUP($E102,'Election Candidates by BLS'!A:N,5,0)</f>
        <v>#N/A</v>
      </c>
      <c r="K102" s="36" t="e">
        <f>VLOOKUP($E102,'Election Candidates by BLS'!A:N,6,0)</f>
        <v>#N/A</v>
      </c>
      <c r="L102" s="36" t="e">
        <f>VLOOKUP($E102,'Election Candidates by BLS'!A:N,12,0)</f>
        <v>#N/A</v>
      </c>
      <c r="M102" s="34" t="e">
        <f>VLOOKUP($E102,'Election Candidates by BLS'!A:N,13,0)</f>
        <v>#N/A</v>
      </c>
      <c r="N102" s="37" t="e">
        <f>VLOOKUP($E102,'Election Candidates by BLS'!A:N,14,0)</f>
        <v>#N/A</v>
      </c>
      <c r="O102" s="38" t="e">
        <f>VLOOKUP($E102,'Election Candidates by BLS'!A:N,15,0)</f>
        <v>#N/A</v>
      </c>
    </row>
    <row r="103" spans="1:15" x14ac:dyDescent="0.25">
      <c r="A103" s="29"/>
      <c r="B103" s="29"/>
      <c r="C103" s="30"/>
      <c r="D103" s="31"/>
      <c r="E103" s="29"/>
      <c r="F103" s="33" t="e">
        <f>VLOOKUP($E103,'Election Candidates by BLS'!A:N,2,0)</f>
        <v>#N/A</v>
      </c>
      <c r="G103" s="34" t="e">
        <f>VLOOKUP($E103,'Election Candidates by BLS'!A:N,4,0)</f>
        <v>#N/A</v>
      </c>
      <c r="H103" s="35">
        <f t="shared" si="4"/>
        <v>0</v>
      </c>
      <c r="I103" s="35">
        <f t="shared" si="5"/>
        <v>0</v>
      </c>
      <c r="J103" s="36" t="e">
        <f>VLOOKUP($E103,'Election Candidates by BLS'!A:N,5,0)</f>
        <v>#N/A</v>
      </c>
      <c r="K103" s="36" t="e">
        <f>VLOOKUP($E103,'Election Candidates by BLS'!A:N,6,0)</f>
        <v>#N/A</v>
      </c>
      <c r="L103" s="36" t="e">
        <f>VLOOKUP($E103,'Election Candidates by BLS'!A:N,12,0)</f>
        <v>#N/A</v>
      </c>
      <c r="M103" s="34" t="e">
        <f>VLOOKUP($E103,'Election Candidates by BLS'!A:N,13,0)</f>
        <v>#N/A</v>
      </c>
      <c r="N103" s="37" t="e">
        <f>VLOOKUP($E103,'Election Candidates by BLS'!A:N,14,0)</f>
        <v>#N/A</v>
      </c>
      <c r="O103" s="38" t="e">
        <f>VLOOKUP($E103,'Election Candidates by BLS'!A:N,15,0)</f>
        <v>#N/A</v>
      </c>
    </row>
    <row r="104" spans="1:15" x14ac:dyDescent="0.25">
      <c r="A104" s="29"/>
      <c r="B104" s="29"/>
      <c r="C104" s="30"/>
      <c r="D104" s="31"/>
      <c r="E104" s="29"/>
      <c r="F104" s="33" t="e">
        <f>VLOOKUP($E104,'Election Candidates by BLS'!A:N,2,0)</f>
        <v>#N/A</v>
      </c>
      <c r="G104" s="34" t="e">
        <f>VLOOKUP($E104,'Election Candidates by BLS'!A:N,4,0)</f>
        <v>#N/A</v>
      </c>
      <c r="H104" s="35">
        <f t="shared" si="4"/>
        <v>0</v>
      </c>
      <c r="I104" s="35">
        <f t="shared" si="5"/>
        <v>0</v>
      </c>
      <c r="J104" s="36" t="e">
        <f>VLOOKUP($E104,'Election Candidates by BLS'!A:N,5,0)</f>
        <v>#N/A</v>
      </c>
      <c r="K104" s="36" t="e">
        <f>VLOOKUP($E104,'Election Candidates by BLS'!A:N,6,0)</f>
        <v>#N/A</v>
      </c>
      <c r="L104" s="36" t="e">
        <f>VLOOKUP($E104,'Election Candidates by BLS'!A:N,12,0)</f>
        <v>#N/A</v>
      </c>
      <c r="M104" s="34" t="e">
        <f>VLOOKUP($E104,'Election Candidates by BLS'!A:N,13,0)</f>
        <v>#N/A</v>
      </c>
      <c r="N104" s="37" t="e">
        <f>VLOOKUP($E104,'Election Candidates by BLS'!A:N,14,0)</f>
        <v>#N/A</v>
      </c>
      <c r="O104" s="38" t="e">
        <f>VLOOKUP($E104,'Election Candidates by BLS'!A:N,15,0)</f>
        <v>#N/A</v>
      </c>
    </row>
    <row r="105" spans="1:15" x14ac:dyDescent="0.25">
      <c r="A105" s="29"/>
      <c r="B105" s="29"/>
      <c r="C105" s="30"/>
      <c r="D105" s="31"/>
      <c r="E105" s="29"/>
      <c r="F105" s="33" t="e">
        <f>VLOOKUP($E105,'Election Candidates by BLS'!A:N,2,0)</f>
        <v>#N/A</v>
      </c>
      <c r="G105" s="34" t="e">
        <f>VLOOKUP($E105,'Election Candidates by BLS'!A:N,4,0)</f>
        <v>#N/A</v>
      </c>
      <c r="H105" s="35">
        <f t="shared" si="4"/>
        <v>0</v>
      </c>
      <c r="I105" s="35">
        <f t="shared" si="5"/>
        <v>0</v>
      </c>
      <c r="J105" s="36" t="e">
        <f>VLOOKUP($E105,'Election Candidates by BLS'!A:N,5,0)</f>
        <v>#N/A</v>
      </c>
      <c r="K105" s="36" t="e">
        <f>VLOOKUP($E105,'Election Candidates by BLS'!A:N,6,0)</f>
        <v>#N/A</v>
      </c>
      <c r="L105" s="36" t="e">
        <f>VLOOKUP($E105,'Election Candidates by BLS'!A:N,12,0)</f>
        <v>#N/A</v>
      </c>
      <c r="M105" s="34" t="e">
        <f>VLOOKUP($E105,'Election Candidates by BLS'!A:N,13,0)</f>
        <v>#N/A</v>
      </c>
      <c r="N105" s="37" t="e">
        <f>VLOOKUP($E105,'Election Candidates by BLS'!A:N,14,0)</f>
        <v>#N/A</v>
      </c>
      <c r="O105" s="38" t="e">
        <f>VLOOKUP($E105,'Election Candidates by BLS'!A:N,15,0)</f>
        <v>#N/A</v>
      </c>
    </row>
    <row r="106" spans="1:15" x14ac:dyDescent="0.25">
      <c r="A106" s="29"/>
      <c r="B106" s="29"/>
      <c r="C106" s="30"/>
      <c r="D106" s="31"/>
      <c r="E106" s="29"/>
      <c r="F106" s="33" t="e">
        <f>VLOOKUP($E106,'Election Candidates by BLS'!A:N,2,0)</f>
        <v>#N/A</v>
      </c>
      <c r="G106" s="34" t="e">
        <f>VLOOKUP($E106,'Election Candidates by BLS'!A:N,4,0)</f>
        <v>#N/A</v>
      </c>
      <c r="H106" s="35">
        <f t="shared" si="4"/>
        <v>0</v>
      </c>
      <c r="I106" s="35">
        <f t="shared" si="5"/>
        <v>0</v>
      </c>
      <c r="J106" s="36" t="e">
        <f>VLOOKUP($E106,'Election Candidates by BLS'!A:N,5,0)</f>
        <v>#N/A</v>
      </c>
      <c r="K106" s="36" t="e">
        <f>VLOOKUP($E106,'Election Candidates by BLS'!A:N,6,0)</f>
        <v>#N/A</v>
      </c>
      <c r="L106" s="36" t="e">
        <f>VLOOKUP($E106,'Election Candidates by BLS'!A:N,12,0)</f>
        <v>#N/A</v>
      </c>
      <c r="M106" s="34" t="e">
        <f>VLOOKUP($E106,'Election Candidates by BLS'!A:N,13,0)</f>
        <v>#N/A</v>
      </c>
      <c r="N106" s="37" t="e">
        <f>VLOOKUP($E106,'Election Candidates by BLS'!A:N,14,0)</f>
        <v>#N/A</v>
      </c>
      <c r="O106" s="38" t="e">
        <f>VLOOKUP($E106,'Election Candidates by BLS'!A:N,15,0)</f>
        <v>#N/A</v>
      </c>
    </row>
    <row r="107" spans="1:15" x14ac:dyDescent="0.25">
      <c r="A107" s="29"/>
      <c r="B107" s="29"/>
      <c r="C107" s="30"/>
      <c r="D107" s="31"/>
      <c r="E107" s="29"/>
      <c r="F107" s="33" t="e">
        <f>VLOOKUP($E107,'Election Candidates by BLS'!A:N,2,0)</f>
        <v>#N/A</v>
      </c>
      <c r="G107" s="34" t="e">
        <f>VLOOKUP($E107,'Election Candidates by BLS'!A:N,4,0)</f>
        <v>#N/A</v>
      </c>
      <c r="H107" s="35">
        <f t="shared" si="4"/>
        <v>0</v>
      </c>
      <c r="I107" s="35">
        <f t="shared" si="5"/>
        <v>0</v>
      </c>
      <c r="J107" s="36" t="e">
        <f>VLOOKUP($E107,'Election Candidates by BLS'!A:N,5,0)</f>
        <v>#N/A</v>
      </c>
      <c r="K107" s="36" t="e">
        <f>VLOOKUP($E107,'Election Candidates by BLS'!A:N,6,0)</f>
        <v>#N/A</v>
      </c>
      <c r="L107" s="36" t="e">
        <f>VLOOKUP($E107,'Election Candidates by BLS'!A:N,12,0)</f>
        <v>#N/A</v>
      </c>
      <c r="M107" s="34" t="e">
        <f>VLOOKUP($E107,'Election Candidates by BLS'!A:N,13,0)</f>
        <v>#N/A</v>
      </c>
      <c r="N107" s="37" t="e">
        <f>VLOOKUP($E107,'Election Candidates by BLS'!A:N,14,0)</f>
        <v>#N/A</v>
      </c>
      <c r="O107" s="38" t="e">
        <f>VLOOKUP($E107,'Election Candidates by BLS'!A:N,15,0)</f>
        <v>#N/A</v>
      </c>
    </row>
    <row r="108" spans="1:15" x14ac:dyDescent="0.25">
      <c r="A108" s="29"/>
      <c r="B108" s="29"/>
      <c r="C108" s="30"/>
      <c r="D108" s="31"/>
      <c r="E108" s="29"/>
      <c r="F108" s="33" t="e">
        <f>VLOOKUP($E108,'Election Candidates by BLS'!A:N,2,0)</f>
        <v>#N/A</v>
      </c>
      <c r="G108" s="34" t="e">
        <f>VLOOKUP($E108,'Election Candidates by BLS'!A:N,4,0)</f>
        <v>#N/A</v>
      </c>
      <c r="H108" s="35">
        <f t="shared" si="4"/>
        <v>0</v>
      </c>
      <c r="I108" s="35">
        <f t="shared" si="5"/>
        <v>0</v>
      </c>
      <c r="J108" s="36" t="e">
        <f>VLOOKUP($E108,'Election Candidates by BLS'!A:N,5,0)</f>
        <v>#N/A</v>
      </c>
      <c r="K108" s="36" t="e">
        <f>VLOOKUP($E108,'Election Candidates by BLS'!A:N,6,0)</f>
        <v>#N/A</v>
      </c>
      <c r="L108" s="36" t="e">
        <f>VLOOKUP($E108,'Election Candidates by BLS'!A:N,12,0)</f>
        <v>#N/A</v>
      </c>
      <c r="M108" s="34" t="e">
        <f>VLOOKUP($E108,'Election Candidates by BLS'!A:N,13,0)</f>
        <v>#N/A</v>
      </c>
      <c r="N108" s="37" t="e">
        <f>VLOOKUP($E108,'Election Candidates by BLS'!A:N,14,0)</f>
        <v>#N/A</v>
      </c>
      <c r="O108" s="38" t="e">
        <f>VLOOKUP($E108,'Election Candidates by BLS'!A:N,15,0)</f>
        <v>#N/A</v>
      </c>
    </row>
    <row r="109" spans="1:15" x14ac:dyDescent="0.25">
      <c r="A109" s="29"/>
      <c r="B109" s="29"/>
      <c r="C109" s="30"/>
      <c r="D109" s="31"/>
      <c r="E109" s="29"/>
      <c r="F109" s="33" t="e">
        <f>VLOOKUP($E109,'Election Candidates by BLS'!A:N,2,0)</f>
        <v>#N/A</v>
      </c>
      <c r="G109" s="34" t="e">
        <f>VLOOKUP($E109,'Election Candidates by BLS'!A:N,4,0)</f>
        <v>#N/A</v>
      </c>
      <c r="H109" s="35">
        <f t="shared" si="4"/>
        <v>0</v>
      </c>
      <c r="I109" s="35">
        <f t="shared" si="5"/>
        <v>0</v>
      </c>
      <c r="J109" s="36" t="e">
        <f>VLOOKUP($E109,'Election Candidates by BLS'!A:N,5,0)</f>
        <v>#N/A</v>
      </c>
      <c r="K109" s="36" t="e">
        <f>VLOOKUP($E109,'Election Candidates by BLS'!A:N,6,0)</f>
        <v>#N/A</v>
      </c>
      <c r="L109" s="36" t="e">
        <f>VLOOKUP($E109,'Election Candidates by BLS'!A:N,12,0)</f>
        <v>#N/A</v>
      </c>
      <c r="M109" s="34" t="e">
        <f>VLOOKUP($E109,'Election Candidates by BLS'!A:N,13,0)</f>
        <v>#N/A</v>
      </c>
      <c r="N109" s="37" t="e">
        <f>VLOOKUP($E109,'Election Candidates by BLS'!A:N,14,0)</f>
        <v>#N/A</v>
      </c>
      <c r="O109" s="38" t="e">
        <f>VLOOKUP($E109,'Election Candidates by BLS'!A:N,15,0)</f>
        <v>#N/A</v>
      </c>
    </row>
    <row r="110" spans="1:15" x14ac:dyDescent="0.25">
      <c r="A110" s="29"/>
      <c r="B110" s="29"/>
      <c r="C110" s="30"/>
      <c r="D110" s="31"/>
      <c r="E110" s="29"/>
      <c r="F110" s="33" t="e">
        <f>VLOOKUP($E110,'Election Candidates by BLS'!A:N,2,0)</f>
        <v>#N/A</v>
      </c>
      <c r="G110" s="34" t="e">
        <f>VLOOKUP($E110,'Election Candidates by BLS'!A:N,4,0)</f>
        <v>#N/A</v>
      </c>
      <c r="H110" s="35">
        <f t="shared" si="4"/>
        <v>0</v>
      </c>
      <c r="I110" s="35">
        <f t="shared" si="5"/>
        <v>0</v>
      </c>
      <c r="J110" s="36" t="e">
        <f>VLOOKUP($E110,'Election Candidates by BLS'!A:N,5,0)</f>
        <v>#N/A</v>
      </c>
      <c r="K110" s="36" t="e">
        <f>VLOOKUP($E110,'Election Candidates by BLS'!A:N,6,0)</f>
        <v>#N/A</v>
      </c>
      <c r="L110" s="36" t="e">
        <f>VLOOKUP($E110,'Election Candidates by BLS'!A:N,12,0)</f>
        <v>#N/A</v>
      </c>
      <c r="M110" s="34" t="e">
        <f>VLOOKUP($E110,'Election Candidates by BLS'!A:N,13,0)</f>
        <v>#N/A</v>
      </c>
      <c r="N110" s="37" t="e">
        <f>VLOOKUP($E110,'Election Candidates by BLS'!A:N,14,0)</f>
        <v>#N/A</v>
      </c>
      <c r="O110" s="38" t="e">
        <f>VLOOKUP($E110,'Election Candidates by BLS'!A:N,15,0)</f>
        <v>#N/A</v>
      </c>
    </row>
    <row r="111" spans="1:15" x14ac:dyDescent="0.25">
      <c r="A111" s="29"/>
      <c r="B111" s="29"/>
      <c r="C111" s="30"/>
      <c r="D111" s="31"/>
      <c r="E111" s="29"/>
      <c r="F111" s="33" t="e">
        <f>VLOOKUP($E111,'Election Candidates by BLS'!A:N,2,0)</f>
        <v>#N/A</v>
      </c>
      <c r="G111" s="34" t="e">
        <f>VLOOKUP($E111,'Election Candidates by BLS'!A:N,4,0)</f>
        <v>#N/A</v>
      </c>
      <c r="H111" s="35">
        <f t="shared" si="4"/>
        <v>0</v>
      </c>
      <c r="I111" s="35">
        <f t="shared" si="5"/>
        <v>0</v>
      </c>
      <c r="J111" s="36" t="e">
        <f>VLOOKUP($E111,'Election Candidates by BLS'!A:N,5,0)</f>
        <v>#N/A</v>
      </c>
      <c r="K111" s="36" t="e">
        <f>VLOOKUP($E111,'Election Candidates by BLS'!A:N,6,0)</f>
        <v>#N/A</v>
      </c>
      <c r="L111" s="36" t="e">
        <f>VLOOKUP($E111,'Election Candidates by BLS'!A:N,12,0)</f>
        <v>#N/A</v>
      </c>
      <c r="M111" s="34" t="e">
        <f>VLOOKUP($E111,'Election Candidates by BLS'!A:N,13,0)</f>
        <v>#N/A</v>
      </c>
      <c r="N111" s="37" t="e">
        <f>VLOOKUP($E111,'Election Candidates by BLS'!A:N,14,0)</f>
        <v>#N/A</v>
      </c>
      <c r="O111" s="38" t="e">
        <f>VLOOKUP($E111,'Election Candidates by BLS'!A:N,15,0)</f>
        <v>#N/A</v>
      </c>
    </row>
    <row r="112" spans="1:15" x14ac:dyDescent="0.25">
      <c r="A112" s="29"/>
      <c r="B112" s="29"/>
      <c r="C112" s="30"/>
      <c r="D112" s="31"/>
      <c r="E112" s="29"/>
      <c r="F112" s="33" t="e">
        <f>VLOOKUP($E112,'Election Candidates by BLS'!A:N,2,0)</f>
        <v>#N/A</v>
      </c>
      <c r="G112" s="34" t="e">
        <f>VLOOKUP($E112,'Election Candidates by BLS'!A:N,4,0)</f>
        <v>#N/A</v>
      </c>
      <c r="H112" s="35">
        <f t="shared" si="4"/>
        <v>0</v>
      </c>
      <c r="I112" s="35">
        <f t="shared" si="5"/>
        <v>0</v>
      </c>
      <c r="J112" s="36" t="e">
        <f>VLOOKUP($E112,'Election Candidates by BLS'!A:N,5,0)</f>
        <v>#N/A</v>
      </c>
      <c r="K112" s="36" t="e">
        <f>VLOOKUP($E112,'Election Candidates by BLS'!A:N,6,0)</f>
        <v>#N/A</v>
      </c>
      <c r="L112" s="36" t="e">
        <f>VLOOKUP($E112,'Election Candidates by BLS'!A:N,12,0)</f>
        <v>#N/A</v>
      </c>
      <c r="M112" s="34" t="e">
        <f>VLOOKUP($E112,'Election Candidates by BLS'!A:N,13,0)</f>
        <v>#N/A</v>
      </c>
      <c r="N112" s="37" t="e">
        <f>VLOOKUP($E112,'Election Candidates by BLS'!A:N,14,0)</f>
        <v>#N/A</v>
      </c>
      <c r="O112" s="38" t="e">
        <f>VLOOKUP($E112,'Election Candidates by BLS'!A:N,15,0)</f>
        <v>#N/A</v>
      </c>
    </row>
    <row r="113" spans="1:15" x14ac:dyDescent="0.25">
      <c r="A113" s="29"/>
      <c r="B113" s="29"/>
      <c r="C113" s="30"/>
      <c r="D113" s="31"/>
      <c r="E113" s="29"/>
      <c r="F113" s="33" t="e">
        <f>VLOOKUP($E113,'Election Candidates by BLS'!A:N,2,0)</f>
        <v>#N/A</v>
      </c>
      <c r="G113" s="34" t="e">
        <f>VLOOKUP($E113,'Election Candidates by BLS'!A:N,4,0)</f>
        <v>#N/A</v>
      </c>
      <c r="H113" s="35">
        <f t="shared" si="4"/>
        <v>0</v>
      </c>
      <c r="I113" s="35">
        <f t="shared" si="5"/>
        <v>0</v>
      </c>
      <c r="J113" s="36" t="e">
        <f>VLOOKUP($E113,'Election Candidates by BLS'!A:N,5,0)</f>
        <v>#N/A</v>
      </c>
      <c r="K113" s="36" t="e">
        <f>VLOOKUP($E113,'Election Candidates by BLS'!A:N,6,0)</f>
        <v>#N/A</v>
      </c>
      <c r="L113" s="36" t="e">
        <f>VLOOKUP($E113,'Election Candidates by BLS'!A:N,12,0)</f>
        <v>#N/A</v>
      </c>
      <c r="M113" s="34" t="e">
        <f>VLOOKUP($E113,'Election Candidates by BLS'!A:N,13,0)</f>
        <v>#N/A</v>
      </c>
      <c r="N113" s="37" t="e">
        <f>VLOOKUP($E113,'Election Candidates by BLS'!A:N,14,0)</f>
        <v>#N/A</v>
      </c>
      <c r="O113" s="38" t="e">
        <f>VLOOKUP($E113,'Election Candidates by BLS'!A:N,15,0)</f>
        <v>#N/A</v>
      </c>
    </row>
    <row r="114" spans="1:15" x14ac:dyDescent="0.25">
      <c r="A114" s="29"/>
      <c r="B114" s="29"/>
      <c r="C114" s="30"/>
      <c r="D114" s="31"/>
      <c r="E114" s="29"/>
      <c r="F114" s="33" t="e">
        <f>VLOOKUP($E114,'Election Candidates by BLS'!A:N,2,0)</f>
        <v>#N/A</v>
      </c>
      <c r="G114" s="34" t="e">
        <f>VLOOKUP($E114,'Election Candidates by BLS'!A:N,4,0)</f>
        <v>#N/A</v>
      </c>
      <c r="H114" s="35">
        <f t="shared" si="4"/>
        <v>0</v>
      </c>
      <c r="I114" s="35">
        <f t="shared" si="5"/>
        <v>0</v>
      </c>
      <c r="J114" s="36" t="e">
        <f>VLOOKUP($E114,'Election Candidates by BLS'!A:N,5,0)</f>
        <v>#N/A</v>
      </c>
      <c r="K114" s="36" t="e">
        <f>VLOOKUP($E114,'Election Candidates by BLS'!A:N,6,0)</f>
        <v>#N/A</v>
      </c>
      <c r="L114" s="36" t="e">
        <f>VLOOKUP($E114,'Election Candidates by BLS'!A:N,12,0)</f>
        <v>#N/A</v>
      </c>
      <c r="M114" s="34" t="e">
        <f>VLOOKUP($E114,'Election Candidates by BLS'!A:N,13,0)</f>
        <v>#N/A</v>
      </c>
      <c r="N114" s="37" t="e">
        <f>VLOOKUP($E114,'Election Candidates by BLS'!A:N,14,0)</f>
        <v>#N/A</v>
      </c>
      <c r="O114" s="38" t="e">
        <f>VLOOKUP($E114,'Election Candidates by BLS'!A:N,15,0)</f>
        <v>#N/A</v>
      </c>
    </row>
    <row r="115" spans="1:15" x14ac:dyDescent="0.25">
      <c r="A115" s="29"/>
      <c r="B115" s="29"/>
      <c r="C115" s="30"/>
      <c r="D115" s="31"/>
      <c r="E115" s="29"/>
      <c r="F115" s="33" t="e">
        <f>VLOOKUP($E115,'Election Candidates by BLS'!A:N,2,0)</f>
        <v>#N/A</v>
      </c>
      <c r="G115" s="34" t="e">
        <f>VLOOKUP($E115,'Election Candidates by BLS'!A:N,4,0)</f>
        <v>#N/A</v>
      </c>
      <c r="H115" s="35">
        <f t="shared" si="4"/>
        <v>0</v>
      </c>
      <c r="I115" s="35">
        <f t="shared" si="5"/>
        <v>0</v>
      </c>
      <c r="J115" s="36" t="e">
        <f>VLOOKUP($E115,'Election Candidates by BLS'!A:N,5,0)</f>
        <v>#N/A</v>
      </c>
      <c r="K115" s="36" t="e">
        <f>VLOOKUP($E115,'Election Candidates by BLS'!A:N,6,0)</f>
        <v>#N/A</v>
      </c>
      <c r="L115" s="36" t="e">
        <f>VLOOKUP($E115,'Election Candidates by BLS'!A:N,12,0)</f>
        <v>#N/A</v>
      </c>
      <c r="M115" s="34" t="e">
        <f>VLOOKUP($E115,'Election Candidates by BLS'!A:N,13,0)</f>
        <v>#N/A</v>
      </c>
      <c r="N115" s="37" t="e">
        <f>VLOOKUP($E115,'Election Candidates by BLS'!A:N,14,0)</f>
        <v>#N/A</v>
      </c>
      <c r="O115" s="38" t="e">
        <f>VLOOKUP($E115,'Election Candidates by BLS'!A:N,15,0)</f>
        <v>#N/A</v>
      </c>
    </row>
    <row r="116" spans="1:15" x14ac:dyDescent="0.25">
      <c r="A116" s="29"/>
      <c r="B116" s="29"/>
      <c r="C116" s="30"/>
      <c r="D116" s="31"/>
      <c r="E116" s="29"/>
      <c r="F116" s="33" t="e">
        <f>VLOOKUP($E116,'Election Candidates by BLS'!A:N,2,0)</f>
        <v>#N/A</v>
      </c>
      <c r="G116" s="34" t="e">
        <f>VLOOKUP($E116,'Election Candidates by BLS'!A:N,4,0)</f>
        <v>#N/A</v>
      </c>
      <c r="H116" s="35">
        <f t="shared" si="4"/>
        <v>0</v>
      </c>
      <c r="I116" s="35">
        <f t="shared" si="5"/>
        <v>0</v>
      </c>
      <c r="J116" s="36" t="e">
        <f>VLOOKUP($E116,'Election Candidates by BLS'!A:N,5,0)</f>
        <v>#N/A</v>
      </c>
      <c r="K116" s="36" t="e">
        <f>VLOOKUP($E116,'Election Candidates by BLS'!A:N,6,0)</f>
        <v>#N/A</v>
      </c>
      <c r="L116" s="36" t="e">
        <f>VLOOKUP($E116,'Election Candidates by BLS'!A:N,12,0)</f>
        <v>#N/A</v>
      </c>
      <c r="M116" s="34" t="e">
        <f>VLOOKUP($E116,'Election Candidates by BLS'!A:N,13,0)</f>
        <v>#N/A</v>
      </c>
      <c r="N116" s="37" t="e">
        <f>VLOOKUP($E116,'Election Candidates by BLS'!A:N,14,0)</f>
        <v>#N/A</v>
      </c>
      <c r="O116" s="38" t="e">
        <f>VLOOKUP($E116,'Election Candidates by BLS'!A:N,15,0)</f>
        <v>#N/A</v>
      </c>
    </row>
    <row r="117" spans="1:15" x14ac:dyDescent="0.25">
      <c r="A117" s="29"/>
      <c r="B117" s="29"/>
      <c r="C117" s="30"/>
      <c r="D117" s="31"/>
      <c r="E117" s="29"/>
      <c r="F117" s="33" t="e">
        <f>VLOOKUP($E117,'Election Candidates by BLS'!A:N,2,0)</f>
        <v>#N/A</v>
      </c>
      <c r="G117" s="34" t="e">
        <f>VLOOKUP($E117,'Election Candidates by BLS'!A:N,4,0)</f>
        <v>#N/A</v>
      </c>
      <c r="H117" s="35">
        <f t="shared" si="4"/>
        <v>0</v>
      </c>
      <c r="I117" s="35">
        <f t="shared" si="5"/>
        <v>0</v>
      </c>
      <c r="J117" s="36" t="e">
        <f>VLOOKUP($E117,'Election Candidates by BLS'!A:N,5,0)</f>
        <v>#N/A</v>
      </c>
      <c r="K117" s="36" t="e">
        <f>VLOOKUP($E117,'Election Candidates by BLS'!A:N,6,0)</f>
        <v>#N/A</v>
      </c>
      <c r="L117" s="36" t="e">
        <f>VLOOKUP($E117,'Election Candidates by BLS'!A:N,12,0)</f>
        <v>#N/A</v>
      </c>
      <c r="M117" s="34" t="e">
        <f>VLOOKUP($E117,'Election Candidates by BLS'!A:N,13,0)</f>
        <v>#N/A</v>
      </c>
      <c r="N117" s="37" t="e">
        <f>VLOOKUP($E117,'Election Candidates by BLS'!A:N,14,0)</f>
        <v>#N/A</v>
      </c>
      <c r="O117" s="38" t="e">
        <f>VLOOKUP($E117,'Election Candidates by BLS'!A:N,15,0)</f>
        <v>#N/A</v>
      </c>
    </row>
    <row r="118" spans="1:15" x14ac:dyDescent="0.25">
      <c r="A118" s="29"/>
      <c r="B118" s="29"/>
      <c r="C118" s="30"/>
      <c r="D118" s="31"/>
      <c r="E118" s="29"/>
      <c r="F118" s="33" t="e">
        <f>VLOOKUP($E118,'Election Candidates by BLS'!A:N,2,0)</f>
        <v>#N/A</v>
      </c>
      <c r="G118" s="34" t="e">
        <f>VLOOKUP($E118,'Election Candidates by BLS'!A:N,4,0)</f>
        <v>#N/A</v>
      </c>
      <c r="H118" s="35">
        <f t="shared" si="4"/>
        <v>0</v>
      </c>
      <c r="I118" s="35">
        <f t="shared" si="5"/>
        <v>0</v>
      </c>
      <c r="J118" s="36" t="e">
        <f>VLOOKUP($E118,'Election Candidates by BLS'!A:N,5,0)</f>
        <v>#N/A</v>
      </c>
      <c r="K118" s="36" t="e">
        <f>VLOOKUP($E118,'Election Candidates by BLS'!A:N,6,0)</f>
        <v>#N/A</v>
      </c>
      <c r="L118" s="36" t="e">
        <f>VLOOKUP($E118,'Election Candidates by BLS'!A:N,12,0)</f>
        <v>#N/A</v>
      </c>
      <c r="M118" s="34" t="e">
        <f>VLOOKUP($E118,'Election Candidates by BLS'!A:N,13,0)</f>
        <v>#N/A</v>
      </c>
      <c r="N118" s="37" t="e">
        <f>VLOOKUP($E118,'Election Candidates by BLS'!A:N,14,0)</f>
        <v>#N/A</v>
      </c>
      <c r="O118" s="38" t="e">
        <f>VLOOKUP($E118,'Election Candidates by BLS'!A:N,15,0)</f>
        <v>#N/A</v>
      </c>
    </row>
    <row r="119" spans="1:15" x14ac:dyDescent="0.25">
      <c r="A119" s="29"/>
      <c r="B119" s="29"/>
      <c r="C119" s="30"/>
      <c r="D119" s="31"/>
      <c r="E119" s="29"/>
      <c r="F119" s="33" t="e">
        <f>VLOOKUP($E119,'Election Candidates by BLS'!A:N,2,0)</f>
        <v>#N/A</v>
      </c>
      <c r="G119" s="34" t="e">
        <f>VLOOKUP($E119,'Election Candidates by BLS'!A:N,4,0)</f>
        <v>#N/A</v>
      </c>
      <c r="H119" s="35">
        <f t="shared" si="4"/>
        <v>0</v>
      </c>
      <c r="I119" s="35">
        <f t="shared" si="5"/>
        <v>0</v>
      </c>
      <c r="J119" s="36" t="e">
        <f>VLOOKUP($E119,'Election Candidates by BLS'!A:N,5,0)</f>
        <v>#N/A</v>
      </c>
      <c r="K119" s="36" t="e">
        <f>VLOOKUP($E119,'Election Candidates by BLS'!A:N,6,0)</f>
        <v>#N/A</v>
      </c>
      <c r="L119" s="36" t="e">
        <f>VLOOKUP($E119,'Election Candidates by BLS'!A:N,12,0)</f>
        <v>#N/A</v>
      </c>
      <c r="M119" s="34" t="e">
        <f>VLOOKUP($E119,'Election Candidates by BLS'!A:N,13,0)</f>
        <v>#N/A</v>
      </c>
      <c r="N119" s="37" t="e">
        <f>VLOOKUP($E119,'Election Candidates by BLS'!A:N,14,0)</f>
        <v>#N/A</v>
      </c>
      <c r="O119" s="38" t="e">
        <f>VLOOKUP($E119,'Election Candidates by BLS'!A:N,15,0)</f>
        <v>#N/A</v>
      </c>
    </row>
    <row r="120" spans="1:15" x14ac:dyDescent="0.25">
      <c r="A120" s="29"/>
      <c r="B120" s="29"/>
      <c r="C120" s="30"/>
      <c r="D120" s="31"/>
      <c r="E120" s="29"/>
      <c r="F120" s="33" t="e">
        <f>VLOOKUP($E120,'Election Candidates by BLS'!A:N,2,0)</f>
        <v>#N/A</v>
      </c>
      <c r="G120" s="34" t="e">
        <f>VLOOKUP($E120,'Election Candidates by BLS'!A:N,4,0)</f>
        <v>#N/A</v>
      </c>
      <c r="H120" s="35">
        <f t="shared" si="4"/>
        <v>0</v>
      </c>
      <c r="I120" s="35">
        <f t="shared" si="5"/>
        <v>0</v>
      </c>
      <c r="J120" s="36" t="e">
        <f>VLOOKUP($E120,'Election Candidates by BLS'!A:N,5,0)</f>
        <v>#N/A</v>
      </c>
      <c r="K120" s="36" t="e">
        <f>VLOOKUP($E120,'Election Candidates by BLS'!A:N,6,0)</f>
        <v>#N/A</v>
      </c>
      <c r="L120" s="36" t="e">
        <f>VLOOKUP($E120,'Election Candidates by BLS'!A:N,12,0)</f>
        <v>#N/A</v>
      </c>
      <c r="M120" s="34" t="e">
        <f>VLOOKUP($E120,'Election Candidates by BLS'!A:N,13,0)</f>
        <v>#N/A</v>
      </c>
      <c r="N120" s="37" t="e">
        <f>VLOOKUP($E120,'Election Candidates by BLS'!A:N,14,0)</f>
        <v>#N/A</v>
      </c>
      <c r="O120" s="38" t="e">
        <f>VLOOKUP($E120,'Election Candidates by BLS'!A:N,15,0)</f>
        <v>#N/A</v>
      </c>
    </row>
    <row r="121" spans="1:15" x14ac:dyDescent="0.25">
      <c r="A121" s="29"/>
      <c r="B121" s="29"/>
      <c r="C121" s="30"/>
      <c r="D121" s="31"/>
      <c r="E121" s="29"/>
      <c r="F121" s="33" t="e">
        <f>VLOOKUP($E121,'Election Candidates by BLS'!A:N,2,0)</f>
        <v>#N/A</v>
      </c>
      <c r="G121" s="34" t="e">
        <f>VLOOKUP($E121,'Election Candidates by BLS'!A:N,4,0)</f>
        <v>#N/A</v>
      </c>
      <c r="H121" s="35">
        <f t="shared" si="4"/>
        <v>0</v>
      </c>
      <c r="I121" s="35">
        <f t="shared" si="5"/>
        <v>0</v>
      </c>
      <c r="J121" s="36" t="e">
        <f>VLOOKUP($E121,'Election Candidates by BLS'!A:N,5,0)</f>
        <v>#N/A</v>
      </c>
      <c r="K121" s="36" t="e">
        <f>VLOOKUP($E121,'Election Candidates by BLS'!A:N,6,0)</f>
        <v>#N/A</v>
      </c>
      <c r="L121" s="36" t="e">
        <f>VLOOKUP($E121,'Election Candidates by BLS'!A:N,12,0)</f>
        <v>#N/A</v>
      </c>
      <c r="M121" s="34" t="e">
        <f>VLOOKUP($E121,'Election Candidates by BLS'!A:N,13,0)</f>
        <v>#N/A</v>
      </c>
      <c r="N121" s="37" t="e">
        <f>VLOOKUP($E121,'Election Candidates by BLS'!A:N,14,0)</f>
        <v>#N/A</v>
      </c>
      <c r="O121" s="38" t="e">
        <f>VLOOKUP($E121,'Election Candidates by BLS'!A:N,15,0)</f>
        <v>#N/A</v>
      </c>
    </row>
    <row r="122" spans="1:15" x14ac:dyDescent="0.25">
      <c r="A122" s="29"/>
      <c r="B122" s="29"/>
      <c r="C122" s="30"/>
      <c r="D122" s="31"/>
      <c r="E122" s="29"/>
      <c r="F122" s="33" t="e">
        <f>VLOOKUP($E122,'Election Candidates by BLS'!A:N,2,0)</f>
        <v>#N/A</v>
      </c>
      <c r="G122" s="34" t="e">
        <f>VLOOKUP($E122,'Election Candidates by BLS'!A:N,4,0)</f>
        <v>#N/A</v>
      </c>
      <c r="H122" s="35">
        <f t="shared" si="4"/>
        <v>0</v>
      </c>
      <c r="I122" s="35">
        <f t="shared" si="5"/>
        <v>0</v>
      </c>
      <c r="J122" s="36" t="e">
        <f>VLOOKUP($E122,'Election Candidates by BLS'!A:N,5,0)</f>
        <v>#N/A</v>
      </c>
      <c r="K122" s="36" t="e">
        <f>VLOOKUP($E122,'Election Candidates by BLS'!A:N,6,0)</f>
        <v>#N/A</v>
      </c>
      <c r="L122" s="36" t="e">
        <f>VLOOKUP($E122,'Election Candidates by BLS'!A:N,12,0)</f>
        <v>#N/A</v>
      </c>
      <c r="M122" s="34" t="e">
        <f>VLOOKUP($E122,'Election Candidates by BLS'!A:N,13,0)</f>
        <v>#N/A</v>
      </c>
      <c r="N122" s="37" t="e">
        <f>VLOOKUP($E122,'Election Candidates by BLS'!A:N,14,0)</f>
        <v>#N/A</v>
      </c>
      <c r="O122" s="38" t="e">
        <f>VLOOKUP($E122,'Election Candidates by BLS'!A:N,15,0)</f>
        <v>#N/A</v>
      </c>
    </row>
    <row r="123" spans="1:15" x14ac:dyDescent="0.25">
      <c r="A123" s="29"/>
      <c r="B123" s="29"/>
      <c r="C123" s="30"/>
      <c r="D123" s="31"/>
      <c r="E123" s="29"/>
      <c r="F123" s="33" t="e">
        <f>VLOOKUP($E123,'Election Candidates by BLS'!A:N,2,0)</f>
        <v>#N/A</v>
      </c>
      <c r="G123" s="34" t="e">
        <f>VLOOKUP($E123,'Election Candidates by BLS'!A:N,4,0)</f>
        <v>#N/A</v>
      </c>
      <c r="H123" s="35">
        <f t="shared" si="4"/>
        <v>0</v>
      </c>
      <c r="I123" s="35">
        <f t="shared" si="5"/>
        <v>0</v>
      </c>
      <c r="J123" s="36" t="e">
        <f>VLOOKUP($E123,'Election Candidates by BLS'!A:N,5,0)</f>
        <v>#N/A</v>
      </c>
      <c r="K123" s="36" t="e">
        <f>VLOOKUP($E123,'Election Candidates by BLS'!A:N,6,0)</f>
        <v>#N/A</v>
      </c>
      <c r="L123" s="36" t="e">
        <f>VLOOKUP($E123,'Election Candidates by BLS'!A:N,12,0)</f>
        <v>#N/A</v>
      </c>
      <c r="M123" s="34" t="e">
        <f>VLOOKUP($E123,'Election Candidates by BLS'!A:N,13,0)</f>
        <v>#N/A</v>
      </c>
      <c r="N123" s="37" t="e">
        <f>VLOOKUP($E123,'Election Candidates by BLS'!A:N,14,0)</f>
        <v>#N/A</v>
      </c>
      <c r="O123" s="38" t="e">
        <f>VLOOKUP($E123,'Election Candidates by BLS'!A:N,15,0)</f>
        <v>#N/A</v>
      </c>
    </row>
    <row r="124" spans="1:15" x14ac:dyDescent="0.25">
      <c r="A124" s="29"/>
      <c r="B124" s="29"/>
      <c r="C124" s="30"/>
      <c r="D124" s="31"/>
      <c r="E124" s="29"/>
      <c r="F124" s="33" t="e">
        <f>VLOOKUP($E124,'Election Candidates by BLS'!A:N,2,0)</f>
        <v>#N/A</v>
      </c>
      <c r="G124" s="34" t="e">
        <f>VLOOKUP($E124,'Election Candidates by BLS'!A:N,4,0)</f>
        <v>#N/A</v>
      </c>
      <c r="H124" s="35">
        <f t="shared" si="4"/>
        <v>0</v>
      </c>
      <c r="I124" s="35">
        <f t="shared" si="5"/>
        <v>0</v>
      </c>
      <c r="J124" s="36" t="e">
        <f>VLOOKUP($E124,'Election Candidates by BLS'!A:N,5,0)</f>
        <v>#N/A</v>
      </c>
      <c r="K124" s="36" t="e">
        <f>VLOOKUP($E124,'Election Candidates by BLS'!A:N,6,0)</f>
        <v>#N/A</v>
      </c>
      <c r="L124" s="36" t="e">
        <f>VLOOKUP($E124,'Election Candidates by BLS'!A:N,12,0)</f>
        <v>#N/A</v>
      </c>
      <c r="M124" s="34" t="e">
        <f>VLOOKUP($E124,'Election Candidates by BLS'!A:N,13,0)</f>
        <v>#N/A</v>
      </c>
      <c r="N124" s="37" t="e">
        <f>VLOOKUP($E124,'Election Candidates by BLS'!A:N,14,0)</f>
        <v>#N/A</v>
      </c>
      <c r="O124" s="38" t="e">
        <f>VLOOKUP($E124,'Election Candidates by BLS'!A:N,15,0)</f>
        <v>#N/A</v>
      </c>
    </row>
    <row r="125" spans="1:15" x14ac:dyDescent="0.25">
      <c r="A125" s="29"/>
      <c r="B125" s="29"/>
      <c r="C125" s="30"/>
      <c r="D125" s="31"/>
      <c r="E125" s="29"/>
      <c r="F125" s="33" t="e">
        <f>VLOOKUP($E125,'Election Candidates by BLS'!A:N,2,0)</f>
        <v>#N/A</v>
      </c>
      <c r="G125" s="34" t="e">
        <f>VLOOKUP($E125,'Election Candidates by BLS'!A:N,4,0)</f>
        <v>#N/A</v>
      </c>
      <c r="H125" s="35">
        <f t="shared" si="4"/>
        <v>0</v>
      </c>
      <c r="I125" s="35">
        <f t="shared" si="5"/>
        <v>0</v>
      </c>
      <c r="J125" s="36" t="e">
        <f>VLOOKUP($E125,'Election Candidates by BLS'!A:N,5,0)</f>
        <v>#N/A</v>
      </c>
      <c r="K125" s="36" t="e">
        <f>VLOOKUP($E125,'Election Candidates by BLS'!A:N,6,0)</f>
        <v>#N/A</v>
      </c>
      <c r="L125" s="36" t="e">
        <f>VLOOKUP($E125,'Election Candidates by BLS'!A:N,12,0)</f>
        <v>#N/A</v>
      </c>
      <c r="M125" s="34" t="e">
        <f>VLOOKUP($E125,'Election Candidates by BLS'!A:N,13,0)</f>
        <v>#N/A</v>
      </c>
      <c r="N125" s="37" t="e">
        <f>VLOOKUP($E125,'Election Candidates by BLS'!A:N,14,0)</f>
        <v>#N/A</v>
      </c>
      <c r="O125" s="38" t="e">
        <f>VLOOKUP($E125,'Election Candidates by BLS'!A:N,15,0)</f>
        <v>#N/A</v>
      </c>
    </row>
    <row r="126" spans="1:15" x14ac:dyDescent="0.25">
      <c r="A126" s="29"/>
      <c r="B126" s="29"/>
      <c r="C126" s="30"/>
      <c r="D126" s="31"/>
      <c r="E126" s="29"/>
      <c r="F126" s="33" t="e">
        <f>VLOOKUP($E126,'Election Candidates by BLS'!A:N,2,0)</f>
        <v>#N/A</v>
      </c>
      <c r="G126" s="34" t="e">
        <f>VLOOKUP($E126,'Election Candidates by BLS'!A:N,4,0)</f>
        <v>#N/A</v>
      </c>
      <c r="H126" s="35">
        <f t="shared" si="4"/>
        <v>0</v>
      </c>
      <c r="I126" s="35">
        <f t="shared" si="5"/>
        <v>0</v>
      </c>
      <c r="J126" s="36" t="e">
        <f>VLOOKUP($E126,'Election Candidates by BLS'!A:N,5,0)</f>
        <v>#N/A</v>
      </c>
      <c r="K126" s="36" t="e">
        <f>VLOOKUP($E126,'Election Candidates by BLS'!A:N,6,0)</f>
        <v>#N/A</v>
      </c>
      <c r="L126" s="36" t="e">
        <f>VLOOKUP($E126,'Election Candidates by BLS'!A:N,12,0)</f>
        <v>#N/A</v>
      </c>
      <c r="M126" s="34" t="e">
        <f>VLOOKUP($E126,'Election Candidates by BLS'!A:N,13,0)</f>
        <v>#N/A</v>
      </c>
      <c r="N126" s="37" t="e">
        <f>VLOOKUP($E126,'Election Candidates by BLS'!A:N,14,0)</f>
        <v>#N/A</v>
      </c>
      <c r="O126" s="38" t="e">
        <f>VLOOKUP($E126,'Election Candidates by BLS'!A:N,15,0)</f>
        <v>#N/A</v>
      </c>
    </row>
    <row r="127" spans="1:15" x14ac:dyDescent="0.25">
      <c r="A127" s="29"/>
      <c r="B127" s="29"/>
      <c r="C127" s="30"/>
      <c r="D127" s="31"/>
      <c r="E127" s="29"/>
      <c r="F127" s="33" t="e">
        <f>VLOOKUP($E127,'Election Candidates by BLS'!A:N,2,0)</f>
        <v>#N/A</v>
      </c>
      <c r="G127" s="34" t="e">
        <f>VLOOKUP($E127,'Election Candidates by BLS'!A:N,4,0)</f>
        <v>#N/A</v>
      </c>
      <c r="H127" s="35">
        <f t="shared" si="4"/>
        <v>0</v>
      </c>
      <c r="I127" s="35">
        <f t="shared" si="5"/>
        <v>0</v>
      </c>
      <c r="J127" s="36" t="e">
        <f>VLOOKUP($E127,'Election Candidates by BLS'!A:N,5,0)</f>
        <v>#N/A</v>
      </c>
      <c r="K127" s="36" t="e">
        <f>VLOOKUP($E127,'Election Candidates by BLS'!A:N,6,0)</f>
        <v>#N/A</v>
      </c>
      <c r="L127" s="36" t="e">
        <f>VLOOKUP($E127,'Election Candidates by BLS'!A:N,12,0)</f>
        <v>#N/A</v>
      </c>
      <c r="M127" s="34" t="e">
        <f>VLOOKUP($E127,'Election Candidates by BLS'!A:N,13,0)</f>
        <v>#N/A</v>
      </c>
      <c r="N127" s="37" t="e">
        <f>VLOOKUP($E127,'Election Candidates by BLS'!A:N,14,0)</f>
        <v>#N/A</v>
      </c>
      <c r="O127" s="38" t="e">
        <f>VLOOKUP($E127,'Election Candidates by BLS'!A:N,15,0)</f>
        <v>#N/A</v>
      </c>
    </row>
    <row r="128" spans="1:15" x14ac:dyDescent="0.25">
      <c r="A128" s="29"/>
      <c r="B128" s="29"/>
      <c r="C128" s="30"/>
      <c r="D128" s="31"/>
      <c r="E128" s="29"/>
      <c r="F128" s="33" t="e">
        <f>VLOOKUP($E128,'Election Candidates by BLS'!A:N,2,0)</f>
        <v>#N/A</v>
      </c>
      <c r="G128" s="34" t="e">
        <f>VLOOKUP($E128,'Election Candidates by BLS'!A:N,4,0)</f>
        <v>#N/A</v>
      </c>
      <c r="H128" s="35">
        <f t="shared" si="4"/>
        <v>0</v>
      </c>
      <c r="I128" s="35">
        <f t="shared" si="5"/>
        <v>0</v>
      </c>
      <c r="J128" s="36" t="e">
        <f>VLOOKUP($E128,'Election Candidates by BLS'!A:N,5,0)</f>
        <v>#N/A</v>
      </c>
      <c r="K128" s="36" t="e">
        <f>VLOOKUP($E128,'Election Candidates by BLS'!A:N,6,0)</f>
        <v>#N/A</v>
      </c>
      <c r="L128" s="36" t="e">
        <f>VLOOKUP($E128,'Election Candidates by BLS'!A:N,12,0)</f>
        <v>#N/A</v>
      </c>
      <c r="M128" s="34" t="e">
        <f>VLOOKUP($E128,'Election Candidates by BLS'!A:N,13,0)</f>
        <v>#N/A</v>
      </c>
      <c r="N128" s="37" t="e">
        <f>VLOOKUP($E128,'Election Candidates by BLS'!A:N,14,0)</f>
        <v>#N/A</v>
      </c>
      <c r="O128" s="38" t="e">
        <f>VLOOKUP($E128,'Election Candidates by BLS'!A:N,15,0)</f>
        <v>#N/A</v>
      </c>
    </row>
    <row r="129" spans="1:15" x14ac:dyDescent="0.25">
      <c r="A129" s="29"/>
      <c r="B129" s="29"/>
      <c r="C129" s="30"/>
      <c r="D129" s="31"/>
      <c r="E129" s="29"/>
      <c r="F129" s="33" t="e">
        <f>VLOOKUP($E129,'Election Candidates by BLS'!A:N,2,0)</f>
        <v>#N/A</v>
      </c>
      <c r="G129" s="34" t="e">
        <f>VLOOKUP($E129,'Election Candidates by BLS'!A:N,4,0)</f>
        <v>#N/A</v>
      </c>
      <c r="H129" s="35">
        <f t="shared" si="4"/>
        <v>0</v>
      </c>
      <c r="I129" s="35">
        <f t="shared" si="5"/>
        <v>0</v>
      </c>
      <c r="J129" s="36" t="e">
        <f>VLOOKUP($E129,'Election Candidates by BLS'!A:N,5,0)</f>
        <v>#N/A</v>
      </c>
      <c r="K129" s="36" t="e">
        <f>VLOOKUP($E129,'Election Candidates by BLS'!A:N,6,0)</f>
        <v>#N/A</v>
      </c>
      <c r="L129" s="36" t="e">
        <f>VLOOKUP($E129,'Election Candidates by BLS'!A:N,12,0)</f>
        <v>#N/A</v>
      </c>
      <c r="M129" s="34" t="e">
        <f>VLOOKUP($E129,'Election Candidates by BLS'!A:N,13,0)</f>
        <v>#N/A</v>
      </c>
      <c r="N129" s="37" t="e">
        <f>VLOOKUP($E129,'Election Candidates by BLS'!A:N,14,0)</f>
        <v>#N/A</v>
      </c>
      <c r="O129" s="38" t="e">
        <f>VLOOKUP($E129,'Election Candidates by BLS'!A:N,15,0)</f>
        <v>#N/A</v>
      </c>
    </row>
    <row r="130" spans="1:15" x14ac:dyDescent="0.25">
      <c r="A130" s="29"/>
      <c r="B130" s="29"/>
      <c r="C130" s="30"/>
      <c r="D130" s="31"/>
      <c r="E130" s="29"/>
      <c r="F130" s="33" t="e">
        <f>VLOOKUP($E130,'Election Candidates by BLS'!A:N,2,0)</f>
        <v>#N/A</v>
      </c>
      <c r="G130" s="34" t="e">
        <f>VLOOKUP($E130,'Election Candidates by BLS'!A:N,4,0)</f>
        <v>#N/A</v>
      </c>
      <c r="H130" s="35">
        <f t="shared" si="4"/>
        <v>0</v>
      </c>
      <c r="I130" s="35">
        <f t="shared" si="5"/>
        <v>0</v>
      </c>
      <c r="J130" s="36" t="e">
        <f>VLOOKUP($E130,'Election Candidates by BLS'!A:N,5,0)</f>
        <v>#N/A</v>
      </c>
      <c r="K130" s="36" t="e">
        <f>VLOOKUP($E130,'Election Candidates by BLS'!A:N,6,0)</f>
        <v>#N/A</v>
      </c>
      <c r="L130" s="36" t="e">
        <f>VLOOKUP($E130,'Election Candidates by BLS'!A:N,12,0)</f>
        <v>#N/A</v>
      </c>
      <c r="M130" s="34" t="e">
        <f>VLOOKUP($E130,'Election Candidates by BLS'!A:N,13,0)</f>
        <v>#N/A</v>
      </c>
      <c r="N130" s="37" t="e">
        <f>VLOOKUP($E130,'Election Candidates by BLS'!A:N,14,0)</f>
        <v>#N/A</v>
      </c>
      <c r="O130" s="38" t="e">
        <f>VLOOKUP($E130,'Election Candidates by BLS'!A:N,15,0)</f>
        <v>#N/A</v>
      </c>
    </row>
    <row r="131" spans="1:15" x14ac:dyDescent="0.25">
      <c r="A131" s="29"/>
      <c r="B131" s="29"/>
      <c r="C131" s="30"/>
      <c r="D131" s="31"/>
      <c r="E131" s="29"/>
      <c r="F131" s="33" t="e">
        <f>VLOOKUP($E131,'Election Candidates by BLS'!A:N,2,0)</f>
        <v>#N/A</v>
      </c>
      <c r="G131" s="34" t="e">
        <f>VLOOKUP($E131,'Election Candidates by BLS'!A:N,4,0)</f>
        <v>#N/A</v>
      </c>
      <c r="H131" s="35">
        <f t="shared" si="4"/>
        <v>0</v>
      </c>
      <c r="I131" s="35">
        <f t="shared" si="5"/>
        <v>0</v>
      </c>
      <c r="J131" s="36" t="e">
        <f>VLOOKUP($E131,'Election Candidates by BLS'!A:N,5,0)</f>
        <v>#N/A</v>
      </c>
      <c r="K131" s="36" t="e">
        <f>VLOOKUP($E131,'Election Candidates by BLS'!A:N,6,0)</f>
        <v>#N/A</v>
      </c>
      <c r="L131" s="36" t="e">
        <f>VLOOKUP($E131,'Election Candidates by BLS'!A:N,12,0)</f>
        <v>#N/A</v>
      </c>
      <c r="M131" s="34" t="e">
        <f>VLOOKUP($E131,'Election Candidates by BLS'!A:N,13,0)</f>
        <v>#N/A</v>
      </c>
      <c r="N131" s="37" t="e">
        <f>VLOOKUP($E131,'Election Candidates by BLS'!A:N,14,0)</f>
        <v>#N/A</v>
      </c>
      <c r="O131" s="38" t="e">
        <f>VLOOKUP($E131,'Election Candidates by BLS'!A:N,15,0)</f>
        <v>#N/A</v>
      </c>
    </row>
    <row r="132" spans="1:15" x14ac:dyDescent="0.25">
      <c r="A132" s="29"/>
      <c r="B132" s="29"/>
      <c r="C132" s="30"/>
      <c r="D132" s="31"/>
      <c r="E132" s="29"/>
      <c r="F132" s="33" t="e">
        <f>VLOOKUP($E132,'Election Candidates by BLS'!A:N,2,0)</f>
        <v>#N/A</v>
      </c>
      <c r="G132" s="34" t="e">
        <f>VLOOKUP($E132,'Election Candidates by BLS'!A:N,4,0)</f>
        <v>#N/A</v>
      </c>
      <c r="H132" s="35">
        <f t="shared" ref="H132:H195" si="6">IFERROR(J132*C132,)</f>
        <v>0</v>
      </c>
      <c r="I132" s="35">
        <f t="shared" ref="I132:I195" si="7">H132*D132</f>
        <v>0</v>
      </c>
      <c r="J132" s="36" t="e">
        <f>VLOOKUP($E132,'Election Candidates by BLS'!A:N,5,0)</f>
        <v>#N/A</v>
      </c>
      <c r="K132" s="36" t="e">
        <f>VLOOKUP($E132,'Election Candidates by BLS'!A:N,6,0)</f>
        <v>#N/A</v>
      </c>
      <c r="L132" s="36" t="e">
        <f>VLOOKUP($E132,'Election Candidates by BLS'!A:N,12,0)</f>
        <v>#N/A</v>
      </c>
      <c r="M132" s="34" t="e">
        <f>VLOOKUP($E132,'Election Candidates by BLS'!A:N,13,0)</f>
        <v>#N/A</v>
      </c>
      <c r="N132" s="37" t="e">
        <f>VLOOKUP($E132,'Election Candidates by BLS'!A:N,14,0)</f>
        <v>#N/A</v>
      </c>
      <c r="O132" s="38" t="e">
        <f>VLOOKUP($E132,'Election Candidates by BLS'!A:N,15,0)</f>
        <v>#N/A</v>
      </c>
    </row>
    <row r="133" spans="1:15" x14ac:dyDescent="0.25">
      <c r="A133" s="29"/>
      <c r="B133" s="29"/>
      <c r="C133" s="30"/>
      <c r="D133" s="31"/>
      <c r="E133" s="29"/>
      <c r="F133" s="33" t="e">
        <f>VLOOKUP($E133,'Election Candidates by BLS'!A:N,2,0)</f>
        <v>#N/A</v>
      </c>
      <c r="G133" s="34" t="e">
        <f>VLOOKUP($E133,'Election Candidates by BLS'!A:N,4,0)</f>
        <v>#N/A</v>
      </c>
      <c r="H133" s="35">
        <f t="shared" si="6"/>
        <v>0</v>
      </c>
      <c r="I133" s="35">
        <f t="shared" si="7"/>
        <v>0</v>
      </c>
      <c r="J133" s="36" t="e">
        <f>VLOOKUP($E133,'Election Candidates by BLS'!A:N,5,0)</f>
        <v>#N/A</v>
      </c>
      <c r="K133" s="36" t="e">
        <f>VLOOKUP($E133,'Election Candidates by BLS'!A:N,6,0)</f>
        <v>#N/A</v>
      </c>
      <c r="L133" s="36" t="e">
        <f>VLOOKUP($E133,'Election Candidates by BLS'!A:N,12,0)</f>
        <v>#N/A</v>
      </c>
      <c r="M133" s="34" t="e">
        <f>VLOOKUP($E133,'Election Candidates by BLS'!A:N,13,0)</f>
        <v>#N/A</v>
      </c>
      <c r="N133" s="37" t="e">
        <f>VLOOKUP($E133,'Election Candidates by BLS'!A:N,14,0)</f>
        <v>#N/A</v>
      </c>
      <c r="O133" s="38" t="e">
        <f>VLOOKUP($E133,'Election Candidates by BLS'!A:N,15,0)</f>
        <v>#N/A</v>
      </c>
    </row>
    <row r="134" spans="1:15" x14ac:dyDescent="0.25">
      <c r="A134" s="29"/>
      <c r="B134" s="29"/>
      <c r="C134" s="30"/>
      <c r="D134" s="31"/>
      <c r="E134" s="29"/>
      <c r="F134" s="33" t="e">
        <f>VLOOKUP($E134,'Election Candidates by BLS'!A:N,2,0)</f>
        <v>#N/A</v>
      </c>
      <c r="G134" s="34" t="e">
        <f>VLOOKUP($E134,'Election Candidates by BLS'!A:N,4,0)</f>
        <v>#N/A</v>
      </c>
      <c r="H134" s="35">
        <f t="shared" si="6"/>
        <v>0</v>
      </c>
      <c r="I134" s="35">
        <f t="shared" si="7"/>
        <v>0</v>
      </c>
      <c r="J134" s="36" t="e">
        <f>VLOOKUP($E134,'Election Candidates by BLS'!A:N,5,0)</f>
        <v>#N/A</v>
      </c>
      <c r="K134" s="36" t="e">
        <f>VLOOKUP($E134,'Election Candidates by BLS'!A:N,6,0)</f>
        <v>#N/A</v>
      </c>
      <c r="L134" s="36" t="e">
        <f>VLOOKUP($E134,'Election Candidates by BLS'!A:N,12,0)</f>
        <v>#N/A</v>
      </c>
      <c r="M134" s="34" t="e">
        <f>VLOOKUP($E134,'Election Candidates by BLS'!A:N,13,0)</f>
        <v>#N/A</v>
      </c>
      <c r="N134" s="37" t="e">
        <f>VLOOKUP($E134,'Election Candidates by BLS'!A:N,14,0)</f>
        <v>#N/A</v>
      </c>
      <c r="O134" s="38" t="e">
        <f>VLOOKUP($E134,'Election Candidates by BLS'!A:N,15,0)</f>
        <v>#N/A</v>
      </c>
    </row>
    <row r="135" spans="1:15" x14ac:dyDescent="0.25">
      <c r="A135" s="29"/>
      <c r="B135" s="29"/>
      <c r="C135" s="30"/>
      <c r="D135" s="31"/>
      <c r="E135" s="29"/>
      <c r="F135" s="33" t="e">
        <f>VLOOKUP($E135,'Election Candidates by BLS'!A:N,2,0)</f>
        <v>#N/A</v>
      </c>
      <c r="G135" s="34" t="e">
        <f>VLOOKUP($E135,'Election Candidates by BLS'!A:N,4,0)</f>
        <v>#N/A</v>
      </c>
      <c r="H135" s="35">
        <f t="shared" si="6"/>
        <v>0</v>
      </c>
      <c r="I135" s="35">
        <f t="shared" si="7"/>
        <v>0</v>
      </c>
      <c r="J135" s="36" t="e">
        <f>VLOOKUP($E135,'Election Candidates by BLS'!A:N,5,0)</f>
        <v>#N/A</v>
      </c>
      <c r="K135" s="36" t="e">
        <f>VLOOKUP($E135,'Election Candidates by BLS'!A:N,6,0)</f>
        <v>#N/A</v>
      </c>
      <c r="L135" s="36" t="e">
        <f>VLOOKUP($E135,'Election Candidates by BLS'!A:N,12,0)</f>
        <v>#N/A</v>
      </c>
      <c r="M135" s="34" t="e">
        <f>VLOOKUP($E135,'Election Candidates by BLS'!A:N,13,0)</f>
        <v>#N/A</v>
      </c>
      <c r="N135" s="37" t="e">
        <f>VLOOKUP($E135,'Election Candidates by BLS'!A:N,14,0)</f>
        <v>#N/A</v>
      </c>
      <c r="O135" s="38" t="e">
        <f>VLOOKUP($E135,'Election Candidates by BLS'!A:N,15,0)</f>
        <v>#N/A</v>
      </c>
    </row>
    <row r="136" spans="1:15" x14ac:dyDescent="0.25">
      <c r="A136" s="29"/>
      <c r="B136" s="29"/>
      <c r="C136" s="30"/>
      <c r="D136" s="31"/>
      <c r="E136" s="29"/>
      <c r="F136" s="33" t="e">
        <f>VLOOKUP($E136,'Election Candidates by BLS'!A:N,2,0)</f>
        <v>#N/A</v>
      </c>
      <c r="G136" s="34" t="e">
        <f>VLOOKUP($E136,'Election Candidates by BLS'!A:N,4,0)</f>
        <v>#N/A</v>
      </c>
      <c r="H136" s="35">
        <f t="shared" si="6"/>
        <v>0</v>
      </c>
      <c r="I136" s="35">
        <f t="shared" si="7"/>
        <v>0</v>
      </c>
      <c r="J136" s="36" t="e">
        <f>VLOOKUP($E136,'Election Candidates by BLS'!A:N,5,0)</f>
        <v>#N/A</v>
      </c>
      <c r="K136" s="36" t="e">
        <f>VLOOKUP($E136,'Election Candidates by BLS'!A:N,6,0)</f>
        <v>#N/A</v>
      </c>
      <c r="L136" s="36" t="e">
        <f>VLOOKUP($E136,'Election Candidates by BLS'!A:N,12,0)</f>
        <v>#N/A</v>
      </c>
      <c r="M136" s="34" t="e">
        <f>VLOOKUP($E136,'Election Candidates by BLS'!A:N,13,0)</f>
        <v>#N/A</v>
      </c>
      <c r="N136" s="37" t="e">
        <f>VLOOKUP($E136,'Election Candidates by BLS'!A:N,14,0)</f>
        <v>#N/A</v>
      </c>
      <c r="O136" s="38" t="e">
        <f>VLOOKUP($E136,'Election Candidates by BLS'!A:N,15,0)</f>
        <v>#N/A</v>
      </c>
    </row>
    <row r="137" spans="1:15" x14ac:dyDescent="0.25">
      <c r="A137" s="29"/>
      <c r="B137" s="29"/>
      <c r="C137" s="30"/>
      <c r="D137" s="31"/>
      <c r="E137" s="29"/>
      <c r="F137" s="33" t="e">
        <f>VLOOKUP($E137,'Election Candidates by BLS'!A:N,2,0)</f>
        <v>#N/A</v>
      </c>
      <c r="G137" s="34" t="e">
        <f>VLOOKUP($E137,'Election Candidates by BLS'!A:N,4,0)</f>
        <v>#N/A</v>
      </c>
      <c r="H137" s="35">
        <f t="shared" si="6"/>
        <v>0</v>
      </c>
      <c r="I137" s="35">
        <f t="shared" si="7"/>
        <v>0</v>
      </c>
      <c r="J137" s="36" t="e">
        <f>VLOOKUP($E137,'Election Candidates by BLS'!A:N,5,0)</f>
        <v>#N/A</v>
      </c>
      <c r="K137" s="36" t="e">
        <f>VLOOKUP($E137,'Election Candidates by BLS'!A:N,6,0)</f>
        <v>#N/A</v>
      </c>
      <c r="L137" s="36" t="e">
        <f>VLOOKUP($E137,'Election Candidates by BLS'!A:N,12,0)</f>
        <v>#N/A</v>
      </c>
      <c r="M137" s="34" t="e">
        <f>VLOOKUP($E137,'Election Candidates by BLS'!A:N,13,0)</f>
        <v>#N/A</v>
      </c>
      <c r="N137" s="37" t="e">
        <f>VLOOKUP($E137,'Election Candidates by BLS'!A:N,14,0)</f>
        <v>#N/A</v>
      </c>
      <c r="O137" s="38" t="e">
        <f>VLOOKUP($E137,'Election Candidates by BLS'!A:N,15,0)</f>
        <v>#N/A</v>
      </c>
    </row>
    <row r="138" spans="1:15" x14ac:dyDescent="0.25">
      <c r="A138" s="29"/>
      <c r="B138" s="29"/>
      <c r="C138" s="30"/>
      <c r="D138" s="31"/>
      <c r="E138" s="29"/>
      <c r="F138" s="33" t="e">
        <f>VLOOKUP($E138,'Election Candidates by BLS'!A:N,2,0)</f>
        <v>#N/A</v>
      </c>
      <c r="G138" s="34" t="e">
        <f>VLOOKUP($E138,'Election Candidates by BLS'!A:N,4,0)</f>
        <v>#N/A</v>
      </c>
      <c r="H138" s="35">
        <f t="shared" si="6"/>
        <v>0</v>
      </c>
      <c r="I138" s="35">
        <f t="shared" si="7"/>
        <v>0</v>
      </c>
      <c r="J138" s="36" t="e">
        <f>VLOOKUP($E138,'Election Candidates by BLS'!A:N,5,0)</f>
        <v>#N/A</v>
      </c>
      <c r="K138" s="36" t="e">
        <f>VLOOKUP($E138,'Election Candidates by BLS'!A:N,6,0)</f>
        <v>#N/A</v>
      </c>
      <c r="L138" s="36" t="e">
        <f>VLOOKUP($E138,'Election Candidates by BLS'!A:N,12,0)</f>
        <v>#N/A</v>
      </c>
      <c r="M138" s="34" t="e">
        <f>VLOOKUP($E138,'Election Candidates by BLS'!A:N,13,0)</f>
        <v>#N/A</v>
      </c>
      <c r="N138" s="37" t="e">
        <f>VLOOKUP($E138,'Election Candidates by BLS'!A:N,14,0)</f>
        <v>#N/A</v>
      </c>
      <c r="O138" s="38" t="e">
        <f>VLOOKUP($E138,'Election Candidates by BLS'!A:N,15,0)</f>
        <v>#N/A</v>
      </c>
    </row>
    <row r="139" spans="1:15" x14ac:dyDescent="0.25">
      <c r="A139" s="29"/>
      <c r="B139" s="29"/>
      <c r="C139" s="30"/>
      <c r="D139" s="31"/>
      <c r="E139" s="29"/>
      <c r="F139" s="33" t="e">
        <f>VLOOKUP($E139,'Election Candidates by BLS'!A:N,2,0)</f>
        <v>#N/A</v>
      </c>
      <c r="G139" s="34" t="e">
        <f>VLOOKUP($E139,'Election Candidates by BLS'!A:N,4,0)</f>
        <v>#N/A</v>
      </c>
      <c r="H139" s="35">
        <f t="shared" si="6"/>
        <v>0</v>
      </c>
      <c r="I139" s="35">
        <f t="shared" si="7"/>
        <v>0</v>
      </c>
      <c r="J139" s="36" t="e">
        <f>VLOOKUP($E139,'Election Candidates by BLS'!A:N,5,0)</f>
        <v>#N/A</v>
      </c>
      <c r="K139" s="36" t="e">
        <f>VLOOKUP($E139,'Election Candidates by BLS'!A:N,6,0)</f>
        <v>#N/A</v>
      </c>
      <c r="L139" s="36" t="e">
        <f>VLOOKUP($E139,'Election Candidates by BLS'!A:N,12,0)</f>
        <v>#N/A</v>
      </c>
      <c r="M139" s="34" t="e">
        <f>VLOOKUP($E139,'Election Candidates by BLS'!A:N,13,0)</f>
        <v>#N/A</v>
      </c>
      <c r="N139" s="37" t="e">
        <f>VLOOKUP($E139,'Election Candidates by BLS'!A:N,14,0)</f>
        <v>#N/A</v>
      </c>
      <c r="O139" s="38" t="e">
        <f>VLOOKUP($E139,'Election Candidates by BLS'!A:N,15,0)</f>
        <v>#N/A</v>
      </c>
    </row>
    <row r="140" spans="1:15" x14ac:dyDescent="0.25">
      <c r="A140" s="29"/>
      <c r="B140" s="29"/>
      <c r="C140" s="30"/>
      <c r="D140" s="31"/>
      <c r="E140" s="29"/>
      <c r="F140" s="33" t="e">
        <f>VLOOKUP($E140,'Election Candidates by BLS'!A:N,2,0)</f>
        <v>#N/A</v>
      </c>
      <c r="G140" s="34" t="e">
        <f>VLOOKUP($E140,'Election Candidates by BLS'!A:N,4,0)</f>
        <v>#N/A</v>
      </c>
      <c r="H140" s="35">
        <f t="shared" si="6"/>
        <v>0</v>
      </c>
      <c r="I140" s="35">
        <f t="shared" si="7"/>
        <v>0</v>
      </c>
      <c r="J140" s="36" t="e">
        <f>VLOOKUP($E140,'Election Candidates by BLS'!A:N,5,0)</f>
        <v>#N/A</v>
      </c>
      <c r="K140" s="36" t="e">
        <f>VLOOKUP($E140,'Election Candidates by BLS'!A:N,6,0)</f>
        <v>#N/A</v>
      </c>
      <c r="L140" s="36" t="e">
        <f>VLOOKUP($E140,'Election Candidates by BLS'!A:N,12,0)</f>
        <v>#N/A</v>
      </c>
      <c r="M140" s="34" t="e">
        <f>VLOOKUP($E140,'Election Candidates by BLS'!A:N,13,0)</f>
        <v>#N/A</v>
      </c>
      <c r="N140" s="37" t="e">
        <f>VLOOKUP($E140,'Election Candidates by BLS'!A:N,14,0)</f>
        <v>#N/A</v>
      </c>
      <c r="O140" s="38" t="e">
        <f>VLOOKUP($E140,'Election Candidates by BLS'!A:N,15,0)</f>
        <v>#N/A</v>
      </c>
    </row>
    <row r="141" spans="1:15" x14ac:dyDescent="0.25">
      <c r="A141" s="29"/>
      <c r="B141" s="29"/>
      <c r="C141" s="30"/>
      <c r="D141" s="31"/>
      <c r="E141" s="29"/>
      <c r="F141" s="33" t="e">
        <f>VLOOKUP($E141,'Election Candidates by BLS'!A:N,2,0)</f>
        <v>#N/A</v>
      </c>
      <c r="G141" s="34" t="e">
        <f>VLOOKUP($E141,'Election Candidates by BLS'!A:N,4,0)</f>
        <v>#N/A</v>
      </c>
      <c r="H141" s="35">
        <f t="shared" si="6"/>
        <v>0</v>
      </c>
      <c r="I141" s="35">
        <f t="shared" si="7"/>
        <v>0</v>
      </c>
      <c r="J141" s="36" t="e">
        <f>VLOOKUP($E141,'Election Candidates by BLS'!A:N,5,0)</f>
        <v>#N/A</v>
      </c>
      <c r="K141" s="36" t="e">
        <f>VLOOKUP($E141,'Election Candidates by BLS'!A:N,6,0)</f>
        <v>#N/A</v>
      </c>
      <c r="L141" s="36" t="e">
        <f>VLOOKUP($E141,'Election Candidates by BLS'!A:N,12,0)</f>
        <v>#N/A</v>
      </c>
      <c r="M141" s="34" t="e">
        <f>VLOOKUP($E141,'Election Candidates by BLS'!A:N,13,0)</f>
        <v>#N/A</v>
      </c>
      <c r="N141" s="37" t="e">
        <f>VLOOKUP($E141,'Election Candidates by BLS'!A:N,14,0)</f>
        <v>#N/A</v>
      </c>
      <c r="O141" s="38" t="e">
        <f>VLOOKUP($E141,'Election Candidates by BLS'!A:N,15,0)</f>
        <v>#N/A</v>
      </c>
    </row>
    <row r="142" spans="1:15" x14ac:dyDescent="0.25">
      <c r="A142" s="29"/>
      <c r="B142" s="29"/>
      <c r="C142" s="30"/>
      <c r="D142" s="31"/>
      <c r="E142" s="29"/>
      <c r="F142" s="33" t="e">
        <f>VLOOKUP($E142,'Election Candidates by BLS'!A:N,2,0)</f>
        <v>#N/A</v>
      </c>
      <c r="G142" s="34" t="e">
        <f>VLOOKUP($E142,'Election Candidates by BLS'!A:N,4,0)</f>
        <v>#N/A</v>
      </c>
      <c r="H142" s="35">
        <f t="shared" si="6"/>
        <v>0</v>
      </c>
      <c r="I142" s="35">
        <f t="shared" si="7"/>
        <v>0</v>
      </c>
      <c r="J142" s="36" t="e">
        <f>VLOOKUP($E142,'Election Candidates by BLS'!A:N,5,0)</f>
        <v>#N/A</v>
      </c>
      <c r="K142" s="36" t="e">
        <f>VLOOKUP($E142,'Election Candidates by BLS'!A:N,6,0)</f>
        <v>#N/A</v>
      </c>
      <c r="L142" s="36" t="e">
        <f>VLOOKUP($E142,'Election Candidates by BLS'!A:N,12,0)</f>
        <v>#N/A</v>
      </c>
      <c r="M142" s="34" t="e">
        <f>VLOOKUP($E142,'Election Candidates by BLS'!A:N,13,0)</f>
        <v>#N/A</v>
      </c>
      <c r="N142" s="37" t="e">
        <f>VLOOKUP($E142,'Election Candidates by BLS'!A:N,14,0)</f>
        <v>#N/A</v>
      </c>
      <c r="O142" s="38" t="e">
        <f>VLOOKUP($E142,'Election Candidates by BLS'!A:N,15,0)</f>
        <v>#N/A</v>
      </c>
    </row>
    <row r="143" spans="1:15" x14ac:dyDescent="0.25">
      <c r="A143" s="29"/>
      <c r="B143" s="29"/>
      <c r="C143" s="30"/>
      <c r="D143" s="31"/>
      <c r="E143" s="29"/>
      <c r="F143" s="33" t="e">
        <f>VLOOKUP($E143,'Election Candidates by BLS'!A:N,2,0)</f>
        <v>#N/A</v>
      </c>
      <c r="G143" s="34" t="e">
        <f>VLOOKUP($E143,'Election Candidates by BLS'!A:N,4,0)</f>
        <v>#N/A</v>
      </c>
      <c r="H143" s="35">
        <f t="shared" si="6"/>
        <v>0</v>
      </c>
      <c r="I143" s="35">
        <f t="shared" si="7"/>
        <v>0</v>
      </c>
      <c r="J143" s="36" t="e">
        <f>VLOOKUP($E143,'Election Candidates by BLS'!A:N,5,0)</f>
        <v>#N/A</v>
      </c>
      <c r="K143" s="36" t="e">
        <f>VLOOKUP($E143,'Election Candidates by BLS'!A:N,6,0)</f>
        <v>#N/A</v>
      </c>
      <c r="L143" s="36" t="e">
        <f>VLOOKUP($E143,'Election Candidates by BLS'!A:N,12,0)</f>
        <v>#N/A</v>
      </c>
      <c r="M143" s="34" t="e">
        <f>VLOOKUP($E143,'Election Candidates by BLS'!A:N,13,0)</f>
        <v>#N/A</v>
      </c>
      <c r="N143" s="37" t="e">
        <f>VLOOKUP($E143,'Election Candidates by BLS'!A:N,14,0)</f>
        <v>#N/A</v>
      </c>
      <c r="O143" s="38" t="e">
        <f>VLOOKUP($E143,'Election Candidates by BLS'!A:N,15,0)</f>
        <v>#N/A</v>
      </c>
    </row>
    <row r="144" spans="1:15" x14ac:dyDescent="0.25">
      <c r="A144" s="29"/>
      <c r="B144" s="29"/>
      <c r="C144" s="30"/>
      <c r="D144" s="31"/>
      <c r="E144" s="29"/>
      <c r="F144" s="33" t="e">
        <f>VLOOKUP($E144,'Election Candidates by BLS'!A:N,2,0)</f>
        <v>#N/A</v>
      </c>
      <c r="G144" s="34" t="e">
        <f>VLOOKUP($E144,'Election Candidates by BLS'!A:N,4,0)</f>
        <v>#N/A</v>
      </c>
      <c r="H144" s="35">
        <f t="shared" si="6"/>
        <v>0</v>
      </c>
      <c r="I144" s="35">
        <f t="shared" si="7"/>
        <v>0</v>
      </c>
      <c r="J144" s="36" t="e">
        <f>VLOOKUP($E144,'Election Candidates by BLS'!A:N,5,0)</f>
        <v>#N/A</v>
      </c>
      <c r="K144" s="36" t="e">
        <f>VLOOKUP($E144,'Election Candidates by BLS'!A:N,6,0)</f>
        <v>#N/A</v>
      </c>
      <c r="L144" s="36" t="e">
        <f>VLOOKUP($E144,'Election Candidates by BLS'!A:N,12,0)</f>
        <v>#N/A</v>
      </c>
      <c r="M144" s="34" t="e">
        <f>VLOOKUP($E144,'Election Candidates by BLS'!A:N,13,0)</f>
        <v>#N/A</v>
      </c>
      <c r="N144" s="37" t="e">
        <f>VLOOKUP($E144,'Election Candidates by BLS'!A:N,14,0)</f>
        <v>#N/A</v>
      </c>
      <c r="O144" s="38" t="e">
        <f>VLOOKUP($E144,'Election Candidates by BLS'!A:N,15,0)</f>
        <v>#N/A</v>
      </c>
    </row>
    <row r="145" spans="1:15" x14ac:dyDescent="0.25">
      <c r="A145" s="29"/>
      <c r="B145" s="29"/>
      <c r="C145" s="30"/>
      <c r="D145" s="31"/>
      <c r="E145" s="29"/>
      <c r="F145" s="33" t="e">
        <f>VLOOKUP($E145,'Election Candidates by BLS'!A:N,2,0)</f>
        <v>#N/A</v>
      </c>
      <c r="G145" s="34" t="e">
        <f>VLOOKUP($E145,'Election Candidates by BLS'!A:N,4,0)</f>
        <v>#N/A</v>
      </c>
      <c r="H145" s="35">
        <f t="shared" si="6"/>
        <v>0</v>
      </c>
      <c r="I145" s="35">
        <f t="shared" si="7"/>
        <v>0</v>
      </c>
      <c r="J145" s="36" t="e">
        <f>VLOOKUP($E145,'Election Candidates by BLS'!A:N,5,0)</f>
        <v>#N/A</v>
      </c>
      <c r="K145" s="36" t="e">
        <f>VLOOKUP($E145,'Election Candidates by BLS'!A:N,6,0)</f>
        <v>#N/A</v>
      </c>
      <c r="L145" s="36" t="e">
        <f>VLOOKUP($E145,'Election Candidates by BLS'!A:N,12,0)</f>
        <v>#N/A</v>
      </c>
      <c r="M145" s="34" t="e">
        <f>VLOOKUP($E145,'Election Candidates by BLS'!A:N,13,0)</f>
        <v>#N/A</v>
      </c>
      <c r="N145" s="37" t="e">
        <f>VLOOKUP($E145,'Election Candidates by BLS'!A:N,14,0)</f>
        <v>#N/A</v>
      </c>
      <c r="O145" s="38" t="e">
        <f>VLOOKUP($E145,'Election Candidates by BLS'!A:N,15,0)</f>
        <v>#N/A</v>
      </c>
    </row>
    <row r="146" spans="1:15" x14ac:dyDescent="0.25">
      <c r="A146" s="29"/>
      <c r="B146" s="29"/>
      <c r="C146" s="30"/>
      <c r="D146" s="31"/>
      <c r="E146" s="29"/>
      <c r="F146" s="33" t="e">
        <f>VLOOKUP($E146,'Election Candidates by BLS'!A:N,2,0)</f>
        <v>#N/A</v>
      </c>
      <c r="G146" s="34" t="e">
        <f>VLOOKUP($E146,'Election Candidates by BLS'!A:N,4,0)</f>
        <v>#N/A</v>
      </c>
      <c r="H146" s="35">
        <f t="shared" si="6"/>
        <v>0</v>
      </c>
      <c r="I146" s="35">
        <f t="shared" si="7"/>
        <v>0</v>
      </c>
      <c r="J146" s="36" t="e">
        <f>VLOOKUP($E146,'Election Candidates by BLS'!A:N,5,0)</f>
        <v>#N/A</v>
      </c>
      <c r="K146" s="36" t="e">
        <f>VLOOKUP($E146,'Election Candidates by BLS'!A:N,6,0)</f>
        <v>#N/A</v>
      </c>
      <c r="L146" s="36" t="e">
        <f>VLOOKUP($E146,'Election Candidates by BLS'!A:N,12,0)</f>
        <v>#N/A</v>
      </c>
      <c r="M146" s="34" t="e">
        <f>VLOOKUP($E146,'Election Candidates by BLS'!A:N,13,0)</f>
        <v>#N/A</v>
      </c>
      <c r="N146" s="37" t="e">
        <f>VLOOKUP($E146,'Election Candidates by BLS'!A:N,14,0)</f>
        <v>#N/A</v>
      </c>
      <c r="O146" s="38" t="e">
        <f>VLOOKUP($E146,'Election Candidates by BLS'!A:N,15,0)</f>
        <v>#N/A</v>
      </c>
    </row>
    <row r="147" spans="1:15" x14ac:dyDescent="0.25">
      <c r="A147" s="29"/>
      <c r="B147" s="29"/>
      <c r="C147" s="30"/>
      <c r="D147" s="31"/>
      <c r="E147" s="29"/>
      <c r="F147" s="33" t="e">
        <f>VLOOKUP($E147,'Election Candidates by BLS'!A:N,2,0)</f>
        <v>#N/A</v>
      </c>
      <c r="G147" s="34" t="e">
        <f>VLOOKUP($E147,'Election Candidates by BLS'!A:N,4,0)</f>
        <v>#N/A</v>
      </c>
      <c r="H147" s="35">
        <f t="shared" si="6"/>
        <v>0</v>
      </c>
      <c r="I147" s="35">
        <f t="shared" si="7"/>
        <v>0</v>
      </c>
      <c r="J147" s="36" t="e">
        <f>VLOOKUP($E147,'Election Candidates by BLS'!A:N,5,0)</f>
        <v>#N/A</v>
      </c>
      <c r="K147" s="36" t="e">
        <f>VLOOKUP($E147,'Election Candidates by BLS'!A:N,6,0)</f>
        <v>#N/A</v>
      </c>
      <c r="L147" s="36" t="e">
        <f>VLOOKUP($E147,'Election Candidates by BLS'!A:N,12,0)</f>
        <v>#N/A</v>
      </c>
      <c r="M147" s="34" t="e">
        <f>VLOOKUP($E147,'Election Candidates by BLS'!A:N,13,0)</f>
        <v>#N/A</v>
      </c>
      <c r="N147" s="37" t="e">
        <f>VLOOKUP($E147,'Election Candidates by BLS'!A:N,14,0)</f>
        <v>#N/A</v>
      </c>
      <c r="O147" s="38" t="e">
        <f>VLOOKUP($E147,'Election Candidates by BLS'!A:N,15,0)</f>
        <v>#N/A</v>
      </c>
    </row>
    <row r="148" spans="1:15" x14ac:dyDescent="0.25">
      <c r="A148" s="29"/>
      <c r="B148" s="29"/>
      <c r="C148" s="30"/>
      <c r="D148" s="31"/>
      <c r="E148" s="29"/>
      <c r="F148" s="33" t="e">
        <f>VLOOKUP($E148,'Election Candidates by BLS'!A:N,2,0)</f>
        <v>#N/A</v>
      </c>
      <c r="G148" s="34" t="e">
        <f>VLOOKUP($E148,'Election Candidates by BLS'!A:N,4,0)</f>
        <v>#N/A</v>
      </c>
      <c r="H148" s="35">
        <f t="shared" si="6"/>
        <v>0</v>
      </c>
      <c r="I148" s="35">
        <f t="shared" si="7"/>
        <v>0</v>
      </c>
      <c r="J148" s="36" t="e">
        <f>VLOOKUP($E148,'Election Candidates by BLS'!A:N,5,0)</f>
        <v>#N/A</v>
      </c>
      <c r="K148" s="36" t="e">
        <f>VLOOKUP($E148,'Election Candidates by BLS'!A:N,6,0)</f>
        <v>#N/A</v>
      </c>
      <c r="L148" s="36" t="e">
        <f>VLOOKUP($E148,'Election Candidates by BLS'!A:N,12,0)</f>
        <v>#N/A</v>
      </c>
      <c r="M148" s="34" t="e">
        <f>VLOOKUP($E148,'Election Candidates by BLS'!A:N,13,0)</f>
        <v>#N/A</v>
      </c>
      <c r="N148" s="37" t="e">
        <f>VLOOKUP($E148,'Election Candidates by BLS'!A:N,14,0)</f>
        <v>#N/A</v>
      </c>
      <c r="O148" s="38" t="e">
        <f>VLOOKUP($E148,'Election Candidates by BLS'!A:N,15,0)</f>
        <v>#N/A</v>
      </c>
    </row>
    <row r="149" spans="1:15" x14ac:dyDescent="0.25">
      <c r="A149" s="29"/>
      <c r="B149" s="29"/>
      <c r="C149" s="30"/>
      <c r="D149" s="31"/>
      <c r="E149" s="29"/>
      <c r="F149" s="33" t="e">
        <f>VLOOKUP($E149,'Election Candidates by BLS'!A:N,2,0)</f>
        <v>#N/A</v>
      </c>
      <c r="G149" s="34" t="e">
        <f>VLOOKUP($E149,'Election Candidates by BLS'!A:N,4,0)</f>
        <v>#N/A</v>
      </c>
      <c r="H149" s="35">
        <f t="shared" si="6"/>
        <v>0</v>
      </c>
      <c r="I149" s="35">
        <f t="shared" si="7"/>
        <v>0</v>
      </c>
      <c r="J149" s="36" t="e">
        <f>VLOOKUP($E149,'Election Candidates by BLS'!A:N,5,0)</f>
        <v>#N/A</v>
      </c>
      <c r="K149" s="36" t="e">
        <f>VLOOKUP($E149,'Election Candidates by BLS'!A:N,6,0)</f>
        <v>#N/A</v>
      </c>
      <c r="L149" s="36" t="e">
        <f>VLOOKUP($E149,'Election Candidates by BLS'!A:N,12,0)</f>
        <v>#N/A</v>
      </c>
      <c r="M149" s="34" t="e">
        <f>VLOOKUP($E149,'Election Candidates by BLS'!A:N,13,0)</f>
        <v>#N/A</v>
      </c>
      <c r="N149" s="37" t="e">
        <f>VLOOKUP($E149,'Election Candidates by BLS'!A:N,14,0)</f>
        <v>#N/A</v>
      </c>
      <c r="O149" s="38" t="e">
        <f>VLOOKUP($E149,'Election Candidates by BLS'!A:N,15,0)</f>
        <v>#N/A</v>
      </c>
    </row>
    <row r="150" spans="1:15" x14ac:dyDescent="0.25">
      <c r="A150" s="29"/>
      <c r="B150" s="29"/>
      <c r="C150" s="30"/>
      <c r="D150" s="31"/>
      <c r="E150" s="29"/>
      <c r="F150" s="33" t="e">
        <f>VLOOKUP($E150,'Election Candidates by BLS'!A:N,2,0)</f>
        <v>#N/A</v>
      </c>
      <c r="G150" s="34" t="e">
        <f>VLOOKUP($E150,'Election Candidates by BLS'!A:N,4,0)</f>
        <v>#N/A</v>
      </c>
      <c r="H150" s="35">
        <f t="shared" si="6"/>
        <v>0</v>
      </c>
      <c r="I150" s="35">
        <f t="shared" si="7"/>
        <v>0</v>
      </c>
      <c r="J150" s="36" t="e">
        <f>VLOOKUP($E150,'Election Candidates by BLS'!A:N,5,0)</f>
        <v>#N/A</v>
      </c>
      <c r="K150" s="36" t="e">
        <f>VLOOKUP($E150,'Election Candidates by BLS'!A:N,6,0)</f>
        <v>#N/A</v>
      </c>
      <c r="L150" s="36" t="e">
        <f>VLOOKUP($E150,'Election Candidates by BLS'!A:N,12,0)</f>
        <v>#N/A</v>
      </c>
      <c r="M150" s="34" t="e">
        <f>VLOOKUP($E150,'Election Candidates by BLS'!A:N,13,0)</f>
        <v>#N/A</v>
      </c>
      <c r="N150" s="37" t="e">
        <f>VLOOKUP($E150,'Election Candidates by BLS'!A:N,14,0)</f>
        <v>#N/A</v>
      </c>
      <c r="O150" s="38" t="e">
        <f>VLOOKUP($E150,'Election Candidates by BLS'!A:N,15,0)</f>
        <v>#N/A</v>
      </c>
    </row>
    <row r="151" spans="1:15" x14ac:dyDescent="0.25">
      <c r="A151" s="29"/>
      <c r="B151" s="29"/>
      <c r="C151" s="30"/>
      <c r="D151" s="31"/>
      <c r="E151" s="29"/>
      <c r="F151" s="33" t="e">
        <f>VLOOKUP($E151,'Election Candidates by BLS'!A:N,2,0)</f>
        <v>#N/A</v>
      </c>
      <c r="G151" s="34" t="e">
        <f>VLOOKUP($E151,'Election Candidates by BLS'!A:N,4,0)</f>
        <v>#N/A</v>
      </c>
      <c r="H151" s="35">
        <f t="shared" si="6"/>
        <v>0</v>
      </c>
      <c r="I151" s="35">
        <f t="shared" si="7"/>
        <v>0</v>
      </c>
      <c r="J151" s="36" t="e">
        <f>VLOOKUP($E151,'Election Candidates by BLS'!A:N,5,0)</f>
        <v>#N/A</v>
      </c>
      <c r="K151" s="36" t="e">
        <f>VLOOKUP($E151,'Election Candidates by BLS'!A:N,6,0)</f>
        <v>#N/A</v>
      </c>
      <c r="L151" s="36" t="e">
        <f>VLOOKUP($E151,'Election Candidates by BLS'!A:N,12,0)</f>
        <v>#N/A</v>
      </c>
      <c r="M151" s="34" t="e">
        <f>VLOOKUP($E151,'Election Candidates by BLS'!A:N,13,0)</f>
        <v>#N/A</v>
      </c>
      <c r="N151" s="37" t="e">
        <f>VLOOKUP($E151,'Election Candidates by BLS'!A:N,14,0)</f>
        <v>#N/A</v>
      </c>
      <c r="O151" s="38" t="e">
        <f>VLOOKUP($E151,'Election Candidates by BLS'!A:N,15,0)</f>
        <v>#N/A</v>
      </c>
    </row>
    <row r="152" spans="1:15" x14ac:dyDescent="0.25">
      <c r="A152" s="29"/>
      <c r="B152" s="29"/>
      <c r="C152" s="30"/>
      <c r="D152" s="31"/>
      <c r="E152" s="29"/>
      <c r="F152" s="33" t="e">
        <f>VLOOKUP($E152,'Election Candidates by BLS'!A:N,2,0)</f>
        <v>#N/A</v>
      </c>
      <c r="G152" s="34" t="e">
        <f>VLOOKUP($E152,'Election Candidates by BLS'!A:N,4,0)</f>
        <v>#N/A</v>
      </c>
      <c r="H152" s="35">
        <f t="shared" si="6"/>
        <v>0</v>
      </c>
      <c r="I152" s="35">
        <f t="shared" si="7"/>
        <v>0</v>
      </c>
      <c r="J152" s="36" t="e">
        <f>VLOOKUP($E152,'Election Candidates by BLS'!A:N,5,0)</f>
        <v>#N/A</v>
      </c>
      <c r="K152" s="36" t="e">
        <f>VLOOKUP($E152,'Election Candidates by BLS'!A:N,6,0)</f>
        <v>#N/A</v>
      </c>
      <c r="L152" s="36" t="e">
        <f>VLOOKUP($E152,'Election Candidates by BLS'!A:N,12,0)</f>
        <v>#N/A</v>
      </c>
      <c r="M152" s="34" t="e">
        <f>VLOOKUP($E152,'Election Candidates by BLS'!A:N,13,0)</f>
        <v>#N/A</v>
      </c>
      <c r="N152" s="37" t="e">
        <f>VLOOKUP($E152,'Election Candidates by BLS'!A:N,14,0)</f>
        <v>#N/A</v>
      </c>
      <c r="O152" s="38" t="e">
        <f>VLOOKUP($E152,'Election Candidates by BLS'!A:N,15,0)</f>
        <v>#N/A</v>
      </c>
    </row>
    <row r="153" spans="1:15" x14ac:dyDescent="0.25">
      <c r="A153" s="29"/>
      <c r="B153" s="29"/>
      <c r="C153" s="30"/>
      <c r="D153" s="31"/>
      <c r="E153" s="29"/>
      <c r="F153" s="33" t="e">
        <f>VLOOKUP($E153,'Election Candidates by BLS'!A:N,2,0)</f>
        <v>#N/A</v>
      </c>
      <c r="G153" s="34" t="e">
        <f>VLOOKUP($E153,'Election Candidates by BLS'!A:N,4,0)</f>
        <v>#N/A</v>
      </c>
      <c r="H153" s="35">
        <f t="shared" si="6"/>
        <v>0</v>
      </c>
      <c r="I153" s="35">
        <f t="shared" si="7"/>
        <v>0</v>
      </c>
      <c r="J153" s="36" t="e">
        <f>VLOOKUP($E153,'Election Candidates by BLS'!A:N,5,0)</f>
        <v>#N/A</v>
      </c>
      <c r="K153" s="36" t="e">
        <f>VLOOKUP($E153,'Election Candidates by BLS'!A:N,6,0)</f>
        <v>#N/A</v>
      </c>
      <c r="L153" s="36" t="e">
        <f>VLOOKUP($E153,'Election Candidates by BLS'!A:N,12,0)</f>
        <v>#N/A</v>
      </c>
      <c r="M153" s="34" t="e">
        <f>VLOOKUP($E153,'Election Candidates by BLS'!A:N,13,0)</f>
        <v>#N/A</v>
      </c>
      <c r="N153" s="37" t="e">
        <f>VLOOKUP($E153,'Election Candidates by BLS'!A:N,14,0)</f>
        <v>#N/A</v>
      </c>
      <c r="O153" s="38" t="e">
        <f>VLOOKUP($E153,'Election Candidates by BLS'!A:N,15,0)</f>
        <v>#N/A</v>
      </c>
    </row>
    <row r="154" spans="1:15" x14ac:dyDescent="0.25">
      <c r="A154" s="29"/>
      <c r="B154" s="29"/>
      <c r="C154" s="30"/>
      <c r="D154" s="31"/>
      <c r="E154" s="29"/>
      <c r="F154" s="33" t="e">
        <f>VLOOKUP($E154,'Election Candidates by BLS'!A:N,2,0)</f>
        <v>#N/A</v>
      </c>
      <c r="G154" s="34" t="e">
        <f>VLOOKUP($E154,'Election Candidates by BLS'!A:N,4,0)</f>
        <v>#N/A</v>
      </c>
      <c r="H154" s="35">
        <f t="shared" si="6"/>
        <v>0</v>
      </c>
      <c r="I154" s="35">
        <f t="shared" si="7"/>
        <v>0</v>
      </c>
      <c r="J154" s="36" t="e">
        <f>VLOOKUP($E154,'Election Candidates by BLS'!A:N,5,0)</f>
        <v>#N/A</v>
      </c>
      <c r="K154" s="36" t="e">
        <f>VLOOKUP($E154,'Election Candidates by BLS'!A:N,6,0)</f>
        <v>#N/A</v>
      </c>
      <c r="L154" s="36" t="e">
        <f>VLOOKUP($E154,'Election Candidates by BLS'!A:N,12,0)</f>
        <v>#N/A</v>
      </c>
      <c r="M154" s="34" t="e">
        <f>VLOOKUP($E154,'Election Candidates by BLS'!A:N,13,0)</f>
        <v>#N/A</v>
      </c>
      <c r="N154" s="37" t="e">
        <f>VLOOKUP($E154,'Election Candidates by BLS'!A:N,14,0)</f>
        <v>#N/A</v>
      </c>
      <c r="O154" s="38" t="e">
        <f>VLOOKUP($E154,'Election Candidates by BLS'!A:N,15,0)</f>
        <v>#N/A</v>
      </c>
    </row>
    <row r="155" spans="1:15" x14ac:dyDescent="0.25">
      <c r="A155" s="29"/>
      <c r="B155" s="29"/>
      <c r="C155" s="30"/>
      <c r="D155" s="31"/>
      <c r="E155" s="29"/>
      <c r="F155" s="33" t="e">
        <f>VLOOKUP($E155,'Election Candidates by BLS'!A:N,2,0)</f>
        <v>#N/A</v>
      </c>
      <c r="G155" s="34" t="e">
        <f>VLOOKUP($E155,'Election Candidates by BLS'!A:N,4,0)</f>
        <v>#N/A</v>
      </c>
      <c r="H155" s="35">
        <f t="shared" si="6"/>
        <v>0</v>
      </c>
      <c r="I155" s="35">
        <f t="shared" si="7"/>
        <v>0</v>
      </c>
      <c r="J155" s="36" t="e">
        <f>VLOOKUP($E155,'Election Candidates by BLS'!A:N,5,0)</f>
        <v>#N/A</v>
      </c>
      <c r="K155" s="36" t="e">
        <f>VLOOKUP($E155,'Election Candidates by BLS'!A:N,6,0)</f>
        <v>#N/A</v>
      </c>
      <c r="L155" s="36" t="e">
        <f>VLOOKUP($E155,'Election Candidates by BLS'!A:N,12,0)</f>
        <v>#N/A</v>
      </c>
      <c r="M155" s="34" t="e">
        <f>VLOOKUP($E155,'Election Candidates by BLS'!A:N,13,0)</f>
        <v>#N/A</v>
      </c>
      <c r="N155" s="37" t="e">
        <f>VLOOKUP($E155,'Election Candidates by BLS'!A:N,14,0)</f>
        <v>#N/A</v>
      </c>
      <c r="O155" s="38" t="e">
        <f>VLOOKUP($E155,'Election Candidates by BLS'!A:N,15,0)</f>
        <v>#N/A</v>
      </c>
    </row>
    <row r="156" spans="1:15" x14ac:dyDescent="0.25">
      <c r="A156" s="29"/>
      <c r="B156" s="29"/>
      <c r="C156" s="30"/>
      <c r="D156" s="31"/>
      <c r="E156" s="29"/>
      <c r="F156" s="33" t="e">
        <f>VLOOKUP($E156,'Election Candidates by BLS'!A:N,2,0)</f>
        <v>#N/A</v>
      </c>
      <c r="G156" s="34" t="e">
        <f>VLOOKUP($E156,'Election Candidates by BLS'!A:N,4,0)</f>
        <v>#N/A</v>
      </c>
      <c r="H156" s="35">
        <f t="shared" si="6"/>
        <v>0</v>
      </c>
      <c r="I156" s="35">
        <f t="shared" si="7"/>
        <v>0</v>
      </c>
      <c r="J156" s="36" t="e">
        <f>VLOOKUP($E156,'Election Candidates by BLS'!A:N,5,0)</f>
        <v>#N/A</v>
      </c>
      <c r="K156" s="36" t="e">
        <f>VLOOKUP($E156,'Election Candidates by BLS'!A:N,6,0)</f>
        <v>#N/A</v>
      </c>
      <c r="L156" s="36" t="e">
        <f>VLOOKUP($E156,'Election Candidates by BLS'!A:N,12,0)</f>
        <v>#N/A</v>
      </c>
      <c r="M156" s="34" t="e">
        <f>VLOOKUP($E156,'Election Candidates by BLS'!A:N,13,0)</f>
        <v>#N/A</v>
      </c>
      <c r="N156" s="37" t="e">
        <f>VLOOKUP($E156,'Election Candidates by BLS'!A:N,14,0)</f>
        <v>#N/A</v>
      </c>
      <c r="O156" s="38" t="e">
        <f>VLOOKUP($E156,'Election Candidates by BLS'!A:N,15,0)</f>
        <v>#N/A</v>
      </c>
    </row>
    <row r="157" spans="1:15" x14ac:dyDescent="0.25">
      <c r="A157" s="29"/>
      <c r="B157" s="29"/>
      <c r="C157" s="30"/>
      <c r="D157" s="31"/>
      <c r="E157" s="29"/>
      <c r="F157" s="33" t="e">
        <f>VLOOKUP($E157,'Election Candidates by BLS'!A:N,2,0)</f>
        <v>#N/A</v>
      </c>
      <c r="G157" s="34" t="e">
        <f>VLOOKUP($E157,'Election Candidates by BLS'!A:N,4,0)</f>
        <v>#N/A</v>
      </c>
      <c r="H157" s="35">
        <f t="shared" si="6"/>
        <v>0</v>
      </c>
      <c r="I157" s="35">
        <f t="shared" si="7"/>
        <v>0</v>
      </c>
      <c r="J157" s="36" t="e">
        <f>VLOOKUP($E157,'Election Candidates by BLS'!A:N,5,0)</f>
        <v>#N/A</v>
      </c>
      <c r="K157" s="36" t="e">
        <f>VLOOKUP($E157,'Election Candidates by BLS'!A:N,6,0)</f>
        <v>#N/A</v>
      </c>
      <c r="L157" s="36" t="e">
        <f>VLOOKUP($E157,'Election Candidates by BLS'!A:N,12,0)</f>
        <v>#N/A</v>
      </c>
      <c r="M157" s="34" t="e">
        <f>VLOOKUP($E157,'Election Candidates by BLS'!A:N,13,0)</f>
        <v>#N/A</v>
      </c>
      <c r="N157" s="37" t="e">
        <f>VLOOKUP($E157,'Election Candidates by BLS'!A:N,14,0)</f>
        <v>#N/A</v>
      </c>
      <c r="O157" s="38" t="e">
        <f>VLOOKUP($E157,'Election Candidates by BLS'!A:N,15,0)</f>
        <v>#N/A</v>
      </c>
    </row>
    <row r="158" spans="1:15" x14ac:dyDescent="0.25">
      <c r="A158" s="29"/>
      <c r="B158" s="29"/>
      <c r="C158" s="30"/>
      <c r="D158" s="31"/>
      <c r="E158" s="29"/>
      <c r="F158" s="33" t="e">
        <f>VLOOKUP($E158,'Election Candidates by BLS'!A:N,2,0)</f>
        <v>#N/A</v>
      </c>
      <c r="G158" s="34" t="e">
        <f>VLOOKUP($E158,'Election Candidates by BLS'!A:N,4,0)</f>
        <v>#N/A</v>
      </c>
      <c r="H158" s="35">
        <f t="shared" si="6"/>
        <v>0</v>
      </c>
      <c r="I158" s="35">
        <f t="shared" si="7"/>
        <v>0</v>
      </c>
      <c r="J158" s="36" t="e">
        <f>VLOOKUP($E158,'Election Candidates by BLS'!A:N,5,0)</f>
        <v>#N/A</v>
      </c>
      <c r="K158" s="36" t="e">
        <f>VLOOKUP($E158,'Election Candidates by BLS'!A:N,6,0)</f>
        <v>#N/A</v>
      </c>
      <c r="L158" s="36" t="e">
        <f>VLOOKUP($E158,'Election Candidates by BLS'!A:N,12,0)</f>
        <v>#N/A</v>
      </c>
      <c r="M158" s="34" t="e">
        <f>VLOOKUP($E158,'Election Candidates by BLS'!A:N,13,0)</f>
        <v>#N/A</v>
      </c>
      <c r="N158" s="37" t="e">
        <f>VLOOKUP($E158,'Election Candidates by BLS'!A:N,14,0)</f>
        <v>#N/A</v>
      </c>
      <c r="O158" s="38" t="e">
        <f>VLOOKUP($E158,'Election Candidates by BLS'!A:N,15,0)</f>
        <v>#N/A</v>
      </c>
    </row>
    <row r="159" spans="1:15" x14ac:dyDescent="0.25">
      <c r="A159" s="29"/>
      <c r="B159" s="29"/>
      <c r="C159" s="30"/>
      <c r="D159" s="31"/>
      <c r="E159" s="29"/>
      <c r="F159" s="33" t="e">
        <f>VLOOKUP($E159,'Election Candidates by BLS'!A:N,2,0)</f>
        <v>#N/A</v>
      </c>
      <c r="G159" s="34" t="e">
        <f>VLOOKUP($E159,'Election Candidates by BLS'!A:N,4,0)</f>
        <v>#N/A</v>
      </c>
      <c r="H159" s="35">
        <f t="shared" si="6"/>
        <v>0</v>
      </c>
      <c r="I159" s="35">
        <f t="shared" si="7"/>
        <v>0</v>
      </c>
      <c r="J159" s="36" t="e">
        <f>VLOOKUP($E159,'Election Candidates by BLS'!A:N,5,0)</f>
        <v>#N/A</v>
      </c>
      <c r="K159" s="36" t="e">
        <f>VLOOKUP($E159,'Election Candidates by BLS'!A:N,6,0)</f>
        <v>#N/A</v>
      </c>
      <c r="L159" s="36" t="e">
        <f>VLOOKUP($E159,'Election Candidates by BLS'!A:N,12,0)</f>
        <v>#N/A</v>
      </c>
      <c r="M159" s="34" t="e">
        <f>VLOOKUP($E159,'Election Candidates by BLS'!A:N,13,0)</f>
        <v>#N/A</v>
      </c>
      <c r="N159" s="37" t="e">
        <f>VLOOKUP($E159,'Election Candidates by BLS'!A:N,14,0)</f>
        <v>#N/A</v>
      </c>
      <c r="O159" s="38" t="e">
        <f>VLOOKUP($E159,'Election Candidates by BLS'!A:N,15,0)</f>
        <v>#N/A</v>
      </c>
    </row>
    <row r="160" spans="1:15" x14ac:dyDescent="0.25">
      <c r="A160" s="29"/>
      <c r="B160" s="29"/>
      <c r="C160" s="30"/>
      <c r="D160" s="31"/>
      <c r="E160" s="29"/>
      <c r="F160" s="33" t="e">
        <f>VLOOKUP($E160,'Election Candidates by BLS'!A:N,2,0)</f>
        <v>#N/A</v>
      </c>
      <c r="G160" s="34" t="e">
        <f>VLOOKUP($E160,'Election Candidates by BLS'!A:N,4,0)</f>
        <v>#N/A</v>
      </c>
      <c r="H160" s="35">
        <f t="shared" si="6"/>
        <v>0</v>
      </c>
      <c r="I160" s="35">
        <f t="shared" si="7"/>
        <v>0</v>
      </c>
      <c r="J160" s="36" t="e">
        <f>VLOOKUP($E160,'Election Candidates by BLS'!A:N,5,0)</f>
        <v>#N/A</v>
      </c>
      <c r="K160" s="36" t="e">
        <f>VLOOKUP($E160,'Election Candidates by BLS'!A:N,6,0)</f>
        <v>#N/A</v>
      </c>
      <c r="L160" s="36" t="e">
        <f>VLOOKUP($E160,'Election Candidates by BLS'!A:N,12,0)</f>
        <v>#N/A</v>
      </c>
      <c r="M160" s="34" t="e">
        <f>VLOOKUP($E160,'Election Candidates by BLS'!A:N,13,0)</f>
        <v>#N/A</v>
      </c>
      <c r="N160" s="37" t="e">
        <f>VLOOKUP($E160,'Election Candidates by BLS'!A:N,14,0)</f>
        <v>#N/A</v>
      </c>
      <c r="O160" s="38" t="e">
        <f>VLOOKUP($E160,'Election Candidates by BLS'!A:N,15,0)</f>
        <v>#N/A</v>
      </c>
    </row>
    <row r="161" spans="1:15" x14ac:dyDescent="0.25">
      <c r="A161" s="29"/>
      <c r="B161" s="29"/>
      <c r="C161" s="30"/>
      <c r="D161" s="31"/>
      <c r="E161" s="29"/>
      <c r="F161" s="33" t="e">
        <f>VLOOKUP($E161,'Election Candidates by BLS'!A:N,2,0)</f>
        <v>#N/A</v>
      </c>
      <c r="G161" s="34" t="e">
        <f>VLOOKUP($E161,'Election Candidates by BLS'!A:N,4,0)</f>
        <v>#N/A</v>
      </c>
      <c r="H161" s="35">
        <f t="shared" si="6"/>
        <v>0</v>
      </c>
      <c r="I161" s="35">
        <f t="shared" si="7"/>
        <v>0</v>
      </c>
      <c r="J161" s="36" t="e">
        <f>VLOOKUP($E161,'Election Candidates by BLS'!A:N,5,0)</f>
        <v>#N/A</v>
      </c>
      <c r="K161" s="36" t="e">
        <f>VLOOKUP($E161,'Election Candidates by BLS'!A:N,6,0)</f>
        <v>#N/A</v>
      </c>
      <c r="L161" s="36" t="e">
        <f>VLOOKUP($E161,'Election Candidates by BLS'!A:N,12,0)</f>
        <v>#N/A</v>
      </c>
      <c r="M161" s="34" t="e">
        <f>VLOOKUP($E161,'Election Candidates by BLS'!A:N,13,0)</f>
        <v>#N/A</v>
      </c>
      <c r="N161" s="37" t="e">
        <f>VLOOKUP($E161,'Election Candidates by BLS'!A:N,14,0)</f>
        <v>#N/A</v>
      </c>
      <c r="O161" s="38" t="e">
        <f>VLOOKUP($E161,'Election Candidates by BLS'!A:N,15,0)</f>
        <v>#N/A</v>
      </c>
    </row>
    <row r="162" spans="1:15" x14ac:dyDescent="0.25">
      <c r="A162" s="29"/>
      <c r="B162" s="29"/>
      <c r="C162" s="30"/>
      <c r="D162" s="31"/>
      <c r="E162" s="29"/>
      <c r="F162" s="33" t="e">
        <f>VLOOKUP($E162,'Election Candidates by BLS'!A:N,2,0)</f>
        <v>#N/A</v>
      </c>
      <c r="G162" s="34" t="e">
        <f>VLOOKUP($E162,'Election Candidates by BLS'!A:N,4,0)</f>
        <v>#N/A</v>
      </c>
      <c r="H162" s="35">
        <f t="shared" si="6"/>
        <v>0</v>
      </c>
      <c r="I162" s="35">
        <f t="shared" si="7"/>
        <v>0</v>
      </c>
      <c r="J162" s="36" t="e">
        <f>VLOOKUP($E162,'Election Candidates by BLS'!A:N,5,0)</f>
        <v>#N/A</v>
      </c>
      <c r="K162" s="36" t="e">
        <f>VLOOKUP($E162,'Election Candidates by BLS'!A:N,6,0)</f>
        <v>#N/A</v>
      </c>
      <c r="L162" s="36" t="e">
        <f>VLOOKUP($E162,'Election Candidates by BLS'!A:N,12,0)</f>
        <v>#N/A</v>
      </c>
      <c r="M162" s="34" t="e">
        <f>VLOOKUP($E162,'Election Candidates by BLS'!A:N,13,0)</f>
        <v>#N/A</v>
      </c>
      <c r="N162" s="37" t="e">
        <f>VLOOKUP($E162,'Election Candidates by BLS'!A:N,14,0)</f>
        <v>#N/A</v>
      </c>
      <c r="O162" s="38" t="e">
        <f>VLOOKUP($E162,'Election Candidates by BLS'!A:N,15,0)</f>
        <v>#N/A</v>
      </c>
    </row>
    <row r="163" spans="1:15" x14ac:dyDescent="0.25">
      <c r="A163" s="29"/>
      <c r="B163" s="29"/>
      <c r="C163" s="30"/>
      <c r="D163" s="31"/>
      <c r="E163" s="29"/>
      <c r="F163" s="33" t="e">
        <f>VLOOKUP($E163,'Election Candidates by BLS'!A:N,2,0)</f>
        <v>#N/A</v>
      </c>
      <c r="G163" s="34" t="e">
        <f>VLOOKUP($E163,'Election Candidates by BLS'!A:N,4,0)</f>
        <v>#N/A</v>
      </c>
      <c r="H163" s="35">
        <f t="shared" si="6"/>
        <v>0</v>
      </c>
      <c r="I163" s="35">
        <f t="shared" si="7"/>
        <v>0</v>
      </c>
      <c r="J163" s="36" t="e">
        <f>VLOOKUP($E163,'Election Candidates by BLS'!A:N,5,0)</f>
        <v>#N/A</v>
      </c>
      <c r="K163" s="36" t="e">
        <f>VLOOKUP($E163,'Election Candidates by BLS'!A:N,6,0)</f>
        <v>#N/A</v>
      </c>
      <c r="L163" s="36" t="e">
        <f>VLOOKUP($E163,'Election Candidates by BLS'!A:N,12,0)</f>
        <v>#N/A</v>
      </c>
      <c r="M163" s="34" t="e">
        <f>VLOOKUP($E163,'Election Candidates by BLS'!A:N,13,0)</f>
        <v>#N/A</v>
      </c>
      <c r="N163" s="37" t="e">
        <f>VLOOKUP($E163,'Election Candidates by BLS'!A:N,14,0)</f>
        <v>#N/A</v>
      </c>
      <c r="O163" s="38" t="e">
        <f>VLOOKUP($E163,'Election Candidates by BLS'!A:N,15,0)</f>
        <v>#N/A</v>
      </c>
    </row>
    <row r="164" spans="1:15" x14ac:dyDescent="0.25">
      <c r="A164" s="29"/>
      <c r="B164" s="29"/>
      <c r="C164" s="30"/>
      <c r="D164" s="31"/>
      <c r="E164" s="29"/>
      <c r="F164" s="33" t="e">
        <f>VLOOKUP($E164,'Election Candidates by BLS'!A:N,2,0)</f>
        <v>#N/A</v>
      </c>
      <c r="G164" s="34" t="e">
        <f>VLOOKUP($E164,'Election Candidates by BLS'!A:N,4,0)</f>
        <v>#N/A</v>
      </c>
      <c r="H164" s="35">
        <f t="shared" si="6"/>
        <v>0</v>
      </c>
      <c r="I164" s="35">
        <f t="shared" si="7"/>
        <v>0</v>
      </c>
      <c r="J164" s="36" t="e">
        <f>VLOOKUP($E164,'Election Candidates by BLS'!A:N,5,0)</f>
        <v>#N/A</v>
      </c>
      <c r="K164" s="36" t="e">
        <f>VLOOKUP($E164,'Election Candidates by BLS'!A:N,6,0)</f>
        <v>#N/A</v>
      </c>
      <c r="L164" s="36" t="e">
        <f>VLOOKUP($E164,'Election Candidates by BLS'!A:N,12,0)</f>
        <v>#N/A</v>
      </c>
      <c r="M164" s="34" t="e">
        <f>VLOOKUP($E164,'Election Candidates by BLS'!A:N,13,0)</f>
        <v>#N/A</v>
      </c>
      <c r="N164" s="37" t="e">
        <f>VLOOKUP($E164,'Election Candidates by BLS'!A:N,14,0)</f>
        <v>#N/A</v>
      </c>
      <c r="O164" s="38" t="e">
        <f>VLOOKUP($E164,'Election Candidates by BLS'!A:N,15,0)</f>
        <v>#N/A</v>
      </c>
    </row>
    <row r="165" spans="1:15" x14ac:dyDescent="0.25">
      <c r="A165" s="29"/>
      <c r="B165" s="29"/>
      <c r="C165" s="30"/>
      <c r="D165" s="31"/>
      <c r="E165" s="29"/>
      <c r="F165" s="33" t="e">
        <f>VLOOKUP($E165,'Election Candidates by BLS'!A:N,2,0)</f>
        <v>#N/A</v>
      </c>
      <c r="G165" s="34" t="e">
        <f>VLOOKUP($E165,'Election Candidates by BLS'!A:N,4,0)</f>
        <v>#N/A</v>
      </c>
      <c r="H165" s="35">
        <f t="shared" si="6"/>
        <v>0</v>
      </c>
      <c r="I165" s="35">
        <f t="shared" si="7"/>
        <v>0</v>
      </c>
      <c r="J165" s="36" t="e">
        <f>VLOOKUP($E165,'Election Candidates by BLS'!A:N,5,0)</f>
        <v>#N/A</v>
      </c>
      <c r="K165" s="36" t="e">
        <f>VLOOKUP($E165,'Election Candidates by BLS'!A:N,6,0)</f>
        <v>#N/A</v>
      </c>
      <c r="L165" s="36" t="e">
        <f>VLOOKUP($E165,'Election Candidates by BLS'!A:N,12,0)</f>
        <v>#N/A</v>
      </c>
      <c r="M165" s="34" t="e">
        <f>VLOOKUP($E165,'Election Candidates by BLS'!A:N,13,0)</f>
        <v>#N/A</v>
      </c>
      <c r="N165" s="37" t="e">
        <f>VLOOKUP($E165,'Election Candidates by BLS'!A:N,14,0)</f>
        <v>#N/A</v>
      </c>
      <c r="O165" s="38" t="e">
        <f>VLOOKUP($E165,'Election Candidates by BLS'!A:N,15,0)</f>
        <v>#N/A</v>
      </c>
    </row>
    <row r="166" spans="1:15" x14ac:dyDescent="0.25">
      <c r="A166" s="29"/>
      <c r="B166" s="29"/>
      <c r="C166" s="30"/>
      <c r="D166" s="31"/>
      <c r="E166" s="29"/>
      <c r="F166" s="33" t="e">
        <f>VLOOKUP($E166,'Election Candidates by BLS'!A:N,2,0)</f>
        <v>#N/A</v>
      </c>
      <c r="G166" s="34" t="e">
        <f>VLOOKUP($E166,'Election Candidates by BLS'!A:N,4,0)</f>
        <v>#N/A</v>
      </c>
      <c r="H166" s="35">
        <f t="shared" si="6"/>
        <v>0</v>
      </c>
      <c r="I166" s="35">
        <f t="shared" si="7"/>
        <v>0</v>
      </c>
      <c r="J166" s="36" t="e">
        <f>VLOOKUP($E166,'Election Candidates by BLS'!A:N,5,0)</f>
        <v>#N/A</v>
      </c>
      <c r="K166" s="36" t="e">
        <f>VLOOKUP($E166,'Election Candidates by BLS'!A:N,6,0)</f>
        <v>#N/A</v>
      </c>
      <c r="L166" s="36" t="e">
        <f>VLOOKUP($E166,'Election Candidates by BLS'!A:N,12,0)</f>
        <v>#N/A</v>
      </c>
      <c r="M166" s="34" t="e">
        <f>VLOOKUP($E166,'Election Candidates by BLS'!A:N,13,0)</f>
        <v>#N/A</v>
      </c>
      <c r="N166" s="37" t="e">
        <f>VLOOKUP($E166,'Election Candidates by BLS'!A:N,14,0)</f>
        <v>#N/A</v>
      </c>
      <c r="O166" s="38" t="e">
        <f>VLOOKUP($E166,'Election Candidates by BLS'!A:N,15,0)</f>
        <v>#N/A</v>
      </c>
    </row>
    <row r="167" spans="1:15" x14ac:dyDescent="0.25">
      <c r="A167" s="29"/>
      <c r="B167" s="29"/>
      <c r="C167" s="30"/>
      <c r="D167" s="31"/>
      <c r="E167" s="29"/>
      <c r="F167" s="33" t="e">
        <f>VLOOKUP($E167,'Election Candidates by BLS'!A:N,2,0)</f>
        <v>#N/A</v>
      </c>
      <c r="G167" s="34" t="e">
        <f>VLOOKUP($E167,'Election Candidates by BLS'!A:N,4,0)</f>
        <v>#N/A</v>
      </c>
      <c r="H167" s="35">
        <f t="shared" si="6"/>
        <v>0</v>
      </c>
      <c r="I167" s="35">
        <f t="shared" si="7"/>
        <v>0</v>
      </c>
      <c r="J167" s="36" t="e">
        <f>VLOOKUP($E167,'Election Candidates by BLS'!A:N,5,0)</f>
        <v>#N/A</v>
      </c>
      <c r="K167" s="36" t="e">
        <f>VLOOKUP($E167,'Election Candidates by BLS'!A:N,6,0)</f>
        <v>#N/A</v>
      </c>
      <c r="L167" s="36" t="e">
        <f>VLOOKUP($E167,'Election Candidates by BLS'!A:N,12,0)</f>
        <v>#N/A</v>
      </c>
      <c r="M167" s="34" t="e">
        <f>VLOOKUP($E167,'Election Candidates by BLS'!A:N,13,0)</f>
        <v>#N/A</v>
      </c>
      <c r="N167" s="37" t="e">
        <f>VLOOKUP($E167,'Election Candidates by BLS'!A:N,14,0)</f>
        <v>#N/A</v>
      </c>
      <c r="O167" s="38" t="e">
        <f>VLOOKUP($E167,'Election Candidates by BLS'!A:N,15,0)</f>
        <v>#N/A</v>
      </c>
    </row>
    <row r="168" spans="1:15" x14ac:dyDescent="0.25">
      <c r="A168" s="29"/>
      <c r="B168" s="29"/>
      <c r="C168" s="30"/>
      <c r="D168" s="31"/>
      <c r="E168" s="29"/>
      <c r="F168" s="33" t="e">
        <f>VLOOKUP($E168,'Election Candidates by BLS'!A:N,2,0)</f>
        <v>#N/A</v>
      </c>
      <c r="G168" s="34" t="e">
        <f>VLOOKUP($E168,'Election Candidates by BLS'!A:N,4,0)</f>
        <v>#N/A</v>
      </c>
      <c r="H168" s="35">
        <f t="shared" si="6"/>
        <v>0</v>
      </c>
      <c r="I168" s="35">
        <f t="shared" si="7"/>
        <v>0</v>
      </c>
      <c r="J168" s="36" t="e">
        <f>VLOOKUP($E168,'Election Candidates by BLS'!A:N,5,0)</f>
        <v>#N/A</v>
      </c>
      <c r="K168" s="36" t="e">
        <f>VLOOKUP($E168,'Election Candidates by BLS'!A:N,6,0)</f>
        <v>#N/A</v>
      </c>
      <c r="L168" s="36" t="e">
        <f>VLOOKUP($E168,'Election Candidates by BLS'!A:N,12,0)</f>
        <v>#N/A</v>
      </c>
      <c r="M168" s="34" t="e">
        <f>VLOOKUP($E168,'Election Candidates by BLS'!A:N,13,0)</f>
        <v>#N/A</v>
      </c>
      <c r="N168" s="37" t="e">
        <f>VLOOKUP($E168,'Election Candidates by BLS'!A:N,14,0)</f>
        <v>#N/A</v>
      </c>
      <c r="O168" s="38" t="e">
        <f>VLOOKUP($E168,'Election Candidates by BLS'!A:N,15,0)</f>
        <v>#N/A</v>
      </c>
    </row>
    <row r="169" spans="1:15" x14ac:dyDescent="0.25">
      <c r="A169" s="29"/>
      <c r="B169" s="29"/>
      <c r="C169" s="30"/>
      <c r="D169" s="31"/>
      <c r="E169" s="29"/>
      <c r="F169" s="33" t="e">
        <f>VLOOKUP($E169,'Election Candidates by BLS'!A:N,2,0)</f>
        <v>#N/A</v>
      </c>
      <c r="G169" s="34" t="e">
        <f>VLOOKUP($E169,'Election Candidates by BLS'!A:N,4,0)</f>
        <v>#N/A</v>
      </c>
      <c r="H169" s="35">
        <f t="shared" si="6"/>
        <v>0</v>
      </c>
      <c r="I169" s="35">
        <f t="shared" si="7"/>
        <v>0</v>
      </c>
      <c r="J169" s="36" t="e">
        <f>VLOOKUP($E169,'Election Candidates by BLS'!A:N,5,0)</f>
        <v>#N/A</v>
      </c>
      <c r="K169" s="36" t="e">
        <f>VLOOKUP($E169,'Election Candidates by BLS'!A:N,6,0)</f>
        <v>#N/A</v>
      </c>
      <c r="L169" s="36" t="e">
        <f>VLOOKUP($E169,'Election Candidates by BLS'!A:N,12,0)</f>
        <v>#N/A</v>
      </c>
      <c r="M169" s="34" t="e">
        <f>VLOOKUP($E169,'Election Candidates by BLS'!A:N,13,0)</f>
        <v>#N/A</v>
      </c>
      <c r="N169" s="37" t="e">
        <f>VLOOKUP($E169,'Election Candidates by BLS'!A:N,14,0)</f>
        <v>#N/A</v>
      </c>
      <c r="O169" s="38" t="e">
        <f>VLOOKUP($E169,'Election Candidates by BLS'!A:N,15,0)</f>
        <v>#N/A</v>
      </c>
    </row>
    <row r="170" spans="1:15" x14ac:dyDescent="0.25">
      <c r="A170" s="29"/>
      <c r="B170" s="29"/>
      <c r="C170" s="30"/>
      <c r="D170" s="31"/>
      <c r="E170" s="29"/>
      <c r="F170" s="33" t="e">
        <f>VLOOKUP($E170,'Election Candidates by BLS'!A:N,2,0)</f>
        <v>#N/A</v>
      </c>
      <c r="G170" s="34" t="e">
        <f>VLOOKUP($E170,'Election Candidates by BLS'!A:N,4,0)</f>
        <v>#N/A</v>
      </c>
      <c r="H170" s="35">
        <f t="shared" si="6"/>
        <v>0</v>
      </c>
      <c r="I170" s="35">
        <f t="shared" si="7"/>
        <v>0</v>
      </c>
      <c r="J170" s="36" t="e">
        <f>VLOOKUP($E170,'Election Candidates by BLS'!A:N,5,0)</f>
        <v>#N/A</v>
      </c>
      <c r="K170" s="36" t="e">
        <f>VLOOKUP($E170,'Election Candidates by BLS'!A:N,6,0)</f>
        <v>#N/A</v>
      </c>
      <c r="L170" s="36" t="e">
        <f>VLOOKUP($E170,'Election Candidates by BLS'!A:N,12,0)</f>
        <v>#N/A</v>
      </c>
      <c r="M170" s="34" t="e">
        <f>VLOOKUP($E170,'Election Candidates by BLS'!A:N,13,0)</f>
        <v>#N/A</v>
      </c>
      <c r="N170" s="37" t="e">
        <f>VLOOKUP($E170,'Election Candidates by BLS'!A:N,14,0)</f>
        <v>#N/A</v>
      </c>
      <c r="O170" s="38" t="e">
        <f>VLOOKUP($E170,'Election Candidates by BLS'!A:N,15,0)</f>
        <v>#N/A</v>
      </c>
    </row>
    <row r="171" spans="1:15" x14ac:dyDescent="0.25">
      <c r="A171" s="29"/>
      <c r="B171" s="29"/>
      <c r="C171" s="30"/>
      <c r="D171" s="31"/>
      <c r="E171" s="29"/>
      <c r="F171" s="33" t="e">
        <f>VLOOKUP($E171,'Election Candidates by BLS'!A:N,2,0)</f>
        <v>#N/A</v>
      </c>
      <c r="G171" s="34" t="e">
        <f>VLOOKUP($E171,'Election Candidates by BLS'!A:N,4,0)</f>
        <v>#N/A</v>
      </c>
      <c r="H171" s="35">
        <f t="shared" si="6"/>
        <v>0</v>
      </c>
      <c r="I171" s="35">
        <f t="shared" si="7"/>
        <v>0</v>
      </c>
      <c r="J171" s="36" t="e">
        <f>VLOOKUP($E171,'Election Candidates by BLS'!A:N,5,0)</f>
        <v>#N/A</v>
      </c>
      <c r="K171" s="36" t="e">
        <f>VLOOKUP($E171,'Election Candidates by BLS'!A:N,6,0)</f>
        <v>#N/A</v>
      </c>
      <c r="L171" s="36" t="e">
        <f>VLOOKUP($E171,'Election Candidates by BLS'!A:N,12,0)</f>
        <v>#N/A</v>
      </c>
      <c r="M171" s="34" t="e">
        <f>VLOOKUP($E171,'Election Candidates by BLS'!A:N,13,0)</f>
        <v>#N/A</v>
      </c>
      <c r="N171" s="37" t="e">
        <f>VLOOKUP($E171,'Election Candidates by BLS'!A:N,14,0)</f>
        <v>#N/A</v>
      </c>
      <c r="O171" s="38" t="e">
        <f>VLOOKUP($E171,'Election Candidates by BLS'!A:N,15,0)</f>
        <v>#N/A</v>
      </c>
    </row>
    <row r="172" spans="1:15" x14ac:dyDescent="0.25">
      <c r="A172" s="29"/>
      <c r="B172" s="29"/>
      <c r="C172" s="30"/>
      <c r="D172" s="31"/>
      <c r="E172" s="29"/>
      <c r="F172" s="33" t="e">
        <f>VLOOKUP($E172,'Election Candidates by BLS'!A:N,2,0)</f>
        <v>#N/A</v>
      </c>
      <c r="G172" s="34" t="e">
        <f>VLOOKUP($E172,'Election Candidates by BLS'!A:N,4,0)</f>
        <v>#N/A</v>
      </c>
      <c r="H172" s="35">
        <f t="shared" si="6"/>
        <v>0</v>
      </c>
      <c r="I172" s="35">
        <f t="shared" si="7"/>
        <v>0</v>
      </c>
      <c r="J172" s="36" t="e">
        <f>VLOOKUP($E172,'Election Candidates by BLS'!A:N,5,0)</f>
        <v>#N/A</v>
      </c>
      <c r="K172" s="36" t="e">
        <f>VLOOKUP($E172,'Election Candidates by BLS'!A:N,6,0)</f>
        <v>#N/A</v>
      </c>
      <c r="L172" s="36" t="e">
        <f>VLOOKUP($E172,'Election Candidates by BLS'!A:N,12,0)</f>
        <v>#N/A</v>
      </c>
      <c r="M172" s="34" t="e">
        <f>VLOOKUP($E172,'Election Candidates by BLS'!A:N,13,0)</f>
        <v>#N/A</v>
      </c>
      <c r="N172" s="37" t="e">
        <f>VLOOKUP($E172,'Election Candidates by BLS'!A:N,14,0)</f>
        <v>#N/A</v>
      </c>
      <c r="O172" s="38" t="e">
        <f>VLOOKUP($E172,'Election Candidates by BLS'!A:N,15,0)</f>
        <v>#N/A</v>
      </c>
    </row>
    <row r="173" spans="1:15" x14ac:dyDescent="0.25">
      <c r="A173" s="29"/>
      <c r="B173" s="29"/>
      <c r="C173" s="30"/>
      <c r="D173" s="31"/>
      <c r="E173" s="29"/>
      <c r="F173" s="33" t="e">
        <f>VLOOKUP($E173,'Election Candidates by BLS'!A:N,2,0)</f>
        <v>#N/A</v>
      </c>
      <c r="G173" s="34" t="e">
        <f>VLOOKUP($E173,'Election Candidates by BLS'!A:N,4,0)</f>
        <v>#N/A</v>
      </c>
      <c r="H173" s="35">
        <f t="shared" si="6"/>
        <v>0</v>
      </c>
      <c r="I173" s="35">
        <f t="shared" si="7"/>
        <v>0</v>
      </c>
      <c r="J173" s="36" t="e">
        <f>VLOOKUP($E173,'Election Candidates by BLS'!A:N,5,0)</f>
        <v>#N/A</v>
      </c>
      <c r="K173" s="36" t="e">
        <f>VLOOKUP($E173,'Election Candidates by BLS'!A:N,6,0)</f>
        <v>#N/A</v>
      </c>
      <c r="L173" s="36" t="e">
        <f>VLOOKUP($E173,'Election Candidates by BLS'!A:N,12,0)</f>
        <v>#N/A</v>
      </c>
      <c r="M173" s="34" t="e">
        <f>VLOOKUP($E173,'Election Candidates by BLS'!A:N,13,0)</f>
        <v>#N/A</v>
      </c>
      <c r="N173" s="37" t="e">
        <f>VLOOKUP($E173,'Election Candidates by BLS'!A:N,14,0)</f>
        <v>#N/A</v>
      </c>
      <c r="O173" s="38" t="e">
        <f>VLOOKUP($E173,'Election Candidates by BLS'!A:N,15,0)</f>
        <v>#N/A</v>
      </c>
    </row>
    <row r="174" spans="1:15" x14ac:dyDescent="0.25">
      <c r="A174" s="29"/>
      <c r="B174" s="29"/>
      <c r="C174" s="30"/>
      <c r="D174" s="31"/>
      <c r="E174" s="29"/>
      <c r="F174" s="33" t="e">
        <f>VLOOKUP($E174,'Election Candidates by BLS'!A:N,2,0)</f>
        <v>#N/A</v>
      </c>
      <c r="G174" s="34" t="e">
        <f>VLOOKUP($E174,'Election Candidates by BLS'!A:N,4,0)</f>
        <v>#N/A</v>
      </c>
      <c r="H174" s="35">
        <f t="shared" si="6"/>
        <v>0</v>
      </c>
      <c r="I174" s="35">
        <f t="shared" si="7"/>
        <v>0</v>
      </c>
      <c r="J174" s="36" t="e">
        <f>VLOOKUP($E174,'Election Candidates by BLS'!A:N,5,0)</f>
        <v>#N/A</v>
      </c>
      <c r="K174" s="36" t="e">
        <f>VLOOKUP($E174,'Election Candidates by BLS'!A:N,6,0)</f>
        <v>#N/A</v>
      </c>
      <c r="L174" s="36" t="e">
        <f>VLOOKUP($E174,'Election Candidates by BLS'!A:N,12,0)</f>
        <v>#N/A</v>
      </c>
      <c r="M174" s="34" t="e">
        <f>VLOOKUP($E174,'Election Candidates by BLS'!A:N,13,0)</f>
        <v>#N/A</v>
      </c>
      <c r="N174" s="37" t="e">
        <f>VLOOKUP($E174,'Election Candidates by BLS'!A:N,14,0)</f>
        <v>#N/A</v>
      </c>
      <c r="O174" s="38" t="e">
        <f>VLOOKUP($E174,'Election Candidates by BLS'!A:N,15,0)</f>
        <v>#N/A</v>
      </c>
    </row>
    <row r="175" spans="1:15" x14ac:dyDescent="0.25">
      <c r="A175" s="29"/>
      <c r="B175" s="29"/>
      <c r="C175" s="30"/>
      <c r="D175" s="31"/>
      <c r="E175" s="29"/>
      <c r="F175" s="33" t="e">
        <f>VLOOKUP($E175,'Election Candidates by BLS'!A:N,2,0)</f>
        <v>#N/A</v>
      </c>
      <c r="G175" s="34" t="e">
        <f>VLOOKUP($E175,'Election Candidates by BLS'!A:N,4,0)</f>
        <v>#N/A</v>
      </c>
      <c r="H175" s="35">
        <f t="shared" si="6"/>
        <v>0</v>
      </c>
      <c r="I175" s="35">
        <f t="shared" si="7"/>
        <v>0</v>
      </c>
      <c r="J175" s="36" t="e">
        <f>VLOOKUP($E175,'Election Candidates by BLS'!A:N,5,0)</f>
        <v>#N/A</v>
      </c>
      <c r="K175" s="36" t="e">
        <f>VLOOKUP($E175,'Election Candidates by BLS'!A:N,6,0)</f>
        <v>#N/A</v>
      </c>
      <c r="L175" s="36" t="e">
        <f>VLOOKUP($E175,'Election Candidates by BLS'!A:N,12,0)</f>
        <v>#N/A</v>
      </c>
      <c r="M175" s="34" t="e">
        <f>VLOOKUP($E175,'Election Candidates by BLS'!A:N,13,0)</f>
        <v>#N/A</v>
      </c>
      <c r="N175" s="37" t="e">
        <f>VLOOKUP($E175,'Election Candidates by BLS'!A:N,14,0)</f>
        <v>#N/A</v>
      </c>
      <c r="O175" s="38" t="e">
        <f>VLOOKUP($E175,'Election Candidates by BLS'!A:N,15,0)</f>
        <v>#N/A</v>
      </c>
    </row>
    <row r="176" spans="1:15" x14ac:dyDescent="0.25">
      <c r="A176" s="29"/>
      <c r="B176" s="29"/>
      <c r="C176" s="30"/>
      <c r="D176" s="31"/>
      <c r="E176" s="29"/>
      <c r="F176" s="33" t="e">
        <f>VLOOKUP($E176,'Election Candidates by BLS'!A:N,2,0)</f>
        <v>#N/A</v>
      </c>
      <c r="G176" s="34" t="e">
        <f>VLOOKUP($E176,'Election Candidates by BLS'!A:N,4,0)</f>
        <v>#N/A</v>
      </c>
      <c r="H176" s="35">
        <f t="shared" si="6"/>
        <v>0</v>
      </c>
      <c r="I176" s="35">
        <f t="shared" si="7"/>
        <v>0</v>
      </c>
      <c r="J176" s="36" t="e">
        <f>VLOOKUP($E176,'Election Candidates by BLS'!A:N,5,0)</f>
        <v>#N/A</v>
      </c>
      <c r="K176" s="36" t="e">
        <f>VLOOKUP($E176,'Election Candidates by BLS'!A:N,6,0)</f>
        <v>#N/A</v>
      </c>
      <c r="L176" s="36" t="e">
        <f>VLOOKUP($E176,'Election Candidates by BLS'!A:N,12,0)</f>
        <v>#N/A</v>
      </c>
      <c r="M176" s="34" t="e">
        <f>VLOOKUP($E176,'Election Candidates by BLS'!A:N,13,0)</f>
        <v>#N/A</v>
      </c>
      <c r="N176" s="37" t="e">
        <f>VLOOKUP($E176,'Election Candidates by BLS'!A:N,14,0)</f>
        <v>#N/A</v>
      </c>
      <c r="O176" s="38" t="e">
        <f>VLOOKUP($E176,'Election Candidates by BLS'!A:N,15,0)</f>
        <v>#N/A</v>
      </c>
    </row>
    <row r="177" spans="1:15" x14ac:dyDescent="0.25">
      <c r="A177" s="29"/>
      <c r="B177" s="29"/>
      <c r="C177" s="30"/>
      <c r="D177" s="31"/>
      <c r="E177" s="29"/>
      <c r="F177" s="33" t="e">
        <f>VLOOKUP($E177,'Election Candidates by BLS'!A:N,2,0)</f>
        <v>#N/A</v>
      </c>
      <c r="G177" s="34" t="e">
        <f>VLOOKUP($E177,'Election Candidates by BLS'!A:N,4,0)</f>
        <v>#N/A</v>
      </c>
      <c r="H177" s="35">
        <f t="shared" si="6"/>
        <v>0</v>
      </c>
      <c r="I177" s="35">
        <f t="shared" si="7"/>
        <v>0</v>
      </c>
      <c r="J177" s="36" t="e">
        <f>VLOOKUP($E177,'Election Candidates by BLS'!A:N,5,0)</f>
        <v>#N/A</v>
      </c>
      <c r="K177" s="36" t="e">
        <f>VLOOKUP($E177,'Election Candidates by BLS'!A:N,6,0)</f>
        <v>#N/A</v>
      </c>
      <c r="L177" s="36" t="e">
        <f>VLOOKUP($E177,'Election Candidates by BLS'!A:N,12,0)</f>
        <v>#N/A</v>
      </c>
      <c r="M177" s="34" t="e">
        <f>VLOOKUP($E177,'Election Candidates by BLS'!A:N,13,0)</f>
        <v>#N/A</v>
      </c>
      <c r="N177" s="37" t="e">
        <f>VLOOKUP($E177,'Election Candidates by BLS'!A:N,14,0)</f>
        <v>#N/A</v>
      </c>
      <c r="O177" s="38" t="e">
        <f>VLOOKUP($E177,'Election Candidates by BLS'!A:N,15,0)</f>
        <v>#N/A</v>
      </c>
    </row>
    <row r="178" spans="1:15" x14ac:dyDescent="0.25">
      <c r="A178" s="29"/>
      <c r="B178" s="29"/>
      <c r="C178" s="30"/>
      <c r="D178" s="31"/>
      <c r="E178" s="29"/>
      <c r="F178" s="33" t="e">
        <f>VLOOKUP($E178,'Election Candidates by BLS'!A:N,2,0)</f>
        <v>#N/A</v>
      </c>
      <c r="G178" s="34" t="e">
        <f>VLOOKUP($E178,'Election Candidates by BLS'!A:N,4,0)</f>
        <v>#N/A</v>
      </c>
      <c r="H178" s="35">
        <f t="shared" si="6"/>
        <v>0</v>
      </c>
      <c r="I178" s="35">
        <f t="shared" si="7"/>
        <v>0</v>
      </c>
      <c r="J178" s="36" t="e">
        <f>VLOOKUP($E178,'Election Candidates by BLS'!A:N,5,0)</f>
        <v>#N/A</v>
      </c>
      <c r="K178" s="36" t="e">
        <f>VLOOKUP($E178,'Election Candidates by BLS'!A:N,6,0)</f>
        <v>#N/A</v>
      </c>
      <c r="L178" s="36" t="e">
        <f>VLOOKUP($E178,'Election Candidates by BLS'!A:N,12,0)</f>
        <v>#N/A</v>
      </c>
      <c r="M178" s="34" t="e">
        <f>VLOOKUP($E178,'Election Candidates by BLS'!A:N,13,0)</f>
        <v>#N/A</v>
      </c>
      <c r="N178" s="37" t="e">
        <f>VLOOKUP($E178,'Election Candidates by BLS'!A:N,14,0)</f>
        <v>#N/A</v>
      </c>
      <c r="O178" s="38" t="e">
        <f>VLOOKUP($E178,'Election Candidates by BLS'!A:N,15,0)</f>
        <v>#N/A</v>
      </c>
    </row>
    <row r="179" spans="1:15" x14ac:dyDescent="0.25">
      <c r="A179" s="29"/>
      <c r="B179" s="29"/>
      <c r="C179" s="30"/>
      <c r="D179" s="31"/>
      <c r="E179" s="29"/>
      <c r="F179" s="33" t="e">
        <f>VLOOKUP($E179,'Election Candidates by BLS'!A:N,2,0)</f>
        <v>#N/A</v>
      </c>
      <c r="G179" s="34" t="e">
        <f>VLOOKUP($E179,'Election Candidates by BLS'!A:N,4,0)</f>
        <v>#N/A</v>
      </c>
      <c r="H179" s="35">
        <f t="shared" si="6"/>
        <v>0</v>
      </c>
      <c r="I179" s="35">
        <f t="shared" si="7"/>
        <v>0</v>
      </c>
      <c r="J179" s="36" t="e">
        <f>VLOOKUP($E179,'Election Candidates by BLS'!A:N,5,0)</f>
        <v>#N/A</v>
      </c>
      <c r="K179" s="36" t="e">
        <f>VLOOKUP($E179,'Election Candidates by BLS'!A:N,6,0)</f>
        <v>#N/A</v>
      </c>
      <c r="L179" s="36" t="e">
        <f>VLOOKUP($E179,'Election Candidates by BLS'!A:N,12,0)</f>
        <v>#N/A</v>
      </c>
      <c r="M179" s="34" t="e">
        <f>VLOOKUP($E179,'Election Candidates by BLS'!A:N,13,0)</f>
        <v>#N/A</v>
      </c>
      <c r="N179" s="37" t="e">
        <f>VLOOKUP($E179,'Election Candidates by BLS'!A:N,14,0)</f>
        <v>#N/A</v>
      </c>
      <c r="O179" s="38" t="e">
        <f>VLOOKUP($E179,'Election Candidates by BLS'!A:N,15,0)</f>
        <v>#N/A</v>
      </c>
    </row>
    <row r="180" spans="1:15" x14ac:dyDescent="0.25">
      <c r="A180" s="29"/>
      <c r="B180" s="29"/>
      <c r="C180" s="30"/>
      <c r="D180" s="31"/>
      <c r="E180" s="29"/>
      <c r="F180" s="33" t="e">
        <f>VLOOKUP($E180,'Election Candidates by BLS'!A:N,2,0)</f>
        <v>#N/A</v>
      </c>
      <c r="G180" s="34" t="e">
        <f>VLOOKUP($E180,'Election Candidates by BLS'!A:N,4,0)</f>
        <v>#N/A</v>
      </c>
      <c r="H180" s="35">
        <f t="shared" si="6"/>
        <v>0</v>
      </c>
      <c r="I180" s="35">
        <f t="shared" si="7"/>
        <v>0</v>
      </c>
      <c r="J180" s="36" t="e">
        <f>VLOOKUP($E180,'Election Candidates by BLS'!A:N,5,0)</f>
        <v>#N/A</v>
      </c>
      <c r="K180" s="36" t="e">
        <f>VLOOKUP($E180,'Election Candidates by BLS'!A:N,6,0)</f>
        <v>#N/A</v>
      </c>
      <c r="L180" s="36" t="e">
        <f>VLOOKUP($E180,'Election Candidates by BLS'!A:N,12,0)</f>
        <v>#N/A</v>
      </c>
      <c r="M180" s="34" t="e">
        <f>VLOOKUP($E180,'Election Candidates by BLS'!A:N,13,0)</f>
        <v>#N/A</v>
      </c>
      <c r="N180" s="37" t="e">
        <f>VLOOKUP($E180,'Election Candidates by BLS'!A:N,14,0)</f>
        <v>#N/A</v>
      </c>
      <c r="O180" s="38" t="e">
        <f>VLOOKUP($E180,'Election Candidates by BLS'!A:N,15,0)</f>
        <v>#N/A</v>
      </c>
    </row>
    <row r="181" spans="1:15" x14ac:dyDescent="0.25">
      <c r="A181" s="29"/>
      <c r="B181" s="29"/>
      <c r="C181" s="30"/>
      <c r="D181" s="31"/>
      <c r="E181" s="29"/>
      <c r="F181" s="33" t="e">
        <f>VLOOKUP($E181,'Election Candidates by BLS'!A:N,2,0)</f>
        <v>#N/A</v>
      </c>
      <c r="G181" s="34" t="e">
        <f>VLOOKUP($E181,'Election Candidates by BLS'!A:N,4,0)</f>
        <v>#N/A</v>
      </c>
      <c r="H181" s="35">
        <f t="shared" si="6"/>
        <v>0</v>
      </c>
      <c r="I181" s="35">
        <f t="shared" si="7"/>
        <v>0</v>
      </c>
      <c r="J181" s="36" t="e">
        <f>VLOOKUP($E181,'Election Candidates by BLS'!A:N,5,0)</f>
        <v>#N/A</v>
      </c>
      <c r="K181" s="36" t="e">
        <f>VLOOKUP($E181,'Election Candidates by BLS'!A:N,6,0)</f>
        <v>#N/A</v>
      </c>
      <c r="L181" s="36" t="e">
        <f>VLOOKUP($E181,'Election Candidates by BLS'!A:N,12,0)</f>
        <v>#N/A</v>
      </c>
      <c r="M181" s="34" t="e">
        <f>VLOOKUP($E181,'Election Candidates by BLS'!A:N,13,0)</f>
        <v>#N/A</v>
      </c>
      <c r="N181" s="37" t="e">
        <f>VLOOKUP($E181,'Election Candidates by BLS'!A:N,14,0)</f>
        <v>#N/A</v>
      </c>
      <c r="O181" s="38" t="e">
        <f>VLOOKUP($E181,'Election Candidates by BLS'!A:N,15,0)</f>
        <v>#N/A</v>
      </c>
    </row>
    <row r="182" spans="1:15" x14ac:dyDescent="0.25">
      <c r="A182" s="29"/>
      <c r="B182" s="29"/>
      <c r="C182" s="30"/>
      <c r="D182" s="31"/>
      <c r="E182" s="29"/>
      <c r="F182" s="33" t="e">
        <f>VLOOKUP($E182,'Election Candidates by BLS'!A:N,2,0)</f>
        <v>#N/A</v>
      </c>
      <c r="G182" s="34" t="e">
        <f>VLOOKUP($E182,'Election Candidates by BLS'!A:N,4,0)</f>
        <v>#N/A</v>
      </c>
      <c r="H182" s="35">
        <f t="shared" si="6"/>
        <v>0</v>
      </c>
      <c r="I182" s="35">
        <f t="shared" si="7"/>
        <v>0</v>
      </c>
      <c r="J182" s="36" t="e">
        <f>VLOOKUP($E182,'Election Candidates by BLS'!A:N,5,0)</f>
        <v>#N/A</v>
      </c>
      <c r="K182" s="36" t="e">
        <f>VLOOKUP($E182,'Election Candidates by BLS'!A:N,6,0)</f>
        <v>#N/A</v>
      </c>
      <c r="L182" s="36" t="e">
        <f>VLOOKUP($E182,'Election Candidates by BLS'!A:N,12,0)</f>
        <v>#N/A</v>
      </c>
      <c r="M182" s="34" t="e">
        <f>VLOOKUP($E182,'Election Candidates by BLS'!A:N,13,0)</f>
        <v>#N/A</v>
      </c>
      <c r="N182" s="37" t="e">
        <f>VLOOKUP($E182,'Election Candidates by BLS'!A:N,14,0)</f>
        <v>#N/A</v>
      </c>
      <c r="O182" s="38" t="e">
        <f>VLOOKUP($E182,'Election Candidates by BLS'!A:N,15,0)</f>
        <v>#N/A</v>
      </c>
    </row>
    <row r="183" spans="1:15" x14ac:dyDescent="0.25">
      <c r="A183" s="29"/>
      <c r="B183" s="29"/>
      <c r="C183" s="30"/>
      <c r="D183" s="31"/>
      <c r="E183" s="29"/>
      <c r="F183" s="33" t="e">
        <f>VLOOKUP($E183,'Election Candidates by BLS'!A:N,2,0)</f>
        <v>#N/A</v>
      </c>
      <c r="G183" s="34" t="e">
        <f>VLOOKUP($E183,'Election Candidates by BLS'!A:N,4,0)</f>
        <v>#N/A</v>
      </c>
      <c r="H183" s="35">
        <f t="shared" si="6"/>
        <v>0</v>
      </c>
      <c r="I183" s="35">
        <f t="shared" si="7"/>
        <v>0</v>
      </c>
      <c r="J183" s="36" t="e">
        <f>VLOOKUP($E183,'Election Candidates by BLS'!A:N,5,0)</f>
        <v>#N/A</v>
      </c>
      <c r="K183" s="36" t="e">
        <f>VLOOKUP($E183,'Election Candidates by BLS'!A:N,6,0)</f>
        <v>#N/A</v>
      </c>
      <c r="L183" s="36" t="e">
        <f>VLOOKUP($E183,'Election Candidates by BLS'!A:N,12,0)</f>
        <v>#N/A</v>
      </c>
      <c r="M183" s="34" t="e">
        <f>VLOOKUP($E183,'Election Candidates by BLS'!A:N,13,0)</f>
        <v>#N/A</v>
      </c>
      <c r="N183" s="37" t="e">
        <f>VLOOKUP($E183,'Election Candidates by BLS'!A:N,14,0)</f>
        <v>#N/A</v>
      </c>
      <c r="O183" s="38" t="e">
        <f>VLOOKUP($E183,'Election Candidates by BLS'!A:N,15,0)</f>
        <v>#N/A</v>
      </c>
    </row>
    <row r="184" spans="1:15" x14ac:dyDescent="0.25">
      <c r="A184" s="29"/>
      <c r="B184" s="29"/>
      <c r="C184" s="30"/>
      <c r="D184" s="31"/>
      <c r="E184" s="29"/>
      <c r="F184" s="33" t="e">
        <f>VLOOKUP($E184,'Election Candidates by BLS'!A:N,2,0)</f>
        <v>#N/A</v>
      </c>
      <c r="G184" s="34" t="e">
        <f>VLOOKUP($E184,'Election Candidates by BLS'!A:N,4,0)</f>
        <v>#N/A</v>
      </c>
      <c r="H184" s="35">
        <f t="shared" si="6"/>
        <v>0</v>
      </c>
      <c r="I184" s="35">
        <f t="shared" si="7"/>
        <v>0</v>
      </c>
      <c r="J184" s="36" t="e">
        <f>VLOOKUP($E184,'Election Candidates by BLS'!A:N,5,0)</f>
        <v>#N/A</v>
      </c>
      <c r="K184" s="36" t="e">
        <f>VLOOKUP($E184,'Election Candidates by BLS'!A:N,6,0)</f>
        <v>#N/A</v>
      </c>
      <c r="L184" s="36" t="e">
        <f>VLOOKUP($E184,'Election Candidates by BLS'!A:N,12,0)</f>
        <v>#N/A</v>
      </c>
      <c r="M184" s="34" t="e">
        <f>VLOOKUP($E184,'Election Candidates by BLS'!A:N,13,0)</f>
        <v>#N/A</v>
      </c>
      <c r="N184" s="37" t="e">
        <f>VLOOKUP($E184,'Election Candidates by BLS'!A:N,14,0)</f>
        <v>#N/A</v>
      </c>
      <c r="O184" s="38" t="e">
        <f>VLOOKUP($E184,'Election Candidates by BLS'!A:N,15,0)</f>
        <v>#N/A</v>
      </c>
    </row>
    <row r="185" spans="1:15" x14ac:dyDescent="0.25">
      <c r="A185" s="29"/>
      <c r="B185" s="29"/>
      <c r="C185" s="30"/>
      <c r="D185" s="31"/>
      <c r="E185" s="29"/>
      <c r="F185" s="33" t="e">
        <f>VLOOKUP($E185,'Election Candidates by BLS'!A:N,2,0)</f>
        <v>#N/A</v>
      </c>
      <c r="G185" s="34" t="e">
        <f>VLOOKUP($E185,'Election Candidates by BLS'!A:N,4,0)</f>
        <v>#N/A</v>
      </c>
      <c r="H185" s="35">
        <f t="shared" si="6"/>
        <v>0</v>
      </c>
      <c r="I185" s="35">
        <f t="shared" si="7"/>
        <v>0</v>
      </c>
      <c r="J185" s="36" t="e">
        <f>VLOOKUP($E185,'Election Candidates by BLS'!A:N,5,0)</f>
        <v>#N/A</v>
      </c>
      <c r="K185" s="36" t="e">
        <f>VLOOKUP($E185,'Election Candidates by BLS'!A:N,6,0)</f>
        <v>#N/A</v>
      </c>
      <c r="L185" s="36" t="e">
        <f>VLOOKUP($E185,'Election Candidates by BLS'!A:N,12,0)</f>
        <v>#N/A</v>
      </c>
      <c r="M185" s="34" t="e">
        <f>VLOOKUP($E185,'Election Candidates by BLS'!A:N,13,0)</f>
        <v>#N/A</v>
      </c>
      <c r="N185" s="37" t="e">
        <f>VLOOKUP($E185,'Election Candidates by BLS'!A:N,14,0)</f>
        <v>#N/A</v>
      </c>
      <c r="O185" s="38" t="e">
        <f>VLOOKUP($E185,'Election Candidates by BLS'!A:N,15,0)</f>
        <v>#N/A</v>
      </c>
    </row>
    <row r="186" spans="1:15" x14ac:dyDescent="0.25">
      <c r="A186" s="29"/>
      <c r="B186" s="29"/>
      <c r="C186" s="30"/>
      <c r="D186" s="31"/>
      <c r="E186" s="29"/>
      <c r="F186" s="33" t="e">
        <f>VLOOKUP($E186,'Election Candidates by BLS'!A:N,2,0)</f>
        <v>#N/A</v>
      </c>
      <c r="G186" s="34" t="e">
        <f>VLOOKUP($E186,'Election Candidates by BLS'!A:N,4,0)</f>
        <v>#N/A</v>
      </c>
      <c r="H186" s="35">
        <f t="shared" si="6"/>
        <v>0</v>
      </c>
      <c r="I186" s="35">
        <f t="shared" si="7"/>
        <v>0</v>
      </c>
      <c r="J186" s="36" t="e">
        <f>VLOOKUP($E186,'Election Candidates by BLS'!A:N,5,0)</f>
        <v>#N/A</v>
      </c>
      <c r="K186" s="36" t="e">
        <f>VLOOKUP($E186,'Election Candidates by BLS'!A:N,6,0)</f>
        <v>#N/A</v>
      </c>
      <c r="L186" s="36" t="e">
        <f>VLOOKUP($E186,'Election Candidates by BLS'!A:N,12,0)</f>
        <v>#N/A</v>
      </c>
      <c r="M186" s="34" t="e">
        <f>VLOOKUP($E186,'Election Candidates by BLS'!A:N,13,0)</f>
        <v>#N/A</v>
      </c>
      <c r="N186" s="37" t="e">
        <f>VLOOKUP($E186,'Election Candidates by BLS'!A:N,14,0)</f>
        <v>#N/A</v>
      </c>
      <c r="O186" s="38" t="e">
        <f>VLOOKUP($E186,'Election Candidates by BLS'!A:N,15,0)</f>
        <v>#N/A</v>
      </c>
    </row>
    <row r="187" spans="1:15" x14ac:dyDescent="0.25">
      <c r="A187" s="29"/>
      <c r="B187" s="29"/>
      <c r="C187" s="30"/>
      <c r="D187" s="31"/>
      <c r="E187" s="29"/>
      <c r="F187" s="33" t="e">
        <f>VLOOKUP($E187,'Election Candidates by BLS'!A:N,2,0)</f>
        <v>#N/A</v>
      </c>
      <c r="G187" s="34" t="e">
        <f>VLOOKUP($E187,'Election Candidates by BLS'!A:N,4,0)</f>
        <v>#N/A</v>
      </c>
      <c r="H187" s="35">
        <f t="shared" si="6"/>
        <v>0</v>
      </c>
      <c r="I187" s="35">
        <f t="shared" si="7"/>
        <v>0</v>
      </c>
      <c r="J187" s="36" t="e">
        <f>VLOOKUP($E187,'Election Candidates by BLS'!A:N,5,0)</f>
        <v>#N/A</v>
      </c>
      <c r="K187" s="36" t="e">
        <f>VLOOKUP($E187,'Election Candidates by BLS'!A:N,6,0)</f>
        <v>#N/A</v>
      </c>
      <c r="L187" s="36" t="e">
        <f>VLOOKUP($E187,'Election Candidates by BLS'!A:N,12,0)</f>
        <v>#N/A</v>
      </c>
      <c r="M187" s="34" t="e">
        <f>VLOOKUP($E187,'Election Candidates by BLS'!A:N,13,0)</f>
        <v>#N/A</v>
      </c>
      <c r="N187" s="37" t="e">
        <f>VLOOKUP($E187,'Election Candidates by BLS'!A:N,14,0)</f>
        <v>#N/A</v>
      </c>
      <c r="O187" s="38" t="e">
        <f>VLOOKUP($E187,'Election Candidates by BLS'!A:N,15,0)</f>
        <v>#N/A</v>
      </c>
    </row>
    <row r="188" spans="1:15" x14ac:dyDescent="0.25">
      <c r="A188" s="29"/>
      <c r="B188" s="29"/>
      <c r="C188" s="30"/>
      <c r="D188" s="31"/>
      <c r="E188" s="29"/>
      <c r="F188" s="33" t="e">
        <f>VLOOKUP($E188,'Election Candidates by BLS'!A:N,2,0)</f>
        <v>#N/A</v>
      </c>
      <c r="G188" s="34" t="e">
        <f>VLOOKUP($E188,'Election Candidates by BLS'!A:N,4,0)</f>
        <v>#N/A</v>
      </c>
      <c r="H188" s="35">
        <f t="shared" si="6"/>
        <v>0</v>
      </c>
      <c r="I188" s="35">
        <f t="shared" si="7"/>
        <v>0</v>
      </c>
      <c r="J188" s="36" t="e">
        <f>VLOOKUP($E188,'Election Candidates by BLS'!A:N,5,0)</f>
        <v>#N/A</v>
      </c>
      <c r="K188" s="36" t="e">
        <f>VLOOKUP($E188,'Election Candidates by BLS'!A:N,6,0)</f>
        <v>#N/A</v>
      </c>
      <c r="L188" s="36" t="e">
        <f>VLOOKUP($E188,'Election Candidates by BLS'!A:N,12,0)</f>
        <v>#N/A</v>
      </c>
      <c r="M188" s="34" t="e">
        <f>VLOOKUP($E188,'Election Candidates by BLS'!A:N,13,0)</f>
        <v>#N/A</v>
      </c>
      <c r="N188" s="37" t="e">
        <f>VLOOKUP($E188,'Election Candidates by BLS'!A:N,14,0)</f>
        <v>#N/A</v>
      </c>
      <c r="O188" s="38" t="e">
        <f>VLOOKUP($E188,'Election Candidates by BLS'!A:N,15,0)</f>
        <v>#N/A</v>
      </c>
    </row>
    <row r="189" spans="1:15" x14ac:dyDescent="0.25">
      <c r="A189" s="29"/>
      <c r="B189" s="29"/>
      <c r="C189" s="30"/>
      <c r="D189" s="31"/>
      <c r="E189" s="29"/>
      <c r="F189" s="33" t="e">
        <f>VLOOKUP($E189,'Election Candidates by BLS'!A:N,2,0)</f>
        <v>#N/A</v>
      </c>
      <c r="G189" s="34" t="e">
        <f>VLOOKUP($E189,'Election Candidates by BLS'!A:N,4,0)</f>
        <v>#N/A</v>
      </c>
      <c r="H189" s="35">
        <f t="shared" si="6"/>
        <v>0</v>
      </c>
      <c r="I189" s="35">
        <f t="shared" si="7"/>
        <v>0</v>
      </c>
      <c r="J189" s="36" t="e">
        <f>VLOOKUP($E189,'Election Candidates by BLS'!A:N,5,0)</f>
        <v>#N/A</v>
      </c>
      <c r="K189" s="36" t="e">
        <f>VLOOKUP($E189,'Election Candidates by BLS'!A:N,6,0)</f>
        <v>#N/A</v>
      </c>
      <c r="L189" s="36" t="e">
        <f>VLOOKUP($E189,'Election Candidates by BLS'!A:N,12,0)</f>
        <v>#N/A</v>
      </c>
      <c r="M189" s="34" t="e">
        <f>VLOOKUP($E189,'Election Candidates by BLS'!A:N,13,0)</f>
        <v>#N/A</v>
      </c>
      <c r="N189" s="37" t="e">
        <f>VLOOKUP($E189,'Election Candidates by BLS'!A:N,14,0)</f>
        <v>#N/A</v>
      </c>
      <c r="O189" s="38" t="e">
        <f>VLOOKUP($E189,'Election Candidates by BLS'!A:N,15,0)</f>
        <v>#N/A</v>
      </c>
    </row>
    <row r="190" spans="1:15" x14ac:dyDescent="0.25">
      <c r="A190" s="29"/>
      <c r="B190" s="29"/>
      <c r="C190" s="30"/>
      <c r="D190" s="31"/>
      <c r="E190" s="29"/>
      <c r="F190" s="33" t="e">
        <f>VLOOKUP($E190,'Election Candidates by BLS'!A:N,2,0)</f>
        <v>#N/A</v>
      </c>
      <c r="G190" s="34" t="e">
        <f>VLOOKUP($E190,'Election Candidates by BLS'!A:N,4,0)</f>
        <v>#N/A</v>
      </c>
      <c r="H190" s="35">
        <f t="shared" si="6"/>
        <v>0</v>
      </c>
      <c r="I190" s="35">
        <f t="shared" si="7"/>
        <v>0</v>
      </c>
      <c r="J190" s="36" t="e">
        <f>VLOOKUP($E190,'Election Candidates by BLS'!A:N,5,0)</f>
        <v>#N/A</v>
      </c>
      <c r="K190" s="36" t="e">
        <f>VLOOKUP($E190,'Election Candidates by BLS'!A:N,6,0)</f>
        <v>#N/A</v>
      </c>
      <c r="L190" s="36" t="e">
        <f>VLOOKUP($E190,'Election Candidates by BLS'!A:N,12,0)</f>
        <v>#N/A</v>
      </c>
      <c r="M190" s="34" t="e">
        <f>VLOOKUP($E190,'Election Candidates by BLS'!A:N,13,0)</f>
        <v>#N/A</v>
      </c>
      <c r="N190" s="37" t="e">
        <f>VLOOKUP($E190,'Election Candidates by BLS'!A:N,14,0)</f>
        <v>#N/A</v>
      </c>
      <c r="O190" s="38" t="e">
        <f>VLOOKUP($E190,'Election Candidates by BLS'!A:N,15,0)</f>
        <v>#N/A</v>
      </c>
    </row>
    <row r="191" spans="1:15" x14ac:dyDescent="0.25">
      <c r="A191" s="29"/>
      <c r="B191" s="29"/>
      <c r="C191" s="30"/>
      <c r="D191" s="31"/>
      <c r="E191" s="29"/>
      <c r="F191" s="33" t="e">
        <f>VLOOKUP($E191,'Election Candidates by BLS'!A:N,2,0)</f>
        <v>#N/A</v>
      </c>
      <c r="G191" s="34" t="e">
        <f>VLOOKUP($E191,'Election Candidates by BLS'!A:N,4,0)</f>
        <v>#N/A</v>
      </c>
      <c r="H191" s="35">
        <f t="shared" si="6"/>
        <v>0</v>
      </c>
      <c r="I191" s="35">
        <f t="shared" si="7"/>
        <v>0</v>
      </c>
      <c r="J191" s="36" t="e">
        <f>VLOOKUP($E191,'Election Candidates by BLS'!A:N,5,0)</f>
        <v>#N/A</v>
      </c>
      <c r="K191" s="36" t="e">
        <f>VLOOKUP($E191,'Election Candidates by BLS'!A:N,6,0)</f>
        <v>#N/A</v>
      </c>
      <c r="L191" s="36" t="e">
        <f>VLOOKUP($E191,'Election Candidates by BLS'!A:N,12,0)</f>
        <v>#N/A</v>
      </c>
      <c r="M191" s="34" t="e">
        <f>VLOOKUP($E191,'Election Candidates by BLS'!A:N,13,0)</f>
        <v>#N/A</v>
      </c>
      <c r="N191" s="37" t="e">
        <f>VLOOKUP($E191,'Election Candidates by BLS'!A:N,14,0)</f>
        <v>#N/A</v>
      </c>
      <c r="O191" s="38" t="e">
        <f>VLOOKUP($E191,'Election Candidates by BLS'!A:N,15,0)</f>
        <v>#N/A</v>
      </c>
    </row>
    <row r="192" spans="1:15" x14ac:dyDescent="0.25">
      <c r="A192" s="29"/>
      <c r="B192" s="29"/>
      <c r="C192" s="30"/>
      <c r="D192" s="31"/>
      <c r="E192" s="29"/>
      <c r="F192" s="33" t="e">
        <f>VLOOKUP($E192,'Election Candidates by BLS'!A:N,2,0)</f>
        <v>#N/A</v>
      </c>
      <c r="G192" s="34" t="e">
        <f>VLOOKUP($E192,'Election Candidates by BLS'!A:N,4,0)</f>
        <v>#N/A</v>
      </c>
      <c r="H192" s="35">
        <f t="shared" si="6"/>
        <v>0</v>
      </c>
      <c r="I192" s="35">
        <f t="shared" si="7"/>
        <v>0</v>
      </c>
      <c r="J192" s="36" t="e">
        <f>VLOOKUP($E192,'Election Candidates by BLS'!A:N,5,0)</f>
        <v>#N/A</v>
      </c>
      <c r="K192" s="36" t="e">
        <f>VLOOKUP($E192,'Election Candidates by BLS'!A:N,6,0)</f>
        <v>#N/A</v>
      </c>
      <c r="L192" s="36" t="e">
        <f>VLOOKUP($E192,'Election Candidates by BLS'!A:N,12,0)</f>
        <v>#N/A</v>
      </c>
      <c r="M192" s="34" t="e">
        <f>VLOOKUP($E192,'Election Candidates by BLS'!A:N,13,0)</f>
        <v>#N/A</v>
      </c>
      <c r="N192" s="37" t="e">
        <f>VLOOKUP($E192,'Election Candidates by BLS'!A:N,14,0)</f>
        <v>#N/A</v>
      </c>
      <c r="O192" s="38" t="e">
        <f>VLOOKUP($E192,'Election Candidates by BLS'!A:N,15,0)</f>
        <v>#N/A</v>
      </c>
    </row>
    <row r="193" spans="1:15" x14ac:dyDescent="0.25">
      <c r="A193" s="29"/>
      <c r="B193" s="29"/>
      <c r="C193" s="30"/>
      <c r="D193" s="31"/>
      <c r="E193" s="29"/>
      <c r="F193" s="33" t="e">
        <f>VLOOKUP($E193,'Election Candidates by BLS'!A:N,2,0)</f>
        <v>#N/A</v>
      </c>
      <c r="G193" s="34" t="e">
        <f>VLOOKUP($E193,'Election Candidates by BLS'!A:N,4,0)</f>
        <v>#N/A</v>
      </c>
      <c r="H193" s="35">
        <f t="shared" si="6"/>
        <v>0</v>
      </c>
      <c r="I193" s="35">
        <f t="shared" si="7"/>
        <v>0</v>
      </c>
      <c r="J193" s="36" t="e">
        <f>VLOOKUP($E193,'Election Candidates by BLS'!A:N,5,0)</f>
        <v>#N/A</v>
      </c>
      <c r="K193" s="36" t="e">
        <f>VLOOKUP($E193,'Election Candidates by BLS'!A:N,6,0)</f>
        <v>#N/A</v>
      </c>
      <c r="L193" s="36" t="e">
        <f>VLOOKUP($E193,'Election Candidates by BLS'!A:N,12,0)</f>
        <v>#N/A</v>
      </c>
      <c r="M193" s="34" t="e">
        <f>VLOOKUP($E193,'Election Candidates by BLS'!A:N,13,0)</f>
        <v>#N/A</v>
      </c>
      <c r="N193" s="37" t="e">
        <f>VLOOKUP($E193,'Election Candidates by BLS'!A:N,14,0)</f>
        <v>#N/A</v>
      </c>
      <c r="O193" s="38" t="e">
        <f>VLOOKUP($E193,'Election Candidates by BLS'!A:N,15,0)</f>
        <v>#N/A</v>
      </c>
    </row>
    <row r="194" spans="1:15" x14ac:dyDescent="0.25">
      <c r="A194" s="29"/>
      <c r="B194" s="29"/>
      <c r="C194" s="30"/>
      <c r="D194" s="31"/>
      <c r="E194" s="29"/>
      <c r="F194" s="33" t="e">
        <f>VLOOKUP($E194,'Election Candidates by BLS'!A:N,2,0)</f>
        <v>#N/A</v>
      </c>
      <c r="G194" s="34" t="e">
        <f>VLOOKUP($E194,'Election Candidates by BLS'!A:N,4,0)</f>
        <v>#N/A</v>
      </c>
      <c r="H194" s="35">
        <f t="shared" si="6"/>
        <v>0</v>
      </c>
      <c r="I194" s="35">
        <f t="shared" si="7"/>
        <v>0</v>
      </c>
      <c r="J194" s="36" t="e">
        <f>VLOOKUP($E194,'Election Candidates by BLS'!A:N,5,0)</f>
        <v>#N/A</v>
      </c>
      <c r="K194" s="36" t="e">
        <f>VLOOKUP($E194,'Election Candidates by BLS'!A:N,6,0)</f>
        <v>#N/A</v>
      </c>
      <c r="L194" s="36" t="e">
        <f>VLOOKUP($E194,'Election Candidates by BLS'!A:N,12,0)</f>
        <v>#N/A</v>
      </c>
      <c r="M194" s="34" t="e">
        <f>VLOOKUP($E194,'Election Candidates by BLS'!A:N,13,0)</f>
        <v>#N/A</v>
      </c>
      <c r="N194" s="37" t="e">
        <f>VLOOKUP($E194,'Election Candidates by BLS'!A:N,14,0)</f>
        <v>#N/A</v>
      </c>
      <c r="O194" s="38" t="e">
        <f>VLOOKUP($E194,'Election Candidates by BLS'!A:N,15,0)</f>
        <v>#N/A</v>
      </c>
    </row>
    <row r="195" spans="1:15" x14ac:dyDescent="0.25">
      <c r="A195" s="29"/>
      <c r="B195" s="29"/>
      <c r="C195" s="30"/>
      <c r="D195" s="31"/>
      <c r="E195" s="29"/>
      <c r="F195" s="33" t="e">
        <f>VLOOKUP($E195,'Election Candidates by BLS'!A:N,2,0)</f>
        <v>#N/A</v>
      </c>
      <c r="G195" s="34" t="e">
        <f>VLOOKUP($E195,'Election Candidates by BLS'!A:N,4,0)</f>
        <v>#N/A</v>
      </c>
      <c r="H195" s="35">
        <f t="shared" si="6"/>
        <v>0</v>
      </c>
      <c r="I195" s="35">
        <f t="shared" si="7"/>
        <v>0</v>
      </c>
      <c r="J195" s="36" t="e">
        <f>VLOOKUP($E195,'Election Candidates by BLS'!A:N,5,0)</f>
        <v>#N/A</v>
      </c>
      <c r="K195" s="36" t="e">
        <f>VLOOKUP($E195,'Election Candidates by BLS'!A:N,6,0)</f>
        <v>#N/A</v>
      </c>
      <c r="L195" s="36" t="e">
        <f>VLOOKUP($E195,'Election Candidates by BLS'!A:N,12,0)</f>
        <v>#N/A</v>
      </c>
      <c r="M195" s="34" t="e">
        <f>VLOOKUP($E195,'Election Candidates by BLS'!A:N,13,0)</f>
        <v>#N/A</v>
      </c>
      <c r="N195" s="37" t="e">
        <f>VLOOKUP($E195,'Election Candidates by BLS'!A:N,14,0)</f>
        <v>#N/A</v>
      </c>
      <c r="O195" s="38" t="e">
        <f>VLOOKUP($E195,'Election Candidates by BLS'!A:N,15,0)</f>
        <v>#N/A</v>
      </c>
    </row>
    <row r="196" spans="1:15" x14ac:dyDescent="0.25">
      <c r="A196" s="29"/>
      <c r="B196" s="29"/>
      <c r="C196" s="30"/>
      <c r="D196" s="31"/>
      <c r="E196" s="29"/>
      <c r="F196" s="33" t="e">
        <f>VLOOKUP($E196,'Election Candidates by BLS'!A:N,2,0)</f>
        <v>#N/A</v>
      </c>
      <c r="G196" s="34" t="e">
        <f>VLOOKUP($E196,'Election Candidates by BLS'!A:N,4,0)</f>
        <v>#N/A</v>
      </c>
      <c r="H196" s="35">
        <f t="shared" ref="H196:H259" si="8">IFERROR(J196*C196,)</f>
        <v>0</v>
      </c>
      <c r="I196" s="35">
        <f t="shared" ref="I196:I259" si="9">H196*D196</f>
        <v>0</v>
      </c>
      <c r="J196" s="36" t="e">
        <f>VLOOKUP($E196,'Election Candidates by BLS'!A:N,5,0)</f>
        <v>#N/A</v>
      </c>
      <c r="K196" s="36" t="e">
        <f>VLOOKUP($E196,'Election Candidates by BLS'!A:N,6,0)</f>
        <v>#N/A</v>
      </c>
      <c r="L196" s="36" t="e">
        <f>VLOOKUP($E196,'Election Candidates by BLS'!A:N,12,0)</f>
        <v>#N/A</v>
      </c>
      <c r="M196" s="34" t="e">
        <f>VLOOKUP($E196,'Election Candidates by BLS'!A:N,13,0)</f>
        <v>#N/A</v>
      </c>
      <c r="N196" s="37" t="e">
        <f>VLOOKUP($E196,'Election Candidates by BLS'!A:N,14,0)</f>
        <v>#N/A</v>
      </c>
      <c r="O196" s="38" t="e">
        <f>VLOOKUP($E196,'Election Candidates by BLS'!A:N,15,0)</f>
        <v>#N/A</v>
      </c>
    </row>
    <row r="197" spans="1:15" x14ac:dyDescent="0.25">
      <c r="A197" s="29"/>
      <c r="B197" s="29"/>
      <c r="C197" s="30"/>
      <c r="D197" s="31"/>
      <c r="E197" s="29"/>
      <c r="F197" s="33" t="e">
        <f>VLOOKUP($E197,'Election Candidates by BLS'!A:N,2,0)</f>
        <v>#N/A</v>
      </c>
      <c r="G197" s="34" t="e">
        <f>VLOOKUP($E197,'Election Candidates by BLS'!A:N,4,0)</f>
        <v>#N/A</v>
      </c>
      <c r="H197" s="35">
        <f t="shared" si="8"/>
        <v>0</v>
      </c>
      <c r="I197" s="35">
        <f t="shared" si="9"/>
        <v>0</v>
      </c>
      <c r="J197" s="36" t="e">
        <f>VLOOKUP($E197,'Election Candidates by BLS'!A:N,5,0)</f>
        <v>#N/A</v>
      </c>
      <c r="K197" s="36" t="e">
        <f>VLOOKUP($E197,'Election Candidates by BLS'!A:N,6,0)</f>
        <v>#N/A</v>
      </c>
      <c r="L197" s="36" t="e">
        <f>VLOOKUP($E197,'Election Candidates by BLS'!A:N,12,0)</f>
        <v>#N/A</v>
      </c>
      <c r="M197" s="34" t="e">
        <f>VLOOKUP($E197,'Election Candidates by BLS'!A:N,13,0)</f>
        <v>#N/A</v>
      </c>
      <c r="N197" s="37" t="e">
        <f>VLOOKUP($E197,'Election Candidates by BLS'!A:N,14,0)</f>
        <v>#N/A</v>
      </c>
      <c r="O197" s="38" t="e">
        <f>VLOOKUP($E197,'Election Candidates by BLS'!A:N,15,0)</f>
        <v>#N/A</v>
      </c>
    </row>
    <row r="198" spans="1:15" x14ac:dyDescent="0.25">
      <c r="A198" s="29"/>
      <c r="B198" s="29"/>
      <c r="C198" s="30"/>
      <c r="D198" s="31"/>
      <c r="E198" s="29"/>
      <c r="F198" s="33" t="e">
        <f>VLOOKUP($E198,'Election Candidates by BLS'!A:N,2,0)</f>
        <v>#N/A</v>
      </c>
      <c r="G198" s="34" t="e">
        <f>VLOOKUP($E198,'Election Candidates by BLS'!A:N,4,0)</f>
        <v>#N/A</v>
      </c>
      <c r="H198" s="35">
        <f t="shared" si="8"/>
        <v>0</v>
      </c>
      <c r="I198" s="35">
        <f t="shared" si="9"/>
        <v>0</v>
      </c>
      <c r="J198" s="36" t="e">
        <f>VLOOKUP($E198,'Election Candidates by BLS'!A:N,5,0)</f>
        <v>#N/A</v>
      </c>
      <c r="K198" s="36" t="e">
        <f>VLOOKUP($E198,'Election Candidates by BLS'!A:N,6,0)</f>
        <v>#N/A</v>
      </c>
      <c r="L198" s="36" t="e">
        <f>VLOOKUP($E198,'Election Candidates by BLS'!A:N,12,0)</f>
        <v>#N/A</v>
      </c>
      <c r="M198" s="34" t="e">
        <f>VLOOKUP($E198,'Election Candidates by BLS'!A:N,13,0)</f>
        <v>#N/A</v>
      </c>
      <c r="N198" s="37" t="e">
        <f>VLOOKUP($E198,'Election Candidates by BLS'!A:N,14,0)</f>
        <v>#N/A</v>
      </c>
      <c r="O198" s="38" t="e">
        <f>VLOOKUP($E198,'Election Candidates by BLS'!A:N,15,0)</f>
        <v>#N/A</v>
      </c>
    </row>
    <row r="199" spans="1:15" x14ac:dyDescent="0.25">
      <c r="A199" s="29"/>
      <c r="B199" s="29"/>
      <c r="C199" s="30"/>
      <c r="D199" s="31"/>
      <c r="E199" s="29"/>
      <c r="F199" s="33" t="e">
        <f>VLOOKUP($E199,'Election Candidates by BLS'!A:N,2,0)</f>
        <v>#N/A</v>
      </c>
      <c r="G199" s="34" t="e">
        <f>VLOOKUP($E199,'Election Candidates by BLS'!A:N,4,0)</f>
        <v>#N/A</v>
      </c>
      <c r="H199" s="35">
        <f t="shared" si="8"/>
        <v>0</v>
      </c>
      <c r="I199" s="35">
        <f t="shared" si="9"/>
        <v>0</v>
      </c>
      <c r="J199" s="36" t="e">
        <f>VLOOKUP($E199,'Election Candidates by BLS'!A:N,5,0)</f>
        <v>#N/A</v>
      </c>
      <c r="K199" s="36" t="e">
        <f>VLOOKUP($E199,'Election Candidates by BLS'!A:N,6,0)</f>
        <v>#N/A</v>
      </c>
      <c r="L199" s="36" t="e">
        <f>VLOOKUP($E199,'Election Candidates by BLS'!A:N,12,0)</f>
        <v>#N/A</v>
      </c>
      <c r="M199" s="34" t="e">
        <f>VLOOKUP($E199,'Election Candidates by BLS'!A:N,13,0)</f>
        <v>#N/A</v>
      </c>
      <c r="N199" s="37" t="e">
        <f>VLOOKUP($E199,'Election Candidates by BLS'!A:N,14,0)</f>
        <v>#N/A</v>
      </c>
      <c r="O199" s="38" t="e">
        <f>VLOOKUP($E199,'Election Candidates by BLS'!A:N,15,0)</f>
        <v>#N/A</v>
      </c>
    </row>
    <row r="200" spans="1:15" x14ac:dyDescent="0.25">
      <c r="A200" s="29"/>
      <c r="B200" s="29"/>
      <c r="C200" s="30"/>
      <c r="D200" s="31"/>
      <c r="E200" s="29"/>
      <c r="F200" s="33" t="e">
        <f>VLOOKUP($E200,'Election Candidates by BLS'!A:N,2,0)</f>
        <v>#N/A</v>
      </c>
      <c r="G200" s="34" t="e">
        <f>VLOOKUP($E200,'Election Candidates by BLS'!A:N,4,0)</f>
        <v>#N/A</v>
      </c>
      <c r="H200" s="35">
        <f t="shared" si="8"/>
        <v>0</v>
      </c>
      <c r="I200" s="35">
        <f t="shared" si="9"/>
        <v>0</v>
      </c>
      <c r="J200" s="36" t="e">
        <f>VLOOKUP($E200,'Election Candidates by BLS'!A:N,5,0)</f>
        <v>#N/A</v>
      </c>
      <c r="K200" s="36" t="e">
        <f>VLOOKUP($E200,'Election Candidates by BLS'!A:N,6,0)</f>
        <v>#N/A</v>
      </c>
      <c r="L200" s="36" t="e">
        <f>VLOOKUP($E200,'Election Candidates by BLS'!A:N,12,0)</f>
        <v>#N/A</v>
      </c>
      <c r="M200" s="34" t="e">
        <f>VLOOKUP($E200,'Election Candidates by BLS'!A:N,13,0)</f>
        <v>#N/A</v>
      </c>
      <c r="N200" s="37" t="e">
        <f>VLOOKUP($E200,'Election Candidates by BLS'!A:N,14,0)</f>
        <v>#N/A</v>
      </c>
      <c r="O200" s="38" t="e">
        <f>VLOOKUP($E200,'Election Candidates by BLS'!A:N,15,0)</f>
        <v>#N/A</v>
      </c>
    </row>
    <row r="201" spans="1:15" x14ac:dyDescent="0.25">
      <c r="A201" s="29"/>
      <c r="B201" s="29"/>
      <c r="C201" s="30"/>
      <c r="D201" s="31"/>
      <c r="E201" s="29"/>
      <c r="F201" s="33" t="e">
        <f>VLOOKUP($E201,'Election Candidates by BLS'!A:N,2,0)</f>
        <v>#N/A</v>
      </c>
      <c r="G201" s="34" t="e">
        <f>VLOOKUP($E201,'Election Candidates by BLS'!A:N,4,0)</f>
        <v>#N/A</v>
      </c>
      <c r="H201" s="35">
        <f t="shared" si="8"/>
        <v>0</v>
      </c>
      <c r="I201" s="35">
        <f t="shared" si="9"/>
        <v>0</v>
      </c>
      <c r="J201" s="36" t="e">
        <f>VLOOKUP($E201,'Election Candidates by BLS'!A:N,5,0)</f>
        <v>#N/A</v>
      </c>
      <c r="K201" s="36" t="e">
        <f>VLOOKUP($E201,'Election Candidates by BLS'!A:N,6,0)</f>
        <v>#N/A</v>
      </c>
      <c r="L201" s="36" t="e">
        <f>VLOOKUP($E201,'Election Candidates by BLS'!A:N,12,0)</f>
        <v>#N/A</v>
      </c>
      <c r="M201" s="34" t="e">
        <f>VLOOKUP($E201,'Election Candidates by BLS'!A:N,13,0)</f>
        <v>#N/A</v>
      </c>
      <c r="N201" s="37" t="e">
        <f>VLOOKUP($E201,'Election Candidates by BLS'!A:N,14,0)</f>
        <v>#N/A</v>
      </c>
      <c r="O201" s="38" t="e">
        <f>VLOOKUP($E201,'Election Candidates by BLS'!A:N,15,0)</f>
        <v>#N/A</v>
      </c>
    </row>
    <row r="202" spans="1:15" x14ac:dyDescent="0.25">
      <c r="A202" s="29"/>
      <c r="B202" s="29"/>
      <c r="C202" s="30"/>
      <c r="D202" s="31"/>
      <c r="E202" s="29"/>
      <c r="F202" s="33" t="e">
        <f>VLOOKUP($E202,'Election Candidates by BLS'!A:N,2,0)</f>
        <v>#N/A</v>
      </c>
      <c r="G202" s="34" t="e">
        <f>VLOOKUP($E202,'Election Candidates by BLS'!A:N,4,0)</f>
        <v>#N/A</v>
      </c>
      <c r="H202" s="35">
        <f t="shared" si="8"/>
        <v>0</v>
      </c>
      <c r="I202" s="35">
        <f t="shared" si="9"/>
        <v>0</v>
      </c>
      <c r="J202" s="36" t="e">
        <f>VLOOKUP($E202,'Election Candidates by BLS'!A:N,5,0)</f>
        <v>#N/A</v>
      </c>
      <c r="K202" s="36" t="e">
        <f>VLOOKUP($E202,'Election Candidates by BLS'!A:N,6,0)</f>
        <v>#N/A</v>
      </c>
      <c r="L202" s="36" t="e">
        <f>VLOOKUP($E202,'Election Candidates by BLS'!A:N,12,0)</f>
        <v>#N/A</v>
      </c>
      <c r="M202" s="34" t="e">
        <f>VLOOKUP($E202,'Election Candidates by BLS'!A:N,13,0)</f>
        <v>#N/A</v>
      </c>
      <c r="N202" s="37" t="e">
        <f>VLOOKUP($E202,'Election Candidates by BLS'!A:N,14,0)</f>
        <v>#N/A</v>
      </c>
      <c r="O202" s="38" t="e">
        <f>VLOOKUP($E202,'Election Candidates by BLS'!A:N,15,0)</f>
        <v>#N/A</v>
      </c>
    </row>
    <row r="203" spans="1:15" x14ac:dyDescent="0.25">
      <c r="A203" s="29"/>
      <c r="B203" s="29"/>
      <c r="C203" s="30"/>
      <c r="D203" s="31"/>
      <c r="E203" s="29"/>
      <c r="F203" s="33" t="e">
        <f>VLOOKUP($E203,'Election Candidates by BLS'!A:N,2,0)</f>
        <v>#N/A</v>
      </c>
      <c r="G203" s="34" t="e">
        <f>VLOOKUP($E203,'Election Candidates by BLS'!A:N,4,0)</f>
        <v>#N/A</v>
      </c>
      <c r="H203" s="35">
        <f t="shared" si="8"/>
        <v>0</v>
      </c>
      <c r="I203" s="35">
        <f t="shared" si="9"/>
        <v>0</v>
      </c>
      <c r="J203" s="36" t="e">
        <f>VLOOKUP($E203,'Election Candidates by BLS'!A:N,5,0)</f>
        <v>#N/A</v>
      </c>
      <c r="K203" s="36" t="e">
        <f>VLOOKUP($E203,'Election Candidates by BLS'!A:N,6,0)</f>
        <v>#N/A</v>
      </c>
      <c r="L203" s="36" t="e">
        <f>VLOOKUP($E203,'Election Candidates by BLS'!A:N,12,0)</f>
        <v>#N/A</v>
      </c>
      <c r="M203" s="34" t="e">
        <f>VLOOKUP($E203,'Election Candidates by BLS'!A:N,13,0)</f>
        <v>#N/A</v>
      </c>
      <c r="N203" s="37" t="e">
        <f>VLOOKUP($E203,'Election Candidates by BLS'!A:N,14,0)</f>
        <v>#N/A</v>
      </c>
      <c r="O203" s="38" t="e">
        <f>VLOOKUP($E203,'Election Candidates by BLS'!A:N,15,0)</f>
        <v>#N/A</v>
      </c>
    </row>
    <row r="204" spans="1:15" x14ac:dyDescent="0.25">
      <c r="A204" s="29"/>
      <c r="B204" s="29"/>
      <c r="C204" s="30"/>
      <c r="D204" s="31"/>
      <c r="E204" s="29"/>
      <c r="F204" s="33" t="e">
        <f>VLOOKUP($E204,'Election Candidates by BLS'!A:N,2,0)</f>
        <v>#N/A</v>
      </c>
      <c r="G204" s="34" t="e">
        <f>VLOOKUP($E204,'Election Candidates by BLS'!A:N,4,0)</f>
        <v>#N/A</v>
      </c>
      <c r="H204" s="35">
        <f t="shared" si="8"/>
        <v>0</v>
      </c>
      <c r="I204" s="35">
        <f t="shared" si="9"/>
        <v>0</v>
      </c>
      <c r="J204" s="36" t="e">
        <f>VLOOKUP($E204,'Election Candidates by BLS'!A:N,5,0)</f>
        <v>#N/A</v>
      </c>
      <c r="K204" s="36" t="e">
        <f>VLOOKUP($E204,'Election Candidates by BLS'!A:N,6,0)</f>
        <v>#N/A</v>
      </c>
      <c r="L204" s="36" t="e">
        <f>VLOOKUP($E204,'Election Candidates by BLS'!A:N,12,0)</f>
        <v>#N/A</v>
      </c>
      <c r="M204" s="34" t="e">
        <f>VLOOKUP($E204,'Election Candidates by BLS'!A:N,13,0)</f>
        <v>#N/A</v>
      </c>
      <c r="N204" s="37" t="e">
        <f>VLOOKUP($E204,'Election Candidates by BLS'!A:N,14,0)</f>
        <v>#N/A</v>
      </c>
      <c r="O204" s="38" t="e">
        <f>VLOOKUP($E204,'Election Candidates by BLS'!A:N,15,0)</f>
        <v>#N/A</v>
      </c>
    </row>
    <row r="205" spans="1:15" x14ac:dyDescent="0.25">
      <c r="A205" s="29"/>
      <c r="B205" s="29"/>
      <c r="C205" s="30"/>
      <c r="D205" s="31"/>
      <c r="E205" s="29"/>
      <c r="F205" s="33" t="e">
        <f>VLOOKUP($E205,'Election Candidates by BLS'!A:N,2,0)</f>
        <v>#N/A</v>
      </c>
      <c r="G205" s="34" t="e">
        <f>VLOOKUP($E205,'Election Candidates by BLS'!A:N,4,0)</f>
        <v>#N/A</v>
      </c>
      <c r="H205" s="35">
        <f t="shared" si="8"/>
        <v>0</v>
      </c>
      <c r="I205" s="35">
        <f t="shared" si="9"/>
        <v>0</v>
      </c>
      <c r="J205" s="36" t="e">
        <f>VLOOKUP($E205,'Election Candidates by BLS'!A:N,5,0)</f>
        <v>#N/A</v>
      </c>
      <c r="K205" s="36" t="e">
        <f>VLOOKUP($E205,'Election Candidates by BLS'!A:N,6,0)</f>
        <v>#N/A</v>
      </c>
      <c r="L205" s="36" t="e">
        <f>VLOOKUP($E205,'Election Candidates by BLS'!A:N,12,0)</f>
        <v>#N/A</v>
      </c>
      <c r="M205" s="34" t="e">
        <f>VLOOKUP($E205,'Election Candidates by BLS'!A:N,13,0)</f>
        <v>#N/A</v>
      </c>
      <c r="N205" s="37" t="e">
        <f>VLOOKUP($E205,'Election Candidates by BLS'!A:N,14,0)</f>
        <v>#N/A</v>
      </c>
      <c r="O205" s="38" t="e">
        <f>VLOOKUP($E205,'Election Candidates by BLS'!A:N,15,0)</f>
        <v>#N/A</v>
      </c>
    </row>
    <row r="206" spans="1:15" x14ac:dyDescent="0.25">
      <c r="A206" s="29"/>
      <c r="B206" s="29"/>
      <c r="C206" s="30"/>
      <c r="D206" s="31"/>
      <c r="E206" s="29"/>
      <c r="F206" s="33" t="e">
        <f>VLOOKUP($E206,'Election Candidates by BLS'!A:N,2,0)</f>
        <v>#N/A</v>
      </c>
      <c r="G206" s="34" t="e">
        <f>VLOOKUP($E206,'Election Candidates by BLS'!A:N,4,0)</f>
        <v>#N/A</v>
      </c>
      <c r="H206" s="35">
        <f t="shared" si="8"/>
        <v>0</v>
      </c>
      <c r="I206" s="35">
        <f t="shared" si="9"/>
        <v>0</v>
      </c>
      <c r="J206" s="36" t="e">
        <f>VLOOKUP($E206,'Election Candidates by BLS'!A:N,5,0)</f>
        <v>#N/A</v>
      </c>
      <c r="K206" s="36" t="e">
        <f>VLOOKUP($E206,'Election Candidates by BLS'!A:N,6,0)</f>
        <v>#N/A</v>
      </c>
      <c r="L206" s="36" t="e">
        <f>VLOOKUP($E206,'Election Candidates by BLS'!A:N,12,0)</f>
        <v>#N/A</v>
      </c>
      <c r="M206" s="34" t="e">
        <f>VLOOKUP($E206,'Election Candidates by BLS'!A:N,13,0)</f>
        <v>#N/A</v>
      </c>
      <c r="N206" s="37" t="e">
        <f>VLOOKUP($E206,'Election Candidates by BLS'!A:N,14,0)</f>
        <v>#N/A</v>
      </c>
      <c r="O206" s="38" t="e">
        <f>VLOOKUP($E206,'Election Candidates by BLS'!A:N,15,0)</f>
        <v>#N/A</v>
      </c>
    </row>
    <row r="207" spans="1:15" x14ac:dyDescent="0.25">
      <c r="A207" s="29"/>
      <c r="B207" s="29"/>
      <c r="C207" s="30"/>
      <c r="D207" s="31"/>
      <c r="E207" s="29"/>
      <c r="F207" s="33" t="e">
        <f>VLOOKUP($E207,'Election Candidates by BLS'!A:N,2,0)</f>
        <v>#N/A</v>
      </c>
      <c r="G207" s="34" t="e">
        <f>VLOOKUP($E207,'Election Candidates by BLS'!A:N,4,0)</f>
        <v>#N/A</v>
      </c>
      <c r="H207" s="35">
        <f t="shared" si="8"/>
        <v>0</v>
      </c>
      <c r="I207" s="35">
        <f t="shared" si="9"/>
        <v>0</v>
      </c>
      <c r="J207" s="36" t="e">
        <f>VLOOKUP($E207,'Election Candidates by BLS'!A:N,5,0)</f>
        <v>#N/A</v>
      </c>
      <c r="K207" s="36" t="e">
        <f>VLOOKUP($E207,'Election Candidates by BLS'!A:N,6,0)</f>
        <v>#N/A</v>
      </c>
      <c r="L207" s="36" t="e">
        <f>VLOOKUP($E207,'Election Candidates by BLS'!A:N,12,0)</f>
        <v>#N/A</v>
      </c>
      <c r="M207" s="34" t="e">
        <f>VLOOKUP($E207,'Election Candidates by BLS'!A:N,13,0)</f>
        <v>#N/A</v>
      </c>
      <c r="N207" s="37" t="e">
        <f>VLOOKUP($E207,'Election Candidates by BLS'!A:N,14,0)</f>
        <v>#N/A</v>
      </c>
      <c r="O207" s="38" t="e">
        <f>VLOOKUP($E207,'Election Candidates by BLS'!A:N,15,0)</f>
        <v>#N/A</v>
      </c>
    </row>
    <row r="208" spans="1:15" x14ac:dyDescent="0.25">
      <c r="A208" s="29"/>
      <c r="B208" s="29"/>
      <c r="C208" s="30"/>
      <c r="D208" s="31"/>
      <c r="E208" s="29"/>
      <c r="F208" s="33" t="e">
        <f>VLOOKUP($E208,'Election Candidates by BLS'!A:N,2,0)</f>
        <v>#N/A</v>
      </c>
      <c r="G208" s="34" t="e">
        <f>VLOOKUP($E208,'Election Candidates by BLS'!A:N,4,0)</f>
        <v>#N/A</v>
      </c>
      <c r="H208" s="35">
        <f t="shared" si="8"/>
        <v>0</v>
      </c>
      <c r="I208" s="35">
        <f t="shared" si="9"/>
        <v>0</v>
      </c>
      <c r="J208" s="36" t="e">
        <f>VLOOKUP($E208,'Election Candidates by BLS'!A:N,5,0)</f>
        <v>#N/A</v>
      </c>
      <c r="K208" s="36" t="e">
        <f>VLOOKUP($E208,'Election Candidates by BLS'!A:N,6,0)</f>
        <v>#N/A</v>
      </c>
      <c r="L208" s="36" t="e">
        <f>VLOOKUP($E208,'Election Candidates by BLS'!A:N,12,0)</f>
        <v>#N/A</v>
      </c>
      <c r="M208" s="34" t="e">
        <f>VLOOKUP($E208,'Election Candidates by BLS'!A:N,13,0)</f>
        <v>#N/A</v>
      </c>
      <c r="N208" s="37" t="e">
        <f>VLOOKUP($E208,'Election Candidates by BLS'!A:N,14,0)</f>
        <v>#N/A</v>
      </c>
      <c r="O208" s="38" t="e">
        <f>VLOOKUP($E208,'Election Candidates by BLS'!A:N,15,0)</f>
        <v>#N/A</v>
      </c>
    </row>
    <row r="209" spans="1:15" x14ac:dyDescent="0.25">
      <c r="A209" s="29"/>
      <c r="B209" s="29"/>
      <c r="C209" s="30"/>
      <c r="D209" s="31"/>
      <c r="E209" s="29"/>
      <c r="F209" s="33" t="e">
        <f>VLOOKUP($E209,'Election Candidates by BLS'!A:N,2,0)</f>
        <v>#N/A</v>
      </c>
      <c r="G209" s="34" t="e">
        <f>VLOOKUP($E209,'Election Candidates by BLS'!A:N,4,0)</f>
        <v>#N/A</v>
      </c>
      <c r="H209" s="35">
        <f t="shared" si="8"/>
        <v>0</v>
      </c>
      <c r="I209" s="35">
        <f t="shared" si="9"/>
        <v>0</v>
      </c>
      <c r="J209" s="36" t="e">
        <f>VLOOKUP($E209,'Election Candidates by BLS'!A:N,5,0)</f>
        <v>#N/A</v>
      </c>
      <c r="K209" s="36" t="e">
        <f>VLOOKUP($E209,'Election Candidates by BLS'!A:N,6,0)</f>
        <v>#N/A</v>
      </c>
      <c r="L209" s="36" t="e">
        <f>VLOOKUP($E209,'Election Candidates by BLS'!A:N,12,0)</f>
        <v>#N/A</v>
      </c>
      <c r="M209" s="34" t="e">
        <f>VLOOKUP($E209,'Election Candidates by BLS'!A:N,13,0)</f>
        <v>#N/A</v>
      </c>
      <c r="N209" s="37" t="e">
        <f>VLOOKUP($E209,'Election Candidates by BLS'!A:N,14,0)</f>
        <v>#N/A</v>
      </c>
      <c r="O209" s="38" t="e">
        <f>VLOOKUP($E209,'Election Candidates by BLS'!A:N,15,0)</f>
        <v>#N/A</v>
      </c>
    </row>
    <row r="210" spans="1:15" x14ac:dyDescent="0.25">
      <c r="A210" s="29"/>
      <c r="B210" s="29"/>
      <c r="C210" s="30"/>
      <c r="D210" s="31"/>
      <c r="E210" s="29"/>
      <c r="F210" s="33" t="e">
        <f>VLOOKUP($E210,'Election Candidates by BLS'!A:N,2,0)</f>
        <v>#N/A</v>
      </c>
      <c r="G210" s="34" t="e">
        <f>VLOOKUP($E210,'Election Candidates by BLS'!A:N,4,0)</f>
        <v>#N/A</v>
      </c>
      <c r="H210" s="35">
        <f t="shared" si="8"/>
        <v>0</v>
      </c>
      <c r="I210" s="35">
        <f t="shared" si="9"/>
        <v>0</v>
      </c>
      <c r="J210" s="36" t="e">
        <f>VLOOKUP($E210,'Election Candidates by BLS'!A:N,5,0)</f>
        <v>#N/A</v>
      </c>
      <c r="K210" s="36" t="e">
        <f>VLOOKUP($E210,'Election Candidates by BLS'!A:N,6,0)</f>
        <v>#N/A</v>
      </c>
      <c r="L210" s="36" t="e">
        <f>VLOOKUP($E210,'Election Candidates by BLS'!A:N,12,0)</f>
        <v>#N/A</v>
      </c>
      <c r="M210" s="34" t="e">
        <f>VLOOKUP($E210,'Election Candidates by BLS'!A:N,13,0)</f>
        <v>#N/A</v>
      </c>
      <c r="N210" s="37" t="e">
        <f>VLOOKUP($E210,'Election Candidates by BLS'!A:N,14,0)</f>
        <v>#N/A</v>
      </c>
      <c r="O210" s="38" t="e">
        <f>VLOOKUP($E210,'Election Candidates by BLS'!A:N,15,0)</f>
        <v>#N/A</v>
      </c>
    </row>
    <row r="211" spans="1:15" x14ac:dyDescent="0.25">
      <c r="A211" s="29"/>
      <c r="B211" s="29"/>
      <c r="C211" s="30"/>
      <c r="D211" s="31"/>
      <c r="E211" s="29"/>
      <c r="F211" s="33" t="e">
        <f>VLOOKUP($E211,'Election Candidates by BLS'!A:N,2,0)</f>
        <v>#N/A</v>
      </c>
      <c r="G211" s="34" t="e">
        <f>VLOOKUP($E211,'Election Candidates by BLS'!A:N,4,0)</f>
        <v>#N/A</v>
      </c>
      <c r="H211" s="35">
        <f t="shared" si="8"/>
        <v>0</v>
      </c>
      <c r="I211" s="35">
        <f t="shared" si="9"/>
        <v>0</v>
      </c>
      <c r="J211" s="36" t="e">
        <f>VLOOKUP($E211,'Election Candidates by BLS'!A:N,5,0)</f>
        <v>#N/A</v>
      </c>
      <c r="K211" s="36" t="e">
        <f>VLOOKUP($E211,'Election Candidates by BLS'!A:N,6,0)</f>
        <v>#N/A</v>
      </c>
      <c r="L211" s="36" t="e">
        <f>VLOOKUP($E211,'Election Candidates by BLS'!A:N,12,0)</f>
        <v>#N/A</v>
      </c>
      <c r="M211" s="34" t="e">
        <f>VLOOKUP($E211,'Election Candidates by BLS'!A:N,13,0)</f>
        <v>#N/A</v>
      </c>
      <c r="N211" s="37" t="e">
        <f>VLOOKUP($E211,'Election Candidates by BLS'!A:N,14,0)</f>
        <v>#N/A</v>
      </c>
      <c r="O211" s="38" t="e">
        <f>VLOOKUP($E211,'Election Candidates by BLS'!A:N,15,0)</f>
        <v>#N/A</v>
      </c>
    </row>
    <row r="212" spans="1:15" x14ac:dyDescent="0.25">
      <c r="A212" s="29"/>
      <c r="B212" s="29"/>
      <c r="C212" s="30"/>
      <c r="D212" s="31"/>
      <c r="E212" s="29"/>
      <c r="F212" s="33" t="e">
        <f>VLOOKUP($E212,'Election Candidates by BLS'!A:N,2,0)</f>
        <v>#N/A</v>
      </c>
      <c r="G212" s="34" t="e">
        <f>VLOOKUP($E212,'Election Candidates by BLS'!A:N,4,0)</f>
        <v>#N/A</v>
      </c>
      <c r="H212" s="35">
        <f t="shared" si="8"/>
        <v>0</v>
      </c>
      <c r="I212" s="35">
        <f t="shared" si="9"/>
        <v>0</v>
      </c>
      <c r="J212" s="36" t="e">
        <f>VLOOKUP($E212,'Election Candidates by BLS'!A:N,5,0)</f>
        <v>#N/A</v>
      </c>
      <c r="K212" s="36" t="e">
        <f>VLOOKUP($E212,'Election Candidates by BLS'!A:N,6,0)</f>
        <v>#N/A</v>
      </c>
      <c r="L212" s="36" t="e">
        <f>VLOOKUP($E212,'Election Candidates by BLS'!A:N,12,0)</f>
        <v>#N/A</v>
      </c>
      <c r="M212" s="34" t="e">
        <f>VLOOKUP($E212,'Election Candidates by BLS'!A:N,13,0)</f>
        <v>#N/A</v>
      </c>
      <c r="N212" s="37" t="e">
        <f>VLOOKUP($E212,'Election Candidates by BLS'!A:N,14,0)</f>
        <v>#N/A</v>
      </c>
      <c r="O212" s="38" t="e">
        <f>VLOOKUP($E212,'Election Candidates by BLS'!A:N,15,0)</f>
        <v>#N/A</v>
      </c>
    </row>
    <row r="213" spans="1:15" x14ac:dyDescent="0.25">
      <c r="A213" s="29"/>
      <c r="B213" s="29"/>
      <c r="C213" s="30"/>
      <c r="D213" s="31"/>
      <c r="E213" s="29"/>
      <c r="F213" s="33" t="e">
        <f>VLOOKUP($E213,'Election Candidates by BLS'!A:N,2,0)</f>
        <v>#N/A</v>
      </c>
      <c r="G213" s="34" t="e">
        <f>VLOOKUP($E213,'Election Candidates by BLS'!A:N,4,0)</f>
        <v>#N/A</v>
      </c>
      <c r="H213" s="35">
        <f t="shared" si="8"/>
        <v>0</v>
      </c>
      <c r="I213" s="35">
        <f t="shared" si="9"/>
        <v>0</v>
      </c>
      <c r="J213" s="36" t="e">
        <f>VLOOKUP($E213,'Election Candidates by BLS'!A:N,5,0)</f>
        <v>#N/A</v>
      </c>
      <c r="K213" s="36" t="e">
        <f>VLOOKUP($E213,'Election Candidates by BLS'!A:N,6,0)</f>
        <v>#N/A</v>
      </c>
      <c r="L213" s="36" t="e">
        <f>VLOOKUP($E213,'Election Candidates by BLS'!A:N,12,0)</f>
        <v>#N/A</v>
      </c>
      <c r="M213" s="34" t="e">
        <f>VLOOKUP($E213,'Election Candidates by BLS'!A:N,13,0)</f>
        <v>#N/A</v>
      </c>
      <c r="N213" s="37" t="e">
        <f>VLOOKUP($E213,'Election Candidates by BLS'!A:N,14,0)</f>
        <v>#N/A</v>
      </c>
      <c r="O213" s="38" t="e">
        <f>VLOOKUP($E213,'Election Candidates by BLS'!A:N,15,0)</f>
        <v>#N/A</v>
      </c>
    </row>
    <row r="214" spans="1:15" x14ac:dyDescent="0.25">
      <c r="A214" s="29"/>
      <c r="B214" s="29"/>
      <c r="C214" s="30"/>
      <c r="D214" s="31"/>
      <c r="E214" s="29"/>
      <c r="F214" s="33" t="e">
        <f>VLOOKUP($E214,'Election Candidates by BLS'!A:N,2,0)</f>
        <v>#N/A</v>
      </c>
      <c r="G214" s="34" t="e">
        <f>VLOOKUP($E214,'Election Candidates by BLS'!A:N,4,0)</f>
        <v>#N/A</v>
      </c>
      <c r="H214" s="35">
        <f t="shared" si="8"/>
        <v>0</v>
      </c>
      <c r="I214" s="35">
        <f t="shared" si="9"/>
        <v>0</v>
      </c>
      <c r="J214" s="36" t="e">
        <f>VLOOKUP($E214,'Election Candidates by BLS'!A:N,5,0)</f>
        <v>#N/A</v>
      </c>
      <c r="K214" s="36" t="e">
        <f>VLOOKUP($E214,'Election Candidates by BLS'!A:N,6,0)</f>
        <v>#N/A</v>
      </c>
      <c r="L214" s="36" t="e">
        <f>VLOOKUP($E214,'Election Candidates by BLS'!A:N,12,0)</f>
        <v>#N/A</v>
      </c>
      <c r="M214" s="34" t="e">
        <f>VLOOKUP($E214,'Election Candidates by BLS'!A:N,13,0)</f>
        <v>#N/A</v>
      </c>
      <c r="N214" s="37" t="e">
        <f>VLOOKUP($E214,'Election Candidates by BLS'!A:N,14,0)</f>
        <v>#N/A</v>
      </c>
      <c r="O214" s="38" t="e">
        <f>VLOOKUP($E214,'Election Candidates by BLS'!A:N,15,0)</f>
        <v>#N/A</v>
      </c>
    </row>
    <row r="215" spans="1:15" x14ac:dyDescent="0.25">
      <c r="A215" s="29"/>
      <c r="B215" s="29"/>
      <c r="C215" s="30"/>
      <c r="D215" s="31"/>
      <c r="E215" s="29"/>
      <c r="F215" s="33" t="e">
        <f>VLOOKUP($E215,'Election Candidates by BLS'!A:N,2,0)</f>
        <v>#N/A</v>
      </c>
      <c r="G215" s="34" t="e">
        <f>VLOOKUP($E215,'Election Candidates by BLS'!A:N,4,0)</f>
        <v>#N/A</v>
      </c>
      <c r="H215" s="35">
        <f t="shared" si="8"/>
        <v>0</v>
      </c>
      <c r="I215" s="35">
        <f t="shared" si="9"/>
        <v>0</v>
      </c>
      <c r="J215" s="36" t="e">
        <f>VLOOKUP($E215,'Election Candidates by BLS'!A:N,5,0)</f>
        <v>#N/A</v>
      </c>
      <c r="K215" s="36" t="e">
        <f>VLOOKUP($E215,'Election Candidates by BLS'!A:N,6,0)</f>
        <v>#N/A</v>
      </c>
      <c r="L215" s="36" t="e">
        <f>VLOOKUP($E215,'Election Candidates by BLS'!A:N,12,0)</f>
        <v>#N/A</v>
      </c>
      <c r="M215" s="34" t="e">
        <f>VLOOKUP($E215,'Election Candidates by BLS'!A:N,13,0)</f>
        <v>#N/A</v>
      </c>
      <c r="N215" s="37" t="e">
        <f>VLOOKUP($E215,'Election Candidates by BLS'!A:N,14,0)</f>
        <v>#N/A</v>
      </c>
      <c r="O215" s="38" t="e">
        <f>VLOOKUP($E215,'Election Candidates by BLS'!A:N,15,0)</f>
        <v>#N/A</v>
      </c>
    </row>
    <row r="216" spans="1:15" x14ac:dyDescent="0.25">
      <c r="A216" s="29"/>
      <c r="B216" s="29"/>
      <c r="C216" s="30"/>
      <c r="D216" s="31"/>
      <c r="E216" s="29"/>
      <c r="F216" s="33" t="e">
        <f>VLOOKUP($E216,'Election Candidates by BLS'!A:N,2,0)</f>
        <v>#N/A</v>
      </c>
      <c r="G216" s="34" t="e">
        <f>VLOOKUP($E216,'Election Candidates by BLS'!A:N,4,0)</f>
        <v>#N/A</v>
      </c>
      <c r="H216" s="35">
        <f t="shared" si="8"/>
        <v>0</v>
      </c>
      <c r="I216" s="35">
        <f t="shared" si="9"/>
        <v>0</v>
      </c>
      <c r="J216" s="36" t="e">
        <f>VLOOKUP($E216,'Election Candidates by BLS'!A:N,5,0)</f>
        <v>#N/A</v>
      </c>
      <c r="K216" s="36" t="e">
        <f>VLOOKUP($E216,'Election Candidates by BLS'!A:N,6,0)</f>
        <v>#N/A</v>
      </c>
      <c r="L216" s="36" t="e">
        <f>VLOOKUP($E216,'Election Candidates by BLS'!A:N,12,0)</f>
        <v>#N/A</v>
      </c>
      <c r="M216" s="34" t="e">
        <f>VLOOKUP($E216,'Election Candidates by BLS'!A:N,13,0)</f>
        <v>#N/A</v>
      </c>
      <c r="N216" s="37" t="e">
        <f>VLOOKUP($E216,'Election Candidates by BLS'!A:N,14,0)</f>
        <v>#N/A</v>
      </c>
      <c r="O216" s="38" t="e">
        <f>VLOOKUP($E216,'Election Candidates by BLS'!A:N,15,0)</f>
        <v>#N/A</v>
      </c>
    </row>
    <row r="217" spans="1:15" x14ac:dyDescent="0.25">
      <c r="A217" s="29"/>
      <c r="B217" s="29"/>
      <c r="C217" s="30"/>
      <c r="D217" s="31"/>
      <c r="E217" s="29"/>
      <c r="F217" s="33" t="e">
        <f>VLOOKUP($E217,'Election Candidates by BLS'!A:N,2,0)</f>
        <v>#N/A</v>
      </c>
      <c r="G217" s="34" t="e">
        <f>VLOOKUP($E217,'Election Candidates by BLS'!A:N,4,0)</f>
        <v>#N/A</v>
      </c>
      <c r="H217" s="35">
        <f t="shared" si="8"/>
        <v>0</v>
      </c>
      <c r="I217" s="35">
        <f t="shared" si="9"/>
        <v>0</v>
      </c>
      <c r="J217" s="36" t="e">
        <f>VLOOKUP($E217,'Election Candidates by BLS'!A:N,5,0)</f>
        <v>#N/A</v>
      </c>
      <c r="K217" s="36" t="e">
        <f>VLOOKUP($E217,'Election Candidates by BLS'!A:N,6,0)</f>
        <v>#N/A</v>
      </c>
      <c r="L217" s="36" t="e">
        <f>VLOOKUP($E217,'Election Candidates by BLS'!A:N,12,0)</f>
        <v>#N/A</v>
      </c>
      <c r="M217" s="34" t="e">
        <f>VLOOKUP($E217,'Election Candidates by BLS'!A:N,13,0)</f>
        <v>#N/A</v>
      </c>
      <c r="N217" s="37" t="e">
        <f>VLOOKUP($E217,'Election Candidates by BLS'!A:N,14,0)</f>
        <v>#N/A</v>
      </c>
      <c r="O217" s="38" t="e">
        <f>VLOOKUP($E217,'Election Candidates by BLS'!A:N,15,0)</f>
        <v>#N/A</v>
      </c>
    </row>
    <row r="218" spans="1:15" x14ac:dyDescent="0.25">
      <c r="A218" s="29"/>
      <c r="B218" s="29"/>
      <c r="C218" s="30"/>
      <c r="D218" s="31"/>
      <c r="E218" s="29"/>
      <c r="F218" s="33" t="e">
        <f>VLOOKUP($E218,'Election Candidates by BLS'!A:N,2,0)</f>
        <v>#N/A</v>
      </c>
      <c r="G218" s="34" t="e">
        <f>VLOOKUP($E218,'Election Candidates by BLS'!A:N,4,0)</f>
        <v>#N/A</v>
      </c>
      <c r="H218" s="35">
        <f t="shared" si="8"/>
        <v>0</v>
      </c>
      <c r="I218" s="35">
        <f t="shared" si="9"/>
        <v>0</v>
      </c>
      <c r="J218" s="36" t="e">
        <f>VLOOKUP($E218,'Election Candidates by BLS'!A:N,5,0)</f>
        <v>#N/A</v>
      </c>
      <c r="K218" s="36" t="e">
        <f>VLOOKUP($E218,'Election Candidates by BLS'!A:N,6,0)</f>
        <v>#N/A</v>
      </c>
      <c r="L218" s="36" t="e">
        <f>VLOOKUP($E218,'Election Candidates by BLS'!A:N,12,0)</f>
        <v>#N/A</v>
      </c>
      <c r="M218" s="34" t="e">
        <f>VLOOKUP($E218,'Election Candidates by BLS'!A:N,13,0)</f>
        <v>#N/A</v>
      </c>
      <c r="N218" s="37" t="e">
        <f>VLOOKUP($E218,'Election Candidates by BLS'!A:N,14,0)</f>
        <v>#N/A</v>
      </c>
      <c r="O218" s="38" t="e">
        <f>VLOOKUP($E218,'Election Candidates by BLS'!A:N,15,0)</f>
        <v>#N/A</v>
      </c>
    </row>
    <row r="219" spans="1:15" x14ac:dyDescent="0.25">
      <c r="A219" s="29"/>
      <c r="B219" s="29"/>
      <c r="C219" s="30"/>
      <c r="D219" s="31"/>
      <c r="E219" s="29"/>
      <c r="F219" s="33" t="e">
        <f>VLOOKUP($E219,'Election Candidates by BLS'!A:N,2,0)</f>
        <v>#N/A</v>
      </c>
      <c r="G219" s="34" t="e">
        <f>VLOOKUP($E219,'Election Candidates by BLS'!A:N,4,0)</f>
        <v>#N/A</v>
      </c>
      <c r="H219" s="35">
        <f t="shared" si="8"/>
        <v>0</v>
      </c>
      <c r="I219" s="35">
        <f t="shared" si="9"/>
        <v>0</v>
      </c>
      <c r="J219" s="36" t="e">
        <f>VLOOKUP($E219,'Election Candidates by BLS'!A:N,5,0)</f>
        <v>#N/A</v>
      </c>
      <c r="K219" s="36" t="e">
        <f>VLOOKUP($E219,'Election Candidates by BLS'!A:N,6,0)</f>
        <v>#N/A</v>
      </c>
      <c r="L219" s="36" t="e">
        <f>VLOOKUP($E219,'Election Candidates by BLS'!A:N,12,0)</f>
        <v>#N/A</v>
      </c>
      <c r="M219" s="34" t="e">
        <f>VLOOKUP($E219,'Election Candidates by BLS'!A:N,13,0)</f>
        <v>#N/A</v>
      </c>
      <c r="N219" s="37" t="e">
        <f>VLOOKUP($E219,'Election Candidates by BLS'!A:N,14,0)</f>
        <v>#N/A</v>
      </c>
      <c r="O219" s="38" t="e">
        <f>VLOOKUP($E219,'Election Candidates by BLS'!A:N,15,0)</f>
        <v>#N/A</v>
      </c>
    </row>
    <row r="220" spans="1:15" x14ac:dyDescent="0.25">
      <c r="A220" s="29"/>
      <c r="B220" s="29"/>
      <c r="C220" s="30"/>
      <c r="D220" s="31"/>
      <c r="E220" s="29"/>
      <c r="F220" s="33" t="e">
        <f>VLOOKUP($E220,'Election Candidates by BLS'!A:N,2,0)</f>
        <v>#N/A</v>
      </c>
      <c r="G220" s="34" t="e">
        <f>VLOOKUP($E220,'Election Candidates by BLS'!A:N,4,0)</f>
        <v>#N/A</v>
      </c>
      <c r="H220" s="35">
        <f t="shared" si="8"/>
        <v>0</v>
      </c>
      <c r="I220" s="35">
        <f t="shared" si="9"/>
        <v>0</v>
      </c>
      <c r="J220" s="36" t="e">
        <f>VLOOKUP($E220,'Election Candidates by BLS'!A:N,5,0)</f>
        <v>#N/A</v>
      </c>
      <c r="K220" s="36" t="e">
        <f>VLOOKUP($E220,'Election Candidates by BLS'!A:N,6,0)</f>
        <v>#N/A</v>
      </c>
      <c r="L220" s="36" t="e">
        <f>VLOOKUP($E220,'Election Candidates by BLS'!A:N,12,0)</f>
        <v>#N/A</v>
      </c>
      <c r="M220" s="34" t="e">
        <f>VLOOKUP($E220,'Election Candidates by BLS'!A:N,13,0)</f>
        <v>#N/A</v>
      </c>
      <c r="N220" s="37" t="e">
        <f>VLOOKUP($E220,'Election Candidates by BLS'!A:N,14,0)</f>
        <v>#N/A</v>
      </c>
      <c r="O220" s="38" t="e">
        <f>VLOOKUP($E220,'Election Candidates by BLS'!A:N,15,0)</f>
        <v>#N/A</v>
      </c>
    </row>
    <row r="221" spans="1:15" x14ac:dyDescent="0.25">
      <c r="A221" s="29"/>
      <c r="B221" s="29"/>
      <c r="C221" s="30"/>
      <c r="D221" s="31"/>
      <c r="E221" s="29"/>
      <c r="F221" s="33" t="e">
        <f>VLOOKUP($E221,'Election Candidates by BLS'!A:N,2,0)</f>
        <v>#N/A</v>
      </c>
      <c r="G221" s="34" t="e">
        <f>VLOOKUP($E221,'Election Candidates by BLS'!A:N,4,0)</f>
        <v>#N/A</v>
      </c>
      <c r="H221" s="35">
        <f t="shared" si="8"/>
        <v>0</v>
      </c>
      <c r="I221" s="35">
        <f t="shared" si="9"/>
        <v>0</v>
      </c>
      <c r="J221" s="36" t="e">
        <f>VLOOKUP($E221,'Election Candidates by BLS'!A:N,5,0)</f>
        <v>#N/A</v>
      </c>
      <c r="K221" s="36" t="e">
        <f>VLOOKUP($E221,'Election Candidates by BLS'!A:N,6,0)</f>
        <v>#N/A</v>
      </c>
      <c r="L221" s="36" t="e">
        <f>VLOOKUP($E221,'Election Candidates by BLS'!A:N,12,0)</f>
        <v>#N/A</v>
      </c>
      <c r="M221" s="34" t="e">
        <f>VLOOKUP($E221,'Election Candidates by BLS'!A:N,13,0)</f>
        <v>#N/A</v>
      </c>
      <c r="N221" s="37" t="e">
        <f>VLOOKUP($E221,'Election Candidates by BLS'!A:N,14,0)</f>
        <v>#N/A</v>
      </c>
      <c r="O221" s="38" t="e">
        <f>VLOOKUP($E221,'Election Candidates by BLS'!A:N,15,0)</f>
        <v>#N/A</v>
      </c>
    </row>
    <row r="222" spans="1:15" x14ac:dyDescent="0.25">
      <c r="A222" s="29"/>
      <c r="B222" s="29"/>
      <c r="C222" s="30"/>
      <c r="D222" s="31"/>
      <c r="E222" s="29"/>
      <c r="F222" s="33" t="e">
        <f>VLOOKUP($E222,'Election Candidates by BLS'!A:N,2,0)</f>
        <v>#N/A</v>
      </c>
      <c r="G222" s="34" t="e">
        <f>VLOOKUP($E222,'Election Candidates by BLS'!A:N,4,0)</f>
        <v>#N/A</v>
      </c>
      <c r="H222" s="35">
        <f t="shared" si="8"/>
        <v>0</v>
      </c>
      <c r="I222" s="35">
        <f t="shared" si="9"/>
        <v>0</v>
      </c>
      <c r="J222" s="36" t="e">
        <f>VLOOKUP($E222,'Election Candidates by BLS'!A:N,5,0)</f>
        <v>#N/A</v>
      </c>
      <c r="K222" s="36" t="e">
        <f>VLOOKUP($E222,'Election Candidates by BLS'!A:N,6,0)</f>
        <v>#N/A</v>
      </c>
      <c r="L222" s="36" t="e">
        <f>VLOOKUP($E222,'Election Candidates by BLS'!A:N,12,0)</f>
        <v>#N/A</v>
      </c>
      <c r="M222" s="34" t="e">
        <f>VLOOKUP($E222,'Election Candidates by BLS'!A:N,13,0)</f>
        <v>#N/A</v>
      </c>
      <c r="N222" s="37" t="e">
        <f>VLOOKUP($E222,'Election Candidates by BLS'!A:N,14,0)</f>
        <v>#N/A</v>
      </c>
      <c r="O222" s="38" t="e">
        <f>VLOOKUP($E222,'Election Candidates by BLS'!A:N,15,0)</f>
        <v>#N/A</v>
      </c>
    </row>
    <row r="223" spans="1:15" x14ac:dyDescent="0.25">
      <c r="A223" s="29"/>
      <c r="B223" s="29"/>
      <c r="C223" s="30"/>
      <c r="D223" s="31"/>
      <c r="E223" s="29"/>
      <c r="F223" s="33" t="e">
        <f>VLOOKUP($E223,'Election Candidates by BLS'!A:N,2,0)</f>
        <v>#N/A</v>
      </c>
      <c r="G223" s="34" t="e">
        <f>VLOOKUP($E223,'Election Candidates by BLS'!A:N,4,0)</f>
        <v>#N/A</v>
      </c>
      <c r="H223" s="35">
        <f t="shared" si="8"/>
        <v>0</v>
      </c>
      <c r="I223" s="35">
        <f t="shared" si="9"/>
        <v>0</v>
      </c>
      <c r="J223" s="36" t="e">
        <f>VLOOKUP($E223,'Election Candidates by BLS'!A:N,5,0)</f>
        <v>#N/A</v>
      </c>
      <c r="K223" s="36" t="e">
        <f>VLOOKUP($E223,'Election Candidates by BLS'!A:N,6,0)</f>
        <v>#N/A</v>
      </c>
      <c r="L223" s="36" t="e">
        <f>VLOOKUP($E223,'Election Candidates by BLS'!A:N,12,0)</f>
        <v>#N/A</v>
      </c>
      <c r="M223" s="34" t="e">
        <f>VLOOKUP($E223,'Election Candidates by BLS'!A:N,13,0)</f>
        <v>#N/A</v>
      </c>
      <c r="N223" s="37" t="e">
        <f>VLOOKUP($E223,'Election Candidates by BLS'!A:N,14,0)</f>
        <v>#N/A</v>
      </c>
      <c r="O223" s="38" t="e">
        <f>VLOOKUP($E223,'Election Candidates by BLS'!A:N,15,0)</f>
        <v>#N/A</v>
      </c>
    </row>
    <row r="224" spans="1:15" x14ac:dyDescent="0.25">
      <c r="A224" s="29"/>
      <c r="B224" s="29"/>
      <c r="C224" s="30"/>
      <c r="D224" s="31"/>
      <c r="E224" s="29"/>
      <c r="F224" s="33" t="e">
        <f>VLOOKUP($E224,'Election Candidates by BLS'!A:N,2,0)</f>
        <v>#N/A</v>
      </c>
      <c r="G224" s="34" t="e">
        <f>VLOOKUP($E224,'Election Candidates by BLS'!A:N,4,0)</f>
        <v>#N/A</v>
      </c>
      <c r="H224" s="35">
        <f t="shared" si="8"/>
        <v>0</v>
      </c>
      <c r="I224" s="35">
        <f t="shared" si="9"/>
        <v>0</v>
      </c>
      <c r="J224" s="36" t="e">
        <f>VLOOKUP($E224,'Election Candidates by BLS'!A:N,5,0)</f>
        <v>#N/A</v>
      </c>
      <c r="K224" s="36" t="e">
        <f>VLOOKUP($E224,'Election Candidates by BLS'!A:N,6,0)</f>
        <v>#N/A</v>
      </c>
      <c r="L224" s="36" t="e">
        <f>VLOOKUP($E224,'Election Candidates by BLS'!A:N,12,0)</f>
        <v>#N/A</v>
      </c>
      <c r="M224" s="34" t="e">
        <f>VLOOKUP($E224,'Election Candidates by BLS'!A:N,13,0)</f>
        <v>#N/A</v>
      </c>
      <c r="N224" s="37" t="e">
        <f>VLOOKUP($E224,'Election Candidates by BLS'!A:N,14,0)</f>
        <v>#N/A</v>
      </c>
      <c r="O224" s="38" t="e">
        <f>VLOOKUP($E224,'Election Candidates by BLS'!A:N,15,0)</f>
        <v>#N/A</v>
      </c>
    </row>
    <row r="225" spans="1:15" x14ac:dyDescent="0.25">
      <c r="A225" s="29"/>
      <c r="B225" s="29"/>
      <c r="C225" s="30"/>
      <c r="D225" s="31"/>
      <c r="E225" s="29"/>
      <c r="F225" s="33" t="e">
        <f>VLOOKUP($E225,'Election Candidates by BLS'!A:N,2,0)</f>
        <v>#N/A</v>
      </c>
      <c r="G225" s="34" t="e">
        <f>VLOOKUP($E225,'Election Candidates by BLS'!A:N,4,0)</f>
        <v>#N/A</v>
      </c>
      <c r="H225" s="35">
        <f t="shared" si="8"/>
        <v>0</v>
      </c>
      <c r="I225" s="35">
        <f t="shared" si="9"/>
        <v>0</v>
      </c>
      <c r="J225" s="36" t="e">
        <f>VLOOKUP($E225,'Election Candidates by BLS'!A:N,5,0)</f>
        <v>#N/A</v>
      </c>
      <c r="K225" s="36" t="e">
        <f>VLOOKUP($E225,'Election Candidates by BLS'!A:N,6,0)</f>
        <v>#N/A</v>
      </c>
      <c r="L225" s="36" t="e">
        <f>VLOOKUP($E225,'Election Candidates by BLS'!A:N,12,0)</f>
        <v>#N/A</v>
      </c>
      <c r="M225" s="34" t="e">
        <f>VLOOKUP($E225,'Election Candidates by BLS'!A:N,13,0)</f>
        <v>#N/A</v>
      </c>
      <c r="N225" s="37" t="e">
        <f>VLOOKUP($E225,'Election Candidates by BLS'!A:N,14,0)</f>
        <v>#N/A</v>
      </c>
      <c r="O225" s="38" t="e">
        <f>VLOOKUP($E225,'Election Candidates by BLS'!A:N,15,0)</f>
        <v>#N/A</v>
      </c>
    </row>
    <row r="226" spans="1:15" x14ac:dyDescent="0.25">
      <c r="A226" s="29"/>
      <c r="B226" s="29"/>
      <c r="C226" s="30"/>
      <c r="D226" s="31"/>
      <c r="E226" s="29"/>
      <c r="F226" s="33" t="e">
        <f>VLOOKUP($E226,'Election Candidates by BLS'!A:N,2,0)</f>
        <v>#N/A</v>
      </c>
      <c r="G226" s="34" t="e">
        <f>VLOOKUP($E226,'Election Candidates by BLS'!A:N,4,0)</f>
        <v>#N/A</v>
      </c>
      <c r="H226" s="35">
        <f t="shared" si="8"/>
        <v>0</v>
      </c>
      <c r="I226" s="35">
        <f t="shared" si="9"/>
        <v>0</v>
      </c>
      <c r="J226" s="36" t="e">
        <f>VLOOKUP($E226,'Election Candidates by BLS'!A:N,5,0)</f>
        <v>#N/A</v>
      </c>
      <c r="K226" s="36" t="e">
        <f>VLOOKUP($E226,'Election Candidates by BLS'!A:N,6,0)</f>
        <v>#N/A</v>
      </c>
      <c r="L226" s="36" t="e">
        <f>VLOOKUP($E226,'Election Candidates by BLS'!A:N,12,0)</f>
        <v>#N/A</v>
      </c>
      <c r="M226" s="34" t="e">
        <f>VLOOKUP($E226,'Election Candidates by BLS'!A:N,13,0)</f>
        <v>#N/A</v>
      </c>
      <c r="N226" s="37" t="e">
        <f>VLOOKUP($E226,'Election Candidates by BLS'!A:N,14,0)</f>
        <v>#N/A</v>
      </c>
      <c r="O226" s="38" t="e">
        <f>VLOOKUP($E226,'Election Candidates by BLS'!A:N,15,0)</f>
        <v>#N/A</v>
      </c>
    </row>
    <row r="227" spans="1:15" x14ac:dyDescent="0.25">
      <c r="A227" s="29"/>
      <c r="B227" s="29"/>
      <c r="C227" s="30"/>
      <c r="D227" s="31"/>
      <c r="E227" s="29"/>
      <c r="F227" s="33" t="e">
        <f>VLOOKUP($E227,'Election Candidates by BLS'!A:N,2,0)</f>
        <v>#N/A</v>
      </c>
      <c r="G227" s="34" t="e">
        <f>VLOOKUP($E227,'Election Candidates by BLS'!A:N,4,0)</f>
        <v>#N/A</v>
      </c>
      <c r="H227" s="35">
        <f t="shared" si="8"/>
        <v>0</v>
      </c>
      <c r="I227" s="35">
        <f t="shared" si="9"/>
        <v>0</v>
      </c>
      <c r="J227" s="36" t="e">
        <f>VLOOKUP($E227,'Election Candidates by BLS'!A:N,5,0)</f>
        <v>#N/A</v>
      </c>
      <c r="K227" s="36" t="e">
        <f>VLOOKUP($E227,'Election Candidates by BLS'!A:N,6,0)</f>
        <v>#N/A</v>
      </c>
      <c r="L227" s="36" t="e">
        <f>VLOOKUP($E227,'Election Candidates by BLS'!A:N,12,0)</f>
        <v>#N/A</v>
      </c>
      <c r="M227" s="34" t="e">
        <f>VLOOKUP($E227,'Election Candidates by BLS'!A:N,13,0)</f>
        <v>#N/A</v>
      </c>
      <c r="N227" s="37" t="e">
        <f>VLOOKUP($E227,'Election Candidates by BLS'!A:N,14,0)</f>
        <v>#N/A</v>
      </c>
      <c r="O227" s="38" t="e">
        <f>VLOOKUP($E227,'Election Candidates by BLS'!A:N,15,0)</f>
        <v>#N/A</v>
      </c>
    </row>
    <row r="228" spans="1:15" x14ac:dyDescent="0.25">
      <c r="A228" s="29"/>
      <c r="B228" s="29"/>
      <c r="C228" s="30"/>
      <c r="D228" s="31"/>
      <c r="E228" s="29"/>
      <c r="F228" s="33" t="e">
        <f>VLOOKUP($E228,'Election Candidates by BLS'!A:N,2,0)</f>
        <v>#N/A</v>
      </c>
      <c r="G228" s="34" t="e">
        <f>VLOOKUP($E228,'Election Candidates by BLS'!A:N,4,0)</f>
        <v>#N/A</v>
      </c>
      <c r="H228" s="35">
        <f t="shared" si="8"/>
        <v>0</v>
      </c>
      <c r="I228" s="35">
        <f t="shared" si="9"/>
        <v>0</v>
      </c>
      <c r="J228" s="36" t="e">
        <f>VLOOKUP($E228,'Election Candidates by BLS'!A:N,5,0)</f>
        <v>#N/A</v>
      </c>
      <c r="K228" s="36" t="e">
        <f>VLOOKUP($E228,'Election Candidates by BLS'!A:N,6,0)</f>
        <v>#N/A</v>
      </c>
      <c r="L228" s="36" t="e">
        <f>VLOOKUP($E228,'Election Candidates by BLS'!A:N,12,0)</f>
        <v>#N/A</v>
      </c>
      <c r="M228" s="34" t="e">
        <f>VLOOKUP($E228,'Election Candidates by BLS'!A:N,13,0)</f>
        <v>#N/A</v>
      </c>
      <c r="N228" s="37" t="e">
        <f>VLOOKUP($E228,'Election Candidates by BLS'!A:N,14,0)</f>
        <v>#N/A</v>
      </c>
      <c r="O228" s="38" t="e">
        <f>VLOOKUP($E228,'Election Candidates by BLS'!A:N,15,0)</f>
        <v>#N/A</v>
      </c>
    </row>
    <row r="229" spans="1:15" x14ac:dyDescent="0.25">
      <c r="A229" s="29"/>
      <c r="B229" s="29"/>
      <c r="C229" s="30"/>
      <c r="D229" s="31"/>
      <c r="E229" s="29"/>
      <c r="F229" s="33" t="e">
        <f>VLOOKUP($E229,'Election Candidates by BLS'!A:N,2,0)</f>
        <v>#N/A</v>
      </c>
      <c r="G229" s="34" t="e">
        <f>VLOOKUP($E229,'Election Candidates by BLS'!A:N,4,0)</f>
        <v>#N/A</v>
      </c>
      <c r="H229" s="35">
        <f t="shared" si="8"/>
        <v>0</v>
      </c>
      <c r="I229" s="35">
        <f t="shared" si="9"/>
        <v>0</v>
      </c>
      <c r="J229" s="36" t="e">
        <f>VLOOKUP($E229,'Election Candidates by BLS'!A:N,5,0)</f>
        <v>#N/A</v>
      </c>
      <c r="K229" s="36" t="e">
        <f>VLOOKUP($E229,'Election Candidates by BLS'!A:N,6,0)</f>
        <v>#N/A</v>
      </c>
      <c r="L229" s="36" t="e">
        <f>VLOOKUP($E229,'Election Candidates by BLS'!A:N,12,0)</f>
        <v>#N/A</v>
      </c>
      <c r="M229" s="34" t="e">
        <f>VLOOKUP($E229,'Election Candidates by BLS'!A:N,13,0)</f>
        <v>#N/A</v>
      </c>
      <c r="N229" s="37" t="e">
        <f>VLOOKUP($E229,'Election Candidates by BLS'!A:N,14,0)</f>
        <v>#N/A</v>
      </c>
      <c r="O229" s="38" t="e">
        <f>VLOOKUP($E229,'Election Candidates by BLS'!A:N,15,0)</f>
        <v>#N/A</v>
      </c>
    </row>
    <row r="230" spans="1:15" x14ac:dyDescent="0.25">
      <c r="A230" s="29"/>
      <c r="B230" s="29"/>
      <c r="C230" s="30"/>
      <c r="D230" s="31"/>
      <c r="E230" s="29"/>
      <c r="F230" s="33" t="e">
        <f>VLOOKUP($E230,'Election Candidates by BLS'!A:N,2,0)</f>
        <v>#N/A</v>
      </c>
      <c r="G230" s="34" t="e">
        <f>VLOOKUP($E230,'Election Candidates by BLS'!A:N,4,0)</f>
        <v>#N/A</v>
      </c>
      <c r="H230" s="35">
        <f t="shared" si="8"/>
        <v>0</v>
      </c>
      <c r="I230" s="35">
        <f t="shared" si="9"/>
        <v>0</v>
      </c>
      <c r="J230" s="36" t="e">
        <f>VLOOKUP($E230,'Election Candidates by BLS'!A:N,5,0)</f>
        <v>#N/A</v>
      </c>
      <c r="K230" s="36" t="e">
        <f>VLOOKUP($E230,'Election Candidates by BLS'!A:N,6,0)</f>
        <v>#N/A</v>
      </c>
      <c r="L230" s="36" t="e">
        <f>VLOOKUP($E230,'Election Candidates by BLS'!A:N,12,0)</f>
        <v>#N/A</v>
      </c>
      <c r="M230" s="34" t="e">
        <f>VLOOKUP($E230,'Election Candidates by BLS'!A:N,13,0)</f>
        <v>#N/A</v>
      </c>
      <c r="N230" s="37" t="e">
        <f>VLOOKUP($E230,'Election Candidates by BLS'!A:N,14,0)</f>
        <v>#N/A</v>
      </c>
      <c r="O230" s="38" t="e">
        <f>VLOOKUP($E230,'Election Candidates by BLS'!A:N,15,0)</f>
        <v>#N/A</v>
      </c>
    </row>
    <row r="231" spans="1:15" x14ac:dyDescent="0.25">
      <c r="A231" s="29"/>
      <c r="B231" s="29"/>
      <c r="C231" s="30"/>
      <c r="D231" s="31"/>
      <c r="E231" s="29"/>
      <c r="F231" s="33" t="e">
        <f>VLOOKUP($E231,'Election Candidates by BLS'!A:N,2,0)</f>
        <v>#N/A</v>
      </c>
      <c r="G231" s="34" t="e">
        <f>VLOOKUP($E231,'Election Candidates by BLS'!A:N,4,0)</f>
        <v>#N/A</v>
      </c>
      <c r="H231" s="35">
        <f t="shared" si="8"/>
        <v>0</v>
      </c>
      <c r="I231" s="35">
        <f t="shared" si="9"/>
        <v>0</v>
      </c>
      <c r="J231" s="36" t="e">
        <f>VLOOKUP($E231,'Election Candidates by BLS'!A:N,5,0)</f>
        <v>#N/A</v>
      </c>
      <c r="K231" s="36" t="e">
        <f>VLOOKUP($E231,'Election Candidates by BLS'!A:N,6,0)</f>
        <v>#N/A</v>
      </c>
      <c r="L231" s="36" t="e">
        <f>VLOOKUP($E231,'Election Candidates by BLS'!A:N,12,0)</f>
        <v>#N/A</v>
      </c>
      <c r="M231" s="34" t="e">
        <f>VLOOKUP($E231,'Election Candidates by BLS'!A:N,13,0)</f>
        <v>#N/A</v>
      </c>
      <c r="N231" s="37" t="e">
        <f>VLOOKUP($E231,'Election Candidates by BLS'!A:N,14,0)</f>
        <v>#N/A</v>
      </c>
      <c r="O231" s="38" t="e">
        <f>VLOOKUP($E231,'Election Candidates by BLS'!A:N,15,0)</f>
        <v>#N/A</v>
      </c>
    </row>
    <row r="232" spans="1:15" x14ac:dyDescent="0.25">
      <c r="A232" s="29"/>
      <c r="B232" s="29"/>
      <c r="C232" s="30"/>
      <c r="D232" s="31"/>
      <c r="E232" s="29"/>
      <c r="F232" s="33" t="e">
        <f>VLOOKUP($E232,'Election Candidates by BLS'!A:N,2,0)</f>
        <v>#N/A</v>
      </c>
      <c r="G232" s="34" t="e">
        <f>VLOOKUP($E232,'Election Candidates by BLS'!A:N,4,0)</f>
        <v>#N/A</v>
      </c>
      <c r="H232" s="35">
        <f t="shared" si="8"/>
        <v>0</v>
      </c>
      <c r="I232" s="35">
        <f t="shared" si="9"/>
        <v>0</v>
      </c>
      <c r="J232" s="36" t="e">
        <f>VLOOKUP($E232,'Election Candidates by BLS'!A:N,5,0)</f>
        <v>#N/A</v>
      </c>
      <c r="K232" s="36" t="e">
        <f>VLOOKUP($E232,'Election Candidates by BLS'!A:N,6,0)</f>
        <v>#N/A</v>
      </c>
      <c r="L232" s="36" t="e">
        <f>VLOOKUP($E232,'Election Candidates by BLS'!A:N,12,0)</f>
        <v>#N/A</v>
      </c>
      <c r="M232" s="34" t="e">
        <f>VLOOKUP($E232,'Election Candidates by BLS'!A:N,13,0)</f>
        <v>#N/A</v>
      </c>
      <c r="N232" s="37" t="e">
        <f>VLOOKUP($E232,'Election Candidates by BLS'!A:N,14,0)</f>
        <v>#N/A</v>
      </c>
      <c r="O232" s="38" t="e">
        <f>VLOOKUP($E232,'Election Candidates by BLS'!A:N,15,0)</f>
        <v>#N/A</v>
      </c>
    </row>
    <row r="233" spans="1:15" x14ac:dyDescent="0.25">
      <c r="A233" s="29"/>
      <c r="B233" s="29"/>
      <c r="C233" s="30"/>
      <c r="D233" s="31"/>
      <c r="E233" s="29"/>
      <c r="F233" s="33" t="e">
        <f>VLOOKUP($E233,'Election Candidates by BLS'!A:N,2,0)</f>
        <v>#N/A</v>
      </c>
      <c r="G233" s="34" t="e">
        <f>VLOOKUP($E233,'Election Candidates by BLS'!A:N,4,0)</f>
        <v>#N/A</v>
      </c>
      <c r="H233" s="35">
        <f t="shared" si="8"/>
        <v>0</v>
      </c>
      <c r="I233" s="35">
        <f t="shared" si="9"/>
        <v>0</v>
      </c>
      <c r="J233" s="36" t="e">
        <f>VLOOKUP($E233,'Election Candidates by BLS'!A:N,5,0)</f>
        <v>#N/A</v>
      </c>
      <c r="K233" s="36" t="e">
        <f>VLOOKUP($E233,'Election Candidates by BLS'!A:N,6,0)</f>
        <v>#N/A</v>
      </c>
      <c r="L233" s="36" t="e">
        <f>VLOOKUP($E233,'Election Candidates by BLS'!A:N,12,0)</f>
        <v>#N/A</v>
      </c>
      <c r="M233" s="34" t="e">
        <f>VLOOKUP($E233,'Election Candidates by BLS'!A:N,13,0)</f>
        <v>#N/A</v>
      </c>
      <c r="N233" s="37" t="e">
        <f>VLOOKUP($E233,'Election Candidates by BLS'!A:N,14,0)</f>
        <v>#N/A</v>
      </c>
      <c r="O233" s="38" t="e">
        <f>VLOOKUP($E233,'Election Candidates by BLS'!A:N,15,0)</f>
        <v>#N/A</v>
      </c>
    </row>
    <row r="234" spans="1:15" x14ac:dyDescent="0.25">
      <c r="A234" s="29"/>
      <c r="B234" s="29"/>
      <c r="C234" s="30"/>
      <c r="D234" s="31"/>
      <c r="E234" s="29"/>
      <c r="F234" s="33" t="e">
        <f>VLOOKUP($E234,'Election Candidates by BLS'!A:N,2,0)</f>
        <v>#N/A</v>
      </c>
      <c r="G234" s="34" t="e">
        <f>VLOOKUP($E234,'Election Candidates by BLS'!A:N,4,0)</f>
        <v>#N/A</v>
      </c>
      <c r="H234" s="35">
        <f t="shared" si="8"/>
        <v>0</v>
      </c>
      <c r="I234" s="35">
        <f t="shared" si="9"/>
        <v>0</v>
      </c>
      <c r="J234" s="36" t="e">
        <f>VLOOKUP($E234,'Election Candidates by BLS'!A:N,5,0)</f>
        <v>#N/A</v>
      </c>
      <c r="K234" s="36" t="e">
        <f>VLOOKUP($E234,'Election Candidates by BLS'!A:N,6,0)</f>
        <v>#N/A</v>
      </c>
      <c r="L234" s="36" t="e">
        <f>VLOOKUP($E234,'Election Candidates by BLS'!A:N,12,0)</f>
        <v>#N/A</v>
      </c>
      <c r="M234" s="34" t="e">
        <f>VLOOKUP($E234,'Election Candidates by BLS'!A:N,13,0)</f>
        <v>#N/A</v>
      </c>
      <c r="N234" s="37" t="e">
        <f>VLOOKUP($E234,'Election Candidates by BLS'!A:N,14,0)</f>
        <v>#N/A</v>
      </c>
      <c r="O234" s="38" t="e">
        <f>VLOOKUP($E234,'Election Candidates by BLS'!A:N,15,0)</f>
        <v>#N/A</v>
      </c>
    </row>
    <row r="235" spans="1:15" x14ac:dyDescent="0.25">
      <c r="A235" s="29"/>
      <c r="B235" s="29"/>
      <c r="C235" s="30"/>
      <c r="D235" s="31"/>
      <c r="E235" s="29"/>
      <c r="F235" s="33" t="e">
        <f>VLOOKUP($E235,'Election Candidates by BLS'!A:N,2,0)</f>
        <v>#N/A</v>
      </c>
      <c r="G235" s="34" t="e">
        <f>VLOOKUP($E235,'Election Candidates by BLS'!A:N,4,0)</f>
        <v>#N/A</v>
      </c>
      <c r="H235" s="35">
        <f t="shared" si="8"/>
        <v>0</v>
      </c>
      <c r="I235" s="35">
        <f t="shared" si="9"/>
        <v>0</v>
      </c>
      <c r="J235" s="36" t="e">
        <f>VLOOKUP($E235,'Election Candidates by BLS'!A:N,5,0)</f>
        <v>#N/A</v>
      </c>
      <c r="K235" s="36" t="e">
        <f>VLOOKUP($E235,'Election Candidates by BLS'!A:N,6,0)</f>
        <v>#N/A</v>
      </c>
      <c r="L235" s="36" t="e">
        <f>VLOOKUP($E235,'Election Candidates by BLS'!A:N,12,0)</f>
        <v>#N/A</v>
      </c>
      <c r="M235" s="34" t="e">
        <f>VLOOKUP($E235,'Election Candidates by BLS'!A:N,13,0)</f>
        <v>#N/A</v>
      </c>
      <c r="N235" s="37" t="e">
        <f>VLOOKUP($E235,'Election Candidates by BLS'!A:N,14,0)</f>
        <v>#N/A</v>
      </c>
      <c r="O235" s="38" t="e">
        <f>VLOOKUP($E235,'Election Candidates by BLS'!A:N,15,0)</f>
        <v>#N/A</v>
      </c>
    </row>
    <row r="236" spans="1:15" x14ac:dyDescent="0.25">
      <c r="A236" s="29"/>
      <c r="B236" s="29"/>
      <c r="C236" s="30"/>
      <c r="D236" s="31"/>
      <c r="E236" s="29"/>
      <c r="F236" s="33" t="e">
        <f>VLOOKUP($E236,'Election Candidates by BLS'!A:N,2,0)</f>
        <v>#N/A</v>
      </c>
      <c r="G236" s="34" t="e">
        <f>VLOOKUP($E236,'Election Candidates by BLS'!A:N,4,0)</f>
        <v>#N/A</v>
      </c>
      <c r="H236" s="35">
        <f t="shared" si="8"/>
        <v>0</v>
      </c>
      <c r="I236" s="35">
        <f t="shared" si="9"/>
        <v>0</v>
      </c>
      <c r="J236" s="36" t="e">
        <f>VLOOKUP($E236,'Election Candidates by BLS'!A:N,5,0)</f>
        <v>#N/A</v>
      </c>
      <c r="K236" s="36" t="e">
        <f>VLOOKUP($E236,'Election Candidates by BLS'!A:N,6,0)</f>
        <v>#N/A</v>
      </c>
      <c r="L236" s="36" t="e">
        <f>VLOOKUP($E236,'Election Candidates by BLS'!A:N,12,0)</f>
        <v>#N/A</v>
      </c>
      <c r="M236" s="34" t="e">
        <f>VLOOKUP($E236,'Election Candidates by BLS'!A:N,13,0)</f>
        <v>#N/A</v>
      </c>
      <c r="N236" s="37" t="e">
        <f>VLOOKUP($E236,'Election Candidates by BLS'!A:N,14,0)</f>
        <v>#N/A</v>
      </c>
      <c r="O236" s="38" t="e">
        <f>VLOOKUP($E236,'Election Candidates by BLS'!A:N,15,0)</f>
        <v>#N/A</v>
      </c>
    </row>
    <row r="237" spans="1:15" x14ac:dyDescent="0.25">
      <c r="A237" s="29"/>
      <c r="B237" s="29"/>
      <c r="C237" s="30"/>
      <c r="D237" s="31"/>
      <c r="E237" s="29"/>
      <c r="F237" s="33" t="e">
        <f>VLOOKUP($E237,'Election Candidates by BLS'!A:N,2,0)</f>
        <v>#N/A</v>
      </c>
      <c r="G237" s="34" t="e">
        <f>VLOOKUP($E237,'Election Candidates by BLS'!A:N,4,0)</f>
        <v>#N/A</v>
      </c>
      <c r="H237" s="35">
        <f t="shared" si="8"/>
        <v>0</v>
      </c>
      <c r="I237" s="35">
        <f t="shared" si="9"/>
        <v>0</v>
      </c>
      <c r="J237" s="36" t="e">
        <f>VLOOKUP($E237,'Election Candidates by BLS'!A:N,5,0)</f>
        <v>#N/A</v>
      </c>
      <c r="K237" s="36" t="e">
        <f>VLOOKUP($E237,'Election Candidates by BLS'!A:N,6,0)</f>
        <v>#N/A</v>
      </c>
      <c r="L237" s="36" t="e">
        <f>VLOOKUP($E237,'Election Candidates by BLS'!A:N,12,0)</f>
        <v>#N/A</v>
      </c>
      <c r="M237" s="34" t="e">
        <f>VLOOKUP($E237,'Election Candidates by BLS'!A:N,13,0)</f>
        <v>#N/A</v>
      </c>
      <c r="N237" s="37" t="e">
        <f>VLOOKUP($E237,'Election Candidates by BLS'!A:N,14,0)</f>
        <v>#N/A</v>
      </c>
      <c r="O237" s="38" t="e">
        <f>VLOOKUP($E237,'Election Candidates by BLS'!A:N,15,0)</f>
        <v>#N/A</v>
      </c>
    </row>
    <row r="238" spans="1:15" x14ac:dyDescent="0.25">
      <c r="A238" s="29"/>
      <c r="B238" s="29"/>
      <c r="C238" s="30"/>
      <c r="D238" s="31"/>
      <c r="E238" s="29"/>
      <c r="F238" s="33" t="e">
        <f>VLOOKUP($E238,'Election Candidates by BLS'!A:N,2,0)</f>
        <v>#N/A</v>
      </c>
      <c r="G238" s="34" t="e">
        <f>VLOOKUP($E238,'Election Candidates by BLS'!A:N,4,0)</f>
        <v>#N/A</v>
      </c>
      <c r="H238" s="35">
        <f t="shared" si="8"/>
        <v>0</v>
      </c>
      <c r="I238" s="35">
        <f t="shared" si="9"/>
        <v>0</v>
      </c>
      <c r="J238" s="36" t="e">
        <f>VLOOKUP($E238,'Election Candidates by BLS'!A:N,5,0)</f>
        <v>#N/A</v>
      </c>
      <c r="K238" s="36" t="e">
        <f>VLOOKUP($E238,'Election Candidates by BLS'!A:N,6,0)</f>
        <v>#N/A</v>
      </c>
      <c r="L238" s="36" t="e">
        <f>VLOOKUP($E238,'Election Candidates by BLS'!A:N,12,0)</f>
        <v>#N/A</v>
      </c>
      <c r="M238" s="34" t="e">
        <f>VLOOKUP($E238,'Election Candidates by BLS'!A:N,13,0)</f>
        <v>#N/A</v>
      </c>
      <c r="N238" s="37" t="e">
        <f>VLOOKUP($E238,'Election Candidates by BLS'!A:N,14,0)</f>
        <v>#N/A</v>
      </c>
      <c r="O238" s="38" t="e">
        <f>VLOOKUP($E238,'Election Candidates by BLS'!A:N,15,0)</f>
        <v>#N/A</v>
      </c>
    </row>
    <row r="239" spans="1:15" x14ac:dyDescent="0.25">
      <c r="A239" s="29"/>
      <c r="B239" s="29"/>
      <c r="C239" s="30"/>
      <c r="D239" s="31"/>
      <c r="E239" s="29"/>
      <c r="F239" s="33" t="e">
        <f>VLOOKUP($E239,'Election Candidates by BLS'!A:N,2,0)</f>
        <v>#N/A</v>
      </c>
      <c r="G239" s="34" t="e">
        <f>VLOOKUP($E239,'Election Candidates by BLS'!A:N,4,0)</f>
        <v>#N/A</v>
      </c>
      <c r="H239" s="35">
        <f t="shared" si="8"/>
        <v>0</v>
      </c>
      <c r="I239" s="35">
        <f t="shared" si="9"/>
        <v>0</v>
      </c>
      <c r="J239" s="36" t="e">
        <f>VLOOKUP($E239,'Election Candidates by BLS'!A:N,5,0)</f>
        <v>#N/A</v>
      </c>
      <c r="K239" s="36" t="e">
        <f>VLOOKUP($E239,'Election Candidates by BLS'!A:N,6,0)</f>
        <v>#N/A</v>
      </c>
      <c r="L239" s="36" t="e">
        <f>VLOOKUP($E239,'Election Candidates by BLS'!A:N,12,0)</f>
        <v>#N/A</v>
      </c>
      <c r="M239" s="34" t="e">
        <f>VLOOKUP($E239,'Election Candidates by BLS'!A:N,13,0)</f>
        <v>#N/A</v>
      </c>
      <c r="N239" s="37" t="e">
        <f>VLOOKUP($E239,'Election Candidates by BLS'!A:N,14,0)</f>
        <v>#N/A</v>
      </c>
      <c r="O239" s="38" t="e">
        <f>VLOOKUP($E239,'Election Candidates by BLS'!A:N,15,0)</f>
        <v>#N/A</v>
      </c>
    </row>
    <row r="240" spans="1:15" x14ac:dyDescent="0.25">
      <c r="A240" s="29"/>
      <c r="B240" s="29"/>
      <c r="C240" s="30"/>
      <c r="D240" s="31"/>
      <c r="E240" s="29"/>
      <c r="F240" s="33" t="e">
        <f>VLOOKUP($E240,'Election Candidates by BLS'!A:N,2,0)</f>
        <v>#N/A</v>
      </c>
      <c r="G240" s="34" t="e">
        <f>VLOOKUP($E240,'Election Candidates by BLS'!A:N,4,0)</f>
        <v>#N/A</v>
      </c>
      <c r="H240" s="35">
        <f t="shared" si="8"/>
        <v>0</v>
      </c>
      <c r="I240" s="35">
        <f t="shared" si="9"/>
        <v>0</v>
      </c>
      <c r="J240" s="36" t="e">
        <f>VLOOKUP($E240,'Election Candidates by BLS'!A:N,5,0)</f>
        <v>#N/A</v>
      </c>
      <c r="K240" s="36" t="e">
        <f>VLOOKUP($E240,'Election Candidates by BLS'!A:N,6,0)</f>
        <v>#N/A</v>
      </c>
      <c r="L240" s="36" t="e">
        <f>VLOOKUP($E240,'Election Candidates by BLS'!A:N,12,0)</f>
        <v>#N/A</v>
      </c>
      <c r="M240" s="34" t="e">
        <f>VLOOKUP($E240,'Election Candidates by BLS'!A:N,13,0)</f>
        <v>#N/A</v>
      </c>
      <c r="N240" s="37" t="e">
        <f>VLOOKUP($E240,'Election Candidates by BLS'!A:N,14,0)</f>
        <v>#N/A</v>
      </c>
      <c r="O240" s="38" t="e">
        <f>VLOOKUP($E240,'Election Candidates by BLS'!A:N,15,0)</f>
        <v>#N/A</v>
      </c>
    </row>
    <row r="241" spans="1:15" x14ac:dyDescent="0.25">
      <c r="A241" s="29"/>
      <c r="B241" s="29"/>
      <c r="C241" s="30"/>
      <c r="D241" s="31"/>
      <c r="E241" s="29"/>
      <c r="F241" s="33" t="e">
        <f>VLOOKUP($E241,'Election Candidates by BLS'!A:N,2,0)</f>
        <v>#N/A</v>
      </c>
      <c r="G241" s="34" t="e">
        <f>VLOOKUP($E241,'Election Candidates by BLS'!A:N,4,0)</f>
        <v>#N/A</v>
      </c>
      <c r="H241" s="35">
        <f t="shared" si="8"/>
        <v>0</v>
      </c>
      <c r="I241" s="35">
        <f t="shared" si="9"/>
        <v>0</v>
      </c>
      <c r="J241" s="36" t="e">
        <f>VLOOKUP($E241,'Election Candidates by BLS'!A:N,5,0)</f>
        <v>#N/A</v>
      </c>
      <c r="K241" s="36" t="e">
        <f>VLOOKUP($E241,'Election Candidates by BLS'!A:N,6,0)</f>
        <v>#N/A</v>
      </c>
      <c r="L241" s="36" t="e">
        <f>VLOOKUP($E241,'Election Candidates by BLS'!A:N,12,0)</f>
        <v>#N/A</v>
      </c>
      <c r="M241" s="34" t="e">
        <f>VLOOKUP($E241,'Election Candidates by BLS'!A:N,13,0)</f>
        <v>#N/A</v>
      </c>
      <c r="N241" s="37" t="e">
        <f>VLOOKUP($E241,'Election Candidates by BLS'!A:N,14,0)</f>
        <v>#N/A</v>
      </c>
      <c r="O241" s="38" t="e">
        <f>VLOOKUP($E241,'Election Candidates by BLS'!A:N,15,0)</f>
        <v>#N/A</v>
      </c>
    </row>
    <row r="242" spans="1:15" x14ac:dyDescent="0.25">
      <c r="A242" s="29"/>
      <c r="B242" s="29"/>
      <c r="C242" s="30"/>
      <c r="D242" s="31"/>
      <c r="E242" s="29"/>
      <c r="F242" s="33" t="e">
        <f>VLOOKUP($E242,'Election Candidates by BLS'!A:N,2,0)</f>
        <v>#N/A</v>
      </c>
      <c r="G242" s="34" t="e">
        <f>VLOOKUP($E242,'Election Candidates by BLS'!A:N,4,0)</f>
        <v>#N/A</v>
      </c>
      <c r="H242" s="35">
        <f t="shared" si="8"/>
        <v>0</v>
      </c>
      <c r="I242" s="35">
        <f t="shared" si="9"/>
        <v>0</v>
      </c>
      <c r="J242" s="36" t="e">
        <f>VLOOKUP($E242,'Election Candidates by BLS'!A:N,5,0)</f>
        <v>#N/A</v>
      </c>
      <c r="K242" s="36" t="e">
        <f>VLOOKUP($E242,'Election Candidates by BLS'!A:N,6,0)</f>
        <v>#N/A</v>
      </c>
      <c r="L242" s="36" t="e">
        <f>VLOOKUP($E242,'Election Candidates by BLS'!A:N,12,0)</f>
        <v>#N/A</v>
      </c>
      <c r="M242" s="34" t="e">
        <f>VLOOKUP($E242,'Election Candidates by BLS'!A:N,13,0)</f>
        <v>#N/A</v>
      </c>
      <c r="N242" s="37" t="e">
        <f>VLOOKUP($E242,'Election Candidates by BLS'!A:N,14,0)</f>
        <v>#N/A</v>
      </c>
      <c r="O242" s="38" t="e">
        <f>VLOOKUP($E242,'Election Candidates by BLS'!A:N,15,0)</f>
        <v>#N/A</v>
      </c>
    </row>
    <row r="243" spans="1:15" x14ac:dyDescent="0.25">
      <c r="A243" s="29"/>
      <c r="B243" s="29"/>
      <c r="C243" s="30"/>
      <c r="D243" s="31"/>
      <c r="E243" s="29"/>
      <c r="F243" s="33" t="e">
        <f>VLOOKUP($E243,'Election Candidates by BLS'!A:N,2,0)</f>
        <v>#N/A</v>
      </c>
      <c r="G243" s="34" t="e">
        <f>VLOOKUP($E243,'Election Candidates by BLS'!A:N,4,0)</f>
        <v>#N/A</v>
      </c>
      <c r="H243" s="35">
        <f t="shared" si="8"/>
        <v>0</v>
      </c>
      <c r="I243" s="35">
        <f t="shared" si="9"/>
        <v>0</v>
      </c>
      <c r="J243" s="36" t="e">
        <f>VLOOKUP($E243,'Election Candidates by BLS'!A:N,5,0)</f>
        <v>#N/A</v>
      </c>
      <c r="K243" s="36" t="e">
        <f>VLOOKUP($E243,'Election Candidates by BLS'!A:N,6,0)</f>
        <v>#N/A</v>
      </c>
      <c r="L243" s="36" t="e">
        <f>VLOOKUP($E243,'Election Candidates by BLS'!A:N,12,0)</f>
        <v>#N/A</v>
      </c>
      <c r="M243" s="34" t="e">
        <f>VLOOKUP($E243,'Election Candidates by BLS'!A:N,13,0)</f>
        <v>#N/A</v>
      </c>
      <c r="N243" s="37" t="e">
        <f>VLOOKUP($E243,'Election Candidates by BLS'!A:N,14,0)</f>
        <v>#N/A</v>
      </c>
      <c r="O243" s="38" t="e">
        <f>VLOOKUP($E243,'Election Candidates by BLS'!A:N,15,0)</f>
        <v>#N/A</v>
      </c>
    </row>
    <row r="244" spans="1:15" x14ac:dyDescent="0.25">
      <c r="A244" s="29"/>
      <c r="B244" s="29"/>
      <c r="C244" s="30"/>
      <c r="D244" s="31"/>
      <c r="E244" s="29"/>
      <c r="F244" s="33" t="e">
        <f>VLOOKUP($E244,'Election Candidates by BLS'!A:N,2,0)</f>
        <v>#N/A</v>
      </c>
      <c r="G244" s="34" t="e">
        <f>VLOOKUP($E244,'Election Candidates by BLS'!A:N,4,0)</f>
        <v>#N/A</v>
      </c>
      <c r="H244" s="35">
        <f t="shared" si="8"/>
        <v>0</v>
      </c>
      <c r="I244" s="35">
        <f t="shared" si="9"/>
        <v>0</v>
      </c>
      <c r="J244" s="36" t="e">
        <f>VLOOKUP($E244,'Election Candidates by BLS'!A:N,5,0)</f>
        <v>#N/A</v>
      </c>
      <c r="K244" s="36" t="e">
        <f>VLOOKUP($E244,'Election Candidates by BLS'!A:N,6,0)</f>
        <v>#N/A</v>
      </c>
      <c r="L244" s="36" t="e">
        <f>VLOOKUP($E244,'Election Candidates by BLS'!A:N,12,0)</f>
        <v>#N/A</v>
      </c>
      <c r="M244" s="34" t="e">
        <f>VLOOKUP($E244,'Election Candidates by BLS'!A:N,13,0)</f>
        <v>#N/A</v>
      </c>
      <c r="N244" s="37" t="e">
        <f>VLOOKUP($E244,'Election Candidates by BLS'!A:N,14,0)</f>
        <v>#N/A</v>
      </c>
      <c r="O244" s="38" t="e">
        <f>VLOOKUP($E244,'Election Candidates by BLS'!A:N,15,0)</f>
        <v>#N/A</v>
      </c>
    </row>
    <row r="245" spans="1:15" x14ac:dyDescent="0.25">
      <c r="A245" s="29"/>
      <c r="B245" s="29"/>
      <c r="C245" s="30"/>
      <c r="D245" s="31"/>
      <c r="E245" s="29"/>
      <c r="F245" s="33" t="e">
        <f>VLOOKUP($E245,'Election Candidates by BLS'!A:N,2,0)</f>
        <v>#N/A</v>
      </c>
      <c r="G245" s="34" t="e">
        <f>VLOOKUP($E245,'Election Candidates by BLS'!A:N,4,0)</f>
        <v>#N/A</v>
      </c>
      <c r="H245" s="35">
        <f t="shared" si="8"/>
        <v>0</v>
      </c>
      <c r="I245" s="35">
        <f t="shared" si="9"/>
        <v>0</v>
      </c>
      <c r="J245" s="36" t="e">
        <f>VLOOKUP($E245,'Election Candidates by BLS'!A:N,5,0)</f>
        <v>#N/A</v>
      </c>
      <c r="K245" s="36" t="e">
        <f>VLOOKUP($E245,'Election Candidates by BLS'!A:N,6,0)</f>
        <v>#N/A</v>
      </c>
      <c r="L245" s="36" t="e">
        <f>VLOOKUP($E245,'Election Candidates by BLS'!A:N,12,0)</f>
        <v>#N/A</v>
      </c>
      <c r="M245" s="34" t="e">
        <f>VLOOKUP($E245,'Election Candidates by BLS'!A:N,13,0)</f>
        <v>#N/A</v>
      </c>
      <c r="N245" s="37" t="e">
        <f>VLOOKUP($E245,'Election Candidates by BLS'!A:N,14,0)</f>
        <v>#N/A</v>
      </c>
      <c r="O245" s="38" t="e">
        <f>VLOOKUP($E245,'Election Candidates by BLS'!A:N,15,0)</f>
        <v>#N/A</v>
      </c>
    </row>
    <row r="246" spans="1:15" x14ac:dyDescent="0.25">
      <c r="A246" s="29"/>
      <c r="B246" s="29"/>
      <c r="C246" s="30"/>
      <c r="D246" s="31"/>
      <c r="E246" s="29"/>
      <c r="F246" s="33" t="e">
        <f>VLOOKUP($E246,'Election Candidates by BLS'!A:N,2,0)</f>
        <v>#N/A</v>
      </c>
      <c r="G246" s="34" t="e">
        <f>VLOOKUP($E246,'Election Candidates by BLS'!A:N,4,0)</f>
        <v>#N/A</v>
      </c>
      <c r="H246" s="35">
        <f t="shared" si="8"/>
        <v>0</v>
      </c>
      <c r="I246" s="35">
        <f t="shared" si="9"/>
        <v>0</v>
      </c>
      <c r="J246" s="36" t="e">
        <f>VLOOKUP($E246,'Election Candidates by BLS'!A:N,5,0)</f>
        <v>#N/A</v>
      </c>
      <c r="K246" s="36" t="e">
        <f>VLOOKUP($E246,'Election Candidates by BLS'!A:N,6,0)</f>
        <v>#N/A</v>
      </c>
      <c r="L246" s="36" t="e">
        <f>VLOOKUP($E246,'Election Candidates by BLS'!A:N,12,0)</f>
        <v>#N/A</v>
      </c>
      <c r="M246" s="34" t="e">
        <f>VLOOKUP($E246,'Election Candidates by BLS'!A:N,13,0)</f>
        <v>#N/A</v>
      </c>
      <c r="N246" s="37" t="e">
        <f>VLOOKUP($E246,'Election Candidates by BLS'!A:N,14,0)</f>
        <v>#N/A</v>
      </c>
      <c r="O246" s="38" t="e">
        <f>VLOOKUP($E246,'Election Candidates by BLS'!A:N,15,0)</f>
        <v>#N/A</v>
      </c>
    </row>
    <row r="247" spans="1:15" x14ac:dyDescent="0.25">
      <c r="A247" s="29"/>
      <c r="B247" s="29"/>
      <c r="C247" s="30"/>
      <c r="D247" s="31"/>
      <c r="E247" s="29"/>
      <c r="F247" s="33" t="e">
        <f>VLOOKUP($E247,'Election Candidates by BLS'!A:N,2,0)</f>
        <v>#N/A</v>
      </c>
      <c r="G247" s="34" t="e">
        <f>VLOOKUP($E247,'Election Candidates by BLS'!A:N,4,0)</f>
        <v>#N/A</v>
      </c>
      <c r="H247" s="35">
        <f t="shared" si="8"/>
        <v>0</v>
      </c>
      <c r="I247" s="35">
        <f t="shared" si="9"/>
        <v>0</v>
      </c>
      <c r="J247" s="36" t="e">
        <f>VLOOKUP($E247,'Election Candidates by BLS'!A:N,5,0)</f>
        <v>#N/A</v>
      </c>
      <c r="K247" s="36" t="e">
        <f>VLOOKUP($E247,'Election Candidates by BLS'!A:N,6,0)</f>
        <v>#N/A</v>
      </c>
      <c r="L247" s="36" t="e">
        <f>VLOOKUP($E247,'Election Candidates by BLS'!A:N,12,0)</f>
        <v>#N/A</v>
      </c>
      <c r="M247" s="34" t="e">
        <f>VLOOKUP($E247,'Election Candidates by BLS'!A:N,13,0)</f>
        <v>#N/A</v>
      </c>
      <c r="N247" s="37" t="e">
        <f>VLOOKUP($E247,'Election Candidates by BLS'!A:N,14,0)</f>
        <v>#N/A</v>
      </c>
      <c r="O247" s="38" t="e">
        <f>VLOOKUP($E247,'Election Candidates by BLS'!A:N,15,0)</f>
        <v>#N/A</v>
      </c>
    </row>
    <row r="248" spans="1:15" x14ac:dyDescent="0.25">
      <c r="A248" s="29"/>
      <c r="B248" s="29"/>
      <c r="C248" s="30"/>
      <c r="D248" s="31"/>
      <c r="E248" s="29"/>
      <c r="F248" s="33" t="e">
        <f>VLOOKUP($E248,'Election Candidates by BLS'!A:N,2,0)</f>
        <v>#N/A</v>
      </c>
      <c r="G248" s="34" t="e">
        <f>VLOOKUP($E248,'Election Candidates by BLS'!A:N,4,0)</f>
        <v>#N/A</v>
      </c>
      <c r="H248" s="35">
        <f t="shared" si="8"/>
        <v>0</v>
      </c>
      <c r="I248" s="35">
        <f t="shared" si="9"/>
        <v>0</v>
      </c>
      <c r="J248" s="36" t="e">
        <f>VLOOKUP($E248,'Election Candidates by BLS'!A:N,5,0)</f>
        <v>#N/A</v>
      </c>
      <c r="K248" s="36" t="e">
        <f>VLOOKUP($E248,'Election Candidates by BLS'!A:N,6,0)</f>
        <v>#N/A</v>
      </c>
      <c r="L248" s="36" t="e">
        <f>VLOOKUP($E248,'Election Candidates by BLS'!A:N,12,0)</f>
        <v>#N/A</v>
      </c>
      <c r="M248" s="34" t="e">
        <f>VLOOKUP($E248,'Election Candidates by BLS'!A:N,13,0)</f>
        <v>#N/A</v>
      </c>
      <c r="N248" s="37" t="e">
        <f>VLOOKUP($E248,'Election Candidates by BLS'!A:N,14,0)</f>
        <v>#N/A</v>
      </c>
      <c r="O248" s="38" t="e">
        <f>VLOOKUP($E248,'Election Candidates by BLS'!A:N,15,0)</f>
        <v>#N/A</v>
      </c>
    </row>
    <row r="249" spans="1:15" x14ac:dyDescent="0.25">
      <c r="A249" s="29"/>
      <c r="B249" s="29"/>
      <c r="C249" s="30"/>
      <c r="D249" s="31"/>
      <c r="E249" s="29"/>
      <c r="F249" s="33" t="e">
        <f>VLOOKUP($E249,'Election Candidates by BLS'!A:N,2,0)</f>
        <v>#N/A</v>
      </c>
      <c r="G249" s="34" t="e">
        <f>VLOOKUP($E249,'Election Candidates by BLS'!A:N,4,0)</f>
        <v>#N/A</v>
      </c>
      <c r="H249" s="35">
        <f t="shared" si="8"/>
        <v>0</v>
      </c>
      <c r="I249" s="35">
        <f t="shared" si="9"/>
        <v>0</v>
      </c>
      <c r="J249" s="36" t="e">
        <f>VLOOKUP($E249,'Election Candidates by BLS'!A:N,5,0)</f>
        <v>#N/A</v>
      </c>
      <c r="K249" s="36" t="e">
        <f>VLOOKUP($E249,'Election Candidates by BLS'!A:N,6,0)</f>
        <v>#N/A</v>
      </c>
      <c r="L249" s="36" t="e">
        <f>VLOOKUP($E249,'Election Candidates by BLS'!A:N,12,0)</f>
        <v>#N/A</v>
      </c>
      <c r="M249" s="34" t="e">
        <f>VLOOKUP($E249,'Election Candidates by BLS'!A:N,13,0)</f>
        <v>#N/A</v>
      </c>
      <c r="N249" s="37" t="e">
        <f>VLOOKUP($E249,'Election Candidates by BLS'!A:N,14,0)</f>
        <v>#N/A</v>
      </c>
      <c r="O249" s="38" t="e">
        <f>VLOOKUP($E249,'Election Candidates by BLS'!A:N,15,0)</f>
        <v>#N/A</v>
      </c>
    </row>
    <row r="250" spans="1:15" x14ac:dyDescent="0.25">
      <c r="A250" s="29"/>
      <c r="B250" s="29"/>
      <c r="C250" s="30"/>
      <c r="D250" s="31"/>
      <c r="E250" s="29"/>
      <c r="F250" s="33" t="e">
        <f>VLOOKUP($E250,'Election Candidates by BLS'!A:N,2,0)</f>
        <v>#N/A</v>
      </c>
      <c r="G250" s="34" t="e">
        <f>VLOOKUP($E250,'Election Candidates by BLS'!A:N,4,0)</f>
        <v>#N/A</v>
      </c>
      <c r="H250" s="35">
        <f t="shared" si="8"/>
        <v>0</v>
      </c>
      <c r="I250" s="35">
        <f t="shared" si="9"/>
        <v>0</v>
      </c>
      <c r="J250" s="36" t="e">
        <f>VLOOKUP($E250,'Election Candidates by BLS'!A:N,5,0)</f>
        <v>#N/A</v>
      </c>
      <c r="K250" s="36" t="e">
        <f>VLOOKUP($E250,'Election Candidates by BLS'!A:N,6,0)</f>
        <v>#N/A</v>
      </c>
      <c r="L250" s="36" t="e">
        <f>VLOOKUP($E250,'Election Candidates by BLS'!A:N,12,0)</f>
        <v>#N/A</v>
      </c>
      <c r="M250" s="34" t="e">
        <f>VLOOKUP($E250,'Election Candidates by BLS'!A:N,13,0)</f>
        <v>#N/A</v>
      </c>
      <c r="N250" s="37" t="e">
        <f>VLOOKUP($E250,'Election Candidates by BLS'!A:N,14,0)</f>
        <v>#N/A</v>
      </c>
      <c r="O250" s="38" t="e">
        <f>VLOOKUP($E250,'Election Candidates by BLS'!A:N,15,0)</f>
        <v>#N/A</v>
      </c>
    </row>
    <row r="251" spans="1:15" x14ac:dyDescent="0.25">
      <c r="A251" s="29"/>
      <c r="B251" s="29"/>
      <c r="C251" s="30"/>
      <c r="D251" s="31"/>
      <c r="E251" s="29"/>
      <c r="F251" s="33" t="e">
        <f>VLOOKUP($E251,'Election Candidates by BLS'!A:N,2,0)</f>
        <v>#N/A</v>
      </c>
      <c r="G251" s="34" t="e">
        <f>VLOOKUP($E251,'Election Candidates by BLS'!A:N,4,0)</f>
        <v>#N/A</v>
      </c>
      <c r="H251" s="35">
        <f t="shared" si="8"/>
        <v>0</v>
      </c>
      <c r="I251" s="35">
        <f t="shared" si="9"/>
        <v>0</v>
      </c>
      <c r="J251" s="36" t="e">
        <f>VLOOKUP($E251,'Election Candidates by BLS'!A:N,5,0)</f>
        <v>#N/A</v>
      </c>
      <c r="K251" s="36" t="e">
        <f>VLOOKUP($E251,'Election Candidates by BLS'!A:N,6,0)</f>
        <v>#N/A</v>
      </c>
      <c r="L251" s="36" t="e">
        <f>VLOOKUP($E251,'Election Candidates by BLS'!A:N,12,0)</f>
        <v>#N/A</v>
      </c>
      <c r="M251" s="34" t="e">
        <f>VLOOKUP($E251,'Election Candidates by BLS'!A:N,13,0)</f>
        <v>#N/A</v>
      </c>
      <c r="N251" s="37" t="e">
        <f>VLOOKUP($E251,'Election Candidates by BLS'!A:N,14,0)</f>
        <v>#N/A</v>
      </c>
      <c r="O251" s="38" t="e">
        <f>VLOOKUP($E251,'Election Candidates by BLS'!A:N,15,0)</f>
        <v>#N/A</v>
      </c>
    </row>
    <row r="252" spans="1:15" x14ac:dyDescent="0.25">
      <c r="A252" s="29"/>
      <c r="B252" s="29"/>
      <c r="C252" s="30"/>
      <c r="D252" s="31"/>
      <c r="E252" s="29"/>
      <c r="F252" s="33" t="e">
        <f>VLOOKUP($E252,'Election Candidates by BLS'!A:N,2,0)</f>
        <v>#N/A</v>
      </c>
      <c r="G252" s="34" t="e">
        <f>VLOOKUP($E252,'Election Candidates by BLS'!A:N,4,0)</f>
        <v>#N/A</v>
      </c>
      <c r="H252" s="35">
        <f t="shared" si="8"/>
        <v>0</v>
      </c>
      <c r="I252" s="35">
        <f t="shared" si="9"/>
        <v>0</v>
      </c>
      <c r="J252" s="36" t="e">
        <f>VLOOKUP($E252,'Election Candidates by BLS'!A:N,5,0)</f>
        <v>#N/A</v>
      </c>
      <c r="K252" s="36" t="e">
        <f>VLOOKUP($E252,'Election Candidates by BLS'!A:N,6,0)</f>
        <v>#N/A</v>
      </c>
      <c r="L252" s="36" t="e">
        <f>VLOOKUP($E252,'Election Candidates by BLS'!A:N,12,0)</f>
        <v>#N/A</v>
      </c>
      <c r="M252" s="34" t="e">
        <f>VLOOKUP($E252,'Election Candidates by BLS'!A:N,13,0)</f>
        <v>#N/A</v>
      </c>
      <c r="N252" s="37" t="e">
        <f>VLOOKUP($E252,'Election Candidates by BLS'!A:N,14,0)</f>
        <v>#N/A</v>
      </c>
      <c r="O252" s="38" t="e">
        <f>VLOOKUP($E252,'Election Candidates by BLS'!A:N,15,0)</f>
        <v>#N/A</v>
      </c>
    </row>
    <row r="253" spans="1:15" x14ac:dyDescent="0.25">
      <c r="A253" s="29"/>
      <c r="B253" s="29"/>
      <c r="C253" s="30"/>
      <c r="D253" s="31"/>
      <c r="E253" s="29"/>
      <c r="F253" s="33" t="e">
        <f>VLOOKUP($E253,'Election Candidates by BLS'!A:N,2,0)</f>
        <v>#N/A</v>
      </c>
      <c r="G253" s="34" t="e">
        <f>VLOOKUP($E253,'Election Candidates by BLS'!A:N,4,0)</f>
        <v>#N/A</v>
      </c>
      <c r="H253" s="35">
        <f t="shared" si="8"/>
        <v>0</v>
      </c>
      <c r="I253" s="35">
        <f t="shared" si="9"/>
        <v>0</v>
      </c>
      <c r="J253" s="36" t="e">
        <f>VLOOKUP($E253,'Election Candidates by BLS'!A:N,5,0)</f>
        <v>#N/A</v>
      </c>
      <c r="K253" s="36" t="e">
        <f>VLOOKUP($E253,'Election Candidates by BLS'!A:N,6,0)</f>
        <v>#N/A</v>
      </c>
      <c r="L253" s="36" t="e">
        <f>VLOOKUP($E253,'Election Candidates by BLS'!A:N,12,0)</f>
        <v>#N/A</v>
      </c>
      <c r="M253" s="34" t="e">
        <f>VLOOKUP($E253,'Election Candidates by BLS'!A:N,13,0)</f>
        <v>#N/A</v>
      </c>
      <c r="N253" s="37" t="e">
        <f>VLOOKUP($E253,'Election Candidates by BLS'!A:N,14,0)</f>
        <v>#N/A</v>
      </c>
      <c r="O253" s="38" t="e">
        <f>VLOOKUP($E253,'Election Candidates by BLS'!A:N,15,0)</f>
        <v>#N/A</v>
      </c>
    </row>
    <row r="254" spans="1:15" x14ac:dyDescent="0.25">
      <c r="A254" s="29"/>
      <c r="B254" s="29"/>
      <c r="C254" s="30"/>
      <c r="D254" s="31"/>
      <c r="E254" s="29"/>
      <c r="F254" s="33" t="e">
        <f>VLOOKUP($E254,'Election Candidates by BLS'!A:N,2,0)</f>
        <v>#N/A</v>
      </c>
      <c r="G254" s="34" t="e">
        <f>VLOOKUP($E254,'Election Candidates by BLS'!A:N,4,0)</f>
        <v>#N/A</v>
      </c>
      <c r="H254" s="35">
        <f t="shared" si="8"/>
        <v>0</v>
      </c>
      <c r="I254" s="35">
        <f t="shared" si="9"/>
        <v>0</v>
      </c>
      <c r="J254" s="36" t="e">
        <f>VLOOKUP($E254,'Election Candidates by BLS'!A:N,5,0)</f>
        <v>#N/A</v>
      </c>
      <c r="K254" s="36" t="e">
        <f>VLOOKUP($E254,'Election Candidates by BLS'!A:N,6,0)</f>
        <v>#N/A</v>
      </c>
      <c r="L254" s="36" t="e">
        <f>VLOOKUP($E254,'Election Candidates by BLS'!A:N,12,0)</f>
        <v>#N/A</v>
      </c>
      <c r="M254" s="34" t="e">
        <f>VLOOKUP($E254,'Election Candidates by BLS'!A:N,13,0)</f>
        <v>#N/A</v>
      </c>
      <c r="N254" s="37" t="e">
        <f>VLOOKUP($E254,'Election Candidates by BLS'!A:N,14,0)</f>
        <v>#N/A</v>
      </c>
      <c r="O254" s="38" t="e">
        <f>VLOOKUP($E254,'Election Candidates by BLS'!A:N,15,0)</f>
        <v>#N/A</v>
      </c>
    </row>
    <row r="255" spans="1:15" x14ac:dyDescent="0.25">
      <c r="A255" s="29"/>
      <c r="B255" s="29"/>
      <c r="C255" s="30"/>
      <c r="D255" s="31"/>
      <c r="E255" s="29"/>
      <c r="F255" s="33" t="e">
        <f>VLOOKUP($E255,'Election Candidates by BLS'!A:N,2,0)</f>
        <v>#N/A</v>
      </c>
      <c r="G255" s="34" t="e">
        <f>VLOOKUP($E255,'Election Candidates by BLS'!A:N,4,0)</f>
        <v>#N/A</v>
      </c>
      <c r="H255" s="35">
        <f t="shared" si="8"/>
        <v>0</v>
      </c>
      <c r="I255" s="35">
        <f t="shared" si="9"/>
        <v>0</v>
      </c>
      <c r="J255" s="36" t="e">
        <f>VLOOKUP($E255,'Election Candidates by BLS'!A:N,5,0)</f>
        <v>#N/A</v>
      </c>
      <c r="K255" s="36" t="e">
        <f>VLOOKUP($E255,'Election Candidates by BLS'!A:N,6,0)</f>
        <v>#N/A</v>
      </c>
      <c r="L255" s="36" t="e">
        <f>VLOOKUP($E255,'Election Candidates by BLS'!A:N,12,0)</f>
        <v>#N/A</v>
      </c>
      <c r="M255" s="34" t="e">
        <f>VLOOKUP($E255,'Election Candidates by BLS'!A:N,13,0)</f>
        <v>#N/A</v>
      </c>
      <c r="N255" s="37" t="e">
        <f>VLOOKUP($E255,'Election Candidates by BLS'!A:N,14,0)</f>
        <v>#N/A</v>
      </c>
      <c r="O255" s="38" t="e">
        <f>VLOOKUP($E255,'Election Candidates by BLS'!A:N,15,0)</f>
        <v>#N/A</v>
      </c>
    </row>
    <row r="256" spans="1:15" x14ac:dyDescent="0.25">
      <c r="A256" s="29"/>
      <c r="B256" s="29"/>
      <c r="C256" s="30"/>
      <c r="D256" s="31"/>
      <c r="E256" s="29"/>
      <c r="F256" s="33" t="e">
        <f>VLOOKUP($E256,'Election Candidates by BLS'!A:N,2,0)</f>
        <v>#N/A</v>
      </c>
      <c r="G256" s="34" t="e">
        <f>VLOOKUP($E256,'Election Candidates by BLS'!A:N,4,0)</f>
        <v>#N/A</v>
      </c>
      <c r="H256" s="35">
        <f t="shared" si="8"/>
        <v>0</v>
      </c>
      <c r="I256" s="35">
        <f t="shared" si="9"/>
        <v>0</v>
      </c>
      <c r="J256" s="36" t="e">
        <f>VLOOKUP($E256,'Election Candidates by BLS'!A:N,5,0)</f>
        <v>#N/A</v>
      </c>
      <c r="K256" s="36" t="e">
        <f>VLOOKUP($E256,'Election Candidates by BLS'!A:N,6,0)</f>
        <v>#N/A</v>
      </c>
      <c r="L256" s="36" t="e">
        <f>VLOOKUP($E256,'Election Candidates by BLS'!A:N,12,0)</f>
        <v>#N/A</v>
      </c>
      <c r="M256" s="34" t="e">
        <f>VLOOKUP($E256,'Election Candidates by BLS'!A:N,13,0)</f>
        <v>#N/A</v>
      </c>
      <c r="N256" s="37" t="e">
        <f>VLOOKUP($E256,'Election Candidates by BLS'!A:N,14,0)</f>
        <v>#N/A</v>
      </c>
      <c r="O256" s="38" t="e">
        <f>VLOOKUP($E256,'Election Candidates by BLS'!A:N,15,0)</f>
        <v>#N/A</v>
      </c>
    </row>
    <row r="257" spans="1:15" x14ac:dyDescent="0.25">
      <c r="A257" s="29"/>
      <c r="B257" s="29"/>
      <c r="C257" s="30"/>
      <c r="D257" s="31"/>
      <c r="E257" s="29"/>
      <c r="F257" s="33" t="e">
        <f>VLOOKUP($E257,'Election Candidates by BLS'!A:N,2,0)</f>
        <v>#N/A</v>
      </c>
      <c r="G257" s="34" t="e">
        <f>VLOOKUP($E257,'Election Candidates by BLS'!A:N,4,0)</f>
        <v>#N/A</v>
      </c>
      <c r="H257" s="35">
        <f t="shared" si="8"/>
        <v>0</v>
      </c>
      <c r="I257" s="35">
        <f t="shared" si="9"/>
        <v>0</v>
      </c>
      <c r="J257" s="36" t="e">
        <f>VLOOKUP($E257,'Election Candidates by BLS'!A:N,5,0)</f>
        <v>#N/A</v>
      </c>
      <c r="K257" s="36" t="e">
        <f>VLOOKUP($E257,'Election Candidates by BLS'!A:N,6,0)</f>
        <v>#N/A</v>
      </c>
      <c r="L257" s="36" t="e">
        <f>VLOOKUP($E257,'Election Candidates by BLS'!A:N,12,0)</f>
        <v>#N/A</v>
      </c>
      <c r="M257" s="34" t="e">
        <f>VLOOKUP($E257,'Election Candidates by BLS'!A:N,13,0)</f>
        <v>#N/A</v>
      </c>
      <c r="N257" s="37" t="e">
        <f>VLOOKUP($E257,'Election Candidates by BLS'!A:N,14,0)</f>
        <v>#N/A</v>
      </c>
      <c r="O257" s="38" t="e">
        <f>VLOOKUP($E257,'Election Candidates by BLS'!A:N,15,0)</f>
        <v>#N/A</v>
      </c>
    </row>
    <row r="258" spans="1:15" x14ac:dyDescent="0.25">
      <c r="A258" s="29"/>
      <c r="B258" s="29"/>
      <c r="C258" s="30"/>
      <c r="D258" s="31"/>
      <c r="E258" s="29"/>
      <c r="F258" s="33" t="e">
        <f>VLOOKUP($E258,'Election Candidates by BLS'!A:N,2,0)</f>
        <v>#N/A</v>
      </c>
      <c r="G258" s="34" t="e">
        <f>VLOOKUP($E258,'Election Candidates by BLS'!A:N,4,0)</f>
        <v>#N/A</v>
      </c>
      <c r="H258" s="35">
        <f t="shared" si="8"/>
        <v>0</v>
      </c>
      <c r="I258" s="35">
        <f t="shared" si="9"/>
        <v>0</v>
      </c>
      <c r="J258" s="36" t="e">
        <f>VLOOKUP($E258,'Election Candidates by BLS'!A:N,5,0)</f>
        <v>#N/A</v>
      </c>
      <c r="K258" s="36" t="e">
        <f>VLOOKUP($E258,'Election Candidates by BLS'!A:N,6,0)</f>
        <v>#N/A</v>
      </c>
      <c r="L258" s="36" t="e">
        <f>VLOOKUP($E258,'Election Candidates by BLS'!A:N,12,0)</f>
        <v>#N/A</v>
      </c>
      <c r="M258" s="34" t="e">
        <f>VLOOKUP($E258,'Election Candidates by BLS'!A:N,13,0)</f>
        <v>#N/A</v>
      </c>
      <c r="N258" s="37" t="e">
        <f>VLOOKUP($E258,'Election Candidates by BLS'!A:N,14,0)</f>
        <v>#N/A</v>
      </c>
      <c r="O258" s="38" t="e">
        <f>VLOOKUP($E258,'Election Candidates by BLS'!A:N,15,0)</f>
        <v>#N/A</v>
      </c>
    </row>
    <row r="259" spans="1:15" x14ac:dyDescent="0.25">
      <c r="A259" s="29"/>
      <c r="B259" s="29"/>
      <c r="C259" s="30"/>
      <c r="D259" s="31"/>
      <c r="E259" s="29"/>
      <c r="F259" s="33" t="e">
        <f>VLOOKUP($E259,'Election Candidates by BLS'!A:N,2,0)</f>
        <v>#N/A</v>
      </c>
      <c r="G259" s="34" t="e">
        <f>VLOOKUP($E259,'Election Candidates by BLS'!A:N,4,0)</f>
        <v>#N/A</v>
      </c>
      <c r="H259" s="35">
        <f t="shared" si="8"/>
        <v>0</v>
      </c>
      <c r="I259" s="35">
        <f t="shared" si="9"/>
        <v>0</v>
      </c>
      <c r="J259" s="36" t="e">
        <f>VLOOKUP($E259,'Election Candidates by BLS'!A:N,5,0)</f>
        <v>#N/A</v>
      </c>
      <c r="K259" s="36" t="e">
        <f>VLOOKUP($E259,'Election Candidates by BLS'!A:N,6,0)</f>
        <v>#N/A</v>
      </c>
      <c r="L259" s="36" t="e">
        <f>VLOOKUP($E259,'Election Candidates by BLS'!A:N,12,0)</f>
        <v>#N/A</v>
      </c>
      <c r="M259" s="34" t="e">
        <f>VLOOKUP($E259,'Election Candidates by BLS'!A:N,13,0)</f>
        <v>#N/A</v>
      </c>
      <c r="N259" s="37" t="e">
        <f>VLOOKUP($E259,'Election Candidates by BLS'!A:N,14,0)</f>
        <v>#N/A</v>
      </c>
      <c r="O259" s="38" t="e">
        <f>VLOOKUP($E259,'Election Candidates by BLS'!A:N,15,0)</f>
        <v>#N/A</v>
      </c>
    </row>
    <row r="260" spans="1:15" x14ac:dyDescent="0.25">
      <c r="A260" s="29"/>
      <c r="B260" s="29"/>
      <c r="C260" s="30"/>
      <c r="D260" s="31"/>
      <c r="E260" s="29"/>
      <c r="F260" s="33" t="e">
        <f>VLOOKUP($E260,'Election Candidates by BLS'!A:N,2,0)</f>
        <v>#N/A</v>
      </c>
      <c r="G260" s="34" t="e">
        <f>VLOOKUP($E260,'Election Candidates by BLS'!A:N,4,0)</f>
        <v>#N/A</v>
      </c>
      <c r="H260" s="35">
        <f t="shared" ref="H260:H277" si="10">IFERROR(J260*C260,)</f>
        <v>0</v>
      </c>
      <c r="I260" s="35">
        <f t="shared" ref="I260:I277" si="11">H260*D260</f>
        <v>0</v>
      </c>
      <c r="J260" s="36" t="e">
        <f>VLOOKUP($E260,'Election Candidates by BLS'!A:N,5,0)</f>
        <v>#N/A</v>
      </c>
      <c r="K260" s="36" t="e">
        <f>VLOOKUP($E260,'Election Candidates by BLS'!A:N,6,0)</f>
        <v>#N/A</v>
      </c>
      <c r="L260" s="36" t="e">
        <f>VLOOKUP($E260,'Election Candidates by BLS'!A:N,12,0)</f>
        <v>#N/A</v>
      </c>
      <c r="M260" s="34" t="e">
        <f>VLOOKUP($E260,'Election Candidates by BLS'!A:N,13,0)</f>
        <v>#N/A</v>
      </c>
      <c r="N260" s="37" t="e">
        <f>VLOOKUP($E260,'Election Candidates by BLS'!A:N,14,0)</f>
        <v>#N/A</v>
      </c>
      <c r="O260" s="38" t="e">
        <f>VLOOKUP($E260,'Election Candidates by BLS'!A:N,15,0)</f>
        <v>#N/A</v>
      </c>
    </row>
    <row r="261" spans="1:15" x14ac:dyDescent="0.25">
      <c r="A261" s="29"/>
      <c r="B261" s="29"/>
      <c r="C261" s="30"/>
      <c r="D261" s="31"/>
      <c r="E261" s="29"/>
      <c r="F261" s="33" t="e">
        <f>VLOOKUP($E261,'Election Candidates by BLS'!A:N,2,0)</f>
        <v>#N/A</v>
      </c>
      <c r="G261" s="34" t="e">
        <f>VLOOKUP($E261,'Election Candidates by BLS'!A:N,4,0)</f>
        <v>#N/A</v>
      </c>
      <c r="H261" s="35">
        <f t="shared" si="10"/>
        <v>0</v>
      </c>
      <c r="I261" s="35">
        <f t="shared" si="11"/>
        <v>0</v>
      </c>
      <c r="J261" s="36" t="e">
        <f>VLOOKUP($E261,'Election Candidates by BLS'!A:N,5,0)</f>
        <v>#N/A</v>
      </c>
      <c r="K261" s="36" t="e">
        <f>VLOOKUP($E261,'Election Candidates by BLS'!A:N,6,0)</f>
        <v>#N/A</v>
      </c>
      <c r="L261" s="36" t="e">
        <f>VLOOKUP($E261,'Election Candidates by BLS'!A:N,12,0)</f>
        <v>#N/A</v>
      </c>
      <c r="M261" s="34" t="e">
        <f>VLOOKUP($E261,'Election Candidates by BLS'!A:N,13,0)</f>
        <v>#N/A</v>
      </c>
      <c r="N261" s="37" t="e">
        <f>VLOOKUP($E261,'Election Candidates by BLS'!A:N,14,0)</f>
        <v>#N/A</v>
      </c>
      <c r="O261" s="38" t="e">
        <f>VLOOKUP($E261,'Election Candidates by BLS'!A:N,15,0)</f>
        <v>#N/A</v>
      </c>
    </row>
    <row r="262" spans="1:15" x14ac:dyDescent="0.25">
      <c r="A262" s="29"/>
      <c r="B262" s="29"/>
      <c r="C262" s="30"/>
      <c r="D262" s="31"/>
      <c r="E262" s="29"/>
      <c r="F262" s="33" t="e">
        <f>VLOOKUP($E262,'Election Candidates by BLS'!A:N,2,0)</f>
        <v>#N/A</v>
      </c>
      <c r="G262" s="34" t="e">
        <f>VLOOKUP($E262,'Election Candidates by BLS'!A:N,4,0)</f>
        <v>#N/A</v>
      </c>
      <c r="H262" s="35">
        <f t="shared" si="10"/>
        <v>0</v>
      </c>
      <c r="I262" s="35">
        <f t="shared" si="11"/>
        <v>0</v>
      </c>
      <c r="J262" s="36" t="e">
        <f>VLOOKUP($E262,'Election Candidates by BLS'!A:N,5,0)</f>
        <v>#N/A</v>
      </c>
      <c r="K262" s="36" t="e">
        <f>VLOOKUP($E262,'Election Candidates by BLS'!A:N,6,0)</f>
        <v>#N/A</v>
      </c>
      <c r="L262" s="36" t="e">
        <f>VLOOKUP($E262,'Election Candidates by BLS'!A:N,12,0)</f>
        <v>#N/A</v>
      </c>
      <c r="M262" s="34" t="e">
        <f>VLOOKUP($E262,'Election Candidates by BLS'!A:N,13,0)</f>
        <v>#N/A</v>
      </c>
      <c r="N262" s="37" t="e">
        <f>VLOOKUP($E262,'Election Candidates by BLS'!A:N,14,0)</f>
        <v>#N/A</v>
      </c>
      <c r="O262" s="38" t="e">
        <f>VLOOKUP($E262,'Election Candidates by BLS'!A:N,15,0)</f>
        <v>#N/A</v>
      </c>
    </row>
    <row r="263" spans="1:15" x14ac:dyDescent="0.25">
      <c r="A263" s="29"/>
      <c r="B263" s="29"/>
      <c r="C263" s="30"/>
      <c r="D263" s="31"/>
      <c r="E263" s="29"/>
      <c r="F263" s="33" t="e">
        <f>VLOOKUP($E263,'Election Candidates by BLS'!A:N,2,0)</f>
        <v>#N/A</v>
      </c>
      <c r="G263" s="34" t="e">
        <f>VLOOKUP($E263,'Election Candidates by BLS'!A:N,4,0)</f>
        <v>#N/A</v>
      </c>
      <c r="H263" s="35">
        <f t="shared" si="10"/>
        <v>0</v>
      </c>
      <c r="I263" s="35">
        <f t="shared" si="11"/>
        <v>0</v>
      </c>
      <c r="J263" s="36" t="e">
        <f>VLOOKUP($E263,'Election Candidates by BLS'!A:N,5,0)</f>
        <v>#N/A</v>
      </c>
      <c r="K263" s="36" t="e">
        <f>VLOOKUP($E263,'Election Candidates by BLS'!A:N,6,0)</f>
        <v>#N/A</v>
      </c>
      <c r="L263" s="36" t="e">
        <f>VLOOKUP($E263,'Election Candidates by BLS'!A:N,12,0)</f>
        <v>#N/A</v>
      </c>
      <c r="M263" s="34" t="e">
        <f>VLOOKUP($E263,'Election Candidates by BLS'!A:N,13,0)</f>
        <v>#N/A</v>
      </c>
      <c r="N263" s="37" t="e">
        <f>VLOOKUP($E263,'Election Candidates by BLS'!A:N,14,0)</f>
        <v>#N/A</v>
      </c>
      <c r="O263" s="38" t="e">
        <f>VLOOKUP($E263,'Election Candidates by BLS'!A:N,15,0)</f>
        <v>#N/A</v>
      </c>
    </row>
    <row r="264" spans="1:15" x14ac:dyDescent="0.25">
      <c r="A264" s="29"/>
      <c r="B264" s="29"/>
      <c r="C264" s="30"/>
      <c r="D264" s="31"/>
      <c r="E264" s="29"/>
      <c r="F264" s="33" t="e">
        <f>VLOOKUP($E264,'Election Candidates by BLS'!A:N,2,0)</f>
        <v>#N/A</v>
      </c>
      <c r="G264" s="34" t="e">
        <f>VLOOKUP($E264,'Election Candidates by BLS'!A:N,4,0)</f>
        <v>#N/A</v>
      </c>
      <c r="H264" s="35">
        <f t="shared" si="10"/>
        <v>0</v>
      </c>
      <c r="I264" s="35">
        <f t="shared" si="11"/>
        <v>0</v>
      </c>
      <c r="J264" s="36" t="e">
        <f>VLOOKUP($E264,'Election Candidates by BLS'!A:N,5,0)</f>
        <v>#N/A</v>
      </c>
      <c r="K264" s="36" t="e">
        <f>VLOOKUP($E264,'Election Candidates by BLS'!A:N,6,0)</f>
        <v>#N/A</v>
      </c>
      <c r="L264" s="36" t="e">
        <f>VLOOKUP($E264,'Election Candidates by BLS'!A:N,12,0)</f>
        <v>#N/A</v>
      </c>
      <c r="M264" s="34" t="e">
        <f>VLOOKUP($E264,'Election Candidates by BLS'!A:N,13,0)</f>
        <v>#N/A</v>
      </c>
      <c r="N264" s="37" t="e">
        <f>VLOOKUP($E264,'Election Candidates by BLS'!A:N,14,0)</f>
        <v>#N/A</v>
      </c>
      <c r="O264" s="38" t="e">
        <f>VLOOKUP($E264,'Election Candidates by BLS'!A:N,15,0)</f>
        <v>#N/A</v>
      </c>
    </row>
    <row r="265" spans="1:15" x14ac:dyDescent="0.25">
      <c r="A265" s="29"/>
      <c r="B265" s="29"/>
      <c r="C265" s="30"/>
      <c r="D265" s="31"/>
      <c r="E265" s="29"/>
      <c r="F265" s="33" t="e">
        <f>VLOOKUP($E265,'Election Candidates by BLS'!A:N,2,0)</f>
        <v>#N/A</v>
      </c>
      <c r="G265" s="34" t="e">
        <f>VLOOKUP($E265,'Election Candidates by BLS'!A:N,4,0)</f>
        <v>#N/A</v>
      </c>
      <c r="H265" s="35">
        <f t="shared" si="10"/>
        <v>0</v>
      </c>
      <c r="I265" s="35">
        <f t="shared" si="11"/>
        <v>0</v>
      </c>
      <c r="J265" s="36" t="e">
        <f>VLOOKUP($E265,'Election Candidates by BLS'!A:N,5,0)</f>
        <v>#N/A</v>
      </c>
      <c r="K265" s="36" t="e">
        <f>VLOOKUP($E265,'Election Candidates by BLS'!A:N,6,0)</f>
        <v>#N/A</v>
      </c>
      <c r="L265" s="36" t="e">
        <f>VLOOKUP($E265,'Election Candidates by BLS'!A:N,12,0)</f>
        <v>#N/A</v>
      </c>
      <c r="M265" s="34" t="e">
        <f>VLOOKUP($E265,'Election Candidates by BLS'!A:N,13,0)</f>
        <v>#N/A</v>
      </c>
      <c r="N265" s="37" t="e">
        <f>VLOOKUP($E265,'Election Candidates by BLS'!A:N,14,0)</f>
        <v>#N/A</v>
      </c>
      <c r="O265" s="38" t="e">
        <f>VLOOKUP($E265,'Election Candidates by BLS'!A:N,15,0)</f>
        <v>#N/A</v>
      </c>
    </row>
    <row r="266" spans="1:15" x14ac:dyDescent="0.25">
      <c r="A266" s="29"/>
      <c r="B266" s="29"/>
      <c r="C266" s="30"/>
      <c r="D266" s="31"/>
      <c r="E266" s="29"/>
      <c r="F266" s="33" t="e">
        <f>VLOOKUP($E266,'Election Candidates by BLS'!A:N,2,0)</f>
        <v>#N/A</v>
      </c>
      <c r="G266" s="34" t="e">
        <f>VLOOKUP($E266,'Election Candidates by BLS'!A:N,4,0)</f>
        <v>#N/A</v>
      </c>
      <c r="H266" s="35">
        <f t="shared" si="10"/>
        <v>0</v>
      </c>
      <c r="I266" s="35">
        <f t="shared" si="11"/>
        <v>0</v>
      </c>
      <c r="J266" s="36" t="e">
        <f>VLOOKUP($E266,'Election Candidates by BLS'!A:N,5,0)</f>
        <v>#N/A</v>
      </c>
      <c r="K266" s="36" t="e">
        <f>VLOOKUP($E266,'Election Candidates by BLS'!A:N,6,0)</f>
        <v>#N/A</v>
      </c>
      <c r="L266" s="36" t="e">
        <f>VLOOKUP($E266,'Election Candidates by BLS'!A:N,12,0)</f>
        <v>#N/A</v>
      </c>
      <c r="M266" s="34" t="e">
        <f>VLOOKUP($E266,'Election Candidates by BLS'!A:N,13,0)</f>
        <v>#N/A</v>
      </c>
      <c r="N266" s="37" t="e">
        <f>VLOOKUP($E266,'Election Candidates by BLS'!A:N,14,0)</f>
        <v>#N/A</v>
      </c>
      <c r="O266" s="38" t="e">
        <f>VLOOKUP($E266,'Election Candidates by BLS'!A:N,15,0)</f>
        <v>#N/A</v>
      </c>
    </row>
    <row r="267" spans="1:15" x14ac:dyDescent="0.25">
      <c r="A267" s="29"/>
      <c r="B267" s="29"/>
      <c r="C267" s="30"/>
      <c r="D267" s="31"/>
      <c r="E267" s="29"/>
      <c r="F267" s="33" t="e">
        <f>VLOOKUP($E267,'Election Candidates by BLS'!A:N,2,0)</f>
        <v>#N/A</v>
      </c>
      <c r="G267" s="34" t="e">
        <f>VLOOKUP($E267,'Election Candidates by BLS'!A:N,4,0)</f>
        <v>#N/A</v>
      </c>
      <c r="H267" s="35">
        <f t="shared" si="10"/>
        <v>0</v>
      </c>
      <c r="I267" s="35">
        <f t="shared" si="11"/>
        <v>0</v>
      </c>
      <c r="J267" s="36" t="e">
        <f>VLOOKUP($E267,'Election Candidates by BLS'!A:N,5,0)</f>
        <v>#N/A</v>
      </c>
      <c r="K267" s="36" t="e">
        <f>VLOOKUP($E267,'Election Candidates by BLS'!A:N,6,0)</f>
        <v>#N/A</v>
      </c>
      <c r="L267" s="36" t="e">
        <f>VLOOKUP($E267,'Election Candidates by BLS'!A:N,12,0)</f>
        <v>#N/A</v>
      </c>
      <c r="M267" s="34" t="e">
        <f>VLOOKUP($E267,'Election Candidates by BLS'!A:N,13,0)</f>
        <v>#N/A</v>
      </c>
      <c r="N267" s="37" t="e">
        <f>VLOOKUP($E267,'Election Candidates by BLS'!A:N,14,0)</f>
        <v>#N/A</v>
      </c>
      <c r="O267" s="38" t="e">
        <f>VLOOKUP($E267,'Election Candidates by BLS'!A:N,15,0)</f>
        <v>#N/A</v>
      </c>
    </row>
    <row r="268" spans="1:15" x14ac:dyDescent="0.25">
      <c r="A268" s="29"/>
      <c r="B268" s="29"/>
      <c r="C268" s="30"/>
      <c r="D268" s="31"/>
      <c r="E268" s="29"/>
      <c r="F268" s="33" t="e">
        <f>VLOOKUP($E268,'Election Candidates by BLS'!A:N,2,0)</f>
        <v>#N/A</v>
      </c>
      <c r="G268" s="34" t="e">
        <f>VLOOKUP($E268,'Election Candidates by BLS'!A:N,4,0)</f>
        <v>#N/A</v>
      </c>
      <c r="H268" s="35">
        <f t="shared" si="10"/>
        <v>0</v>
      </c>
      <c r="I268" s="35">
        <f t="shared" si="11"/>
        <v>0</v>
      </c>
      <c r="J268" s="36" t="e">
        <f>VLOOKUP($E268,'Election Candidates by BLS'!A:N,5,0)</f>
        <v>#N/A</v>
      </c>
      <c r="K268" s="36" t="e">
        <f>VLOOKUP($E268,'Election Candidates by BLS'!A:N,6,0)</f>
        <v>#N/A</v>
      </c>
      <c r="L268" s="36" t="e">
        <f>VLOOKUP($E268,'Election Candidates by BLS'!A:N,12,0)</f>
        <v>#N/A</v>
      </c>
      <c r="M268" s="34" t="e">
        <f>VLOOKUP($E268,'Election Candidates by BLS'!A:N,13,0)</f>
        <v>#N/A</v>
      </c>
      <c r="N268" s="37" t="e">
        <f>VLOOKUP($E268,'Election Candidates by BLS'!A:N,14,0)</f>
        <v>#N/A</v>
      </c>
      <c r="O268" s="38" t="e">
        <f>VLOOKUP($E268,'Election Candidates by BLS'!A:N,15,0)</f>
        <v>#N/A</v>
      </c>
    </row>
    <row r="269" spans="1:15" x14ac:dyDescent="0.25">
      <c r="A269" s="29"/>
      <c r="B269" s="29"/>
      <c r="C269" s="30"/>
      <c r="D269" s="31"/>
      <c r="E269" s="29"/>
      <c r="F269" s="33" t="e">
        <f>VLOOKUP($E269,'Election Candidates by BLS'!A:N,2,0)</f>
        <v>#N/A</v>
      </c>
      <c r="G269" s="34" t="e">
        <f>VLOOKUP($E269,'Election Candidates by BLS'!A:N,4,0)</f>
        <v>#N/A</v>
      </c>
      <c r="H269" s="35">
        <f t="shared" si="10"/>
        <v>0</v>
      </c>
      <c r="I269" s="35">
        <f t="shared" si="11"/>
        <v>0</v>
      </c>
      <c r="J269" s="36" t="e">
        <f>VLOOKUP($E269,'Election Candidates by BLS'!A:N,5,0)</f>
        <v>#N/A</v>
      </c>
      <c r="K269" s="36" t="e">
        <f>VLOOKUP($E269,'Election Candidates by BLS'!A:N,6,0)</f>
        <v>#N/A</v>
      </c>
      <c r="L269" s="36" t="e">
        <f>VLOOKUP($E269,'Election Candidates by BLS'!A:N,12,0)</f>
        <v>#N/A</v>
      </c>
      <c r="M269" s="34" t="e">
        <f>VLOOKUP($E269,'Election Candidates by BLS'!A:N,13,0)</f>
        <v>#N/A</v>
      </c>
      <c r="N269" s="37" t="e">
        <f>VLOOKUP($E269,'Election Candidates by BLS'!A:N,14,0)</f>
        <v>#N/A</v>
      </c>
      <c r="O269" s="38" t="e">
        <f>VLOOKUP($E269,'Election Candidates by BLS'!A:N,15,0)</f>
        <v>#N/A</v>
      </c>
    </row>
    <row r="270" spans="1:15" x14ac:dyDescent="0.25">
      <c r="A270" s="29"/>
      <c r="B270" s="29"/>
      <c r="C270" s="30"/>
      <c r="D270" s="31"/>
      <c r="E270" s="29"/>
      <c r="F270" s="33" t="e">
        <f>VLOOKUP($E270,'Election Candidates by BLS'!A:N,2,0)</f>
        <v>#N/A</v>
      </c>
      <c r="G270" s="34" t="e">
        <f>VLOOKUP($E270,'Election Candidates by BLS'!A:N,4,0)</f>
        <v>#N/A</v>
      </c>
      <c r="H270" s="35">
        <f t="shared" si="10"/>
        <v>0</v>
      </c>
      <c r="I270" s="35">
        <f t="shared" si="11"/>
        <v>0</v>
      </c>
      <c r="J270" s="36" t="e">
        <f>VLOOKUP($E270,'Election Candidates by BLS'!A:N,5,0)</f>
        <v>#N/A</v>
      </c>
      <c r="K270" s="36" t="e">
        <f>VLOOKUP($E270,'Election Candidates by BLS'!A:N,6,0)</f>
        <v>#N/A</v>
      </c>
      <c r="L270" s="36" t="e">
        <f>VLOOKUP($E270,'Election Candidates by BLS'!A:N,12,0)</f>
        <v>#N/A</v>
      </c>
      <c r="M270" s="34" t="e">
        <f>VLOOKUP($E270,'Election Candidates by BLS'!A:N,13,0)</f>
        <v>#N/A</v>
      </c>
      <c r="N270" s="37" t="e">
        <f>VLOOKUP($E270,'Election Candidates by BLS'!A:N,14,0)</f>
        <v>#N/A</v>
      </c>
      <c r="O270" s="38" t="e">
        <f>VLOOKUP($E270,'Election Candidates by BLS'!A:N,15,0)</f>
        <v>#N/A</v>
      </c>
    </row>
    <row r="271" spans="1:15" x14ac:dyDescent="0.25">
      <c r="A271" s="29"/>
      <c r="B271" s="29"/>
      <c r="C271" s="30"/>
      <c r="D271" s="31"/>
      <c r="E271" s="29"/>
      <c r="F271" s="33" t="e">
        <f>VLOOKUP($E271,'Election Candidates by BLS'!A:N,2,0)</f>
        <v>#N/A</v>
      </c>
      <c r="G271" s="34" t="e">
        <f>VLOOKUP($E271,'Election Candidates by BLS'!A:N,4,0)</f>
        <v>#N/A</v>
      </c>
      <c r="H271" s="35">
        <f t="shared" si="10"/>
        <v>0</v>
      </c>
      <c r="I271" s="35">
        <f t="shared" si="11"/>
        <v>0</v>
      </c>
      <c r="J271" s="36" t="e">
        <f>VLOOKUP($E271,'Election Candidates by BLS'!A:N,5,0)</f>
        <v>#N/A</v>
      </c>
      <c r="K271" s="36" t="e">
        <f>VLOOKUP($E271,'Election Candidates by BLS'!A:N,6,0)</f>
        <v>#N/A</v>
      </c>
      <c r="L271" s="36" t="e">
        <f>VLOOKUP($E271,'Election Candidates by BLS'!A:N,12,0)</f>
        <v>#N/A</v>
      </c>
      <c r="M271" s="34" t="e">
        <f>VLOOKUP($E271,'Election Candidates by BLS'!A:N,13,0)</f>
        <v>#N/A</v>
      </c>
      <c r="N271" s="37" t="e">
        <f>VLOOKUP($E271,'Election Candidates by BLS'!A:N,14,0)</f>
        <v>#N/A</v>
      </c>
      <c r="O271" s="38" t="e">
        <f>VLOOKUP($E271,'Election Candidates by BLS'!A:N,15,0)</f>
        <v>#N/A</v>
      </c>
    </row>
    <row r="272" spans="1:15" x14ac:dyDescent="0.25">
      <c r="A272" s="29"/>
      <c r="B272" s="29"/>
      <c r="C272" s="30"/>
      <c r="D272" s="31"/>
      <c r="E272" s="29"/>
      <c r="F272" s="33" t="e">
        <f>VLOOKUP($E272,'Election Candidates by BLS'!A:N,2,0)</f>
        <v>#N/A</v>
      </c>
      <c r="G272" s="34" t="e">
        <f>VLOOKUP($E272,'Election Candidates by BLS'!A:N,4,0)</f>
        <v>#N/A</v>
      </c>
      <c r="H272" s="35">
        <f t="shared" si="10"/>
        <v>0</v>
      </c>
      <c r="I272" s="35">
        <f t="shared" si="11"/>
        <v>0</v>
      </c>
      <c r="J272" s="36" t="e">
        <f>VLOOKUP($E272,'Election Candidates by BLS'!A:N,5,0)</f>
        <v>#N/A</v>
      </c>
      <c r="K272" s="36" t="e">
        <f>VLOOKUP($E272,'Election Candidates by BLS'!A:N,6,0)</f>
        <v>#N/A</v>
      </c>
      <c r="L272" s="36" t="e">
        <f>VLOOKUP($E272,'Election Candidates by BLS'!A:N,12,0)</f>
        <v>#N/A</v>
      </c>
      <c r="M272" s="34" t="e">
        <f>VLOOKUP($E272,'Election Candidates by BLS'!A:N,13,0)</f>
        <v>#N/A</v>
      </c>
      <c r="N272" s="37" t="e">
        <f>VLOOKUP($E272,'Election Candidates by BLS'!A:N,14,0)</f>
        <v>#N/A</v>
      </c>
      <c r="O272" s="38" t="e">
        <f>VLOOKUP($E272,'Election Candidates by BLS'!A:N,15,0)</f>
        <v>#N/A</v>
      </c>
    </row>
    <row r="273" spans="1:15" x14ac:dyDescent="0.25">
      <c r="A273" s="29"/>
      <c r="B273" s="29"/>
      <c r="C273" s="30"/>
      <c r="D273" s="31"/>
      <c r="E273" s="29"/>
      <c r="F273" s="33" t="e">
        <f>VLOOKUP($E273,'Election Candidates by BLS'!A:N,2,0)</f>
        <v>#N/A</v>
      </c>
      <c r="G273" s="34" t="e">
        <f>VLOOKUP($E273,'Election Candidates by BLS'!A:N,4,0)</f>
        <v>#N/A</v>
      </c>
      <c r="H273" s="35">
        <f t="shared" si="10"/>
        <v>0</v>
      </c>
      <c r="I273" s="35">
        <f t="shared" si="11"/>
        <v>0</v>
      </c>
      <c r="J273" s="36" t="e">
        <f>VLOOKUP($E273,'Election Candidates by BLS'!A:N,5,0)</f>
        <v>#N/A</v>
      </c>
      <c r="K273" s="36" t="e">
        <f>VLOOKUP($E273,'Election Candidates by BLS'!A:N,6,0)</f>
        <v>#N/A</v>
      </c>
      <c r="L273" s="36" t="e">
        <f>VLOOKUP($E273,'Election Candidates by BLS'!A:N,12,0)</f>
        <v>#N/A</v>
      </c>
      <c r="M273" s="34" t="e">
        <f>VLOOKUP($E273,'Election Candidates by BLS'!A:N,13,0)</f>
        <v>#N/A</v>
      </c>
      <c r="N273" s="37" t="e">
        <f>VLOOKUP($E273,'Election Candidates by BLS'!A:N,14,0)</f>
        <v>#N/A</v>
      </c>
      <c r="O273" s="38" t="e">
        <f>VLOOKUP($E273,'Election Candidates by BLS'!A:N,15,0)</f>
        <v>#N/A</v>
      </c>
    </row>
    <row r="274" spans="1:15" x14ac:dyDescent="0.25">
      <c r="A274" s="29"/>
      <c r="B274" s="29"/>
      <c r="C274" s="30"/>
      <c r="D274" s="31"/>
      <c r="E274" s="29"/>
      <c r="F274" s="33" t="e">
        <f>VLOOKUP($E274,'Election Candidates by BLS'!A:N,2,0)</f>
        <v>#N/A</v>
      </c>
      <c r="G274" s="34" t="e">
        <f>VLOOKUP($E274,'Election Candidates by BLS'!A:N,4,0)</f>
        <v>#N/A</v>
      </c>
      <c r="H274" s="35">
        <f t="shared" si="10"/>
        <v>0</v>
      </c>
      <c r="I274" s="35">
        <f t="shared" si="11"/>
        <v>0</v>
      </c>
      <c r="J274" s="36" t="e">
        <f>VLOOKUP($E274,'Election Candidates by BLS'!A:N,5,0)</f>
        <v>#N/A</v>
      </c>
      <c r="K274" s="36" t="e">
        <f>VLOOKUP($E274,'Election Candidates by BLS'!A:N,6,0)</f>
        <v>#N/A</v>
      </c>
      <c r="L274" s="36" t="e">
        <f>VLOOKUP($E274,'Election Candidates by BLS'!A:N,12,0)</f>
        <v>#N/A</v>
      </c>
      <c r="M274" s="34" t="e">
        <f>VLOOKUP($E274,'Election Candidates by BLS'!A:N,13,0)</f>
        <v>#N/A</v>
      </c>
      <c r="N274" s="37" t="e">
        <f>VLOOKUP($E274,'Election Candidates by BLS'!A:N,14,0)</f>
        <v>#N/A</v>
      </c>
      <c r="O274" s="38" t="e">
        <f>VLOOKUP($E274,'Election Candidates by BLS'!A:N,15,0)</f>
        <v>#N/A</v>
      </c>
    </row>
    <row r="275" spans="1:15" x14ac:dyDescent="0.25">
      <c r="A275" s="29"/>
      <c r="B275" s="29"/>
      <c r="C275" s="30"/>
      <c r="D275" s="31"/>
      <c r="E275" s="29"/>
      <c r="F275" s="33" t="e">
        <f>VLOOKUP($E275,'Election Candidates by BLS'!A:N,2,0)</f>
        <v>#N/A</v>
      </c>
      <c r="G275" s="34" t="e">
        <f>VLOOKUP($E275,'Election Candidates by BLS'!A:N,4,0)</f>
        <v>#N/A</v>
      </c>
      <c r="H275" s="35">
        <f t="shared" si="10"/>
        <v>0</v>
      </c>
      <c r="I275" s="35">
        <f t="shared" si="11"/>
        <v>0</v>
      </c>
      <c r="J275" s="36" t="e">
        <f>VLOOKUP($E275,'Election Candidates by BLS'!A:N,5,0)</f>
        <v>#N/A</v>
      </c>
      <c r="K275" s="36" t="e">
        <f>VLOOKUP($E275,'Election Candidates by BLS'!A:N,6,0)</f>
        <v>#N/A</v>
      </c>
      <c r="L275" s="36" t="e">
        <f>VLOOKUP($E275,'Election Candidates by BLS'!A:N,12,0)</f>
        <v>#N/A</v>
      </c>
      <c r="M275" s="34" t="e">
        <f>VLOOKUP($E275,'Election Candidates by BLS'!A:N,13,0)</f>
        <v>#N/A</v>
      </c>
      <c r="N275" s="37" t="e">
        <f>VLOOKUP($E275,'Election Candidates by BLS'!A:N,14,0)</f>
        <v>#N/A</v>
      </c>
      <c r="O275" s="38" t="e">
        <f>VLOOKUP($E275,'Election Candidates by BLS'!A:N,15,0)</f>
        <v>#N/A</v>
      </c>
    </row>
    <row r="276" spans="1:15" x14ac:dyDescent="0.25">
      <c r="A276" s="29"/>
      <c r="B276" s="29"/>
      <c r="C276" s="30"/>
      <c r="D276" s="31"/>
      <c r="E276" s="29"/>
      <c r="F276" s="33" t="e">
        <f>VLOOKUP($E276,'Election Candidates by BLS'!A:N,2,0)</f>
        <v>#N/A</v>
      </c>
      <c r="G276" s="34" t="e">
        <f>VLOOKUP($E276,'Election Candidates by BLS'!A:N,4,0)</f>
        <v>#N/A</v>
      </c>
      <c r="H276" s="35">
        <f t="shared" si="10"/>
        <v>0</v>
      </c>
      <c r="I276" s="35">
        <f t="shared" si="11"/>
        <v>0</v>
      </c>
      <c r="J276" s="36" t="e">
        <f>VLOOKUP($E276,'Election Candidates by BLS'!A:N,5,0)</f>
        <v>#N/A</v>
      </c>
      <c r="K276" s="36" t="e">
        <f>VLOOKUP($E276,'Election Candidates by BLS'!A:N,6,0)</f>
        <v>#N/A</v>
      </c>
      <c r="L276" s="36" t="e">
        <f>VLOOKUP($E276,'Election Candidates by BLS'!A:N,12,0)</f>
        <v>#N/A</v>
      </c>
      <c r="M276" s="34" t="e">
        <f>VLOOKUP($E276,'Election Candidates by BLS'!A:N,13,0)</f>
        <v>#N/A</v>
      </c>
      <c r="N276" s="37" t="e">
        <f>VLOOKUP($E276,'Election Candidates by BLS'!A:N,14,0)</f>
        <v>#N/A</v>
      </c>
      <c r="O276" s="38" t="e">
        <f>VLOOKUP($E276,'Election Candidates by BLS'!A:N,15,0)</f>
        <v>#N/A</v>
      </c>
    </row>
    <row r="277" spans="1:15" x14ac:dyDescent="0.25">
      <c r="A277" s="29"/>
      <c r="B277" s="29"/>
      <c r="C277" s="30"/>
      <c r="D277" s="31"/>
      <c r="E277" s="29"/>
      <c r="F277" s="33" t="e">
        <f>VLOOKUP($E277,'Election Candidates by BLS'!A:N,2,0)</f>
        <v>#N/A</v>
      </c>
      <c r="G277" s="34" t="e">
        <f>VLOOKUP($E277,'Election Candidates by BLS'!A:N,4,0)</f>
        <v>#N/A</v>
      </c>
      <c r="H277" s="35">
        <f t="shared" si="10"/>
        <v>0</v>
      </c>
      <c r="I277" s="35">
        <f t="shared" si="11"/>
        <v>0</v>
      </c>
      <c r="J277" s="36" t="e">
        <f>VLOOKUP($E277,'Election Candidates by BLS'!A:N,5,0)</f>
        <v>#N/A</v>
      </c>
      <c r="K277" s="36" t="e">
        <f>VLOOKUP($E277,'Election Candidates by BLS'!A:N,6,0)</f>
        <v>#N/A</v>
      </c>
      <c r="L277" s="36" t="e">
        <f>VLOOKUP($E277,'Election Candidates by BLS'!A:N,12,0)</f>
        <v>#N/A</v>
      </c>
      <c r="M277" s="34" t="e">
        <f>VLOOKUP($E277,'Election Candidates by BLS'!A:N,13,0)</f>
        <v>#N/A</v>
      </c>
      <c r="N277" s="37" t="e">
        <f>VLOOKUP($E277,'Election Candidates by BLS'!A:N,14,0)</f>
        <v>#N/A</v>
      </c>
      <c r="O277" s="38" t="e">
        <f>VLOOKUP($E277,'Election Candidates by BLS'!A:N,15,0)</f>
        <v>#N/A</v>
      </c>
    </row>
  </sheetData>
  <autoFilter ref="A2:O277" xr:uid="{4649A4B9-F31D-45EB-825E-4686F390BB27}"/>
  <mergeCells count="1">
    <mergeCell ref="R1:R2"/>
  </mergeCells>
  <conditionalFormatting sqref="G3:G277">
    <cfRule type="containsText" dxfId="3" priority="1" operator="containsText" text="No">
      <formula>NOT(ISERROR(SEARCH("No",G3)))</formula>
    </cfRule>
    <cfRule type="containsText" dxfId="2" priority="2" operator="containsText" text="Yes">
      <formula>NOT(ISERROR(SEARCH("Yes",G3)))</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2C916-4A67-4315-B862-404029B120A6}">
  <dimension ref="A1:Q277"/>
  <sheetViews>
    <sheetView showGridLines="0" zoomScaleNormal="100" workbookViewId="0">
      <pane ySplit="2" topLeftCell="A3" activePane="bottomLeft" state="frozen"/>
      <selection activeCell="A5" sqref="A5"/>
      <selection pane="bottomLeft" activeCell="A3" sqref="A3"/>
    </sheetView>
  </sheetViews>
  <sheetFormatPr defaultColWidth="8.88671875" defaultRowHeight="15" x14ac:dyDescent="0.25"/>
  <cols>
    <col min="1" max="1" width="15.6640625" style="42" customWidth="1"/>
    <col min="2" max="2" width="10.109375" style="42" customWidth="1"/>
    <col min="3" max="3" width="12.109375" style="43" bestFit="1" customWidth="1"/>
    <col min="4" max="4" width="6.6640625" style="44" customWidth="1"/>
    <col min="5" max="5" width="28.21875" style="42" customWidth="1"/>
    <col min="6" max="6" width="10.109375" style="45" customWidth="1"/>
    <col min="7" max="7" width="10.44140625" style="43" customWidth="1"/>
    <col min="8" max="8" width="10.88671875" style="43" bestFit="1" customWidth="1"/>
    <col min="9" max="10" width="9" style="42" customWidth="1"/>
    <col min="11" max="11" width="9.21875" style="42" customWidth="1"/>
    <col min="12" max="12" width="11.77734375" style="42" customWidth="1"/>
    <col min="13" max="13" width="10.77734375" style="42" customWidth="1"/>
    <col min="14" max="14" width="11.88671875" style="42" customWidth="1"/>
    <col min="15" max="16" width="8.88671875" style="14"/>
    <col min="17" max="17" width="70" style="14" customWidth="1"/>
    <col min="18" max="16384" width="8.88671875" style="14"/>
  </cols>
  <sheetData>
    <row r="1" spans="1:17" x14ac:dyDescent="0.25">
      <c r="A1" s="9" t="s">
        <v>12434</v>
      </c>
      <c r="B1" s="10"/>
      <c r="C1" s="11"/>
      <c r="D1" s="12"/>
      <c r="E1" s="10"/>
      <c r="F1" s="13"/>
      <c r="G1" s="11"/>
      <c r="H1" s="11"/>
      <c r="I1" s="10"/>
      <c r="J1" s="10"/>
      <c r="K1" s="10"/>
      <c r="L1" s="10"/>
      <c r="M1" s="10"/>
      <c r="N1" s="10"/>
      <c r="P1" s="102"/>
      <c r="Q1" s="102"/>
    </row>
    <row r="2" spans="1:17" s="27" customFormat="1" ht="60" x14ac:dyDescent="0.25">
      <c r="A2" s="16" t="s">
        <v>184</v>
      </c>
      <c r="B2" s="19" t="s">
        <v>12435</v>
      </c>
      <c r="C2" s="17" t="s">
        <v>186</v>
      </c>
      <c r="D2" s="18" t="s">
        <v>12304</v>
      </c>
      <c r="E2" s="20" t="s">
        <v>12431</v>
      </c>
      <c r="F2" s="21" t="s">
        <v>12308</v>
      </c>
      <c r="G2" s="22" t="s">
        <v>12309</v>
      </c>
      <c r="H2" s="22" t="s">
        <v>12310</v>
      </c>
      <c r="I2" s="23" t="s">
        <v>12428</v>
      </c>
      <c r="J2" s="23" t="s">
        <v>12429</v>
      </c>
      <c r="K2" s="24" t="s">
        <v>12318</v>
      </c>
      <c r="L2" s="25" t="s">
        <v>12301</v>
      </c>
      <c r="M2" s="25" t="s">
        <v>12302</v>
      </c>
      <c r="N2" s="26" t="s">
        <v>12303</v>
      </c>
      <c r="P2" s="102"/>
      <c r="Q2" s="102"/>
    </row>
    <row r="3" spans="1:17" s="40" customFormat="1" ht="15.75" x14ac:dyDescent="0.25">
      <c r="A3" s="61" t="s">
        <v>12568</v>
      </c>
      <c r="B3" s="67" t="s">
        <v>12446</v>
      </c>
      <c r="C3" s="30">
        <v>1580000</v>
      </c>
      <c r="D3" s="31">
        <v>0.4</v>
      </c>
      <c r="E3" s="33" t="str">
        <f>IF(B3="","",VLOOKUP(B3,'Election Candidates by NAICS'!A:C,3,0))</f>
        <v>Plastics &amp; rubber products mfg.</v>
      </c>
      <c r="F3" s="34" t="str">
        <f>_xlfn.IFNA(VLOOKUP(B3,'Election Candidates by NAICS'!$A:$L,5,0),"")</f>
        <v>Yes</v>
      </c>
      <c r="G3" s="35">
        <f t="shared" ref="G3:G66" si="0">IFERROR(I3*C3,)</f>
        <v>133136.67019558078</v>
      </c>
      <c r="H3" s="35">
        <f t="shared" ref="H3:H66" si="1">G3*D3</f>
        <v>53254.668078232316</v>
      </c>
      <c r="I3" s="36">
        <f>_xlfn.IFNA(VLOOKUP(B3,'Election Candidates by NAICS'!$A:$L,6,0),"")</f>
        <v>8.4263715313658727E-2</v>
      </c>
      <c r="J3" s="36">
        <f>_xlfn.IFNA(VLOOKUP(B3,'Election Candidates by NAICS'!$A:$L,7,0),"")</f>
        <v>0.21087334014300296</v>
      </c>
      <c r="K3" s="36" t="e">
        <f>_xlfn.IFNA(VLOOKUP(B3,'Election Candidates by NAICS'!$A:$L,13,0),"")</f>
        <v>#REF!</v>
      </c>
      <c r="L3" s="34">
        <f>_xlfn.IFNA(VLOOKUP(B3,'Election Candidates by NAICS'!$A:$P,14,0),"")</f>
        <v>0.85</v>
      </c>
      <c r="M3" s="37">
        <f>_xlfn.IFNA(VLOOKUP(B3,'Election Candidates by NAICS'!$A:$P,15,0),"")</f>
        <v>2.3480683589224811</v>
      </c>
      <c r="N3" s="38">
        <f>_xlfn.IFNA(VLOOKUP(B3,'Election Candidates by NAICS'!$A:$P,16,0),"")</f>
        <v>0</v>
      </c>
      <c r="O3" s="39"/>
      <c r="P3" s="39"/>
    </row>
    <row r="4" spans="1:17" s="40" customFormat="1" ht="15.75" x14ac:dyDescent="0.25">
      <c r="A4" s="61" t="s">
        <v>12569</v>
      </c>
      <c r="B4" s="67" t="s">
        <v>12445</v>
      </c>
      <c r="C4" s="30">
        <v>6770000</v>
      </c>
      <c r="D4" s="31">
        <v>0.3</v>
      </c>
      <c r="E4" s="33" t="str">
        <f>IF(B4="","",VLOOKUP(B4,'Election Candidates by NAICS'!A:C,3,0))</f>
        <v>Other direct selling establishments</v>
      </c>
      <c r="F4" s="34" t="str">
        <f>_xlfn.IFNA(VLOOKUP(B4,'Election Candidates by NAICS'!$A:$L,5,0),"")</f>
        <v>TBD</v>
      </c>
      <c r="G4" s="35">
        <f t="shared" si="0"/>
        <v>0</v>
      </c>
      <c r="H4" s="35">
        <f t="shared" si="1"/>
        <v>0</v>
      </c>
      <c r="I4" s="36" t="str">
        <f>_xlfn.IFNA(VLOOKUP(B4,'Election Candidates by NAICS'!$A:$L,6,0),"")</f>
        <v>TBD</v>
      </c>
      <c r="J4" s="36" t="str">
        <f>_xlfn.IFNA(VLOOKUP(B4,'Election Candidates by NAICS'!$A:$L,7,0),"")</f>
        <v>TBD</v>
      </c>
      <c r="K4" s="36" t="e">
        <f>_xlfn.IFNA(VLOOKUP(B4,'Election Candidates by NAICS'!$A:$L,13,0),"")</f>
        <v>#REF!</v>
      </c>
      <c r="L4" s="34" t="str">
        <f>_xlfn.IFNA(VLOOKUP(B4,'Election Candidates by NAICS'!$A:$P,14,0),"")</f>
        <v>TBD</v>
      </c>
      <c r="M4" s="37" t="str">
        <f>_xlfn.IFNA(VLOOKUP(B4,'Election Candidates by NAICS'!$A:$P,15,0),"")</f>
        <v>TBD</v>
      </c>
      <c r="N4" s="38">
        <f>_xlfn.IFNA(VLOOKUP(B4,'Election Candidates by NAICS'!$A:$P,16,0),"")</f>
        <v>0</v>
      </c>
      <c r="O4" s="39"/>
      <c r="P4" s="39"/>
    </row>
    <row r="5" spans="1:17" s="40" customFormat="1" x14ac:dyDescent="0.25">
      <c r="A5" s="29"/>
      <c r="B5" s="32"/>
      <c r="C5" s="30"/>
      <c r="D5" s="31"/>
      <c r="E5" s="33" t="str">
        <f>IF(B5="","",VLOOKUP(B5,'Election Candidates by NAICS'!A:C,3,0))</f>
        <v/>
      </c>
      <c r="F5" s="34" t="str">
        <f>_xlfn.IFNA(VLOOKUP(B5,'Election Candidates by NAICS'!$A:$L,5,0),"")</f>
        <v/>
      </c>
      <c r="G5" s="35">
        <f t="shared" si="0"/>
        <v>0</v>
      </c>
      <c r="H5" s="35">
        <f t="shared" si="1"/>
        <v>0</v>
      </c>
      <c r="I5" s="36" t="str">
        <f>_xlfn.IFNA(VLOOKUP(B5,'Election Candidates by NAICS'!$A:$L,6,0),"")</f>
        <v/>
      </c>
      <c r="J5" s="36" t="str">
        <f>_xlfn.IFNA(VLOOKUP(B5,'Election Candidates by NAICS'!$A:$L,7,0),"")</f>
        <v/>
      </c>
      <c r="K5" s="36" t="str">
        <f>_xlfn.IFNA(VLOOKUP(B5,'Election Candidates by NAICS'!$A:$L,13,0),"")</f>
        <v/>
      </c>
      <c r="L5" s="34" t="str">
        <f>_xlfn.IFNA(VLOOKUP(B5,'Election Candidates by NAICS'!$A:$P,14,0),"")</f>
        <v/>
      </c>
      <c r="M5" s="37" t="str">
        <f>_xlfn.IFNA(VLOOKUP(B5,'Election Candidates by NAICS'!$A:$P,15,0),"")</f>
        <v/>
      </c>
      <c r="N5" s="38" t="str">
        <f>_xlfn.IFNA(VLOOKUP(B5,'Election Candidates by NAICS'!$A:$P,16,0),"")</f>
        <v/>
      </c>
    </row>
    <row r="6" spans="1:17" s="40" customFormat="1" x14ac:dyDescent="0.25">
      <c r="A6" s="29"/>
      <c r="B6" s="32"/>
      <c r="C6" s="30"/>
      <c r="D6" s="31"/>
      <c r="E6" s="33" t="str">
        <f>IF(B6="","",VLOOKUP(B6,'Election Candidates by NAICS'!A:C,3,0))</f>
        <v/>
      </c>
      <c r="F6" s="34" t="str">
        <f>_xlfn.IFNA(VLOOKUP(B6,'Election Candidates by NAICS'!$A:$L,5,0),"")</f>
        <v/>
      </c>
      <c r="G6" s="35">
        <f t="shared" si="0"/>
        <v>0</v>
      </c>
      <c r="H6" s="35">
        <f t="shared" si="1"/>
        <v>0</v>
      </c>
      <c r="I6" s="36" t="str">
        <f>_xlfn.IFNA(VLOOKUP(B6,'Election Candidates by NAICS'!$A:$L,6,0),"")</f>
        <v/>
      </c>
      <c r="J6" s="36" t="str">
        <f>_xlfn.IFNA(VLOOKUP(B6,'Election Candidates by NAICS'!$A:$L,7,0),"")</f>
        <v/>
      </c>
      <c r="K6" s="36" t="str">
        <f>_xlfn.IFNA(VLOOKUP(B6,'Election Candidates by NAICS'!$A:$L,13,0),"")</f>
        <v/>
      </c>
      <c r="L6" s="34" t="str">
        <f>_xlfn.IFNA(VLOOKUP(B6,'Election Candidates by NAICS'!$A:$P,14,0),"")</f>
        <v/>
      </c>
      <c r="M6" s="37" t="str">
        <f>_xlfn.IFNA(VLOOKUP(B6,'Election Candidates by NAICS'!$A:$P,15,0),"")</f>
        <v/>
      </c>
      <c r="N6" s="38" t="str">
        <f>_xlfn.IFNA(VLOOKUP(B6,'Election Candidates by NAICS'!$A:$P,16,0),"")</f>
        <v/>
      </c>
    </row>
    <row r="7" spans="1:17" s="40" customFormat="1" x14ac:dyDescent="0.25">
      <c r="A7" s="29"/>
      <c r="B7" s="32"/>
      <c r="C7" s="30"/>
      <c r="D7" s="31"/>
      <c r="E7" s="33" t="str">
        <f>IF(B7="","",VLOOKUP(B7,'Election Candidates by NAICS'!A:C,3,0))</f>
        <v/>
      </c>
      <c r="F7" s="34" t="str">
        <f>_xlfn.IFNA(VLOOKUP(B7,'Election Candidates by NAICS'!$A:$L,5,0),"")</f>
        <v/>
      </c>
      <c r="G7" s="35">
        <f t="shared" si="0"/>
        <v>0</v>
      </c>
      <c r="H7" s="35">
        <f t="shared" si="1"/>
        <v>0</v>
      </c>
      <c r="I7" s="36" t="str">
        <f>_xlfn.IFNA(VLOOKUP(B7,'Election Candidates by NAICS'!$A:$L,6,0),"")</f>
        <v/>
      </c>
      <c r="J7" s="36" t="str">
        <f>_xlfn.IFNA(VLOOKUP(B7,'Election Candidates by NAICS'!$A:$L,7,0),"")</f>
        <v/>
      </c>
      <c r="K7" s="36" t="str">
        <f>_xlfn.IFNA(VLOOKUP(B7,'Election Candidates by NAICS'!$A:$L,13,0),"")</f>
        <v/>
      </c>
      <c r="L7" s="34" t="str">
        <f>_xlfn.IFNA(VLOOKUP(B7,'Election Candidates by NAICS'!$A:$P,14,0),"")</f>
        <v/>
      </c>
      <c r="M7" s="37" t="str">
        <f>_xlfn.IFNA(VLOOKUP(B7,'Election Candidates by NAICS'!$A:$P,15,0),"")</f>
        <v/>
      </c>
      <c r="N7" s="38" t="str">
        <f>_xlfn.IFNA(VLOOKUP(B7,'Election Candidates by NAICS'!$A:$P,16,0),"")</f>
        <v/>
      </c>
    </row>
    <row r="8" spans="1:17" s="40" customFormat="1" x14ac:dyDescent="0.25">
      <c r="A8" s="29"/>
      <c r="B8" s="32"/>
      <c r="C8" s="30"/>
      <c r="D8" s="31"/>
      <c r="E8" s="33" t="str">
        <f>IF(B8="","",VLOOKUP(B8,'Election Candidates by NAICS'!A:C,3,0))</f>
        <v/>
      </c>
      <c r="F8" s="34" t="str">
        <f>_xlfn.IFNA(VLOOKUP(B8,'Election Candidates by NAICS'!$A:$L,5,0),"")</f>
        <v/>
      </c>
      <c r="G8" s="35">
        <f t="shared" si="0"/>
        <v>0</v>
      </c>
      <c r="H8" s="35">
        <f t="shared" si="1"/>
        <v>0</v>
      </c>
      <c r="I8" s="36" t="str">
        <f>_xlfn.IFNA(VLOOKUP(B8,'Election Candidates by NAICS'!$A:$L,6,0),"")</f>
        <v/>
      </c>
      <c r="J8" s="36" t="str">
        <f>_xlfn.IFNA(VLOOKUP(B8,'Election Candidates by NAICS'!$A:$L,7,0),"")</f>
        <v/>
      </c>
      <c r="K8" s="36" t="str">
        <f>_xlfn.IFNA(VLOOKUP(B8,'Election Candidates by NAICS'!$A:$L,13,0),"")</f>
        <v/>
      </c>
      <c r="L8" s="34" t="str">
        <f>_xlfn.IFNA(VLOOKUP(B8,'Election Candidates by NAICS'!$A:$P,14,0),"")</f>
        <v/>
      </c>
      <c r="M8" s="37" t="str">
        <f>_xlfn.IFNA(VLOOKUP(B8,'Election Candidates by NAICS'!$A:$P,15,0),"")</f>
        <v/>
      </c>
      <c r="N8" s="38" t="str">
        <f>_xlfn.IFNA(VLOOKUP(B8,'Election Candidates by NAICS'!$A:$P,16,0),"")</f>
        <v/>
      </c>
    </row>
    <row r="9" spans="1:17" s="40" customFormat="1" x14ac:dyDescent="0.25">
      <c r="A9" s="29"/>
      <c r="B9" s="32"/>
      <c r="C9" s="30"/>
      <c r="D9" s="31"/>
      <c r="E9" s="33" t="str">
        <f>IF(B9="","",VLOOKUP(B9,'Election Candidates by NAICS'!A:C,3,0))</f>
        <v/>
      </c>
      <c r="F9" s="34" t="str">
        <f>_xlfn.IFNA(VLOOKUP(B9,'Election Candidates by NAICS'!$A:$L,5,0),"")</f>
        <v/>
      </c>
      <c r="G9" s="35">
        <f t="shared" si="0"/>
        <v>0</v>
      </c>
      <c r="H9" s="35">
        <f t="shared" si="1"/>
        <v>0</v>
      </c>
      <c r="I9" s="36" t="str">
        <f>_xlfn.IFNA(VLOOKUP(B9,'Election Candidates by NAICS'!$A:$L,6,0),"")</f>
        <v/>
      </c>
      <c r="J9" s="36" t="str">
        <f>_xlfn.IFNA(VLOOKUP(B9,'Election Candidates by NAICS'!$A:$L,7,0),"")</f>
        <v/>
      </c>
      <c r="K9" s="36" t="str">
        <f>_xlfn.IFNA(VLOOKUP(B9,'Election Candidates by NAICS'!$A:$L,13,0),"")</f>
        <v/>
      </c>
      <c r="L9" s="34" t="str">
        <f>_xlfn.IFNA(VLOOKUP(B9,'Election Candidates by NAICS'!$A:$P,14,0),"")</f>
        <v/>
      </c>
      <c r="M9" s="37" t="str">
        <f>_xlfn.IFNA(VLOOKUP(B9,'Election Candidates by NAICS'!$A:$P,15,0),"")</f>
        <v/>
      </c>
      <c r="N9" s="38" t="str">
        <f>_xlfn.IFNA(VLOOKUP(B9,'Election Candidates by NAICS'!$A:$P,16,0),"")</f>
        <v/>
      </c>
    </row>
    <row r="10" spans="1:17" s="40" customFormat="1" x14ac:dyDescent="0.25">
      <c r="A10" s="29"/>
      <c r="B10" s="32"/>
      <c r="C10" s="30"/>
      <c r="D10" s="31"/>
      <c r="E10" s="33" t="str">
        <f>IF(B10="","",VLOOKUP(B10,'Election Candidates by NAICS'!A:C,3,0))</f>
        <v/>
      </c>
      <c r="F10" s="34" t="str">
        <f>_xlfn.IFNA(VLOOKUP(B10,'Election Candidates by NAICS'!$A:$L,5,0),"")</f>
        <v/>
      </c>
      <c r="G10" s="35">
        <f t="shared" si="0"/>
        <v>0</v>
      </c>
      <c r="H10" s="35">
        <f t="shared" si="1"/>
        <v>0</v>
      </c>
      <c r="I10" s="36" t="str">
        <f>_xlfn.IFNA(VLOOKUP(B10,'Election Candidates by NAICS'!$A:$L,6,0),"")</f>
        <v/>
      </c>
      <c r="J10" s="36" t="str">
        <f>_xlfn.IFNA(VLOOKUP(B10,'Election Candidates by NAICS'!$A:$L,7,0),"")</f>
        <v/>
      </c>
      <c r="K10" s="36" t="str">
        <f>_xlfn.IFNA(VLOOKUP(B10,'Election Candidates by NAICS'!$A:$L,13,0),"")</f>
        <v/>
      </c>
      <c r="L10" s="34" t="str">
        <f>_xlfn.IFNA(VLOOKUP(B10,'Election Candidates by NAICS'!$A:$P,14,0),"")</f>
        <v/>
      </c>
      <c r="M10" s="37" t="str">
        <f>_xlfn.IFNA(VLOOKUP(B10,'Election Candidates by NAICS'!$A:$P,15,0),"")</f>
        <v/>
      </c>
      <c r="N10" s="38" t="str">
        <f>_xlfn.IFNA(VLOOKUP(B10,'Election Candidates by NAICS'!$A:$P,16,0),"")</f>
        <v/>
      </c>
    </row>
    <row r="11" spans="1:17" s="40" customFormat="1" x14ac:dyDescent="0.25">
      <c r="A11" s="29"/>
      <c r="B11" s="32"/>
      <c r="C11" s="30"/>
      <c r="D11" s="31"/>
      <c r="E11" s="33" t="str">
        <f>IF(B11="","",VLOOKUP(B11,'Election Candidates by NAICS'!A:C,3,0))</f>
        <v/>
      </c>
      <c r="F11" s="34" t="str">
        <f>_xlfn.IFNA(VLOOKUP(B11,'Election Candidates by NAICS'!$A:$L,5,0),"")</f>
        <v/>
      </c>
      <c r="G11" s="35">
        <f t="shared" si="0"/>
        <v>0</v>
      </c>
      <c r="H11" s="35">
        <f t="shared" si="1"/>
        <v>0</v>
      </c>
      <c r="I11" s="36" t="str">
        <f>_xlfn.IFNA(VLOOKUP(B11,'Election Candidates by NAICS'!$A:$L,6,0),"")</f>
        <v/>
      </c>
      <c r="J11" s="36" t="str">
        <f>_xlfn.IFNA(VLOOKUP(B11,'Election Candidates by NAICS'!$A:$L,7,0),"")</f>
        <v/>
      </c>
      <c r="K11" s="36" t="str">
        <f>_xlfn.IFNA(VLOOKUP(B11,'Election Candidates by NAICS'!$A:$L,13,0),"")</f>
        <v/>
      </c>
      <c r="L11" s="34" t="str">
        <f>_xlfn.IFNA(VLOOKUP(B11,'Election Candidates by NAICS'!$A:$P,14,0),"")</f>
        <v/>
      </c>
      <c r="M11" s="37" t="str">
        <f>_xlfn.IFNA(VLOOKUP(B11,'Election Candidates by NAICS'!$A:$P,15,0),"")</f>
        <v/>
      </c>
      <c r="N11" s="38" t="str">
        <f>_xlfn.IFNA(VLOOKUP(B11,'Election Candidates by NAICS'!$A:$P,16,0),"")</f>
        <v/>
      </c>
    </row>
    <row r="12" spans="1:17" s="40" customFormat="1" x14ac:dyDescent="0.25">
      <c r="A12" s="29"/>
      <c r="B12" s="32"/>
      <c r="C12" s="30"/>
      <c r="D12" s="31"/>
      <c r="E12" s="33" t="str">
        <f>IF(B12="","",VLOOKUP(B12,'Election Candidates by NAICS'!A:C,3,0))</f>
        <v/>
      </c>
      <c r="F12" s="34" t="str">
        <f>_xlfn.IFNA(VLOOKUP(B12,'Election Candidates by NAICS'!$A:$L,5,0),"")</f>
        <v/>
      </c>
      <c r="G12" s="35">
        <f t="shared" si="0"/>
        <v>0</v>
      </c>
      <c r="H12" s="35">
        <f t="shared" si="1"/>
        <v>0</v>
      </c>
      <c r="I12" s="36" t="str">
        <f>_xlfn.IFNA(VLOOKUP(B12,'Election Candidates by NAICS'!$A:$L,6,0),"")</f>
        <v/>
      </c>
      <c r="J12" s="36" t="str">
        <f>_xlfn.IFNA(VLOOKUP(B12,'Election Candidates by NAICS'!$A:$L,7,0),"")</f>
        <v/>
      </c>
      <c r="K12" s="36" t="str">
        <f>_xlfn.IFNA(VLOOKUP(B12,'Election Candidates by NAICS'!$A:$L,13,0),"")</f>
        <v/>
      </c>
      <c r="L12" s="34" t="str">
        <f>_xlfn.IFNA(VLOOKUP(B12,'Election Candidates by NAICS'!$A:$P,14,0),"")</f>
        <v/>
      </c>
      <c r="M12" s="37" t="str">
        <f>_xlfn.IFNA(VLOOKUP(B12,'Election Candidates by NAICS'!$A:$P,15,0),"")</f>
        <v/>
      </c>
      <c r="N12" s="38" t="str">
        <f>_xlfn.IFNA(VLOOKUP(B12,'Election Candidates by NAICS'!$A:$P,16,0),"")</f>
        <v/>
      </c>
    </row>
    <row r="13" spans="1:17" s="40" customFormat="1" x14ac:dyDescent="0.25">
      <c r="A13" s="29"/>
      <c r="B13" s="32"/>
      <c r="C13" s="30"/>
      <c r="D13" s="31"/>
      <c r="E13" s="33" t="str">
        <f>IF(B13="","",VLOOKUP(B13,'Election Candidates by NAICS'!A:C,3,0))</f>
        <v/>
      </c>
      <c r="F13" s="34" t="str">
        <f>_xlfn.IFNA(VLOOKUP(B13,'Election Candidates by NAICS'!$A:$L,5,0),"")</f>
        <v/>
      </c>
      <c r="G13" s="35">
        <f t="shared" si="0"/>
        <v>0</v>
      </c>
      <c r="H13" s="35">
        <f t="shared" si="1"/>
        <v>0</v>
      </c>
      <c r="I13" s="36" t="str">
        <f>_xlfn.IFNA(VLOOKUP(B13,'Election Candidates by NAICS'!$A:$L,6,0),"")</f>
        <v/>
      </c>
      <c r="J13" s="36" t="str">
        <f>_xlfn.IFNA(VLOOKUP(B13,'Election Candidates by NAICS'!$A:$L,7,0),"")</f>
        <v/>
      </c>
      <c r="K13" s="36" t="str">
        <f>_xlfn.IFNA(VLOOKUP(B13,'Election Candidates by NAICS'!$A:$L,13,0),"")</f>
        <v/>
      </c>
      <c r="L13" s="34" t="str">
        <f>_xlfn.IFNA(VLOOKUP(B13,'Election Candidates by NAICS'!$A:$P,14,0),"")</f>
        <v/>
      </c>
      <c r="M13" s="37" t="str">
        <f>_xlfn.IFNA(VLOOKUP(B13,'Election Candidates by NAICS'!$A:$P,15,0),"")</f>
        <v/>
      </c>
      <c r="N13" s="38" t="str">
        <f>_xlfn.IFNA(VLOOKUP(B13,'Election Candidates by NAICS'!$A:$P,16,0),"")</f>
        <v/>
      </c>
    </row>
    <row r="14" spans="1:17" s="40" customFormat="1" x14ac:dyDescent="0.25">
      <c r="A14" s="29"/>
      <c r="B14" s="32"/>
      <c r="C14" s="30"/>
      <c r="D14" s="31"/>
      <c r="E14" s="33" t="str">
        <f>IF(B14="","",VLOOKUP(B14,'Election Candidates by NAICS'!A:C,3,0))</f>
        <v/>
      </c>
      <c r="F14" s="34" t="str">
        <f>_xlfn.IFNA(VLOOKUP(B14,'Election Candidates by NAICS'!$A:$L,5,0),"")</f>
        <v/>
      </c>
      <c r="G14" s="35">
        <f t="shared" si="0"/>
        <v>0</v>
      </c>
      <c r="H14" s="35">
        <f t="shared" si="1"/>
        <v>0</v>
      </c>
      <c r="I14" s="36" t="str">
        <f>_xlfn.IFNA(VLOOKUP(B14,'Election Candidates by NAICS'!$A:$L,6,0),"")</f>
        <v/>
      </c>
      <c r="J14" s="36" t="str">
        <f>_xlfn.IFNA(VLOOKUP(B14,'Election Candidates by NAICS'!$A:$L,7,0),"")</f>
        <v/>
      </c>
      <c r="K14" s="36" t="str">
        <f>_xlfn.IFNA(VLOOKUP(B14,'Election Candidates by NAICS'!$A:$L,13,0),"")</f>
        <v/>
      </c>
      <c r="L14" s="34" t="str">
        <f>_xlfn.IFNA(VLOOKUP(B14,'Election Candidates by NAICS'!$A:$P,14,0),"")</f>
        <v/>
      </c>
      <c r="M14" s="37" t="str">
        <f>_xlfn.IFNA(VLOOKUP(B14,'Election Candidates by NAICS'!$A:$P,15,0),"")</f>
        <v/>
      </c>
      <c r="N14" s="38" t="str">
        <f>_xlfn.IFNA(VLOOKUP(B14,'Election Candidates by NAICS'!$A:$P,16,0),"")</f>
        <v/>
      </c>
    </row>
    <row r="15" spans="1:17" s="40" customFormat="1" x14ac:dyDescent="0.25">
      <c r="A15" s="61"/>
      <c r="B15" s="32"/>
      <c r="C15" s="30"/>
      <c r="D15" s="31"/>
      <c r="E15" s="33" t="str">
        <f>IF(B15="","",VLOOKUP(B15,'Election Candidates by NAICS'!A:C,3,0))</f>
        <v/>
      </c>
      <c r="F15" s="34" t="str">
        <f>_xlfn.IFNA(VLOOKUP(B15,'Election Candidates by NAICS'!$A:$L,5,0),"")</f>
        <v/>
      </c>
      <c r="G15" s="35">
        <f t="shared" si="0"/>
        <v>0</v>
      </c>
      <c r="H15" s="35">
        <f t="shared" si="1"/>
        <v>0</v>
      </c>
      <c r="I15" s="36" t="str">
        <f>_xlfn.IFNA(VLOOKUP(B15,'Election Candidates by NAICS'!$A:$L,6,0),"")</f>
        <v/>
      </c>
      <c r="J15" s="36" t="str">
        <f>_xlfn.IFNA(VLOOKUP(B15,'Election Candidates by NAICS'!$A:$L,7,0),"")</f>
        <v/>
      </c>
      <c r="K15" s="36" t="str">
        <f>_xlfn.IFNA(VLOOKUP(B15,'Election Candidates by NAICS'!$A:$L,13,0),"")</f>
        <v/>
      </c>
      <c r="L15" s="34" t="str">
        <f>_xlfn.IFNA(VLOOKUP(B15,'Election Candidates by NAICS'!$A:$P,14,0),"")</f>
        <v/>
      </c>
      <c r="M15" s="37" t="str">
        <f>_xlfn.IFNA(VLOOKUP(B15,'Election Candidates by NAICS'!$A:$P,15,0),"")</f>
        <v/>
      </c>
      <c r="N15" s="38" t="str">
        <f>_xlfn.IFNA(VLOOKUP(B15,'Election Candidates by NAICS'!$A:$P,16,0),"")</f>
        <v/>
      </c>
    </row>
    <row r="16" spans="1:17" s="40" customFormat="1" x14ac:dyDescent="0.25">
      <c r="A16" s="29"/>
      <c r="B16" s="32"/>
      <c r="C16" s="30"/>
      <c r="D16" s="31"/>
      <c r="E16" s="33" t="str">
        <f>IF(B16="","",VLOOKUP(B16,'Election Candidates by NAICS'!A:C,3,0))</f>
        <v/>
      </c>
      <c r="F16" s="34" t="str">
        <f>_xlfn.IFNA(VLOOKUP(B16,'Election Candidates by NAICS'!$A:$L,5,0),"")</f>
        <v/>
      </c>
      <c r="G16" s="35">
        <f t="shared" si="0"/>
        <v>0</v>
      </c>
      <c r="H16" s="35">
        <f t="shared" si="1"/>
        <v>0</v>
      </c>
      <c r="I16" s="36" t="str">
        <f>_xlfn.IFNA(VLOOKUP(B16,'Election Candidates by NAICS'!$A:$L,6,0),"")</f>
        <v/>
      </c>
      <c r="J16" s="36" t="str">
        <f>_xlfn.IFNA(VLOOKUP(B16,'Election Candidates by NAICS'!$A:$L,7,0),"")</f>
        <v/>
      </c>
      <c r="K16" s="36" t="str">
        <f>_xlfn.IFNA(VLOOKUP(B16,'Election Candidates by NAICS'!$A:$L,13,0),"")</f>
        <v/>
      </c>
      <c r="L16" s="34" t="str">
        <f>_xlfn.IFNA(VLOOKUP(B16,'Election Candidates by NAICS'!$A:$P,14,0),"")</f>
        <v/>
      </c>
      <c r="M16" s="37" t="str">
        <f>_xlfn.IFNA(VLOOKUP(B16,'Election Candidates by NAICS'!$A:$P,15,0),"")</f>
        <v/>
      </c>
      <c r="N16" s="38" t="str">
        <f>_xlfn.IFNA(VLOOKUP(B16,'Election Candidates by NAICS'!$A:$P,16,0),"")</f>
        <v/>
      </c>
    </row>
    <row r="17" spans="1:14" s="40" customFormat="1" x14ac:dyDescent="0.25">
      <c r="A17" s="29"/>
      <c r="B17" s="32"/>
      <c r="C17" s="30"/>
      <c r="D17" s="31"/>
      <c r="E17" s="33" t="str">
        <f>IF(B17="","",VLOOKUP(B17,'Election Candidates by NAICS'!A:C,3,0))</f>
        <v/>
      </c>
      <c r="F17" s="34" t="str">
        <f>_xlfn.IFNA(VLOOKUP(B17,'Election Candidates by NAICS'!$A:$L,5,0),"")</f>
        <v/>
      </c>
      <c r="G17" s="35">
        <f t="shared" si="0"/>
        <v>0</v>
      </c>
      <c r="H17" s="35">
        <f t="shared" si="1"/>
        <v>0</v>
      </c>
      <c r="I17" s="36" t="str">
        <f>_xlfn.IFNA(VLOOKUP(B17,'Election Candidates by NAICS'!$A:$L,6,0),"")</f>
        <v/>
      </c>
      <c r="J17" s="36" t="str">
        <f>_xlfn.IFNA(VLOOKUP(B17,'Election Candidates by NAICS'!$A:$L,7,0),"")</f>
        <v/>
      </c>
      <c r="K17" s="36" t="str">
        <f>_xlfn.IFNA(VLOOKUP(B17,'Election Candidates by NAICS'!$A:$L,13,0),"")</f>
        <v/>
      </c>
      <c r="L17" s="34" t="str">
        <f>_xlfn.IFNA(VLOOKUP(B17,'Election Candidates by NAICS'!$A:$P,14,0),"")</f>
        <v/>
      </c>
      <c r="M17" s="37" t="str">
        <f>_xlfn.IFNA(VLOOKUP(B17,'Election Candidates by NAICS'!$A:$P,15,0),"")</f>
        <v/>
      </c>
      <c r="N17" s="38" t="str">
        <f>_xlfn.IFNA(VLOOKUP(B17,'Election Candidates by NAICS'!$A:$P,16,0),"")</f>
        <v/>
      </c>
    </row>
    <row r="18" spans="1:14" s="40" customFormat="1" x14ac:dyDescent="0.25">
      <c r="A18" s="29"/>
      <c r="B18" s="32"/>
      <c r="C18" s="30"/>
      <c r="D18" s="31"/>
      <c r="E18" s="33" t="str">
        <f>IF(B18="","",VLOOKUP(B18,'Election Candidates by NAICS'!A:C,3,0))</f>
        <v/>
      </c>
      <c r="F18" s="34" t="str">
        <f>_xlfn.IFNA(VLOOKUP(B18,'Election Candidates by NAICS'!$A:$L,5,0),"")</f>
        <v/>
      </c>
      <c r="G18" s="35">
        <f t="shared" si="0"/>
        <v>0</v>
      </c>
      <c r="H18" s="35">
        <f t="shared" si="1"/>
        <v>0</v>
      </c>
      <c r="I18" s="36" t="str">
        <f>_xlfn.IFNA(VLOOKUP(B18,'Election Candidates by NAICS'!$A:$L,6,0),"")</f>
        <v/>
      </c>
      <c r="J18" s="36" t="str">
        <f>_xlfn.IFNA(VLOOKUP(B18,'Election Candidates by NAICS'!$A:$L,7,0),"")</f>
        <v/>
      </c>
      <c r="K18" s="36" t="str">
        <f>_xlfn.IFNA(VLOOKUP(B18,'Election Candidates by NAICS'!$A:$L,13,0),"")</f>
        <v/>
      </c>
      <c r="L18" s="34" t="str">
        <f>_xlfn.IFNA(VLOOKUP(B18,'Election Candidates by NAICS'!$A:$P,14,0),"")</f>
        <v/>
      </c>
      <c r="M18" s="37" t="str">
        <f>_xlfn.IFNA(VLOOKUP(B18,'Election Candidates by NAICS'!$A:$P,15,0),"")</f>
        <v/>
      </c>
      <c r="N18" s="38" t="str">
        <f>_xlfn.IFNA(VLOOKUP(B18,'Election Candidates by NAICS'!$A:$P,16,0),"")</f>
        <v/>
      </c>
    </row>
    <row r="19" spans="1:14" s="40" customFormat="1" x14ac:dyDescent="0.25">
      <c r="A19" s="29"/>
      <c r="B19" s="32"/>
      <c r="C19" s="30"/>
      <c r="D19" s="31"/>
      <c r="E19" s="33" t="str">
        <f>IF(B19="","",VLOOKUP(B19,'Election Candidates by NAICS'!A:C,3,0))</f>
        <v/>
      </c>
      <c r="F19" s="34" t="str">
        <f>_xlfn.IFNA(VLOOKUP(B19,'Election Candidates by NAICS'!$A:$L,5,0),"")</f>
        <v/>
      </c>
      <c r="G19" s="35">
        <f t="shared" si="0"/>
        <v>0</v>
      </c>
      <c r="H19" s="35">
        <f t="shared" si="1"/>
        <v>0</v>
      </c>
      <c r="I19" s="36" t="str">
        <f>_xlfn.IFNA(VLOOKUP(B19,'Election Candidates by NAICS'!$A:$L,6,0),"")</f>
        <v/>
      </c>
      <c r="J19" s="36" t="str">
        <f>_xlfn.IFNA(VLOOKUP(B19,'Election Candidates by NAICS'!$A:$L,7,0),"")</f>
        <v/>
      </c>
      <c r="K19" s="36" t="str">
        <f>_xlfn.IFNA(VLOOKUP(B19,'Election Candidates by NAICS'!$A:$L,13,0),"")</f>
        <v/>
      </c>
      <c r="L19" s="34" t="str">
        <f>_xlfn.IFNA(VLOOKUP(B19,'Election Candidates by NAICS'!$A:$P,14,0),"")</f>
        <v/>
      </c>
      <c r="M19" s="37" t="str">
        <f>_xlfn.IFNA(VLOOKUP(B19,'Election Candidates by NAICS'!$A:$P,15,0),"")</f>
        <v/>
      </c>
      <c r="N19" s="38" t="str">
        <f>_xlfn.IFNA(VLOOKUP(B19,'Election Candidates by NAICS'!$A:$P,16,0),"")</f>
        <v/>
      </c>
    </row>
    <row r="20" spans="1:14" s="40" customFormat="1" x14ac:dyDescent="0.25">
      <c r="A20" s="29"/>
      <c r="B20" s="32"/>
      <c r="C20" s="30"/>
      <c r="D20" s="31"/>
      <c r="E20" s="33" t="str">
        <f>IF(B20="","",VLOOKUP(B20,'Election Candidates by NAICS'!A:C,3,0))</f>
        <v/>
      </c>
      <c r="F20" s="34" t="str">
        <f>_xlfn.IFNA(VLOOKUP(B20,'Election Candidates by NAICS'!$A:$L,5,0),"")</f>
        <v/>
      </c>
      <c r="G20" s="35">
        <f t="shared" si="0"/>
        <v>0</v>
      </c>
      <c r="H20" s="35">
        <f t="shared" si="1"/>
        <v>0</v>
      </c>
      <c r="I20" s="36" t="str">
        <f>_xlfn.IFNA(VLOOKUP(B20,'Election Candidates by NAICS'!$A:$L,6,0),"")</f>
        <v/>
      </c>
      <c r="J20" s="36" t="str">
        <f>_xlfn.IFNA(VLOOKUP(B20,'Election Candidates by NAICS'!$A:$L,7,0),"")</f>
        <v/>
      </c>
      <c r="K20" s="36" t="str">
        <f>_xlfn.IFNA(VLOOKUP(B20,'Election Candidates by NAICS'!$A:$L,13,0),"")</f>
        <v/>
      </c>
      <c r="L20" s="34" t="str">
        <f>_xlfn.IFNA(VLOOKUP(B20,'Election Candidates by NAICS'!$A:$P,14,0),"")</f>
        <v/>
      </c>
      <c r="M20" s="37" t="str">
        <f>_xlfn.IFNA(VLOOKUP(B20,'Election Candidates by NAICS'!$A:$P,15,0),"")</f>
        <v/>
      </c>
      <c r="N20" s="38" t="str">
        <f>_xlfn.IFNA(VLOOKUP(B20,'Election Candidates by NAICS'!$A:$P,16,0),"")</f>
        <v/>
      </c>
    </row>
    <row r="21" spans="1:14" s="40" customFormat="1" x14ac:dyDescent="0.25">
      <c r="A21" s="29"/>
      <c r="B21" s="32"/>
      <c r="C21" s="30"/>
      <c r="D21" s="31"/>
      <c r="E21" s="33" t="str">
        <f>IF(B21="","",VLOOKUP(B21,'Election Candidates by NAICS'!A:C,3,0))</f>
        <v/>
      </c>
      <c r="F21" s="34" t="str">
        <f>_xlfn.IFNA(VLOOKUP(B21,'Election Candidates by NAICS'!$A:$L,5,0),"")</f>
        <v/>
      </c>
      <c r="G21" s="35">
        <f t="shared" si="0"/>
        <v>0</v>
      </c>
      <c r="H21" s="35">
        <f t="shared" si="1"/>
        <v>0</v>
      </c>
      <c r="I21" s="36" t="str">
        <f>_xlfn.IFNA(VLOOKUP(B21,'Election Candidates by NAICS'!$A:$L,6,0),"")</f>
        <v/>
      </c>
      <c r="J21" s="36" t="str">
        <f>_xlfn.IFNA(VLOOKUP(B21,'Election Candidates by NAICS'!$A:$L,7,0),"")</f>
        <v/>
      </c>
      <c r="K21" s="36" t="str">
        <f>_xlfn.IFNA(VLOOKUP(B21,'Election Candidates by NAICS'!$A:$L,13,0),"")</f>
        <v/>
      </c>
      <c r="L21" s="34" t="str">
        <f>_xlfn.IFNA(VLOOKUP(B21,'Election Candidates by NAICS'!$A:$P,14,0),"")</f>
        <v/>
      </c>
      <c r="M21" s="37" t="str">
        <f>_xlfn.IFNA(VLOOKUP(B21,'Election Candidates by NAICS'!$A:$P,15,0),"")</f>
        <v/>
      </c>
      <c r="N21" s="38" t="str">
        <f>_xlfn.IFNA(VLOOKUP(B21,'Election Candidates by NAICS'!$A:$P,16,0),"")</f>
        <v/>
      </c>
    </row>
    <row r="22" spans="1:14" s="40" customFormat="1" x14ac:dyDescent="0.25">
      <c r="A22" s="29"/>
      <c r="B22" s="32"/>
      <c r="C22" s="30"/>
      <c r="D22" s="31"/>
      <c r="E22" s="33" t="str">
        <f>IF(B22="","",VLOOKUP(B22,'Election Candidates by NAICS'!A:C,3,0))</f>
        <v/>
      </c>
      <c r="F22" s="34" t="str">
        <f>_xlfn.IFNA(VLOOKUP(B22,'Election Candidates by NAICS'!$A:$L,5,0),"")</f>
        <v/>
      </c>
      <c r="G22" s="35">
        <f t="shared" si="0"/>
        <v>0</v>
      </c>
      <c r="H22" s="35">
        <f t="shared" si="1"/>
        <v>0</v>
      </c>
      <c r="I22" s="36" t="str">
        <f>_xlfn.IFNA(VLOOKUP(B22,'Election Candidates by NAICS'!$A:$L,6,0),"")</f>
        <v/>
      </c>
      <c r="J22" s="36" t="str">
        <f>_xlfn.IFNA(VLOOKUP(B22,'Election Candidates by NAICS'!$A:$L,7,0),"")</f>
        <v/>
      </c>
      <c r="K22" s="36" t="str">
        <f>_xlfn.IFNA(VLOOKUP(B22,'Election Candidates by NAICS'!$A:$L,13,0),"")</f>
        <v/>
      </c>
      <c r="L22" s="34" t="str">
        <f>_xlfn.IFNA(VLOOKUP(B22,'Election Candidates by NAICS'!$A:$P,14,0),"")</f>
        <v/>
      </c>
      <c r="M22" s="37" t="str">
        <f>_xlfn.IFNA(VLOOKUP(B22,'Election Candidates by NAICS'!$A:$P,15,0),"")</f>
        <v/>
      </c>
      <c r="N22" s="38" t="str">
        <f>_xlfn.IFNA(VLOOKUP(B22,'Election Candidates by NAICS'!$A:$P,16,0),"")</f>
        <v/>
      </c>
    </row>
    <row r="23" spans="1:14" s="40" customFormat="1" x14ac:dyDescent="0.25">
      <c r="A23" s="29"/>
      <c r="B23" s="32"/>
      <c r="C23" s="30"/>
      <c r="D23" s="31"/>
      <c r="E23" s="33" t="str">
        <f>IF(B23="","",VLOOKUP(B23,'Election Candidates by NAICS'!A:C,3,0))</f>
        <v/>
      </c>
      <c r="F23" s="34" t="str">
        <f>_xlfn.IFNA(VLOOKUP(B23,'Election Candidates by NAICS'!$A:$L,5,0),"")</f>
        <v/>
      </c>
      <c r="G23" s="35">
        <f t="shared" si="0"/>
        <v>0</v>
      </c>
      <c r="H23" s="35">
        <f t="shared" si="1"/>
        <v>0</v>
      </c>
      <c r="I23" s="36" t="str">
        <f>_xlfn.IFNA(VLOOKUP(B23,'Election Candidates by NAICS'!$A:$L,6,0),"")</f>
        <v/>
      </c>
      <c r="J23" s="36" t="str">
        <f>_xlfn.IFNA(VLOOKUP(B23,'Election Candidates by NAICS'!$A:$L,7,0),"")</f>
        <v/>
      </c>
      <c r="K23" s="36" t="str">
        <f>_xlfn.IFNA(VLOOKUP(B23,'Election Candidates by NAICS'!$A:$L,13,0),"")</f>
        <v/>
      </c>
      <c r="L23" s="34" t="str">
        <f>_xlfn.IFNA(VLOOKUP(B23,'Election Candidates by NAICS'!$A:$P,14,0),"")</f>
        <v/>
      </c>
      <c r="M23" s="37" t="str">
        <f>_xlfn.IFNA(VLOOKUP(B23,'Election Candidates by NAICS'!$A:$P,15,0),"")</f>
        <v/>
      </c>
      <c r="N23" s="38" t="str">
        <f>_xlfn.IFNA(VLOOKUP(B23,'Election Candidates by NAICS'!$A:$P,16,0),"")</f>
        <v/>
      </c>
    </row>
    <row r="24" spans="1:14" s="40" customFormat="1" x14ac:dyDescent="0.25">
      <c r="A24" s="29"/>
      <c r="B24" s="32"/>
      <c r="C24" s="30"/>
      <c r="D24" s="31"/>
      <c r="E24" s="33" t="str">
        <f>IF(B24="","",VLOOKUP(B24,'Election Candidates by NAICS'!A:C,3,0))</f>
        <v/>
      </c>
      <c r="F24" s="34" t="str">
        <f>_xlfn.IFNA(VLOOKUP(B24,'Election Candidates by NAICS'!$A:$L,5,0),"")</f>
        <v/>
      </c>
      <c r="G24" s="35">
        <f t="shared" si="0"/>
        <v>0</v>
      </c>
      <c r="H24" s="35">
        <f t="shared" si="1"/>
        <v>0</v>
      </c>
      <c r="I24" s="36" t="str">
        <f>_xlfn.IFNA(VLOOKUP(B24,'Election Candidates by NAICS'!$A:$L,6,0),"")</f>
        <v/>
      </c>
      <c r="J24" s="36" t="str">
        <f>_xlfn.IFNA(VLOOKUP(B24,'Election Candidates by NAICS'!$A:$L,7,0),"")</f>
        <v/>
      </c>
      <c r="K24" s="36" t="str">
        <f>_xlfn.IFNA(VLOOKUP(B24,'Election Candidates by NAICS'!$A:$L,13,0),"")</f>
        <v/>
      </c>
      <c r="L24" s="34" t="str">
        <f>_xlfn.IFNA(VLOOKUP(B24,'Election Candidates by NAICS'!$A:$P,14,0),"")</f>
        <v/>
      </c>
      <c r="M24" s="37" t="str">
        <f>_xlfn.IFNA(VLOOKUP(B24,'Election Candidates by NAICS'!$A:$P,15,0),"")</f>
        <v/>
      </c>
      <c r="N24" s="38" t="str">
        <f>_xlfn.IFNA(VLOOKUP(B24,'Election Candidates by NAICS'!$A:$P,16,0),"")</f>
        <v/>
      </c>
    </row>
    <row r="25" spans="1:14" s="40" customFormat="1" x14ac:dyDescent="0.25">
      <c r="A25" s="29"/>
      <c r="B25" s="32"/>
      <c r="C25" s="30"/>
      <c r="D25" s="31"/>
      <c r="E25" s="33" t="str">
        <f>IF(B25="","",VLOOKUP(B25,'Election Candidates by NAICS'!A:C,3,0))</f>
        <v/>
      </c>
      <c r="F25" s="34" t="str">
        <f>_xlfn.IFNA(VLOOKUP(B25,'Election Candidates by NAICS'!$A:$L,5,0),"")</f>
        <v/>
      </c>
      <c r="G25" s="35">
        <f t="shared" si="0"/>
        <v>0</v>
      </c>
      <c r="H25" s="35">
        <f t="shared" si="1"/>
        <v>0</v>
      </c>
      <c r="I25" s="36" t="str">
        <f>_xlfn.IFNA(VLOOKUP(B25,'Election Candidates by NAICS'!$A:$L,6,0),"")</f>
        <v/>
      </c>
      <c r="J25" s="36" t="str">
        <f>_xlfn.IFNA(VLOOKUP(B25,'Election Candidates by NAICS'!$A:$L,7,0),"")</f>
        <v/>
      </c>
      <c r="K25" s="36" t="str">
        <f>_xlfn.IFNA(VLOOKUP(B25,'Election Candidates by NAICS'!$A:$L,13,0),"")</f>
        <v/>
      </c>
      <c r="L25" s="34" t="str">
        <f>_xlfn.IFNA(VLOOKUP(B25,'Election Candidates by NAICS'!$A:$P,14,0),"")</f>
        <v/>
      </c>
      <c r="M25" s="37" t="str">
        <f>_xlfn.IFNA(VLOOKUP(B25,'Election Candidates by NAICS'!$A:$P,15,0),"")</f>
        <v/>
      </c>
      <c r="N25" s="38" t="str">
        <f>_xlfn.IFNA(VLOOKUP(B25,'Election Candidates by NAICS'!$A:$P,16,0),"")</f>
        <v/>
      </c>
    </row>
    <row r="26" spans="1:14" s="40" customFormat="1" x14ac:dyDescent="0.25">
      <c r="A26" s="29"/>
      <c r="B26" s="32"/>
      <c r="C26" s="30"/>
      <c r="D26" s="31"/>
      <c r="E26" s="33" t="str">
        <f>IF(B26="","",VLOOKUP(B26,'Election Candidates by NAICS'!A:C,3,0))</f>
        <v/>
      </c>
      <c r="F26" s="34" t="str">
        <f>_xlfn.IFNA(VLOOKUP(B26,'Election Candidates by NAICS'!$A:$L,5,0),"")</f>
        <v/>
      </c>
      <c r="G26" s="35">
        <f t="shared" si="0"/>
        <v>0</v>
      </c>
      <c r="H26" s="35">
        <f t="shared" si="1"/>
        <v>0</v>
      </c>
      <c r="I26" s="36" t="str">
        <f>_xlfn.IFNA(VLOOKUP(B26,'Election Candidates by NAICS'!$A:$L,6,0),"")</f>
        <v/>
      </c>
      <c r="J26" s="36" t="str">
        <f>_xlfn.IFNA(VLOOKUP(B26,'Election Candidates by NAICS'!$A:$L,7,0),"")</f>
        <v/>
      </c>
      <c r="K26" s="36" t="str">
        <f>_xlfn.IFNA(VLOOKUP(B26,'Election Candidates by NAICS'!$A:$L,13,0),"")</f>
        <v/>
      </c>
      <c r="L26" s="34" t="str">
        <f>_xlfn.IFNA(VLOOKUP(B26,'Election Candidates by NAICS'!$A:$P,14,0),"")</f>
        <v/>
      </c>
      <c r="M26" s="37" t="str">
        <f>_xlfn.IFNA(VLOOKUP(B26,'Election Candidates by NAICS'!$A:$P,15,0),"")</f>
        <v/>
      </c>
      <c r="N26" s="38" t="str">
        <f>_xlfn.IFNA(VLOOKUP(B26,'Election Candidates by NAICS'!$A:$P,16,0),"")</f>
        <v/>
      </c>
    </row>
    <row r="27" spans="1:14" s="40" customFormat="1" x14ac:dyDescent="0.25">
      <c r="A27" s="29"/>
      <c r="B27" s="32"/>
      <c r="C27" s="30"/>
      <c r="D27" s="31"/>
      <c r="E27" s="33" t="str">
        <f>IF(B27="","",VLOOKUP(B27,'Election Candidates by NAICS'!A:C,3,0))</f>
        <v/>
      </c>
      <c r="F27" s="34" t="str">
        <f>_xlfn.IFNA(VLOOKUP(B27,'Election Candidates by NAICS'!$A:$L,5,0),"")</f>
        <v/>
      </c>
      <c r="G27" s="35">
        <f t="shared" si="0"/>
        <v>0</v>
      </c>
      <c r="H27" s="35">
        <f t="shared" si="1"/>
        <v>0</v>
      </c>
      <c r="I27" s="36" t="str">
        <f>_xlfn.IFNA(VLOOKUP(B27,'Election Candidates by NAICS'!$A:$L,6,0),"")</f>
        <v/>
      </c>
      <c r="J27" s="36" t="str">
        <f>_xlfn.IFNA(VLOOKUP(B27,'Election Candidates by NAICS'!$A:$L,7,0),"")</f>
        <v/>
      </c>
      <c r="K27" s="36" t="str">
        <f>_xlfn.IFNA(VLOOKUP(B27,'Election Candidates by NAICS'!$A:$L,13,0),"")</f>
        <v/>
      </c>
      <c r="L27" s="34" t="str">
        <f>_xlfn.IFNA(VLOOKUP(B27,'Election Candidates by NAICS'!$A:$P,14,0),"")</f>
        <v/>
      </c>
      <c r="M27" s="37" t="str">
        <f>_xlfn.IFNA(VLOOKUP(B27,'Election Candidates by NAICS'!$A:$P,15,0),"")</f>
        <v/>
      </c>
      <c r="N27" s="38" t="str">
        <f>_xlfn.IFNA(VLOOKUP(B27,'Election Candidates by NAICS'!$A:$P,16,0),"")</f>
        <v/>
      </c>
    </row>
    <row r="28" spans="1:14" s="40" customFormat="1" x14ac:dyDescent="0.25">
      <c r="A28" s="29"/>
      <c r="B28" s="32"/>
      <c r="C28" s="30"/>
      <c r="D28" s="31"/>
      <c r="E28" s="33" t="str">
        <f>IF(B28="","",VLOOKUP(B28,'Election Candidates by NAICS'!A:C,3,0))</f>
        <v/>
      </c>
      <c r="F28" s="34" t="str">
        <f>_xlfn.IFNA(VLOOKUP(B28,'Election Candidates by NAICS'!$A:$L,5,0),"")</f>
        <v/>
      </c>
      <c r="G28" s="35">
        <f t="shared" si="0"/>
        <v>0</v>
      </c>
      <c r="H28" s="35">
        <f t="shared" si="1"/>
        <v>0</v>
      </c>
      <c r="I28" s="36" t="str">
        <f>_xlfn.IFNA(VLOOKUP(B28,'Election Candidates by NAICS'!$A:$L,6,0),"")</f>
        <v/>
      </c>
      <c r="J28" s="36" t="str">
        <f>_xlfn.IFNA(VLOOKUP(B28,'Election Candidates by NAICS'!$A:$L,7,0),"")</f>
        <v/>
      </c>
      <c r="K28" s="36" t="str">
        <f>_xlfn.IFNA(VLOOKUP(B28,'Election Candidates by NAICS'!$A:$L,13,0),"")</f>
        <v/>
      </c>
      <c r="L28" s="34" t="str">
        <f>_xlfn.IFNA(VLOOKUP(B28,'Election Candidates by NAICS'!$A:$P,14,0),"")</f>
        <v/>
      </c>
      <c r="M28" s="37" t="str">
        <f>_xlfn.IFNA(VLOOKUP(B28,'Election Candidates by NAICS'!$A:$P,15,0),"")</f>
        <v/>
      </c>
      <c r="N28" s="38" t="str">
        <f>_xlfn.IFNA(VLOOKUP(B28,'Election Candidates by NAICS'!$A:$P,16,0),"")</f>
        <v/>
      </c>
    </row>
    <row r="29" spans="1:14" s="40" customFormat="1" x14ac:dyDescent="0.25">
      <c r="A29" s="29"/>
      <c r="B29" s="32"/>
      <c r="C29" s="30"/>
      <c r="D29" s="31"/>
      <c r="E29" s="33" t="str">
        <f>IF(B29="","",VLOOKUP(B29,'Election Candidates by NAICS'!A:C,3,0))</f>
        <v/>
      </c>
      <c r="F29" s="34" t="str">
        <f>_xlfn.IFNA(VLOOKUP(B29,'Election Candidates by NAICS'!$A:$L,5,0),"")</f>
        <v/>
      </c>
      <c r="G29" s="35">
        <f t="shared" si="0"/>
        <v>0</v>
      </c>
      <c r="H29" s="35">
        <f t="shared" si="1"/>
        <v>0</v>
      </c>
      <c r="I29" s="36" t="str">
        <f>_xlfn.IFNA(VLOOKUP(B29,'Election Candidates by NAICS'!$A:$L,6,0),"")</f>
        <v/>
      </c>
      <c r="J29" s="36" t="str">
        <f>_xlfn.IFNA(VLOOKUP(B29,'Election Candidates by NAICS'!$A:$L,7,0),"")</f>
        <v/>
      </c>
      <c r="K29" s="36" t="str">
        <f>_xlfn.IFNA(VLOOKUP(B29,'Election Candidates by NAICS'!$A:$L,13,0),"")</f>
        <v/>
      </c>
      <c r="L29" s="34" t="str">
        <f>_xlfn.IFNA(VLOOKUP(B29,'Election Candidates by NAICS'!$A:$P,14,0),"")</f>
        <v/>
      </c>
      <c r="M29" s="37" t="str">
        <f>_xlfn.IFNA(VLOOKUP(B29,'Election Candidates by NAICS'!$A:$P,15,0),"")</f>
        <v/>
      </c>
      <c r="N29" s="38" t="str">
        <f>_xlfn.IFNA(VLOOKUP(B29,'Election Candidates by NAICS'!$A:$P,16,0),"")</f>
        <v/>
      </c>
    </row>
    <row r="30" spans="1:14" s="40" customFormat="1" x14ac:dyDescent="0.25">
      <c r="A30" s="29"/>
      <c r="B30" s="32"/>
      <c r="C30" s="30"/>
      <c r="D30" s="31"/>
      <c r="E30" s="33" t="str">
        <f>IF(B30="","",VLOOKUP(B30,'Election Candidates by NAICS'!A:C,3,0))</f>
        <v/>
      </c>
      <c r="F30" s="34" t="str">
        <f>_xlfn.IFNA(VLOOKUP(B30,'Election Candidates by NAICS'!$A:$L,5,0),"")</f>
        <v/>
      </c>
      <c r="G30" s="35">
        <f t="shared" si="0"/>
        <v>0</v>
      </c>
      <c r="H30" s="35">
        <f t="shared" si="1"/>
        <v>0</v>
      </c>
      <c r="I30" s="36" t="str">
        <f>_xlfn.IFNA(VLOOKUP(B30,'Election Candidates by NAICS'!$A:$L,6,0),"")</f>
        <v/>
      </c>
      <c r="J30" s="36" t="str">
        <f>_xlfn.IFNA(VLOOKUP(B30,'Election Candidates by NAICS'!$A:$L,7,0),"")</f>
        <v/>
      </c>
      <c r="K30" s="36" t="str">
        <f>_xlfn.IFNA(VLOOKUP(B30,'Election Candidates by NAICS'!$A:$L,13,0),"")</f>
        <v/>
      </c>
      <c r="L30" s="34" t="str">
        <f>_xlfn.IFNA(VLOOKUP(B30,'Election Candidates by NAICS'!$A:$P,14,0),"")</f>
        <v/>
      </c>
      <c r="M30" s="37" t="str">
        <f>_xlfn.IFNA(VLOOKUP(B30,'Election Candidates by NAICS'!$A:$P,15,0),"")</f>
        <v/>
      </c>
      <c r="N30" s="38" t="str">
        <f>_xlfn.IFNA(VLOOKUP(B30,'Election Candidates by NAICS'!$A:$P,16,0),"")</f>
        <v/>
      </c>
    </row>
    <row r="31" spans="1:14" s="40" customFormat="1" x14ac:dyDescent="0.25">
      <c r="A31" s="29"/>
      <c r="B31" s="32"/>
      <c r="C31" s="30"/>
      <c r="D31" s="31"/>
      <c r="E31" s="33" t="str">
        <f>IF(B31="","",VLOOKUP(B31,'Election Candidates by NAICS'!A:C,3,0))</f>
        <v/>
      </c>
      <c r="F31" s="34" t="str">
        <f>_xlfn.IFNA(VLOOKUP(B31,'Election Candidates by NAICS'!$A:$L,5,0),"")</f>
        <v/>
      </c>
      <c r="G31" s="35">
        <f t="shared" si="0"/>
        <v>0</v>
      </c>
      <c r="H31" s="35">
        <f t="shared" si="1"/>
        <v>0</v>
      </c>
      <c r="I31" s="36" t="str">
        <f>_xlfn.IFNA(VLOOKUP(B31,'Election Candidates by NAICS'!$A:$L,6,0),"")</f>
        <v/>
      </c>
      <c r="J31" s="36" t="str">
        <f>_xlfn.IFNA(VLOOKUP(B31,'Election Candidates by NAICS'!$A:$L,7,0),"")</f>
        <v/>
      </c>
      <c r="K31" s="36" t="str">
        <f>_xlfn.IFNA(VLOOKUP(B31,'Election Candidates by NAICS'!$A:$L,13,0),"")</f>
        <v/>
      </c>
      <c r="L31" s="34" t="str">
        <f>_xlfn.IFNA(VLOOKUP(B31,'Election Candidates by NAICS'!$A:$P,14,0),"")</f>
        <v/>
      </c>
      <c r="M31" s="37" t="str">
        <f>_xlfn.IFNA(VLOOKUP(B31,'Election Candidates by NAICS'!$A:$P,15,0),"")</f>
        <v/>
      </c>
      <c r="N31" s="38" t="str">
        <f>_xlfn.IFNA(VLOOKUP(B31,'Election Candidates by NAICS'!$A:$P,16,0),"")</f>
        <v/>
      </c>
    </row>
    <row r="32" spans="1:14" s="40" customFormat="1" x14ac:dyDescent="0.25">
      <c r="A32" s="29"/>
      <c r="B32" s="32"/>
      <c r="C32" s="30"/>
      <c r="D32" s="31"/>
      <c r="E32" s="33" t="str">
        <f>IF(B32="","",VLOOKUP(B32,'Election Candidates by NAICS'!A:C,3,0))</f>
        <v/>
      </c>
      <c r="F32" s="34" t="str">
        <f>_xlfn.IFNA(VLOOKUP(B32,'Election Candidates by NAICS'!$A:$L,5,0),"")</f>
        <v/>
      </c>
      <c r="G32" s="35">
        <f t="shared" si="0"/>
        <v>0</v>
      </c>
      <c r="H32" s="35">
        <f t="shared" si="1"/>
        <v>0</v>
      </c>
      <c r="I32" s="36" t="str">
        <f>_xlfn.IFNA(VLOOKUP(B32,'Election Candidates by NAICS'!$A:$L,6,0),"")</f>
        <v/>
      </c>
      <c r="J32" s="36" t="str">
        <f>_xlfn.IFNA(VLOOKUP(B32,'Election Candidates by NAICS'!$A:$L,7,0),"")</f>
        <v/>
      </c>
      <c r="K32" s="36" t="str">
        <f>_xlfn.IFNA(VLOOKUP(B32,'Election Candidates by NAICS'!$A:$L,13,0),"")</f>
        <v/>
      </c>
      <c r="L32" s="34" t="str">
        <f>_xlfn.IFNA(VLOOKUP(B32,'Election Candidates by NAICS'!$A:$P,14,0),"")</f>
        <v/>
      </c>
      <c r="M32" s="37" t="str">
        <f>_xlfn.IFNA(VLOOKUP(B32,'Election Candidates by NAICS'!$A:$P,15,0),"")</f>
        <v/>
      </c>
      <c r="N32" s="38" t="str">
        <f>_xlfn.IFNA(VLOOKUP(B32,'Election Candidates by NAICS'!$A:$P,16,0),"")</f>
        <v/>
      </c>
    </row>
    <row r="33" spans="1:14" s="40" customFormat="1" x14ac:dyDescent="0.25">
      <c r="A33" s="29"/>
      <c r="B33" s="32"/>
      <c r="C33" s="30"/>
      <c r="D33" s="31"/>
      <c r="E33" s="33" t="str">
        <f>IF(B33="","",VLOOKUP(B33,'Election Candidates by NAICS'!A:C,3,0))</f>
        <v/>
      </c>
      <c r="F33" s="34" t="str">
        <f>_xlfn.IFNA(VLOOKUP(B33,'Election Candidates by NAICS'!$A:$L,5,0),"")</f>
        <v/>
      </c>
      <c r="G33" s="35">
        <f t="shared" si="0"/>
        <v>0</v>
      </c>
      <c r="H33" s="35">
        <f t="shared" si="1"/>
        <v>0</v>
      </c>
      <c r="I33" s="36" t="str">
        <f>_xlfn.IFNA(VLOOKUP(B33,'Election Candidates by NAICS'!$A:$L,6,0),"")</f>
        <v/>
      </c>
      <c r="J33" s="36" t="str">
        <f>_xlfn.IFNA(VLOOKUP(B33,'Election Candidates by NAICS'!$A:$L,7,0),"")</f>
        <v/>
      </c>
      <c r="K33" s="36" t="str">
        <f>_xlfn.IFNA(VLOOKUP(B33,'Election Candidates by NAICS'!$A:$L,13,0),"")</f>
        <v/>
      </c>
      <c r="L33" s="34" t="str">
        <f>_xlfn.IFNA(VLOOKUP(B33,'Election Candidates by NAICS'!$A:$P,14,0),"")</f>
        <v/>
      </c>
      <c r="M33" s="37" t="str">
        <f>_xlfn.IFNA(VLOOKUP(B33,'Election Candidates by NAICS'!$A:$P,15,0),"")</f>
        <v/>
      </c>
      <c r="N33" s="38" t="str">
        <f>_xlfn.IFNA(VLOOKUP(B33,'Election Candidates by NAICS'!$A:$P,16,0),"")</f>
        <v/>
      </c>
    </row>
    <row r="34" spans="1:14" s="40" customFormat="1" x14ac:dyDescent="0.25">
      <c r="A34" s="29"/>
      <c r="B34" s="32"/>
      <c r="C34" s="30"/>
      <c r="D34" s="31"/>
      <c r="E34" s="33" t="str">
        <f>IF(B34="","",VLOOKUP(B34,'Election Candidates by NAICS'!A:C,3,0))</f>
        <v/>
      </c>
      <c r="F34" s="34" t="str">
        <f>_xlfn.IFNA(VLOOKUP(B34,'Election Candidates by NAICS'!$A:$L,5,0),"")</f>
        <v/>
      </c>
      <c r="G34" s="35">
        <f t="shared" si="0"/>
        <v>0</v>
      </c>
      <c r="H34" s="35">
        <f t="shared" si="1"/>
        <v>0</v>
      </c>
      <c r="I34" s="36" t="str">
        <f>_xlfn.IFNA(VLOOKUP(B34,'Election Candidates by NAICS'!$A:$L,6,0),"")</f>
        <v/>
      </c>
      <c r="J34" s="36" t="str">
        <f>_xlfn.IFNA(VLOOKUP(B34,'Election Candidates by NAICS'!$A:$L,7,0),"")</f>
        <v/>
      </c>
      <c r="K34" s="36" t="str">
        <f>_xlfn.IFNA(VLOOKUP(B34,'Election Candidates by NAICS'!$A:$L,13,0),"")</f>
        <v/>
      </c>
      <c r="L34" s="34" t="str">
        <f>_xlfn.IFNA(VLOOKUP(B34,'Election Candidates by NAICS'!$A:$P,14,0),"")</f>
        <v/>
      </c>
      <c r="M34" s="37" t="str">
        <f>_xlfn.IFNA(VLOOKUP(B34,'Election Candidates by NAICS'!$A:$P,15,0),"")</f>
        <v/>
      </c>
      <c r="N34" s="38" t="str">
        <f>_xlfn.IFNA(VLOOKUP(B34,'Election Candidates by NAICS'!$A:$P,16,0),"")</f>
        <v/>
      </c>
    </row>
    <row r="35" spans="1:14" s="40" customFormat="1" x14ac:dyDescent="0.25">
      <c r="A35" s="29"/>
      <c r="B35" s="32"/>
      <c r="C35" s="30"/>
      <c r="D35" s="31"/>
      <c r="E35" s="33" t="str">
        <f>IF(B35="","",VLOOKUP(B35,'Election Candidates by NAICS'!A:C,3,0))</f>
        <v/>
      </c>
      <c r="F35" s="34" t="str">
        <f>_xlfn.IFNA(VLOOKUP(B35,'Election Candidates by NAICS'!$A:$L,5,0),"")</f>
        <v/>
      </c>
      <c r="G35" s="35">
        <f t="shared" si="0"/>
        <v>0</v>
      </c>
      <c r="H35" s="35">
        <f t="shared" si="1"/>
        <v>0</v>
      </c>
      <c r="I35" s="36" t="str">
        <f>_xlfn.IFNA(VLOOKUP(B35,'Election Candidates by NAICS'!$A:$L,6,0),"")</f>
        <v/>
      </c>
      <c r="J35" s="36" t="str">
        <f>_xlfn.IFNA(VLOOKUP(B35,'Election Candidates by NAICS'!$A:$L,7,0),"")</f>
        <v/>
      </c>
      <c r="K35" s="36" t="str">
        <f>_xlfn.IFNA(VLOOKUP(B35,'Election Candidates by NAICS'!$A:$L,13,0),"")</f>
        <v/>
      </c>
      <c r="L35" s="34" t="str">
        <f>_xlfn.IFNA(VLOOKUP(B35,'Election Candidates by NAICS'!$A:$P,14,0),"")</f>
        <v/>
      </c>
      <c r="M35" s="37" t="str">
        <f>_xlfn.IFNA(VLOOKUP(B35,'Election Candidates by NAICS'!$A:$P,15,0),"")</f>
        <v/>
      </c>
      <c r="N35" s="38" t="str">
        <f>_xlfn.IFNA(VLOOKUP(B35,'Election Candidates by NAICS'!$A:$P,16,0),"")</f>
        <v/>
      </c>
    </row>
    <row r="36" spans="1:14" s="40" customFormat="1" x14ac:dyDescent="0.25">
      <c r="A36" s="29"/>
      <c r="B36" s="32"/>
      <c r="C36" s="30"/>
      <c r="D36" s="31"/>
      <c r="E36" s="33" t="str">
        <f>IF(B36="","",VLOOKUP(B36,'Election Candidates by NAICS'!A:C,3,0))</f>
        <v/>
      </c>
      <c r="F36" s="34" t="str">
        <f>_xlfn.IFNA(VLOOKUP(B36,'Election Candidates by NAICS'!$A:$L,5,0),"")</f>
        <v/>
      </c>
      <c r="G36" s="35">
        <f t="shared" si="0"/>
        <v>0</v>
      </c>
      <c r="H36" s="35">
        <f t="shared" si="1"/>
        <v>0</v>
      </c>
      <c r="I36" s="36" t="str">
        <f>_xlfn.IFNA(VLOOKUP(B36,'Election Candidates by NAICS'!$A:$L,6,0),"")</f>
        <v/>
      </c>
      <c r="J36" s="36" t="str">
        <f>_xlfn.IFNA(VLOOKUP(B36,'Election Candidates by NAICS'!$A:$L,7,0),"")</f>
        <v/>
      </c>
      <c r="K36" s="36" t="str">
        <f>_xlfn.IFNA(VLOOKUP(B36,'Election Candidates by NAICS'!$A:$L,13,0),"")</f>
        <v/>
      </c>
      <c r="L36" s="34" t="str">
        <f>_xlfn.IFNA(VLOOKUP(B36,'Election Candidates by NAICS'!$A:$P,14,0),"")</f>
        <v/>
      </c>
      <c r="M36" s="37" t="str">
        <f>_xlfn.IFNA(VLOOKUP(B36,'Election Candidates by NAICS'!$A:$P,15,0),"")</f>
        <v/>
      </c>
      <c r="N36" s="38" t="str">
        <f>_xlfn.IFNA(VLOOKUP(B36,'Election Candidates by NAICS'!$A:$P,16,0),"")</f>
        <v/>
      </c>
    </row>
    <row r="37" spans="1:14" s="40" customFormat="1" x14ac:dyDescent="0.25">
      <c r="A37" s="29"/>
      <c r="B37" s="32"/>
      <c r="C37" s="30"/>
      <c r="D37" s="31"/>
      <c r="E37" s="33" t="str">
        <f>IF(B37="","",VLOOKUP(B37,'Election Candidates by NAICS'!A:C,3,0))</f>
        <v/>
      </c>
      <c r="F37" s="34" t="str">
        <f>_xlfn.IFNA(VLOOKUP(B37,'Election Candidates by NAICS'!$A:$L,5,0),"")</f>
        <v/>
      </c>
      <c r="G37" s="35">
        <f t="shared" si="0"/>
        <v>0</v>
      </c>
      <c r="H37" s="35">
        <f t="shared" si="1"/>
        <v>0</v>
      </c>
      <c r="I37" s="36" t="str">
        <f>_xlfn.IFNA(VLOOKUP(B37,'Election Candidates by NAICS'!$A:$L,6,0),"")</f>
        <v/>
      </c>
      <c r="J37" s="36" t="str">
        <f>_xlfn.IFNA(VLOOKUP(B37,'Election Candidates by NAICS'!$A:$L,7,0),"")</f>
        <v/>
      </c>
      <c r="K37" s="36" t="str">
        <f>_xlfn.IFNA(VLOOKUP(B37,'Election Candidates by NAICS'!$A:$L,13,0),"")</f>
        <v/>
      </c>
      <c r="L37" s="34" t="str">
        <f>_xlfn.IFNA(VLOOKUP(B37,'Election Candidates by NAICS'!$A:$P,14,0),"")</f>
        <v/>
      </c>
      <c r="M37" s="37" t="str">
        <f>_xlfn.IFNA(VLOOKUP(B37,'Election Candidates by NAICS'!$A:$P,15,0),"")</f>
        <v/>
      </c>
      <c r="N37" s="38" t="str">
        <f>_xlfn.IFNA(VLOOKUP(B37,'Election Candidates by NAICS'!$A:$P,16,0),"")</f>
        <v/>
      </c>
    </row>
    <row r="38" spans="1:14" s="40" customFormat="1" x14ac:dyDescent="0.25">
      <c r="A38" s="29"/>
      <c r="B38" s="32"/>
      <c r="C38" s="30"/>
      <c r="D38" s="31"/>
      <c r="E38" s="33" t="str">
        <f>IF(B38="","",VLOOKUP(B38,'Election Candidates by NAICS'!A:C,3,0))</f>
        <v/>
      </c>
      <c r="F38" s="34" t="str">
        <f>_xlfn.IFNA(VLOOKUP(B38,'Election Candidates by NAICS'!$A:$L,5,0),"")</f>
        <v/>
      </c>
      <c r="G38" s="35">
        <f t="shared" si="0"/>
        <v>0</v>
      </c>
      <c r="H38" s="35">
        <f t="shared" si="1"/>
        <v>0</v>
      </c>
      <c r="I38" s="36" t="str">
        <f>_xlfn.IFNA(VLOOKUP(B38,'Election Candidates by NAICS'!$A:$L,6,0),"")</f>
        <v/>
      </c>
      <c r="J38" s="36" t="str">
        <f>_xlfn.IFNA(VLOOKUP(B38,'Election Candidates by NAICS'!$A:$L,7,0),"")</f>
        <v/>
      </c>
      <c r="K38" s="36" t="str">
        <f>_xlfn.IFNA(VLOOKUP(B38,'Election Candidates by NAICS'!$A:$L,13,0),"")</f>
        <v/>
      </c>
      <c r="L38" s="34" t="str">
        <f>_xlfn.IFNA(VLOOKUP(B38,'Election Candidates by NAICS'!$A:$P,14,0),"")</f>
        <v/>
      </c>
      <c r="M38" s="37" t="str">
        <f>_xlfn.IFNA(VLOOKUP(B38,'Election Candidates by NAICS'!$A:$P,15,0),"")</f>
        <v/>
      </c>
      <c r="N38" s="38" t="str">
        <f>_xlfn.IFNA(VLOOKUP(B38,'Election Candidates by NAICS'!$A:$P,16,0),"")</f>
        <v/>
      </c>
    </row>
    <row r="39" spans="1:14" s="40" customFormat="1" x14ac:dyDescent="0.25">
      <c r="A39" s="29"/>
      <c r="B39" s="32"/>
      <c r="C39" s="30"/>
      <c r="D39" s="31"/>
      <c r="E39" s="33" t="str">
        <f>IF(B39="","",VLOOKUP(B39,'Election Candidates by NAICS'!A:C,3,0))</f>
        <v/>
      </c>
      <c r="F39" s="34" t="str">
        <f>_xlfn.IFNA(VLOOKUP(B39,'Election Candidates by NAICS'!$A:$L,5,0),"")</f>
        <v/>
      </c>
      <c r="G39" s="35">
        <f t="shared" si="0"/>
        <v>0</v>
      </c>
      <c r="H39" s="35">
        <f t="shared" si="1"/>
        <v>0</v>
      </c>
      <c r="I39" s="36" t="str">
        <f>_xlfn.IFNA(VLOOKUP(B39,'Election Candidates by NAICS'!$A:$L,6,0),"")</f>
        <v/>
      </c>
      <c r="J39" s="36" t="str">
        <f>_xlfn.IFNA(VLOOKUP(B39,'Election Candidates by NAICS'!$A:$L,7,0),"")</f>
        <v/>
      </c>
      <c r="K39" s="36" t="str">
        <f>_xlfn.IFNA(VLOOKUP(B39,'Election Candidates by NAICS'!$A:$L,13,0),"")</f>
        <v/>
      </c>
      <c r="L39" s="34" t="str">
        <f>_xlfn.IFNA(VLOOKUP(B39,'Election Candidates by NAICS'!$A:$P,14,0),"")</f>
        <v/>
      </c>
      <c r="M39" s="37" t="str">
        <f>_xlfn.IFNA(VLOOKUP(B39,'Election Candidates by NAICS'!$A:$P,15,0),"")</f>
        <v/>
      </c>
      <c r="N39" s="38" t="str">
        <f>_xlfn.IFNA(VLOOKUP(B39,'Election Candidates by NAICS'!$A:$P,16,0),"")</f>
        <v/>
      </c>
    </row>
    <row r="40" spans="1:14" s="40" customFormat="1" x14ac:dyDescent="0.25">
      <c r="A40" s="29"/>
      <c r="B40" s="32"/>
      <c r="C40" s="30"/>
      <c r="D40" s="31"/>
      <c r="E40" s="33" t="str">
        <f>IF(B40="","",VLOOKUP(B40,'Election Candidates by NAICS'!A:C,3,0))</f>
        <v/>
      </c>
      <c r="F40" s="34" t="str">
        <f>_xlfn.IFNA(VLOOKUP(B40,'Election Candidates by NAICS'!$A:$L,5,0),"")</f>
        <v/>
      </c>
      <c r="G40" s="35">
        <f t="shared" si="0"/>
        <v>0</v>
      </c>
      <c r="H40" s="35">
        <f t="shared" si="1"/>
        <v>0</v>
      </c>
      <c r="I40" s="36" t="str">
        <f>_xlfn.IFNA(VLOOKUP(B40,'Election Candidates by NAICS'!$A:$L,6,0),"")</f>
        <v/>
      </c>
      <c r="J40" s="36" t="str">
        <f>_xlfn.IFNA(VLOOKUP(B40,'Election Candidates by NAICS'!$A:$L,7,0),"")</f>
        <v/>
      </c>
      <c r="K40" s="36" t="str">
        <f>_xlfn.IFNA(VLOOKUP(B40,'Election Candidates by NAICS'!$A:$L,13,0),"")</f>
        <v/>
      </c>
      <c r="L40" s="34" t="str">
        <f>_xlfn.IFNA(VLOOKUP(B40,'Election Candidates by NAICS'!$A:$P,14,0),"")</f>
        <v/>
      </c>
      <c r="M40" s="37" t="str">
        <f>_xlfn.IFNA(VLOOKUP(B40,'Election Candidates by NAICS'!$A:$P,15,0),"")</f>
        <v/>
      </c>
      <c r="N40" s="38" t="str">
        <f>_xlfn.IFNA(VLOOKUP(B40,'Election Candidates by NAICS'!$A:$P,16,0),"")</f>
        <v/>
      </c>
    </row>
    <row r="41" spans="1:14" s="40" customFormat="1" x14ac:dyDescent="0.25">
      <c r="A41" s="29"/>
      <c r="B41" s="32"/>
      <c r="C41" s="30"/>
      <c r="D41" s="31"/>
      <c r="E41" s="33" t="str">
        <f>IF(B41="","",VLOOKUP(B41,'Election Candidates by NAICS'!A:C,3,0))</f>
        <v/>
      </c>
      <c r="F41" s="34" t="str">
        <f>_xlfn.IFNA(VLOOKUP(B41,'Election Candidates by NAICS'!$A:$L,5,0),"")</f>
        <v/>
      </c>
      <c r="G41" s="35">
        <f t="shared" si="0"/>
        <v>0</v>
      </c>
      <c r="H41" s="35">
        <f t="shared" si="1"/>
        <v>0</v>
      </c>
      <c r="I41" s="36" t="str">
        <f>_xlfn.IFNA(VLOOKUP(B41,'Election Candidates by NAICS'!$A:$L,6,0),"")</f>
        <v/>
      </c>
      <c r="J41" s="36" t="str">
        <f>_xlfn.IFNA(VLOOKUP(B41,'Election Candidates by NAICS'!$A:$L,7,0),"")</f>
        <v/>
      </c>
      <c r="K41" s="36" t="str">
        <f>_xlfn.IFNA(VLOOKUP(B41,'Election Candidates by NAICS'!$A:$L,13,0),"")</f>
        <v/>
      </c>
      <c r="L41" s="34" t="str">
        <f>_xlfn.IFNA(VLOOKUP(B41,'Election Candidates by NAICS'!$A:$P,14,0),"")</f>
        <v/>
      </c>
      <c r="M41" s="37" t="str">
        <f>_xlfn.IFNA(VLOOKUP(B41,'Election Candidates by NAICS'!$A:$P,15,0),"")</f>
        <v/>
      </c>
      <c r="N41" s="38" t="str">
        <f>_xlfn.IFNA(VLOOKUP(B41,'Election Candidates by NAICS'!$A:$P,16,0),"")</f>
        <v/>
      </c>
    </row>
    <row r="42" spans="1:14" s="40" customFormat="1" x14ac:dyDescent="0.25">
      <c r="A42" s="29"/>
      <c r="B42" s="32"/>
      <c r="C42" s="30"/>
      <c r="D42" s="31"/>
      <c r="E42" s="33" t="str">
        <f>IF(B42="","",VLOOKUP(B42,'Election Candidates by NAICS'!A:C,3,0))</f>
        <v/>
      </c>
      <c r="F42" s="34" t="str">
        <f>_xlfn.IFNA(VLOOKUP(B42,'Election Candidates by NAICS'!$A:$L,5,0),"")</f>
        <v/>
      </c>
      <c r="G42" s="35">
        <f t="shared" si="0"/>
        <v>0</v>
      </c>
      <c r="H42" s="35">
        <f t="shared" si="1"/>
        <v>0</v>
      </c>
      <c r="I42" s="36" t="str">
        <f>_xlfn.IFNA(VLOOKUP(B42,'Election Candidates by NAICS'!$A:$L,6,0),"")</f>
        <v/>
      </c>
      <c r="J42" s="36" t="str">
        <f>_xlfn.IFNA(VLOOKUP(B42,'Election Candidates by NAICS'!$A:$L,7,0),"")</f>
        <v/>
      </c>
      <c r="K42" s="36" t="str">
        <f>_xlfn.IFNA(VLOOKUP(B42,'Election Candidates by NAICS'!$A:$L,13,0),"")</f>
        <v/>
      </c>
      <c r="L42" s="34" t="str">
        <f>_xlfn.IFNA(VLOOKUP(B42,'Election Candidates by NAICS'!$A:$P,14,0),"")</f>
        <v/>
      </c>
      <c r="M42" s="37" t="str">
        <f>_xlfn.IFNA(VLOOKUP(B42,'Election Candidates by NAICS'!$A:$P,15,0),"")</f>
        <v/>
      </c>
      <c r="N42" s="38" t="str">
        <f>_xlfn.IFNA(VLOOKUP(B42,'Election Candidates by NAICS'!$A:$P,16,0),"")</f>
        <v/>
      </c>
    </row>
    <row r="43" spans="1:14" s="40" customFormat="1" x14ac:dyDescent="0.25">
      <c r="A43" s="29"/>
      <c r="B43" s="32"/>
      <c r="C43" s="30"/>
      <c r="D43" s="31"/>
      <c r="E43" s="33" t="str">
        <f>IF(B43="","",VLOOKUP(B43,'Election Candidates by NAICS'!A:C,3,0))</f>
        <v/>
      </c>
      <c r="F43" s="34" t="str">
        <f>_xlfn.IFNA(VLOOKUP(B43,'Election Candidates by NAICS'!$A:$L,5,0),"")</f>
        <v/>
      </c>
      <c r="G43" s="35">
        <f t="shared" si="0"/>
        <v>0</v>
      </c>
      <c r="H43" s="35">
        <f t="shared" si="1"/>
        <v>0</v>
      </c>
      <c r="I43" s="36" t="str">
        <f>_xlfn.IFNA(VLOOKUP(B43,'Election Candidates by NAICS'!$A:$L,6,0),"")</f>
        <v/>
      </c>
      <c r="J43" s="36" t="str">
        <f>_xlfn.IFNA(VLOOKUP(B43,'Election Candidates by NAICS'!$A:$L,7,0),"")</f>
        <v/>
      </c>
      <c r="K43" s="36" t="str">
        <f>_xlfn.IFNA(VLOOKUP(B43,'Election Candidates by NAICS'!$A:$L,13,0),"")</f>
        <v/>
      </c>
      <c r="L43" s="34" t="str">
        <f>_xlfn.IFNA(VLOOKUP(B43,'Election Candidates by NAICS'!$A:$P,14,0),"")</f>
        <v/>
      </c>
      <c r="M43" s="37" t="str">
        <f>_xlfn.IFNA(VLOOKUP(B43,'Election Candidates by NAICS'!$A:$P,15,0),"")</f>
        <v/>
      </c>
      <c r="N43" s="38" t="str">
        <f>_xlfn.IFNA(VLOOKUP(B43,'Election Candidates by NAICS'!$A:$P,16,0),"")</f>
        <v/>
      </c>
    </row>
    <row r="44" spans="1:14" s="40" customFormat="1" x14ac:dyDescent="0.25">
      <c r="A44" s="29"/>
      <c r="B44" s="32"/>
      <c r="C44" s="30"/>
      <c r="D44" s="31"/>
      <c r="E44" s="33" t="str">
        <f>IF(B44="","",VLOOKUP(B44,'Election Candidates by NAICS'!A:C,3,0))</f>
        <v/>
      </c>
      <c r="F44" s="34" t="str">
        <f>_xlfn.IFNA(VLOOKUP(B44,'Election Candidates by NAICS'!$A:$L,5,0),"")</f>
        <v/>
      </c>
      <c r="G44" s="35">
        <f t="shared" si="0"/>
        <v>0</v>
      </c>
      <c r="H44" s="35">
        <f t="shared" si="1"/>
        <v>0</v>
      </c>
      <c r="I44" s="36" t="str">
        <f>_xlfn.IFNA(VLOOKUP(B44,'Election Candidates by NAICS'!$A:$L,6,0),"")</f>
        <v/>
      </c>
      <c r="J44" s="36" t="str">
        <f>_xlfn.IFNA(VLOOKUP(B44,'Election Candidates by NAICS'!$A:$L,7,0),"")</f>
        <v/>
      </c>
      <c r="K44" s="36" t="str">
        <f>_xlfn.IFNA(VLOOKUP(B44,'Election Candidates by NAICS'!$A:$L,13,0),"")</f>
        <v/>
      </c>
      <c r="L44" s="34" t="str">
        <f>_xlfn.IFNA(VLOOKUP(B44,'Election Candidates by NAICS'!$A:$P,14,0),"")</f>
        <v/>
      </c>
      <c r="M44" s="37" t="str">
        <f>_xlfn.IFNA(VLOOKUP(B44,'Election Candidates by NAICS'!$A:$P,15,0),"")</f>
        <v/>
      </c>
      <c r="N44" s="38" t="str">
        <f>_xlfn.IFNA(VLOOKUP(B44,'Election Candidates by NAICS'!$A:$P,16,0),"")</f>
        <v/>
      </c>
    </row>
    <row r="45" spans="1:14" s="40" customFormat="1" x14ac:dyDescent="0.25">
      <c r="A45" s="29"/>
      <c r="B45" s="32"/>
      <c r="C45" s="30"/>
      <c r="D45" s="31"/>
      <c r="E45" s="33" t="str">
        <f>IF(B45="","",VLOOKUP(B45,'Election Candidates by NAICS'!A:C,3,0))</f>
        <v/>
      </c>
      <c r="F45" s="34" t="str">
        <f>_xlfn.IFNA(VLOOKUP(B45,'Election Candidates by NAICS'!$A:$L,5,0),"")</f>
        <v/>
      </c>
      <c r="G45" s="35">
        <f t="shared" si="0"/>
        <v>0</v>
      </c>
      <c r="H45" s="35">
        <f t="shared" si="1"/>
        <v>0</v>
      </c>
      <c r="I45" s="36" t="str">
        <f>_xlfn.IFNA(VLOOKUP(B45,'Election Candidates by NAICS'!$A:$L,6,0),"")</f>
        <v/>
      </c>
      <c r="J45" s="36" t="str">
        <f>_xlfn.IFNA(VLOOKUP(B45,'Election Candidates by NAICS'!$A:$L,7,0),"")</f>
        <v/>
      </c>
      <c r="K45" s="36" t="str">
        <f>_xlfn.IFNA(VLOOKUP(B45,'Election Candidates by NAICS'!$A:$L,13,0),"")</f>
        <v/>
      </c>
      <c r="L45" s="34" t="str">
        <f>_xlfn.IFNA(VLOOKUP(B45,'Election Candidates by NAICS'!$A:$P,14,0),"")</f>
        <v/>
      </c>
      <c r="M45" s="37" t="str">
        <f>_xlfn.IFNA(VLOOKUP(B45,'Election Candidates by NAICS'!$A:$P,15,0),"")</f>
        <v/>
      </c>
      <c r="N45" s="38" t="str">
        <f>_xlfn.IFNA(VLOOKUP(B45,'Election Candidates by NAICS'!$A:$P,16,0),"")</f>
        <v/>
      </c>
    </row>
    <row r="46" spans="1:14" s="40" customFormat="1" x14ac:dyDescent="0.25">
      <c r="A46" s="29"/>
      <c r="B46" s="32"/>
      <c r="C46" s="30"/>
      <c r="D46" s="31"/>
      <c r="E46" s="33" t="str">
        <f>IF(B46="","",VLOOKUP(B46,'Election Candidates by NAICS'!A:C,3,0))</f>
        <v/>
      </c>
      <c r="F46" s="34" t="str">
        <f>_xlfn.IFNA(VLOOKUP(B46,'Election Candidates by NAICS'!$A:$L,5,0),"")</f>
        <v/>
      </c>
      <c r="G46" s="35">
        <f t="shared" si="0"/>
        <v>0</v>
      </c>
      <c r="H46" s="35">
        <f t="shared" si="1"/>
        <v>0</v>
      </c>
      <c r="I46" s="36" t="str">
        <f>_xlfn.IFNA(VLOOKUP(B46,'Election Candidates by NAICS'!$A:$L,6,0),"")</f>
        <v/>
      </c>
      <c r="J46" s="36" t="str">
        <f>_xlfn.IFNA(VLOOKUP(B46,'Election Candidates by NAICS'!$A:$L,7,0),"")</f>
        <v/>
      </c>
      <c r="K46" s="36" t="str">
        <f>_xlfn.IFNA(VLOOKUP(B46,'Election Candidates by NAICS'!$A:$L,13,0),"")</f>
        <v/>
      </c>
      <c r="L46" s="34" t="str">
        <f>_xlfn.IFNA(VLOOKUP(B46,'Election Candidates by NAICS'!$A:$P,14,0),"")</f>
        <v/>
      </c>
      <c r="M46" s="37" t="str">
        <f>_xlfn.IFNA(VLOOKUP(B46,'Election Candidates by NAICS'!$A:$P,15,0),"")</f>
        <v/>
      </c>
      <c r="N46" s="38" t="str">
        <f>_xlfn.IFNA(VLOOKUP(B46,'Election Candidates by NAICS'!$A:$P,16,0),"")</f>
        <v/>
      </c>
    </row>
    <row r="47" spans="1:14" s="40" customFormat="1" x14ac:dyDescent="0.25">
      <c r="A47" s="29"/>
      <c r="B47" s="32"/>
      <c r="C47" s="30"/>
      <c r="D47" s="31"/>
      <c r="E47" s="33" t="str">
        <f>IF(B47="","",VLOOKUP(B47,'Election Candidates by NAICS'!A:C,3,0))</f>
        <v/>
      </c>
      <c r="F47" s="34" t="str">
        <f>_xlfn.IFNA(VLOOKUP(B47,'Election Candidates by NAICS'!$A:$L,5,0),"")</f>
        <v/>
      </c>
      <c r="G47" s="35">
        <f t="shared" si="0"/>
        <v>0</v>
      </c>
      <c r="H47" s="35">
        <f t="shared" si="1"/>
        <v>0</v>
      </c>
      <c r="I47" s="36" t="str">
        <f>_xlfn.IFNA(VLOOKUP(B47,'Election Candidates by NAICS'!$A:$L,6,0),"")</f>
        <v/>
      </c>
      <c r="J47" s="36" t="str">
        <f>_xlfn.IFNA(VLOOKUP(B47,'Election Candidates by NAICS'!$A:$L,7,0),"")</f>
        <v/>
      </c>
      <c r="K47" s="36" t="str">
        <f>_xlfn.IFNA(VLOOKUP(B47,'Election Candidates by NAICS'!$A:$L,13,0),"")</f>
        <v/>
      </c>
      <c r="L47" s="34" t="str">
        <f>_xlfn.IFNA(VLOOKUP(B47,'Election Candidates by NAICS'!$A:$P,14,0),"")</f>
        <v/>
      </c>
      <c r="M47" s="37" t="str">
        <f>_xlfn.IFNA(VLOOKUP(B47,'Election Candidates by NAICS'!$A:$P,15,0),"")</f>
        <v/>
      </c>
      <c r="N47" s="38" t="str">
        <f>_xlfn.IFNA(VLOOKUP(B47,'Election Candidates by NAICS'!$A:$P,16,0),"")</f>
        <v/>
      </c>
    </row>
    <row r="48" spans="1:14" s="40" customFormat="1" x14ac:dyDescent="0.25">
      <c r="A48" s="32"/>
      <c r="B48" s="32"/>
      <c r="C48" s="30"/>
      <c r="D48" s="31"/>
      <c r="E48" s="33" t="str">
        <f>IF(B48="","",VLOOKUP(B48,'Election Candidates by NAICS'!A:C,3,0))</f>
        <v/>
      </c>
      <c r="F48" s="34" t="str">
        <f>_xlfn.IFNA(VLOOKUP(B48,'Election Candidates by NAICS'!$A:$L,5,0),"")</f>
        <v/>
      </c>
      <c r="G48" s="35">
        <f t="shared" si="0"/>
        <v>0</v>
      </c>
      <c r="H48" s="35">
        <f t="shared" si="1"/>
        <v>0</v>
      </c>
      <c r="I48" s="36" t="str">
        <f>_xlfn.IFNA(VLOOKUP(B48,'Election Candidates by NAICS'!$A:$L,6,0),"")</f>
        <v/>
      </c>
      <c r="J48" s="36" t="str">
        <f>_xlfn.IFNA(VLOOKUP(B48,'Election Candidates by NAICS'!$A:$L,7,0),"")</f>
        <v/>
      </c>
      <c r="K48" s="36" t="str">
        <f>_xlfn.IFNA(VLOOKUP(B48,'Election Candidates by NAICS'!$A:$L,13,0),"")</f>
        <v/>
      </c>
      <c r="L48" s="34" t="str">
        <f>_xlfn.IFNA(VLOOKUP(B48,'Election Candidates by NAICS'!$A:$P,14,0),"")</f>
        <v/>
      </c>
      <c r="M48" s="37" t="str">
        <f>_xlfn.IFNA(VLOOKUP(B48,'Election Candidates by NAICS'!$A:$P,15,0),"")</f>
        <v/>
      </c>
      <c r="N48" s="38" t="str">
        <f>_xlfn.IFNA(VLOOKUP(B48,'Election Candidates by NAICS'!$A:$P,16,0),"")</f>
        <v/>
      </c>
    </row>
    <row r="49" spans="1:14" s="40" customFormat="1" x14ac:dyDescent="0.25">
      <c r="A49" s="29"/>
      <c r="B49" s="29"/>
      <c r="C49" s="30"/>
      <c r="D49" s="31"/>
      <c r="E49" s="33" t="str">
        <f>IF(B49="","",VLOOKUP(B49,'Election Candidates by NAICS'!A:C,3,0))</f>
        <v/>
      </c>
      <c r="F49" s="34" t="str">
        <f>_xlfn.IFNA(VLOOKUP(B49,'Election Candidates by NAICS'!$A:$L,5,0),"")</f>
        <v/>
      </c>
      <c r="G49" s="35">
        <f t="shared" si="0"/>
        <v>0</v>
      </c>
      <c r="H49" s="35">
        <f t="shared" si="1"/>
        <v>0</v>
      </c>
      <c r="I49" s="36" t="str">
        <f>_xlfn.IFNA(VLOOKUP(B49,'Election Candidates by NAICS'!$A:$L,6,0),"")</f>
        <v/>
      </c>
      <c r="J49" s="36" t="str">
        <f>_xlfn.IFNA(VLOOKUP(B49,'Election Candidates by NAICS'!$A:$L,7,0),"")</f>
        <v/>
      </c>
      <c r="K49" s="36" t="str">
        <f>_xlfn.IFNA(VLOOKUP(B49,'Election Candidates by NAICS'!$A:$L,13,0),"")</f>
        <v/>
      </c>
      <c r="L49" s="34" t="str">
        <f>_xlfn.IFNA(VLOOKUP(B49,'Election Candidates by NAICS'!$A:$P,14,0),"")</f>
        <v/>
      </c>
      <c r="M49" s="37" t="str">
        <f>_xlfn.IFNA(VLOOKUP(B49,'Election Candidates by NAICS'!$A:$P,15,0),"")</f>
        <v/>
      </c>
      <c r="N49" s="38" t="str">
        <f>_xlfn.IFNA(VLOOKUP(B49,'Election Candidates by NAICS'!$A:$P,16,0),"")</f>
        <v/>
      </c>
    </row>
    <row r="50" spans="1:14" s="40" customFormat="1" x14ac:dyDescent="0.25">
      <c r="A50" s="29"/>
      <c r="B50" s="29"/>
      <c r="C50" s="30"/>
      <c r="D50" s="31"/>
      <c r="E50" s="33" t="str">
        <f>IF(B50="","",VLOOKUP(B50,'Election Candidates by NAICS'!A:C,3,0))</f>
        <v/>
      </c>
      <c r="F50" s="34" t="str">
        <f>_xlfn.IFNA(VLOOKUP(B50,'Election Candidates by NAICS'!$A:$L,5,0),"")</f>
        <v/>
      </c>
      <c r="G50" s="35">
        <f t="shared" si="0"/>
        <v>0</v>
      </c>
      <c r="H50" s="35">
        <f t="shared" si="1"/>
        <v>0</v>
      </c>
      <c r="I50" s="36" t="str">
        <f>_xlfn.IFNA(VLOOKUP(B50,'Election Candidates by NAICS'!$A:$L,6,0),"")</f>
        <v/>
      </c>
      <c r="J50" s="36" t="str">
        <f>_xlfn.IFNA(VLOOKUP(B50,'Election Candidates by NAICS'!$A:$L,7,0),"")</f>
        <v/>
      </c>
      <c r="K50" s="36" t="str">
        <f>_xlfn.IFNA(VLOOKUP(B50,'Election Candidates by NAICS'!$A:$L,13,0),"")</f>
        <v/>
      </c>
      <c r="L50" s="34" t="str">
        <f>_xlfn.IFNA(VLOOKUP(B50,'Election Candidates by NAICS'!$A:$P,14,0),"")</f>
        <v/>
      </c>
      <c r="M50" s="37" t="str">
        <f>_xlfn.IFNA(VLOOKUP(B50,'Election Candidates by NAICS'!$A:$P,15,0),"")</f>
        <v/>
      </c>
      <c r="N50" s="38" t="str">
        <f>_xlfn.IFNA(VLOOKUP(B50,'Election Candidates by NAICS'!$A:$P,16,0),"")</f>
        <v/>
      </c>
    </row>
    <row r="51" spans="1:14" s="40" customFormat="1" x14ac:dyDescent="0.25">
      <c r="A51" s="29"/>
      <c r="B51" s="29"/>
      <c r="C51" s="30"/>
      <c r="D51" s="31"/>
      <c r="E51" s="33" t="str">
        <f>IF(B51="","",VLOOKUP(B51,'Election Candidates by NAICS'!A:C,3,0))</f>
        <v/>
      </c>
      <c r="F51" s="34" t="str">
        <f>_xlfn.IFNA(VLOOKUP(B51,'Election Candidates by NAICS'!$A:$L,5,0),"")</f>
        <v/>
      </c>
      <c r="G51" s="35">
        <f t="shared" si="0"/>
        <v>0</v>
      </c>
      <c r="H51" s="35">
        <f t="shared" si="1"/>
        <v>0</v>
      </c>
      <c r="I51" s="36" t="str">
        <f>_xlfn.IFNA(VLOOKUP(B51,'Election Candidates by NAICS'!$A:$L,6,0),"")</f>
        <v/>
      </c>
      <c r="J51" s="36" t="str">
        <f>_xlfn.IFNA(VLOOKUP(B51,'Election Candidates by NAICS'!$A:$L,7,0),"")</f>
        <v/>
      </c>
      <c r="K51" s="36" t="str">
        <f>_xlfn.IFNA(VLOOKUP(B51,'Election Candidates by NAICS'!$A:$L,13,0),"")</f>
        <v/>
      </c>
      <c r="L51" s="34" t="str">
        <f>_xlfn.IFNA(VLOOKUP(B51,'Election Candidates by NAICS'!$A:$P,14,0),"")</f>
        <v/>
      </c>
      <c r="M51" s="37" t="str">
        <f>_xlfn.IFNA(VLOOKUP(B51,'Election Candidates by NAICS'!$A:$P,15,0),"")</f>
        <v/>
      </c>
      <c r="N51" s="38" t="str">
        <f>_xlfn.IFNA(VLOOKUP(B51,'Election Candidates by NAICS'!$A:$P,16,0),"")</f>
        <v/>
      </c>
    </row>
    <row r="52" spans="1:14" s="40" customFormat="1" x14ac:dyDescent="0.25">
      <c r="A52" s="29"/>
      <c r="B52" s="29"/>
      <c r="C52" s="30"/>
      <c r="D52" s="31"/>
      <c r="E52" s="33" t="str">
        <f>IF(B52="","",VLOOKUP(B52,'Election Candidates by NAICS'!A:C,3,0))</f>
        <v/>
      </c>
      <c r="F52" s="34" t="str">
        <f>_xlfn.IFNA(VLOOKUP(B52,'Election Candidates by NAICS'!$A:$L,5,0),"")</f>
        <v/>
      </c>
      <c r="G52" s="35">
        <f t="shared" si="0"/>
        <v>0</v>
      </c>
      <c r="H52" s="35">
        <f t="shared" si="1"/>
        <v>0</v>
      </c>
      <c r="I52" s="36" t="str">
        <f>_xlfn.IFNA(VLOOKUP(B52,'Election Candidates by NAICS'!$A:$L,6,0),"")</f>
        <v/>
      </c>
      <c r="J52" s="36" t="str">
        <f>_xlfn.IFNA(VLOOKUP(B52,'Election Candidates by NAICS'!$A:$L,7,0),"")</f>
        <v/>
      </c>
      <c r="K52" s="36" t="str">
        <f>_xlfn.IFNA(VLOOKUP(B52,'Election Candidates by NAICS'!$A:$L,13,0),"")</f>
        <v/>
      </c>
      <c r="L52" s="34" t="str">
        <f>_xlfn.IFNA(VLOOKUP(B52,'Election Candidates by NAICS'!$A:$P,14,0),"")</f>
        <v/>
      </c>
      <c r="M52" s="37" t="str">
        <f>_xlfn.IFNA(VLOOKUP(B52,'Election Candidates by NAICS'!$A:$P,15,0),"")</f>
        <v/>
      </c>
      <c r="N52" s="38" t="str">
        <f>_xlfn.IFNA(VLOOKUP(B52,'Election Candidates by NAICS'!$A:$P,16,0),"")</f>
        <v/>
      </c>
    </row>
    <row r="53" spans="1:14" s="41" customFormat="1" x14ac:dyDescent="0.25">
      <c r="A53" s="29"/>
      <c r="B53" s="29"/>
      <c r="C53" s="30"/>
      <c r="D53" s="31"/>
      <c r="E53" s="33" t="str">
        <f>IF(B53="","",VLOOKUP(B53,'Election Candidates by NAICS'!A:C,3,0))</f>
        <v/>
      </c>
      <c r="F53" s="34" t="str">
        <f>_xlfn.IFNA(VLOOKUP(B53,'Election Candidates by NAICS'!$A:$L,5,0),"")</f>
        <v/>
      </c>
      <c r="G53" s="35">
        <f t="shared" si="0"/>
        <v>0</v>
      </c>
      <c r="H53" s="35">
        <f t="shared" si="1"/>
        <v>0</v>
      </c>
      <c r="I53" s="36" t="str">
        <f>_xlfn.IFNA(VLOOKUP(B53,'Election Candidates by NAICS'!$A:$L,6,0),"")</f>
        <v/>
      </c>
      <c r="J53" s="36" t="str">
        <f>_xlfn.IFNA(VLOOKUP(B53,'Election Candidates by NAICS'!$A:$L,7,0),"")</f>
        <v/>
      </c>
      <c r="K53" s="36" t="str">
        <f>_xlfn.IFNA(VLOOKUP(B53,'Election Candidates by NAICS'!$A:$L,13,0),"")</f>
        <v/>
      </c>
      <c r="L53" s="34" t="str">
        <f>_xlfn.IFNA(VLOOKUP(B53,'Election Candidates by NAICS'!$A:$P,14,0),"")</f>
        <v/>
      </c>
      <c r="M53" s="37" t="str">
        <f>_xlfn.IFNA(VLOOKUP(B53,'Election Candidates by NAICS'!$A:$P,15,0),"")</f>
        <v/>
      </c>
      <c r="N53" s="38" t="str">
        <f>_xlfn.IFNA(VLOOKUP(B53,'Election Candidates by NAICS'!$A:$P,16,0),"")</f>
        <v/>
      </c>
    </row>
    <row r="54" spans="1:14" x14ac:dyDescent="0.25">
      <c r="A54" s="29"/>
      <c r="B54" s="29"/>
      <c r="C54" s="30"/>
      <c r="D54" s="31"/>
      <c r="E54" s="33" t="str">
        <f>IF(B54="","",VLOOKUP(B54,'Election Candidates by NAICS'!A:C,3,0))</f>
        <v/>
      </c>
      <c r="F54" s="34" t="str">
        <f>_xlfn.IFNA(VLOOKUP(B54,'Election Candidates by NAICS'!$A:$L,5,0),"")</f>
        <v/>
      </c>
      <c r="G54" s="35">
        <f t="shared" si="0"/>
        <v>0</v>
      </c>
      <c r="H54" s="35">
        <f t="shared" si="1"/>
        <v>0</v>
      </c>
      <c r="I54" s="36" t="str">
        <f>_xlfn.IFNA(VLOOKUP(B54,'Election Candidates by NAICS'!$A:$L,6,0),"")</f>
        <v/>
      </c>
      <c r="J54" s="36" t="str">
        <f>_xlfn.IFNA(VLOOKUP(B54,'Election Candidates by NAICS'!$A:$L,7,0),"")</f>
        <v/>
      </c>
      <c r="K54" s="36" t="str">
        <f>_xlfn.IFNA(VLOOKUP(B54,'Election Candidates by NAICS'!$A:$L,13,0),"")</f>
        <v/>
      </c>
      <c r="L54" s="34" t="str">
        <f>_xlfn.IFNA(VLOOKUP(B54,'Election Candidates by NAICS'!$A:$P,14,0),"")</f>
        <v/>
      </c>
      <c r="M54" s="37" t="str">
        <f>_xlfn.IFNA(VLOOKUP(B54,'Election Candidates by NAICS'!$A:$P,15,0),"")</f>
        <v/>
      </c>
      <c r="N54" s="38" t="str">
        <f>_xlfn.IFNA(VLOOKUP(B54,'Election Candidates by NAICS'!$A:$P,16,0),"")</f>
        <v/>
      </c>
    </row>
    <row r="55" spans="1:14" x14ac:dyDescent="0.25">
      <c r="A55" s="29"/>
      <c r="B55" s="29"/>
      <c r="C55" s="30"/>
      <c r="D55" s="31"/>
      <c r="E55" s="33" t="str">
        <f>IF(B55="","",VLOOKUP(B55,'Election Candidates by NAICS'!A:C,3,0))</f>
        <v/>
      </c>
      <c r="F55" s="34" t="str">
        <f>_xlfn.IFNA(VLOOKUP(B55,'Election Candidates by NAICS'!$A:$L,5,0),"")</f>
        <v/>
      </c>
      <c r="G55" s="35">
        <f t="shared" si="0"/>
        <v>0</v>
      </c>
      <c r="H55" s="35">
        <f t="shared" si="1"/>
        <v>0</v>
      </c>
      <c r="I55" s="36" t="str">
        <f>_xlfn.IFNA(VLOOKUP(B55,'Election Candidates by NAICS'!$A:$L,6,0),"")</f>
        <v/>
      </c>
      <c r="J55" s="36" t="str">
        <f>_xlfn.IFNA(VLOOKUP(B55,'Election Candidates by NAICS'!$A:$L,7,0),"")</f>
        <v/>
      </c>
      <c r="K55" s="36" t="str">
        <f>_xlfn.IFNA(VLOOKUP(B55,'Election Candidates by NAICS'!$A:$L,13,0),"")</f>
        <v/>
      </c>
      <c r="L55" s="34" t="str">
        <f>_xlfn.IFNA(VLOOKUP(B55,'Election Candidates by NAICS'!$A:$P,14,0),"")</f>
        <v/>
      </c>
      <c r="M55" s="37" t="str">
        <f>_xlfn.IFNA(VLOOKUP(B55,'Election Candidates by NAICS'!$A:$P,15,0),"")</f>
        <v/>
      </c>
      <c r="N55" s="38" t="str">
        <f>_xlfn.IFNA(VLOOKUP(B55,'Election Candidates by NAICS'!$A:$P,16,0),"")</f>
        <v/>
      </c>
    </row>
    <row r="56" spans="1:14" x14ac:dyDescent="0.25">
      <c r="A56" s="29"/>
      <c r="B56" s="32"/>
      <c r="C56" s="30"/>
      <c r="D56" s="31"/>
      <c r="E56" s="33" t="str">
        <f>IF(B56="","",VLOOKUP(B56,'Election Candidates by NAICS'!A:C,3,0))</f>
        <v/>
      </c>
      <c r="F56" s="34" t="str">
        <f>_xlfn.IFNA(VLOOKUP(B56,'Election Candidates by NAICS'!$A:$L,5,0),"")</f>
        <v/>
      </c>
      <c r="G56" s="35">
        <f t="shared" si="0"/>
        <v>0</v>
      </c>
      <c r="H56" s="35">
        <f t="shared" si="1"/>
        <v>0</v>
      </c>
      <c r="I56" s="36" t="str">
        <f>_xlfn.IFNA(VLOOKUP(B56,'Election Candidates by NAICS'!$A:$L,6,0),"")</f>
        <v/>
      </c>
      <c r="J56" s="36" t="str">
        <f>_xlfn.IFNA(VLOOKUP(B56,'Election Candidates by NAICS'!$A:$L,7,0),"")</f>
        <v/>
      </c>
      <c r="K56" s="36" t="str">
        <f>_xlfn.IFNA(VLOOKUP(B56,'Election Candidates by NAICS'!$A:$L,13,0),"")</f>
        <v/>
      </c>
      <c r="L56" s="34" t="str">
        <f>_xlfn.IFNA(VLOOKUP(B56,'Election Candidates by NAICS'!$A:$P,14,0),"")</f>
        <v/>
      </c>
      <c r="M56" s="37" t="str">
        <f>_xlfn.IFNA(VLOOKUP(B56,'Election Candidates by NAICS'!$A:$P,15,0),"")</f>
        <v/>
      </c>
      <c r="N56" s="38" t="str">
        <f>_xlfn.IFNA(VLOOKUP(B56,'Election Candidates by NAICS'!$A:$P,16,0),"")</f>
        <v/>
      </c>
    </row>
    <row r="57" spans="1:14" x14ac:dyDescent="0.25">
      <c r="A57" s="29"/>
      <c r="B57" s="32"/>
      <c r="C57" s="30"/>
      <c r="D57" s="31"/>
      <c r="E57" s="33" t="str">
        <f>IF(B57="","",VLOOKUP(B57,'Election Candidates by NAICS'!A:C,3,0))</f>
        <v/>
      </c>
      <c r="F57" s="34" t="str">
        <f>_xlfn.IFNA(VLOOKUP(B57,'Election Candidates by NAICS'!$A:$L,5,0),"")</f>
        <v/>
      </c>
      <c r="G57" s="35">
        <f t="shared" si="0"/>
        <v>0</v>
      </c>
      <c r="H57" s="35">
        <f t="shared" si="1"/>
        <v>0</v>
      </c>
      <c r="I57" s="36" t="str">
        <f>_xlfn.IFNA(VLOOKUP(B57,'Election Candidates by NAICS'!$A:$L,6,0),"")</f>
        <v/>
      </c>
      <c r="J57" s="36" t="str">
        <f>_xlfn.IFNA(VLOOKUP(B57,'Election Candidates by NAICS'!$A:$L,7,0),"")</f>
        <v/>
      </c>
      <c r="K57" s="36" t="str">
        <f>_xlfn.IFNA(VLOOKUP(B57,'Election Candidates by NAICS'!$A:$L,13,0),"")</f>
        <v/>
      </c>
      <c r="L57" s="34" t="str">
        <f>_xlfn.IFNA(VLOOKUP(B57,'Election Candidates by NAICS'!$A:$P,14,0),"")</f>
        <v/>
      </c>
      <c r="M57" s="37" t="str">
        <f>_xlfn.IFNA(VLOOKUP(B57,'Election Candidates by NAICS'!$A:$P,15,0),"")</f>
        <v/>
      </c>
      <c r="N57" s="38" t="str">
        <f>_xlfn.IFNA(VLOOKUP(B57,'Election Candidates by NAICS'!$A:$P,16,0),"")</f>
        <v/>
      </c>
    </row>
    <row r="58" spans="1:14" x14ac:dyDescent="0.25">
      <c r="A58" s="29"/>
      <c r="B58" s="32"/>
      <c r="C58" s="30"/>
      <c r="D58" s="31"/>
      <c r="E58" s="33" t="str">
        <f>IF(B58="","",VLOOKUP(B58,'Election Candidates by NAICS'!A:C,3,0))</f>
        <v/>
      </c>
      <c r="F58" s="34" t="str">
        <f>_xlfn.IFNA(VLOOKUP(B58,'Election Candidates by NAICS'!$A:$L,5,0),"")</f>
        <v/>
      </c>
      <c r="G58" s="35">
        <f t="shared" si="0"/>
        <v>0</v>
      </c>
      <c r="H58" s="35">
        <f t="shared" si="1"/>
        <v>0</v>
      </c>
      <c r="I58" s="36" t="str">
        <f>_xlfn.IFNA(VLOOKUP(B58,'Election Candidates by NAICS'!$A:$L,6,0),"")</f>
        <v/>
      </c>
      <c r="J58" s="36" t="str">
        <f>_xlfn.IFNA(VLOOKUP(B58,'Election Candidates by NAICS'!$A:$L,7,0),"")</f>
        <v/>
      </c>
      <c r="K58" s="36" t="str">
        <f>_xlfn.IFNA(VLOOKUP(B58,'Election Candidates by NAICS'!$A:$L,13,0),"")</f>
        <v/>
      </c>
      <c r="L58" s="34" t="str">
        <f>_xlfn.IFNA(VLOOKUP(B58,'Election Candidates by NAICS'!$A:$P,14,0),"")</f>
        <v/>
      </c>
      <c r="M58" s="37" t="str">
        <f>_xlfn.IFNA(VLOOKUP(B58,'Election Candidates by NAICS'!$A:$P,15,0),"")</f>
        <v/>
      </c>
      <c r="N58" s="38" t="str">
        <f>_xlfn.IFNA(VLOOKUP(B58,'Election Candidates by NAICS'!$A:$P,16,0),"")</f>
        <v/>
      </c>
    </row>
    <row r="59" spans="1:14" x14ac:dyDescent="0.25">
      <c r="A59" s="29"/>
      <c r="B59" s="32"/>
      <c r="C59" s="30"/>
      <c r="D59" s="31"/>
      <c r="E59" s="33" t="str">
        <f>IF(B59="","",VLOOKUP(B59,'Election Candidates by NAICS'!A:C,3,0))</f>
        <v/>
      </c>
      <c r="F59" s="34" t="str">
        <f>_xlfn.IFNA(VLOOKUP(B59,'Election Candidates by NAICS'!$A:$L,5,0),"")</f>
        <v/>
      </c>
      <c r="G59" s="35">
        <f t="shared" si="0"/>
        <v>0</v>
      </c>
      <c r="H59" s="35">
        <f t="shared" si="1"/>
        <v>0</v>
      </c>
      <c r="I59" s="36" t="str">
        <f>_xlfn.IFNA(VLOOKUP(B59,'Election Candidates by NAICS'!$A:$L,6,0),"")</f>
        <v/>
      </c>
      <c r="J59" s="36" t="str">
        <f>_xlfn.IFNA(VLOOKUP(B59,'Election Candidates by NAICS'!$A:$L,7,0),"")</f>
        <v/>
      </c>
      <c r="K59" s="36" t="str">
        <f>_xlfn.IFNA(VLOOKUP(B59,'Election Candidates by NAICS'!$A:$L,13,0),"")</f>
        <v/>
      </c>
      <c r="L59" s="34" t="str">
        <f>_xlfn.IFNA(VLOOKUP(B59,'Election Candidates by NAICS'!$A:$P,14,0),"")</f>
        <v/>
      </c>
      <c r="M59" s="37" t="str">
        <f>_xlfn.IFNA(VLOOKUP(B59,'Election Candidates by NAICS'!$A:$P,15,0),"")</f>
        <v/>
      </c>
      <c r="N59" s="38" t="str">
        <f>_xlfn.IFNA(VLOOKUP(B59,'Election Candidates by NAICS'!$A:$P,16,0),"")</f>
        <v/>
      </c>
    </row>
    <row r="60" spans="1:14" x14ac:dyDescent="0.25">
      <c r="A60" s="29"/>
      <c r="B60" s="32"/>
      <c r="C60" s="30"/>
      <c r="D60" s="31"/>
      <c r="E60" s="33" t="str">
        <f>IF(B60="","",VLOOKUP(B60,'Election Candidates by NAICS'!A:C,3,0))</f>
        <v/>
      </c>
      <c r="F60" s="34" t="str">
        <f>_xlfn.IFNA(VLOOKUP(B60,'Election Candidates by NAICS'!$A:$L,5,0),"")</f>
        <v/>
      </c>
      <c r="G60" s="35">
        <f t="shared" si="0"/>
        <v>0</v>
      </c>
      <c r="H60" s="35">
        <f t="shared" si="1"/>
        <v>0</v>
      </c>
      <c r="I60" s="36" t="str">
        <f>_xlfn.IFNA(VLOOKUP(B60,'Election Candidates by NAICS'!$A:$L,6,0),"")</f>
        <v/>
      </c>
      <c r="J60" s="36" t="str">
        <f>_xlfn.IFNA(VLOOKUP(B60,'Election Candidates by NAICS'!$A:$L,7,0),"")</f>
        <v/>
      </c>
      <c r="K60" s="36" t="str">
        <f>_xlfn.IFNA(VLOOKUP(B60,'Election Candidates by NAICS'!$A:$L,13,0),"")</f>
        <v/>
      </c>
      <c r="L60" s="34" t="str">
        <f>_xlfn.IFNA(VLOOKUP(B60,'Election Candidates by NAICS'!$A:$P,14,0),"")</f>
        <v/>
      </c>
      <c r="M60" s="37" t="str">
        <f>_xlfn.IFNA(VLOOKUP(B60,'Election Candidates by NAICS'!$A:$P,15,0),"")</f>
        <v/>
      </c>
      <c r="N60" s="38" t="str">
        <f>_xlfn.IFNA(VLOOKUP(B60,'Election Candidates by NAICS'!$A:$P,16,0),"")</f>
        <v/>
      </c>
    </row>
    <row r="61" spans="1:14" x14ac:dyDescent="0.25">
      <c r="A61" s="29"/>
      <c r="B61" s="32"/>
      <c r="C61" s="30"/>
      <c r="D61" s="31"/>
      <c r="E61" s="33" t="str">
        <f>IF(B61="","",VLOOKUP(B61,'Election Candidates by NAICS'!A:C,3,0))</f>
        <v/>
      </c>
      <c r="F61" s="34" t="str">
        <f>_xlfn.IFNA(VLOOKUP(B61,'Election Candidates by NAICS'!$A:$L,5,0),"")</f>
        <v/>
      </c>
      <c r="G61" s="35">
        <f t="shared" si="0"/>
        <v>0</v>
      </c>
      <c r="H61" s="35">
        <f t="shared" si="1"/>
        <v>0</v>
      </c>
      <c r="I61" s="36" t="str">
        <f>_xlfn.IFNA(VLOOKUP(B61,'Election Candidates by NAICS'!$A:$L,6,0),"")</f>
        <v/>
      </c>
      <c r="J61" s="36" t="str">
        <f>_xlfn.IFNA(VLOOKUP(B61,'Election Candidates by NAICS'!$A:$L,7,0),"")</f>
        <v/>
      </c>
      <c r="K61" s="36" t="str">
        <f>_xlfn.IFNA(VLOOKUP(B61,'Election Candidates by NAICS'!$A:$L,13,0),"")</f>
        <v/>
      </c>
      <c r="L61" s="34" t="str">
        <f>_xlfn.IFNA(VLOOKUP(B61,'Election Candidates by NAICS'!$A:$P,14,0),"")</f>
        <v/>
      </c>
      <c r="M61" s="37" t="str">
        <f>_xlfn.IFNA(VLOOKUP(B61,'Election Candidates by NAICS'!$A:$P,15,0),"")</f>
        <v/>
      </c>
      <c r="N61" s="38" t="str">
        <f>_xlfn.IFNA(VLOOKUP(B61,'Election Candidates by NAICS'!$A:$P,16,0),"")</f>
        <v/>
      </c>
    </row>
    <row r="62" spans="1:14" x14ac:dyDescent="0.25">
      <c r="A62" s="29"/>
      <c r="B62" s="32"/>
      <c r="C62" s="30"/>
      <c r="D62" s="31"/>
      <c r="E62" s="33" t="str">
        <f>IF(B62="","",VLOOKUP(B62,'Election Candidates by NAICS'!A:C,3,0))</f>
        <v/>
      </c>
      <c r="F62" s="34" t="str">
        <f>_xlfn.IFNA(VLOOKUP(B62,'Election Candidates by NAICS'!$A:$L,5,0),"")</f>
        <v/>
      </c>
      <c r="G62" s="35">
        <f t="shared" si="0"/>
        <v>0</v>
      </c>
      <c r="H62" s="35">
        <f t="shared" si="1"/>
        <v>0</v>
      </c>
      <c r="I62" s="36" t="str">
        <f>_xlfn.IFNA(VLOOKUP(B62,'Election Candidates by NAICS'!$A:$L,6,0),"")</f>
        <v/>
      </c>
      <c r="J62" s="36" t="str">
        <f>_xlfn.IFNA(VLOOKUP(B62,'Election Candidates by NAICS'!$A:$L,7,0),"")</f>
        <v/>
      </c>
      <c r="K62" s="36" t="str">
        <f>_xlfn.IFNA(VLOOKUP(B62,'Election Candidates by NAICS'!$A:$L,13,0),"")</f>
        <v/>
      </c>
      <c r="L62" s="34" t="str">
        <f>_xlfn.IFNA(VLOOKUP(B62,'Election Candidates by NAICS'!$A:$P,14,0),"")</f>
        <v/>
      </c>
      <c r="M62" s="37" t="str">
        <f>_xlfn.IFNA(VLOOKUP(B62,'Election Candidates by NAICS'!$A:$P,15,0),"")</f>
        <v/>
      </c>
      <c r="N62" s="38" t="str">
        <f>_xlfn.IFNA(VLOOKUP(B62,'Election Candidates by NAICS'!$A:$P,16,0),"")</f>
        <v/>
      </c>
    </row>
    <row r="63" spans="1:14" x14ac:dyDescent="0.25">
      <c r="A63" s="29"/>
      <c r="B63" s="32"/>
      <c r="C63" s="30"/>
      <c r="D63" s="31"/>
      <c r="E63" s="33" t="str">
        <f>IF(B63="","",VLOOKUP(B63,'Election Candidates by NAICS'!A:C,3,0))</f>
        <v/>
      </c>
      <c r="F63" s="34" t="str">
        <f>_xlfn.IFNA(VLOOKUP(B63,'Election Candidates by NAICS'!$A:$L,5,0),"")</f>
        <v/>
      </c>
      <c r="G63" s="35">
        <f t="shared" si="0"/>
        <v>0</v>
      </c>
      <c r="H63" s="35">
        <f t="shared" si="1"/>
        <v>0</v>
      </c>
      <c r="I63" s="36" t="str">
        <f>_xlfn.IFNA(VLOOKUP(B63,'Election Candidates by NAICS'!$A:$L,6,0),"")</f>
        <v/>
      </c>
      <c r="J63" s="36" t="str">
        <f>_xlfn.IFNA(VLOOKUP(B63,'Election Candidates by NAICS'!$A:$L,7,0),"")</f>
        <v/>
      </c>
      <c r="K63" s="36" t="str">
        <f>_xlfn.IFNA(VLOOKUP(B63,'Election Candidates by NAICS'!$A:$L,13,0),"")</f>
        <v/>
      </c>
      <c r="L63" s="34" t="str">
        <f>_xlfn.IFNA(VLOOKUP(B63,'Election Candidates by NAICS'!$A:$P,14,0),"")</f>
        <v/>
      </c>
      <c r="M63" s="37" t="str">
        <f>_xlfn.IFNA(VLOOKUP(B63,'Election Candidates by NAICS'!$A:$P,15,0),"")</f>
        <v/>
      </c>
      <c r="N63" s="38" t="str">
        <f>_xlfn.IFNA(VLOOKUP(B63,'Election Candidates by NAICS'!$A:$P,16,0),"")</f>
        <v/>
      </c>
    </row>
    <row r="64" spans="1:14" x14ac:dyDescent="0.25">
      <c r="A64" s="29"/>
      <c r="B64" s="32"/>
      <c r="C64" s="30"/>
      <c r="D64" s="31"/>
      <c r="E64" s="33" t="str">
        <f>IF(B64="","",VLOOKUP(B64,'Election Candidates by NAICS'!A:C,3,0))</f>
        <v/>
      </c>
      <c r="F64" s="34" t="str">
        <f>_xlfn.IFNA(VLOOKUP(B64,'Election Candidates by NAICS'!$A:$L,5,0),"")</f>
        <v/>
      </c>
      <c r="G64" s="35">
        <f t="shared" si="0"/>
        <v>0</v>
      </c>
      <c r="H64" s="35">
        <f t="shared" si="1"/>
        <v>0</v>
      </c>
      <c r="I64" s="36" t="str">
        <f>_xlfn.IFNA(VLOOKUP(B64,'Election Candidates by NAICS'!$A:$L,6,0),"")</f>
        <v/>
      </c>
      <c r="J64" s="36" t="str">
        <f>_xlfn.IFNA(VLOOKUP(B64,'Election Candidates by NAICS'!$A:$L,7,0),"")</f>
        <v/>
      </c>
      <c r="K64" s="36" t="str">
        <f>_xlfn.IFNA(VLOOKUP(B64,'Election Candidates by NAICS'!$A:$L,13,0),"")</f>
        <v/>
      </c>
      <c r="L64" s="34" t="str">
        <f>_xlfn.IFNA(VLOOKUP(B64,'Election Candidates by NAICS'!$A:$P,14,0),"")</f>
        <v/>
      </c>
      <c r="M64" s="37" t="str">
        <f>_xlfn.IFNA(VLOOKUP(B64,'Election Candidates by NAICS'!$A:$P,15,0),"")</f>
        <v/>
      </c>
      <c r="N64" s="38" t="str">
        <f>_xlfn.IFNA(VLOOKUP(B64,'Election Candidates by NAICS'!$A:$P,16,0),"")</f>
        <v/>
      </c>
    </row>
    <row r="65" spans="1:14" x14ac:dyDescent="0.25">
      <c r="A65" s="29"/>
      <c r="B65" s="32"/>
      <c r="C65" s="30"/>
      <c r="D65" s="31"/>
      <c r="E65" s="33" t="str">
        <f>IF(B65="","",VLOOKUP(B65,'Election Candidates by NAICS'!A:C,3,0))</f>
        <v/>
      </c>
      <c r="F65" s="34" t="str">
        <f>_xlfn.IFNA(VLOOKUP(B65,'Election Candidates by NAICS'!$A:$L,5,0),"")</f>
        <v/>
      </c>
      <c r="G65" s="35">
        <f t="shared" si="0"/>
        <v>0</v>
      </c>
      <c r="H65" s="35">
        <f t="shared" si="1"/>
        <v>0</v>
      </c>
      <c r="I65" s="36" t="str">
        <f>_xlfn.IFNA(VLOOKUP(B65,'Election Candidates by NAICS'!$A:$L,6,0),"")</f>
        <v/>
      </c>
      <c r="J65" s="36" t="str">
        <f>_xlfn.IFNA(VLOOKUP(B65,'Election Candidates by NAICS'!$A:$L,7,0),"")</f>
        <v/>
      </c>
      <c r="K65" s="36" t="str">
        <f>_xlfn.IFNA(VLOOKUP(B65,'Election Candidates by NAICS'!$A:$L,13,0),"")</f>
        <v/>
      </c>
      <c r="L65" s="34" t="str">
        <f>_xlfn.IFNA(VLOOKUP(B65,'Election Candidates by NAICS'!$A:$P,14,0),"")</f>
        <v/>
      </c>
      <c r="M65" s="37" t="str">
        <f>_xlfn.IFNA(VLOOKUP(B65,'Election Candidates by NAICS'!$A:$P,15,0),"")</f>
        <v/>
      </c>
      <c r="N65" s="38" t="str">
        <f>_xlfn.IFNA(VLOOKUP(B65,'Election Candidates by NAICS'!$A:$P,16,0),"")</f>
        <v/>
      </c>
    </row>
    <row r="66" spans="1:14" x14ac:dyDescent="0.25">
      <c r="A66" s="29"/>
      <c r="B66" s="29"/>
      <c r="C66" s="30"/>
      <c r="D66" s="31"/>
      <c r="E66" s="33" t="str">
        <f>IF(B66="","",VLOOKUP(B66,'Election Candidates by NAICS'!A:C,3,0))</f>
        <v/>
      </c>
      <c r="F66" s="34" t="str">
        <f>_xlfn.IFNA(VLOOKUP(B66,'Election Candidates by NAICS'!$A:$L,5,0),"")</f>
        <v/>
      </c>
      <c r="G66" s="35">
        <f t="shared" si="0"/>
        <v>0</v>
      </c>
      <c r="H66" s="35">
        <f t="shared" si="1"/>
        <v>0</v>
      </c>
      <c r="I66" s="36" t="str">
        <f>_xlfn.IFNA(VLOOKUP(B66,'Election Candidates by NAICS'!$A:$L,6,0),"")</f>
        <v/>
      </c>
      <c r="J66" s="36" t="str">
        <f>_xlfn.IFNA(VLOOKUP(B66,'Election Candidates by NAICS'!$A:$L,7,0),"")</f>
        <v/>
      </c>
      <c r="K66" s="36" t="str">
        <f>_xlfn.IFNA(VLOOKUP(B66,'Election Candidates by NAICS'!$A:$L,13,0),"")</f>
        <v/>
      </c>
      <c r="L66" s="34" t="str">
        <f>_xlfn.IFNA(VLOOKUP(B66,'Election Candidates by NAICS'!$A:$P,14,0),"")</f>
        <v/>
      </c>
      <c r="M66" s="37" t="str">
        <f>_xlfn.IFNA(VLOOKUP(B66,'Election Candidates by NAICS'!$A:$P,15,0),"")</f>
        <v/>
      </c>
      <c r="N66" s="38" t="str">
        <f>_xlfn.IFNA(VLOOKUP(B66,'Election Candidates by NAICS'!$A:$P,16,0),"")</f>
        <v/>
      </c>
    </row>
    <row r="67" spans="1:14" x14ac:dyDescent="0.25">
      <c r="A67" s="29"/>
      <c r="B67" s="29"/>
      <c r="C67" s="30"/>
      <c r="D67" s="31"/>
      <c r="E67" s="33" t="str">
        <f>IF(B67="","",VLOOKUP(B67,'Election Candidates by NAICS'!A:C,3,0))</f>
        <v/>
      </c>
      <c r="F67" s="34" t="str">
        <f>_xlfn.IFNA(VLOOKUP(B67,'Election Candidates by NAICS'!$A:$L,5,0),"")</f>
        <v/>
      </c>
      <c r="G67" s="35">
        <f t="shared" ref="G67:G130" si="2">IFERROR(I67*C67,)</f>
        <v>0</v>
      </c>
      <c r="H67" s="35">
        <f t="shared" ref="H67:H130" si="3">G67*D67</f>
        <v>0</v>
      </c>
      <c r="I67" s="36" t="str">
        <f>_xlfn.IFNA(VLOOKUP(B67,'Election Candidates by NAICS'!$A:$L,6,0),"")</f>
        <v/>
      </c>
      <c r="J67" s="36" t="str">
        <f>_xlfn.IFNA(VLOOKUP(B67,'Election Candidates by NAICS'!$A:$L,7,0),"")</f>
        <v/>
      </c>
      <c r="K67" s="36" t="str">
        <f>_xlfn.IFNA(VLOOKUP(B67,'Election Candidates by NAICS'!$A:$L,13,0),"")</f>
        <v/>
      </c>
      <c r="L67" s="34" t="str">
        <f>_xlfn.IFNA(VLOOKUP(B67,'Election Candidates by NAICS'!$A:$P,14,0),"")</f>
        <v/>
      </c>
      <c r="M67" s="37" t="str">
        <f>_xlfn.IFNA(VLOOKUP(B67,'Election Candidates by NAICS'!$A:$P,15,0),"")</f>
        <v/>
      </c>
      <c r="N67" s="38" t="str">
        <f>_xlfn.IFNA(VLOOKUP(B67,'Election Candidates by NAICS'!$A:$P,16,0),"")</f>
        <v/>
      </c>
    </row>
    <row r="68" spans="1:14" x14ac:dyDescent="0.25">
      <c r="A68" s="29"/>
      <c r="B68" s="29"/>
      <c r="C68" s="30"/>
      <c r="D68" s="31"/>
      <c r="E68" s="33" t="str">
        <f>IF(B68="","",VLOOKUP(B68,'Election Candidates by NAICS'!A:C,3,0))</f>
        <v/>
      </c>
      <c r="F68" s="34" t="str">
        <f>_xlfn.IFNA(VLOOKUP(B68,'Election Candidates by NAICS'!$A:$L,5,0),"")</f>
        <v/>
      </c>
      <c r="G68" s="35">
        <f t="shared" si="2"/>
        <v>0</v>
      </c>
      <c r="H68" s="35">
        <f t="shared" si="3"/>
        <v>0</v>
      </c>
      <c r="I68" s="36" t="str">
        <f>_xlfn.IFNA(VLOOKUP(B68,'Election Candidates by NAICS'!$A:$L,6,0),"")</f>
        <v/>
      </c>
      <c r="J68" s="36" t="str">
        <f>_xlfn.IFNA(VLOOKUP(B68,'Election Candidates by NAICS'!$A:$L,7,0),"")</f>
        <v/>
      </c>
      <c r="K68" s="36" t="str">
        <f>_xlfn.IFNA(VLOOKUP(B68,'Election Candidates by NAICS'!$A:$L,13,0),"")</f>
        <v/>
      </c>
      <c r="L68" s="34" t="str">
        <f>_xlfn.IFNA(VLOOKUP(B68,'Election Candidates by NAICS'!$A:$P,14,0),"")</f>
        <v/>
      </c>
      <c r="M68" s="37" t="str">
        <f>_xlfn.IFNA(VLOOKUP(B68,'Election Candidates by NAICS'!$A:$P,15,0),"")</f>
        <v/>
      </c>
      <c r="N68" s="38" t="str">
        <f>_xlfn.IFNA(VLOOKUP(B68,'Election Candidates by NAICS'!$A:$P,16,0),"")</f>
        <v/>
      </c>
    </row>
    <row r="69" spans="1:14" x14ac:dyDescent="0.25">
      <c r="A69" s="29"/>
      <c r="B69" s="29"/>
      <c r="C69" s="30"/>
      <c r="D69" s="31"/>
      <c r="E69" s="33" t="str">
        <f>IF(B69="","",VLOOKUP(B69,'Election Candidates by NAICS'!A:C,3,0))</f>
        <v/>
      </c>
      <c r="F69" s="34" t="str">
        <f>_xlfn.IFNA(VLOOKUP(B69,'Election Candidates by NAICS'!$A:$L,5,0),"")</f>
        <v/>
      </c>
      <c r="G69" s="35">
        <f t="shared" si="2"/>
        <v>0</v>
      </c>
      <c r="H69" s="35">
        <f t="shared" si="3"/>
        <v>0</v>
      </c>
      <c r="I69" s="36" t="str">
        <f>_xlfn.IFNA(VLOOKUP(B69,'Election Candidates by NAICS'!$A:$L,6,0),"")</f>
        <v/>
      </c>
      <c r="J69" s="36" t="str">
        <f>_xlfn.IFNA(VLOOKUP(B69,'Election Candidates by NAICS'!$A:$L,7,0),"")</f>
        <v/>
      </c>
      <c r="K69" s="36" t="str">
        <f>_xlfn.IFNA(VLOOKUP(B69,'Election Candidates by NAICS'!$A:$L,13,0),"")</f>
        <v/>
      </c>
      <c r="L69" s="34" t="str">
        <f>_xlfn.IFNA(VLOOKUP(B69,'Election Candidates by NAICS'!$A:$P,14,0),"")</f>
        <v/>
      </c>
      <c r="M69" s="37" t="str">
        <f>_xlfn.IFNA(VLOOKUP(B69,'Election Candidates by NAICS'!$A:$P,15,0),"")</f>
        <v/>
      </c>
      <c r="N69" s="38" t="str">
        <f>_xlfn.IFNA(VLOOKUP(B69,'Election Candidates by NAICS'!$A:$P,16,0),"")</f>
        <v/>
      </c>
    </row>
    <row r="70" spans="1:14" x14ac:dyDescent="0.25">
      <c r="A70" s="29"/>
      <c r="B70" s="29"/>
      <c r="C70" s="30"/>
      <c r="D70" s="31"/>
      <c r="E70" s="33" t="str">
        <f>IF(B70="","",VLOOKUP(B70,'Election Candidates by NAICS'!A:C,3,0))</f>
        <v/>
      </c>
      <c r="F70" s="34" t="str">
        <f>_xlfn.IFNA(VLOOKUP(B70,'Election Candidates by NAICS'!$A:$L,5,0),"")</f>
        <v/>
      </c>
      <c r="G70" s="35">
        <f t="shared" si="2"/>
        <v>0</v>
      </c>
      <c r="H70" s="35">
        <f t="shared" si="3"/>
        <v>0</v>
      </c>
      <c r="I70" s="36" t="str">
        <f>_xlfn.IFNA(VLOOKUP(B70,'Election Candidates by NAICS'!$A:$L,6,0),"")</f>
        <v/>
      </c>
      <c r="J70" s="36" t="str">
        <f>_xlfn.IFNA(VLOOKUP(B70,'Election Candidates by NAICS'!$A:$L,7,0),"")</f>
        <v/>
      </c>
      <c r="K70" s="36" t="str">
        <f>_xlfn.IFNA(VLOOKUP(B70,'Election Candidates by NAICS'!$A:$L,13,0),"")</f>
        <v/>
      </c>
      <c r="L70" s="34" t="str">
        <f>_xlfn.IFNA(VLOOKUP(B70,'Election Candidates by NAICS'!$A:$P,14,0),"")</f>
        <v/>
      </c>
      <c r="M70" s="37" t="str">
        <f>_xlfn.IFNA(VLOOKUP(B70,'Election Candidates by NAICS'!$A:$P,15,0),"")</f>
        <v/>
      </c>
      <c r="N70" s="38" t="str">
        <f>_xlfn.IFNA(VLOOKUP(B70,'Election Candidates by NAICS'!$A:$P,16,0),"")</f>
        <v/>
      </c>
    </row>
    <row r="71" spans="1:14" x14ac:dyDescent="0.25">
      <c r="A71" s="29"/>
      <c r="B71" s="29"/>
      <c r="C71" s="30"/>
      <c r="D71" s="31"/>
      <c r="E71" s="33" t="str">
        <f>IF(B71="","",VLOOKUP(B71,'Election Candidates by NAICS'!A:C,3,0))</f>
        <v/>
      </c>
      <c r="F71" s="34" t="str">
        <f>_xlfn.IFNA(VLOOKUP(B71,'Election Candidates by NAICS'!$A:$L,5,0),"")</f>
        <v/>
      </c>
      <c r="G71" s="35">
        <f t="shared" si="2"/>
        <v>0</v>
      </c>
      <c r="H71" s="35">
        <f t="shared" si="3"/>
        <v>0</v>
      </c>
      <c r="I71" s="36" t="str">
        <f>_xlfn.IFNA(VLOOKUP(B71,'Election Candidates by NAICS'!$A:$L,6,0),"")</f>
        <v/>
      </c>
      <c r="J71" s="36" t="str">
        <f>_xlfn.IFNA(VLOOKUP(B71,'Election Candidates by NAICS'!$A:$L,7,0),"")</f>
        <v/>
      </c>
      <c r="K71" s="36" t="str">
        <f>_xlfn.IFNA(VLOOKUP(B71,'Election Candidates by NAICS'!$A:$L,13,0),"")</f>
        <v/>
      </c>
      <c r="L71" s="34" t="str">
        <f>_xlfn.IFNA(VLOOKUP(B71,'Election Candidates by NAICS'!$A:$P,14,0),"")</f>
        <v/>
      </c>
      <c r="M71" s="37" t="str">
        <f>_xlfn.IFNA(VLOOKUP(B71,'Election Candidates by NAICS'!$A:$P,15,0),"")</f>
        <v/>
      </c>
      <c r="N71" s="38" t="str">
        <f>_xlfn.IFNA(VLOOKUP(B71,'Election Candidates by NAICS'!$A:$P,16,0),"")</f>
        <v/>
      </c>
    </row>
    <row r="72" spans="1:14" x14ac:dyDescent="0.25">
      <c r="A72" s="29"/>
      <c r="B72" s="29"/>
      <c r="C72" s="30"/>
      <c r="D72" s="31"/>
      <c r="E72" s="33" t="str">
        <f>IF(B72="","",VLOOKUP(B72,'Election Candidates by NAICS'!A:C,3,0))</f>
        <v/>
      </c>
      <c r="F72" s="34" t="str">
        <f>_xlfn.IFNA(VLOOKUP(B72,'Election Candidates by NAICS'!$A:$L,5,0),"")</f>
        <v/>
      </c>
      <c r="G72" s="35">
        <f t="shared" si="2"/>
        <v>0</v>
      </c>
      <c r="H72" s="35">
        <f t="shared" si="3"/>
        <v>0</v>
      </c>
      <c r="I72" s="36" t="str">
        <f>_xlfn.IFNA(VLOOKUP(B72,'Election Candidates by NAICS'!$A:$L,6,0),"")</f>
        <v/>
      </c>
      <c r="J72" s="36" t="str">
        <f>_xlfn.IFNA(VLOOKUP(B72,'Election Candidates by NAICS'!$A:$L,7,0),"")</f>
        <v/>
      </c>
      <c r="K72" s="36" t="str">
        <f>_xlfn.IFNA(VLOOKUP(B72,'Election Candidates by NAICS'!$A:$L,13,0),"")</f>
        <v/>
      </c>
      <c r="L72" s="34" t="str">
        <f>_xlfn.IFNA(VLOOKUP(B72,'Election Candidates by NAICS'!$A:$P,14,0),"")</f>
        <v/>
      </c>
      <c r="M72" s="37" t="str">
        <f>_xlfn.IFNA(VLOOKUP(B72,'Election Candidates by NAICS'!$A:$P,15,0),"")</f>
        <v/>
      </c>
      <c r="N72" s="38" t="str">
        <f>_xlfn.IFNA(VLOOKUP(B72,'Election Candidates by NAICS'!$A:$P,16,0),"")</f>
        <v/>
      </c>
    </row>
    <row r="73" spans="1:14" x14ac:dyDescent="0.25">
      <c r="A73" s="29"/>
      <c r="B73" s="29"/>
      <c r="C73" s="30"/>
      <c r="D73" s="31"/>
      <c r="E73" s="33" t="str">
        <f>IF(B73="","",VLOOKUP(B73,'Election Candidates by NAICS'!A:C,3,0))</f>
        <v/>
      </c>
      <c r="F73" s="34" t="str">
        <f>_xlfn.IFNA(VLOOKUP(B73,'Election Candidates by NAICS'!$A:$L,5,0),"")</f>
        <v/>
      </c>
      <c r="G73" s="35">
        <f t="shared" si="2"/>
        <v>0</v>
      </c>
      <c r="H73" s="35">
        <f t="shared" si="3"/>
        <v>0</v>
      </c>
      <c r="I73" s="36" t="str">
        <f>_xlfn.IFNA(VLOOKUP(B73,'Election Candidates by NAICS'!$A:$L,6,0),"")</f>
        <v/>
      </c>
      <c r="J73" s="36" t="str">
        <f>_xlfn.IFNA(VLOOKUP(B73,'Election Candidates by NAICS'!$A:$L,7,0),"")</f>
        <v/>
      </c>
      <c r="K73" s="36" t="str">
        <f>_xlfn.IFNA(VLOOKUP(B73,'Election Candidates by NAICS'!$A:$L,13,0),"")</f>
        <v/>
      </c>
      <c r="L73" s="34" t="str">
        <f>_xlfn.IFNA(VLOOKUP(B73,'Election Candidates by NAICS'!$A:$P,14,0),"")</f>
        <v/>
      </c>
      <c r="M73" s="37" t="str">
        <f>_xlfn.IFNA(VLOOKUP(B73,'Election Candidates by NAICS'!$A:$P,15,0),"")</f>
        <v/>
      </c>
      <c r="N73" s="38" t="str">
        <f>_xlfn.IFNA(VLOOKUP(B73,'Election Candidates by NAICS'!$A:$P,16,0),"")</f>
        <v/>
      </c>
    </row>
    <row r="74" spans="1:14" x14ac:dyDescent="0.25">
      <c r="A74" s="29"/>
      <c r="B74" s="29"/>
      <c r="C74" s="30"/>
      <c r="D74" s="31"/>
      <c r="E74" s="33" t="str">
        <f>IF(B74="","",VLOOKUP(B74,'Election Candidates by NAICS'!A:C,3,0))</f>
        <v/>
      </c>
      <c r="F74" s="34" t="str">
        <f>_xlfn.IFNA(VLOOKUP(B74,'Election Candidates by NAICS'!$A:$L,5,0),"")</f>
        <v/>
      </c>
      <c r="G74" s="35">
        <f t="shared" si="2"/>
        <v>0</v>
      </c>
      <c r="H74" s="35">
        <f t="shared" si="3"/>
        <v>0</v>
      </c>
      <c r="I74" s="36" t="str">
        <f>_xlfn.IFNA(VLOOKUP(B74,'Election Candidates by NAICS'!$A:$L,6,0),"")</f>
        <v/>
      </c>
      <c r="J74" s="36" t="str">
        <f>_xlfn.IFNA(VLOOKUP(B74,'Election Candidates by NAICS'!$A:$L,7,0),"")</f>
        <v/>
      </c>
      <c r="K74" s="36" t="str">
        <f>_xlfn.IFNA(VLOOKUP(B74,'Election Candidates by NAICS'!$A:$L,13,0),"")</f>
        <v/>
      </c>
      <c r="L74" s="34" t="str">
        <f>_xlfn.IFNA(VLOOKUP(B74,'Election Candidates by NAICS'!$A:$P,14,0),"")</f>
        <v/>
      </c>
      <c r="M74" s="37" t="str">
        <f>_xlfn.IFNA(VLOOKUP(B74,'Election Candidates by NAICS'!$A:$P,15,0),"")</f>
        <v/>
      </c>
      <c r="N74" s="38" t="str">
        <f>_xlfn.IFNA(VLOOKUP(B74,'Election Candidates by NAICS'!$A:$P,16,0),"")</f>
        <v/>
      </c>
    </row>
    <row r="75" spans="1:14" x14ac:dyDescent="0.25">
      <c r="A75" s="29"/>
      <c r="B75" s="29"/>
      <c r="C75" s="30"/>
      <c r="D75" s="31"/>
      <c r="E75" s="33" t="str">
        <f>IF(B75="","",VLOOKUP(B75,'Election Candidates by NAICS'!A:C,3,0))</f>
        <v/>
      </c>
      <c r="F75" s="34" t="str">
        <f>_xlfn.IFNA(VLOOKUP(B75,'Election Candidates by NAICS'!$A:$L,5,0),"")</f>
        <v/>
      </c>
      <c r="G75" s="35">
        <f t="shared" si="2"/>
        <v>0</v>
      </c>
      <c r="H75" s="35">
        <f t="shared" si="3"/>
        <v>0</v>
      </c>
      <c r="I75" s="36" t="str">
        <f>_xlfn.IFNA(VLOOKUP(B75,'Election Candidates by NAICS'!$A:$L,6,0),"")</f>
        <v/>
      </c>
      <c r="J75" s="36" t="str">
        <f>_xlfn.IFNA(VLOOKUP(B75,'Election Candidates by NAICS'!$A:$L,7,0),"")</f>
        <v/>
      </c>
      <c r="K75" s="36" t="str">
        <f>_xlfn.IFNA(VLOOKUP(B75,'Election Candidates by NAICS'!$A:$L,13,0),"")</f>
        <v/>
      </c>
      <c r="L75" s="34" t="str">
        <f>_xlfn.IFNA(VLOOKUP(B75,'Election Candidates by NAICS'!$A:$P,14,0),"")</f>
        <v/>
      </c>
      <c r="M75" s="37" t="str">
        <f>_xlfn.IFNA(VLOOKUP(B75,'Election Candidates by NAICS'!$A:$P,15,0),"")</f>
        <v/>
      </c>
      <c r="N75" s="38" t="str">
        <f>_xlfn.IFNA(VLOOKUP(B75,'Election Candidates by NAICS'!$A:$P,16,0),"")</f>
        <v/>
      </c>
    </row>
    <row r="76" spans="1:14" x14ac:dyDescent="0.25">
      <c r="A76" s="29"/>
      <c r="B76" s="29"/>
      <c r="C76" s="30"/>
      <c r="D76" s="31"/>
      <c r="E76" s="33" t="str">
        <f>IF(B76="","",VLOOKUP(B76,'Election Candidates by NAICS'!A:C,3,0))</f>
        <v/>
      </c>
      <c r="F76" s="34" t="str">
        <f>_xlfn.IFNA(VLOOKUP(B76,'Election Candidates by NAICS'!$A:$L,5,0),"")</f>
        <v/>
      </c>
      <c r="G76" s="35">
        <f t="shared" si="2"/>
        <v>0</v>
      </c>
      <c r="H76" s="35">
        <f t="shared" si="3"/>
        <v>0</v>
      </c>
      <c r="I76" s="36" t="str">
        <f>_xlfn.IFNA(VLOOKUP(B76,'Election Candidates by NAICS'!$A:$L,6,0),"")</f>
        <v/>
      </c>
      <c r="J76" s="36" t="str">
        <f>_xlfn.IFNA(VLOOKUP(B76,'Election Candidates by NAICS'!$A:$L,7,0),"")</f>
        <v/>
      </c>
      <c r="K76" s="36" t="str">
        <f>_xlfn.IFNA(VLOOKUP(B76,'Election Candidates by NAICS'!$A:$L,13,0),"")</f>
        <v/>
      </c>
      <c r="L76" s="34" t="str">
        <f>_xlfn.IFNA(VLOOKUP(B76,'Election Candidates by NAICS'!$A:$P,14,0),"")</f>
        <v/>
      </c>
      <c r="M76" s="37" t="str">
        <f>_xlfn.IFNA(VLOOKUP(B76,'Election Candidates by NAICS'!$A:$P,15,0),"")</f>
        <v/>
      </c>
      <c r="N76" s="38" t="str">
        <f>_xlfn.IFNA(VLOOKUP(B76,'Election Candidates by NAICS'!$A:$P,16,0),"")</f>
        <v/>
      </c>
    </row>
    <row r="77" spans="1:14" x14ac:dyDescent="0.25">
      <c r="A77" s="29"/>
      <c r="B77" s="29"/>
      <c r="C77" s="30"/>
      <c r="D77" s="31"/>
      <c r="E77" s="33" t="str">
        <f>IF(B77="","",VLOOKUP(B77,'Election Candidates by NAICS'!A:C,3,0))</f>
        <v/>
      </c>
      <c r="F77" s="34" t="str">
        <f>_xlfn.IFNA(VLOOKUP(B77,'Election Candidates by NAICS'!$A:$L,5,0),"")</f>
        <v/>
      </c>
      <c r="G77" s="35">
        <f t="shared" si="2"/>
        <v>0</v>
      </c>
      <c r="H77" s="35">
        <f t="shared" si="3"/>
        <v>0</v>
      </c>
      <c r="I77" s="36" t="str">
        <f>_xlfn.IFNA(VLOOKUP(B77,'Election Candidates by NAICS'!$A:$L,6,0),"")</f>
        <v/>
      </c>
      <c r="J77" s="36" t="str">
        <f>_xlfn.IFNA(VLOOKUP(B77,'Election Candidates by NAICS'!$A:$L,7,0),"")</f>
        <v/>
      </c>
      <c r="K77" s="36" t="str">
        <f>_xlfn.IFNA(VLOOKUP(B77,'Election Candidates by NAICS'!$A:$L,13,0),"")</f>
        <v/>
      </c>
      <c r="L77" s="34" t="str">
        <f>_xlfn.IFNA(VLOOKUP(B77,'Election Candidates by NAICS'!$A:$P,14,0),"")</f>
        <v/>
      </c>
      <c r="M77" s="37" t="str">
        <f>_xlfn.IFNA(VLOOKUP(B77,'Election Candidates by NAICS'!$A:$P,15,0),"")</f>
        <v/>
      </c>
      <c r="N77" s="38" t="str">
        <f>_xlfn.IFNA(VLOOKUP(B77,'Election Candidates by NAICS'!$A:$P,16,0),"")</f>
        <v/>
      </c>
    </row>
    <row r="78" spans="1:14" x14ac:dyDescent="0.25">
      <c r="A78" s="29"/>
      <c r="B78" s="29"/>
      <c r="C78" s="30"/>
      <c r="D78" s="31"/>
      <c r="E78" s="33" t="str">
        <f>IF(B78="","",VLOOKUP(B78,'Election Candidates by NAICS'!A:C,3,0))</f>
        <v/>
      </c>
      <c r="F78" s="34" t="str">
        <f>_xlfn.IFNA(VLOOKUP(B78,'Election Candidates by NAICS'!$A:$L,5,0),"")</f>
        <v/>
      </c>
      <c r="G78" s="35">
        <f t="shared" si="2"/>
        <v>0</v>
      </c>
      <c r="H78" s="35">
        <f t="shared" si="3"/>
        <v>0</v>
      </c>
      <c r="I78" s="36" t="str">
        <f>_xlfn.IFNA(VLOOKUP(B78,'Election Candidates by NAICS'!$A:$L,6,0),"")</f>
        <v/>
      </c>
      <c r="J78" s="36" t="str">
        <f>_xlfn.IFNA(VLOOKUP(B78,'Election Candidates by NAICS'!$A:$L,7,0),"")</f>
        <v/>
      </c>
      <c r="K78" s="36" t="str">
        <f>_xlfn.IFNA(VLOOKUP(B78,'Election Candidates by NAICS'!$A:$L,13,0),"")</f>
        <v/>
      </c>
      <c r="L78" s="34" t="str">
        <f>_xlfn.IFNA(VLOOKUP(B78,'Election Candidates by NAICS'!$A:$P,14,0),"")</f>
        <v/>
      </c>
      <c r="M78" s="37" t="str">
        <f>_xlfn.IFNA(VLOOKUP(B78,'Election Candidates by NAICS'!$A:$P,15,0),"")</f>
        <v/>
      </c>
      <c r="N78" s="38" t="str">
        <f>_xlfn.IFNA(VLOOKUP(B78,'Election Candidates by NAICS'!$A:$P,16,0),"")</f>
        <v/>
      </c>
    </row>
    <row r="79" spans="1:14" x14ac:dyDescent="0.25">
      <c r="A79" s="29"/>
      <c r="B79" s="29"/>
      <c r="C79" s="30"/>
      <c r="D79" s="31"/>
      <c r="E79" s="33" t="str">
        <f>IF(B79="","",VLOOKUP(B79,'Election Candidates by NAICS'!A:C,3,0))</f>
        <v/>
      </c>
      <c r="F79" s="34" t="str">
        <f>_xlfn.IFNA(VLOOKUP(B79,'Election Candidates by NAICS'!$A:$L,5,0),"")</f>
        <v/>
      </c>
      <c r="G79" s="35">
        <f t="shared" si="2"/>
        <v>0</v>
      </c>
      <c r="H79" s="35">
        <f t="shared" si="3"/>
        <v>0</v>
      </c>
      <c r="I79" s="36" t="str">
        <f>_xlfn.IFNA(VLOOKUP(B79,'Election Candidates by NAICS'!$A:$L,6,0),"")</f>
        <v/>
      </c>
      <c r="J79" s="36" t="str">
        <f>_xlfn.IFNA(VLOOKUP(B79,'Election Candidates by NAICS'!$A:$L,7,0),"")</f>
        <v/>
      </c>
      <c r="K79" s="36" t="str">
        <f>_xlfn.IFNA(VLOOKUP(B79,'Election Candidates by NAICS'!$A:$L,13,0),"")</f>
        <v/>
      </c>
      <c r="L79" s="34" t="str">
        <f>_xlfn.IFNA(VLOOKUP(B79,'Election Candidates by NAICS'!$A:$P,14,0),"")</f>
        <v/>
      </c>
      <c r="M79" s="37" t="str">
        <f>_xlfn.IFNA(VLOOKUP(B79,'Election Candidates by NAICS'!$A:$P,15,0),"")</f>
        <v/>
      </c>
      <c r="N79" s="38" t="str">
        <f>_xlfn.IFNA(VLOOKUP(B79,'Election Candidates by NAICS'!$A:$P,16,0),"")</f>
        <v/>
      </c>
    </row>
    <row r="80" spans="1:14" x14ac:dyDescent="0.25">
      <c r="A80" s="29"/>
      <c r="B80" s="29"/>
      <c r="C80" s="30"/>
      <c r="D80" s="31"/>
      <c r="E80" s="33" t="str">
        <f>IF(B80="","",VLOOKUP(B80,'Election Candidates by NAICS'!A:C,3,0))</f>
        <v/>
      </c>
      <c r="F80" s="34" t="str">
        <f>_xlfn.IFNA(VLOOKUP(B80,'Election Candidates by NAICS'!$A:$L,5,0),"")</f>
        <v/>
      </c>
      <c r="G80" s="35">
        <f t="shared" si="2"/>
        <v>0</v>
      </c>
      <c r="H80" s="35">
        <f t="shared" si="3"/>
        <v>0</v>
      </c>
      <c r="I80" s="36" t="str">
        <f>_xlfn.IFNA(VLOOKUP(B80,'Election Candidates by NAICS'!$A:$L,6,0),"")</f>
        <v/>
      </c>
      <c r="J80" s="36" t="str">
        <f>_xlfn.IFNA(VLOOKUP(B80,'Election Candidates by NAICS'!$A:$L,7,0),"")</f>
        <v/>
      </c>
      <c r="K80" s="36" t="str">
        <f>_xlfn.IFNA(VLOOKUP(B80,'Election Candidates by NAICS'!$A:$L,13,0),"")</f>
        <v/>
      </c>
      <c r="L80" s="34" t="str">
        <f>_xlfn.IFNA(VLOOKUP(B80,'Election Candidates by NAICS'!$A:$P,14,0),"")</f>
        <v/>
      </c>
      <c r="M80" s="37" t="str">
        <f>_xlfn.IFNA(VLOOKUP(B80,'Election Candidates by NAICS'!$A:$P,15,0),"")</f>
        <v/>
      </c>
      <c r="N80" s="38" t="str">
        <f>_xlfn.IFNA(VLOOKUP(B80,'Election Candidates by NAICS'!$A:$P,16,0),"")</f>
        <v/>
      </c>
    </row>
    <row r="81" spans="1:14" x14ac:dyDescent="0.25">
      <c r="A81" s="29"/>
      <c r="B81" s="29"/>
      <c r="C81" s="30"/>
      <c r="D81" s="31"/>
      <c r="E81" s="33" t="str">
        <f>IF(B81="","",VLOOKUP(B81,'Election Candidates by NAICS'!A:C,3,0))</f>
        <v/>
      </c>
      <c r="F81" s="34" t="str">
        <f>_xlfn.IFNA(VLOOKUP(B81,'Election Candidates by NAICS'!$A:$L,5,0),"")</f>
        <v/>
      </c>
      <c r="G81" s="35">
        <f t="shared" si="2"/>
        <v>0</v>
      </c>
      <c r="H81" s="35">
        <f t="shared" si="3"/>
        <v>0</v>
      </c>
      <c r="I81" s="36" t="str">
        <f>_xlfn.IFNA(VLOOKUP(B81,'Election Candidates by NAICS'!$A:$L,6,0),"")</f>
        <v/>
      </c>
      <c r="J81" s="36" t="str">
        <f>_xlfn.IFNA(VLOOKUP(B81,'Election Candidates by NAICS'!$A:$L,7,0),"")</f>
        <v/>
      </c>
      <c r="K81" s="36" t="str">
        <f>_xlfn.IFNA(VLOOKUP(B81,'Election Candidates by NAICS'!$A:$L,13,0),"")</f>
        <v/>
      </c>
      <c r="L81" s="34" t="str">
        <f>_xlfn.IFNA(VLOOKUP(B81,'Election Candidates by NAICS'!$A:$P,14,0),"")</f>
        <v/>
      </c>
      <c r="M81" s="37" t="str">
        <f>_xlfn.IFNA(VLOOKUP(B81,'Election Candidates by NAICS'!$A:$P,15,0),"")</f>
        <v/>
      </c>
      <c r="N81" s="38" t="str">
        <f>_xlfn.IFNA(VLOOKUP(B81,'Election Candidates by NAICS'!$A:$P,16,0),"")</f>
        <v/>
      </c>
    </row>
    <row r="82" spans="1:14" x14ac:dyDescent="0.25">
      <c r="A82" s="29"/>
      <c r="B82" s="29"/>
      <c r="C82" s="30"/>
      <c r="D82" s="31"/>
      <c r="E82" s="33" t="str">
        <f>IF(B82="","",VLOOKUP(B82,'Election Candidates by NAICS'!A:C,3,0))</f>
        <v/>
      </c>
      <c r="F82" s="34" t="str">
        <f>_xlfn.IFNA(VLOOKUP(B82,'Election Candidates by NAICS'!$A:$L,5,0),"")</f>
        <v/>
      </c>
      <c r="G82" s="35">
        <f t="shared" si="2"/>
        <v>0</v>
      </c>
      <c r="H82" s="35">
        <f t="shared" si="3"/>
        <v>0</v>
      </c>
      <c r="I82" s="36" t="str">
        <f>_xlfn.IFNA(VLOOKUP(B82,'Election Candidates by NAICS'!$A:$L,6,0),"")</f>
        <v/>
      </c>
      <c r="J82" s="36" t="str">
        <f>_xlfn.IFNA(VLOOKUP(B82,'Election Candidates by NAICS'!$A:$L,7,0),"")</f>
        <v/>
      </c>
      <c r="K82" s="36" t="str">
        <f>_xlfn.IFNA(VLOOKUP(B82,'Election Candidates by NAICS'!$A:$L,13,0),"")</f>
        <v/>
      </c>
      <c r="L82" s="34" t="str">
        <f>_xlfn.IFNA(VLOOKUP(B82,'Election Candidates by NAICS'!$A:$P,14,0),"")</f>
        <v/>
      </c>
      <c r="M82" s="37" t="str">
        <f>_xlfn.IFNA(VLOOKUP(B82,'Election Candidates by NAICS'!$A:$P,15,0),"")</f>
        <v/>
      </c>
      <c r="N82" s="38" t="str">
        <f>_xlfn.IFNA(VLOOKUP(B82,'Election Candidates by NAICS'!$A:$P,16,0),"")</f>
        <v/>
      </c>
    </row>
    <row r="83" spans="1:14" x14ac:dyDescent="0.25">
      <c r="A83" s="29"/>
      <c r="B83" s="29"/>
      <c r="C83" s="30"/>
      <c r="D83" s="31"/>
      <c r="E83" s="33" t="str">
        <f>IF(B83="","",VLOOKUP(B83,'Election Candidates by NAICS'!A:C,3,0))</f>
        <v/>
      </c>
      <c r="F83" s="34" t="str">
        <f>_xlfn.IFNA(VLOOKUP(B83,'Election Candidates by NAICS'!$A:$L,5,0),"")</f>
        <v/>
      </c>
      <c r="G83" s="35">
        <f t="shared" si="2"/>
        <v>0</v>
      </c>
      <c r="H83" s="35">
        <f t="shared" si="3"/>
        <v>0</v>
      </c>
      <c r="I83" s="36" t="str">
        <f>_xlfn.IFNA(VLOOKUP(B83,'Election Candidates by NAICS'!$A:$L,6,0),"")</f>
        <v/>
      </c>
      <c r="J83" s="36" t="str">
        <f>_xlfn.IFNA(VLOOKUP(B83,'Election Candidates by NAICS'!$A:$L,7,0),"")</f>
        <v/>
      </c>
      <c r="K83" s="36" t="str">
        <f>_xlfn.IFNA(VLOOKUP(B83,'Election Candidates by NAICS'!$A:$L,13,0),"")</f>
        <v/>
      </c>
      <c r="L83" s="34" t="str">
        <f>_xlfn.IFNA(VLOOKUP(B83,'Election Candidates by NAICS'!$A:$P,14,0),"")</f>
        <v/>
      </c>
      <c r="M83" s="37" t="str">
        <f>_xlfn.IFNA(VLOOKUP(B83,'Election Candidates by NAICS'!$A:$P,15,0),"")</f>
        <v/>
      </c>
      <c r="N83" s="38" t="str">
        <f>_xlfn.IFNA(VLOOKUP(B83,'Election Candidates by NAICS'!$A:$P,16,0),"")</f>
        <v/>
      </c>
    </row>
    <row r="84" spans="1:14" x14ac:dyDescent="0.25">
      <c r="A84" s="29"/>
      <c r="B84" s="29"/>
      <c r="C84" s="30"/>
      <c r="D84" s="31"/>
      <c r="E84" s="33" t="str">
        <f>IF(B84="","",VLOOKUP(B84,'Election Candidates by NAICS'!A:C,3,0))</f>
        <v/>
      </c>
      <c r="F84" s="34" t="str">
        <f>_xlfn.IFNA(VLOOKUP(B84,'Election Candidates by NAICS'!$A:$L,5,0),"")</f>
        <v/>
      </c>
      <c r="G84" s="35">
        <f t="shared" si="2"/>
        <v>0</v>
      </c>
      <c r="H84" s="35">
        <f t="shared" si="3"/>
        <v>0</v>
      </c>
      <c r="I84" s="36" t="str">
        <f>_xlfn.IFNA(VLOOKUP(B84,'Election Candidates by NAICS'!$A:$L,6,0),"")</f>
        <v/>
      </c>
      <c r="J84" s="36" t="str">
        <f>_xlfn.IFNA(VLOOKUP(B84,'Election Candidates by NAICS'!$A:$L,7,0),"")</f>
        <v/>
      </c>
      <c r="K84" s="36" t="str">
        <f>_xlfn.IFNA(VLOOKUP(B84,'Election Candidates by NAICS'!$A:$L,13,0),"")</f>
        <v/>
      </c>
      <c r="L84" s="34" t="str">
        <f>_xlfn.IFNA(VLOOKUP(B84,'Election Candidates by NAICS'!$A:$P,14,0),"")</f>
        <v/>
      </c>
      <c r="M84" s="37" t="str">
        <f>_xlfn.IFNA(VLOOKUP(B84,'Election Candidates by NAICS'!$A:$P,15,0),"")</f>
        <v/>
      </c>
      <c r="N84" s="38" t="str">
        <f>_xlfn.IFNA(VLOOKUP(B84,'Election Candidates by NAICS'!$A:$P,16,0),"")</f>
        <v/>
      </c>
    </row>
    <row r="85" spans="1:14" x14ac:dyDescent="0.25">
      <c r="A85" s="29"/>
      <c r="B85" s="29"/>
      <c r="C85" s="30"/>
      <c r="D85" s="31"/>
      <c r="E85" s="33" t="str">
        <f>IF(B85="","",VLOOKUP(B85,'Election Candidates by NAICS'!A:C,3,0))</f>
        <v/>
      </c>
      <c r="F85" s="34" t="str">
        <f>_xlfn.IFNA(VLOOKUP(B85,'Election Candidates by NAICS'!$A:$L,5,0),"")</f>
        <v/>
      </c>
      <c r="G85" s="35">
        <f t="shared" si="2"/>
        <v>0</v>
      </c>
      <c r="H85" s="35">
        <f t="shared" si="3"/>
        <v>0</v>
      </c>
      <c r="I85" s="36" t="str">
        <f>_xlfn.IFNA(VLOOKUP(B85,'Election Candidates by NAICS'!$A:$L,6,0),"")</f>
        <v/>
      </c>
      <c r="J85" s="36" t="str">
        <f>_xlfn.IFNA(VLOOKUP(B85,'Election Candidates by NAICS'!$A:$L,7,0),"")</f>
        <v/>
      </c>
      <c r="K85" s="36" t="str">
        <f>_xlfn.IFNA(VLOOKUP(B85,'Election Candidates by NAICS'!$A:$L,13,0),"")</f>
        <v/>
      </c>
      <c r="L85" s="34" t="str">
        <f>_xlfn.IFNA(VLOOKUP(B85,'Election Candidates by NAICS'!$A:$P,14,0),"")</f>
        <v/>
      </c>
      <c r="M85" s="37" t="str">
        <f>_xlfn.IFNA(VLOOKUP(B85,'Election Candidates by NAICS'!$A:$P,15,0),"")</f>
        <v/>
      </c>
      <c r="N85" s="38" t="str">
        <f>_xlfn.IFNA(VLOOKUP(B85,'Election Candidates by NAICS'!$A:$P,16,0),"")</f>
        <v/>
      </c>
    </row>
    <row r="86" spans="1:14" x14ac:dyDescent="0.25">
      <c r="A86" s="29"/>
      <c r="B86" s="29"/>
      <c r="C86" s="30"/>
      <c r="D86" s="31"/>
      <c r="E86" s="33" t="str">
        <f>IF(B86="","",VLOOKUP(B86,'Election Candidates by NAICS'!A:C,3,0))</f>
        <v/>
      </c>
      <c r="F86" s="34" t="str">
        <f>_xlfn.IFNA(VLOOKUP(B86,'Election Candidates by NAICS'!$A:$L,5,0),"")</f>
        <v/>
      </c>
      <c r="G86" s="35">
        <f t="shared" si="2"/>
        <v>0</v>
      </c>
      <c r="H86" s="35">
        <f t="shared" si="3"/>
        <v>0</v>
      </c>
      <c r="I86" s="36" t="str">
        <f>_xlfn.IFNA(VLOOKUP(B86,'Election Candidates by NAICS'!$A:$L,6,0),"")</f>
        <v/>
      </c>
      <c r="J86" s="36" t="str">
        <f>_xlfn.IFNA(VLOOKUP(B86,'Election Candidates by NAICS'!$A:$L,7,0),"")</f>
        <v/>
      </c>
      <c r="K86" s="36" t="str">
        <f>_xlfn.IFNA(VLOOKUP(B86,'Election Candidates by NAICS'!$A:$L,13,0),"")</f>
        <v/>
      </c>
      <c r="L86" s="34" t="str">
        <f>_xlfn.IFNA(VLOOKUP(B86,'Election Candidates by NAICS'!$A:$P,14,0),"")</f>
        <v/>
      </c>
      <c r="M86" s="37" t="str">
        <f>_xlfn.IFNA(VLOOKUP(B86,'Election Candidates by NAICS'!$A:$P,15,0),"")</f>
        <v/>
      </c>
      <c r="N86" s="38" t="str">
        <f>_xlfn.IFNA(VLOOKUP(B86,'Election Candidates by NAICS'!$A:$P,16,0),"")</f>
        <v/>
      </c>
    </row>
    <row r="87" spans="1:14" x14ac:dyDescent="0.25">
      <c r="A87" s="29"/>
      <c r="B87" s="29"/>
      <c r="C87" s="30"/>
      <c r="D87" s="31"/>
      <c r="E87" s="33" t="str">
        <f>IF(B87="","",VLOOKUP(B87,'Election Candidates by NAICS'!A:C,3,0))</f>
        <v/>
      </c>
      <c r="F87" s="34" t="str">
        <f>_xlfn.IFNA(VLOOKUP(B87,'Election Candidates by NAICS'!$A:$L,5,0),"")</f>
        <v/>
      </c>
      <c r="G87" s="35">
        <f t="shared" si="2"/>
        <v>0</v>
      </c>
      <c r="H87" s="35">
        <f t="shared" si="3"/>
        <v>0</v>
      </c>
      <c r="I87" s="36" t="str">
        <f>_xlfn.IFNA(VLOOKUP(B87,'Election Candidates by NAICS'!$A:$L,6,0),"")</f>
        <v/>
      </c>
      <c r="J87" s="36" t="str">
        <f>_xlfn.IFNA(VLOOKUP(B87,'Election Candidates by NAICS'!$A:$L,7,0),"")</f>
        <v/>
      </c>
      <c r="K87" s="36" t="str">
        <f>_xlfn.IFNA(VLOOKUP(B87,'Election Candidates by NAICS'!$A:$L,13,0),"")</f>
        <v/>
      </c>
      <c r="L87" s="34" t="str">
        <f>_xlfn.IFNA(VLOOKUP(B87,'Election Candidates by NAICS'!$A:$P,14,0),"")</f>
        <v/>
      </c>
      <c r="M87" s="37" t="str">
        <f>_xlfn.IFNA(VLOOKUP(B87,'Election Candidates by NAICS'!$A:$P,15,0),"")</f>
        <v/>
      </c>
      <c r="N87" s="38" t="str">
        <f>_xlfn.IFNA(VLOOKUP(B87,'Election Candidates by NAICS'!$A:$P,16,0),"")</f>
        <v/>
      </c>
    </row>
    <row r="88" spans="1:14" x14ac:dyDescent="0.25">
      <c r="A88" s="29"/>
      <c r="B88" s="29"/>
      <c r="C88" s="30"/>
      <c r="D88" s="31"/>
      <c r="E88" s="33" t="str">
        <f>IF(B88="","",VLOOKUP(B88,'Election Candidates by NAICS'!A:C,3,0))</f>
        <v/>
      </c>
      <c r="F88" s="34" t="str">
        <f>_xlfn.IFNA(VLOOKUP(B88,'Election Candidates by NAICS'!$A:$L,5,0),"")</f>
        <v/>
      </c>
      <c r="G88" s="35">
        <f t="shared" si="2"/>
        <v>0</v>
      </c>
      <c r="H88" s="35">
        <f t="shared" si="3"/>
        <v>0</v>
      </c>
      <c r="I88" s="36" t="str">
        <f>_xlfn.IFNA(VLOOKUP(B88,'Election Candidates by NAICS'!$A:$L,6,0),"")</f>
        <v/>
      </c>
      <c r="J88" s="36" t="str">
        <f>_xlfn.IFNA(VLOOKUP(B88,'Election Candidates by NAICS'!$A:$L,7,0),"")</f>
        <v/>
      </c>
      <c r="K88" s="36" t="str">
        <f>_xlfn.IFNA(VLOOKUP(B88,'Election Candidates by NAICS'!$A:$L,13,0),"")</f>
        <v/>
      </c>
      <c r="L88" s="34" t="str">
        <f>_xlfn.IFNA(VLOOKUP(B88,'Election Candidates by NAICS'!$A:$P,14,0),"")</f>
        <v/>
      </c>
      <c r="M88" s="37" t="str">
        <f>_xlfn.IFNA(VLOOKUP(B88,'Election Candidates by NAICS'!$A:$P,15,0),"")</f>
        <v/>
      </c>
      <c r="N88" s="38" t="str">
        <f>_xlfn.IFNA(VLOOKUP(B88,'Election Candidates by NAICS'!$A:$P,16,0),"")</f>
        <v/>
      </c>
    </row>
    <row r="89" spans="1:14" x14ac:dyDescent="0.25">
      <c r="A89" s="29"/>
      <c r="B89" s="29"/>
      <c r="C89" s="30"/>
      <c r="D89" s="31"/>
      <c r="E89" s="33" t="str">
        <f>IF(B89="","",VLOOKUP(B89,'Election Candidates by NAICS'!A:C,3,0))</f>
        <v/>
      </c>
      <c r="F89" s="34" t="str">
        <f>_xlfn.IFNA(VLOOKUP(B89,'Election Candidates by NAICS'!$A:$L,5,0),"")</f>
        <v/>
      </c>
      <c r="G89" s="35">
        <f t="shared" si="2"/>
        <v>0</v>
      </c>
      <c r="H89" s="35">
        <f t="shared" si="3"/>
        <v>0</v>
      </c>
      <c r="I89" s="36" t="str">
        <f>_xlfn.IFNA(VLOOKUP(B89,'Election Candidates by NAICS'!$A:$L,6,0),"")</f>
        <v/>
      </c>
      <c r="J89" s="36" t="str">
        <f>_xlfn.IFNA(VLOOKUP(B89,'Election Candidates by NAICS'!$A:$L,7,0),"")</f>
        <v/>
      </c>
      <c r="K89" s="36" t="str">
        <f>_xlfn.IFNA(VLOOKUP(B89,'Election Candidates by NAICS'!$A:$L,13,0),"")</f>
        <v/>
      </c>
      <c r="L89" s="34" t="str">
        <f>_xlfn.IFNA(VLOOKUP(B89,'Election Candidates by NAICS'!$A:$P,14,0),"")</f>
        <v/>
      </c>
      <c r="M89" s="37" t="str">
        <f>_xlfn.IFNA(VLOOKUP(B89,'Election Candidates by NAICS'!$A:$P,15,0),"")</f>
        <v/>
      </c>
      <c r="N89" s="38" t="str">
        <f>_xlfn.IFNA(VLOOKUP(B89,'Election Candidates by NAICS'!$A:$P,16,0),"")</f>
        <v/>
      </c>
    </row>
    <row r="90" spans="1:14" x14ac:dyDescent="0.25">
      <c r="A90" s="29"/>
      <c r="B90" s="29"/>
      <c r="C90" s="30"/>
      <c r="D90" s="31"/>
      <c r="E90" s="33" t="str">
        <f>IF(B90="","",VLOOKUP(B90,'Election Candidates by NAICS'!A:C,3,0))</f>
        <v/>
      </c>
      <c r="F90" s="34" t="str">
        <f>_xlfn.IFNA(VLOOKUP(B90,'Election Candidates by NAICS'!$A:$L,5,0),"")</f>
        <v/>
      </c>
      <c r="G90" s="35">
        <f t="shared" si="2"/>
        <v>0</v>
      </c>
      <c r="H90" s="35">
        <f t="shared" si="3"/>
        <v>0</v>
      </c>
      <c r="I90" s="36" t="str">
        <f>_xlfn.IFNA(VLOOKUP(B90,'Election Candidates by NAICS'!$A:$L,6,0),"")</f>
        <v/>
      </c>
      <c r="J90" s="36" t="str">
        <f>_xlfn.IFNA(VLOOKUP(B90,'Election Candidates by NAICS'!$A:$L,7,0),"")</f>
        <v/>
      </c>
      <c r="K90" s="36" t="str">
        <f>_xlfn.IFNA(VLOOKUP(B90,'Election Candidates by NAICS'!$A:$L,13,0),"")</f>
        <v/>
      </c>
      <c r="L90" s="34" t="str">
        <f>_xlfn.IFNA(VLOOKUP(B90,'Election Candidates by NAICS'!$A:$P,14,0),"")</f>
        <v/>
      </c>
      <c r="M90" s="37" t="str">
        <f>_xlfn.IFNA(VLOOKUP(B90,'Election Candidates by NAICS'!$A:$P,15,0),"")</f>
        <v/>
      </c>
      <c r="N90" s="38" t="str">
        <f>_xlfn.IFNA(VLOOKUP(B90,'Election Candidates by NAICS'!$A:$P,16,0),"")</f>
        <v/>
      </c>
    </row>
    <row r="91" spans="1:14" x14ac:dyDescent="0.25">
      <c r="A91" s="29"/>
      <c r="B91" s="29"/>
      <c r="C91" s="30"/>
      <c r="D91" s="31"/>
      <c r="E91" s="33" t="str">
        <f>IF(B91="","",VLOOKUP(B91,'Election Candidates by NAICS'!A:C,3,0))</f>
        <v/>
      </c>
      <c r="F91" s="34" t="str">
        <f>_xlfn.IFNA(VLOOKUP(B91,'Election Candidates by NAICS'!$A:$L,5,0),"")</f>
        <v/>
      </c>
      <c r="G91" s="35">
        <f t="shared" si="2"/>
        <v>0</v>
      </c>
      <c r="H91" s="35">
        <f t="shared" si="3"/>
        <v>0</v>
      </c>
      <c r="I91" s="36" t="str">
        <f>_xlfn.IFNA(VLOOKUP(B91,'Election Candidates by NAICS'!$A:$L,6,0),"")</f>
        <v/>
      </c>
      <c r="J91" s="36" t="str">
        <f>_xlfn.IFNA(VLOOKUP(B91,'Election Candidates by NAICS'!$A:$L,7,0),"")</f>
        <v/>
      </c>
      <c r="K91" s="36" t="str">
        <f>_xlfn.IFNA(VLOOKUP(B91,'Election Candidates by NAICS'!$A:$L,13,0),"")</f>
        <v/>
      </c>
      <c r="L91" s="34" t="str">
        <f>_xlfn.IFNA(VLOOKUP(B91,'Election Candidates by NAICS'!$A:$P,14,0),"")</f>
        <v/>
      </c>
      <c r="M91" s="37" t="str">
        <f>_xlfn.IFNA(VLOOKUP(B91,'Election Candidates by NAICS'!$A:$P,15,0),"")</f>
        <v/>
      </c>
      <c r="N91" s="38" t="str">
        <f>_xlfn.IFNA(VLOOKUP(B91,'Election Candidates by NAICS'!$A:$P,16,0),"")</f>
        <v/>
      </c>
    </row>
    <row r="92" spans="1:14" x14ac:dyDescent="0.25">
      <c r="A92" s="29"/>
      <c r="B92" s="29"/>
      <c r="C92" s="30"/>
      <c r="D92" s="31"/>
      <c r="E92" s="33" t="str">
        <f>IF(B92="","",VLOOKUP(B92,'Election Candidates by NAICS'!A:C,3,0))</f>
        <v/>
      </c>
      <c r="F92" s="34" t="str">
        <f>_xlfn.IFNA(VLOOKUP(B92,'Election Candidates by NAICS'!$A:$L,5,0),"")</f>
        <v/>
      </c>
      <c r="G92" s="35">
        <f t="shared" si="2"/>
        <v>0</v>
      </c>
      <c r="H92" s="35">
        <f t="shared" si="3"/>
        <v>0</v>
      </c>
      <c r="I92" s="36" t="str">
        <f>_xlfn.IFNA(VLOOKUP(B92,'Election Candidates by NAICS'!$A:$L,6,0),"")</f>
        <v/>
      </c>
      <c r="J92" s="36" t="str">
        <f>_xlfn.IFNA(VLOOKUP(B92,'Election Candidates by NAICS'!$A:$L,7,0),"")</f>
        <v/>
      </c>
      <c r="K92" s="36" t="str">
        <f>_xlfn.IFNA(VLOOKUP(B92,'Election Candidates by NAICS'!$A:$L,13,0),"")</f>
        <v/>
      </c>
      <c r="L92" s="34" t="str">
        <f>_xlfn.IFNA(VLOOKUP(B92,'Election Candidates by NAICS'!$A:$P,14,0),"")</f>
        <v/>
      </c>
      <c r="M92" s="37" t="str">
        <f>_xlfn.IFNA(VLOOKUP(B92,'Election Candidates by NAICS'!$A:$P,15,0),"")</f>
        <v/>
      </c>
      <c r="N92" s="38" t="str">
        <f>_xlfn.IFNA(VLOOKUP(B92,'Election Candidates by NAICS'!$A:$P,16,0),"")</f>
        <v/>
      </c>
    </row>
    <row r="93" spans="1:14" x14ac:dyDescent="0.25">
      <c r="A93" s="29"/>
      <c r="B93" s="29"/>
      <c r="C93" s="30"/>
      <c r="D93" s="31"/>
      <c r="E93" s="33" t="str">
        <f>IF(B93="","",VLOOKUP(B93,'Election Candidates by NAICS'!A:C,3,0))</f>
        <v/>
      </c>
      <c r="F93" s="34" t="str">
        <f>_xlfn.IFNA(VLOOKUP(B93,'Election Candidates by NAICS'!$A:$L,5,0),"")</f>
        <v/>
      </c>
      <c r="G93" s="35">
        <f t="shared" si="2"/>
        <v>0</v>
      </c>
      <c r="H93" s="35">
        <f t="shared" si="3"/>
        <v>0</v>
      </c>
      <c r="I93" s="36" t="str">
        <f>_xlfn.IFNA(VLOOKUP(B93,'Election Candidates by NAICS'!$A:$L,6,0),"")</f>
        <v/>
      </c>
      <c r="J93" s="36" t="str">
        <f>_xlfn.IFNA(VLOOKUP(B93,'Election Candidates by NAICS'!$A:$L,7,0),"")</f>
        <v/>
      </c>
      <c r="K93" s="36" t="str">
        <f>_xlfn.IFNA(VLOOKUP(B93,'Election Candidates by NAICS'!$A:$L,13,0),"")</f>
        <v/>
      </c>
      <c r="L93" s="34" t="str">
        <f>_xlfn.IFNA(VLOOKUP(B93,'Election Candidates by NAICS'!$A:$P,14,0),"")</f>
        <v/>
      </c>
      <c r="M93" s="37" t="str">
        <f>_xlfn.IFNA(VLOOKUP(B93,'Election Candidates by NAICS'!$A:$P,15,0),"")</f>
        <v/>
      </c>
      <c r="N93" s="38" t="str">
        <f>_xlfn.IFNA(VLOOKUP(B93,'Election Candidates by NAICS'!$A:$P,16,0),"")</f>
        <v/>
      </c>
    </row>
    <row r="94" spans="1:14" x14ac:dyDescent="0.25">
      <c r="A94" s="29"/>
      <c r="B94" s="29"/>
      <c r="C94" s="30"/>
      <c r="D94" s="31"/>
      <c r="E94" s="33" t="str">
        <f>IF(B94="","",VLOOKUP(B94,'Election Candidates by NAICS'!A:C,3,0))</f>
        <v/>
      </c>
      <c r="F94" s="34" t="str">
        <f>_xlfn.IFNA(VLOOKUP(B94,'Election Candidates by NAICS'!$A:$L,5,0),"")</f>
        <v/>
      </c>
      <c r="G94" s="35">
        <f t="shared" si="2"/>
        <v>0</v>
      </c>
      <c r="H94" s="35">
        <f t="shared" si="3"/>
        <v>0</v>
      </c>
      <c r="I94" s="36" t="str">
        <f>_xlfn.IFNA(VLOOKUP(B94,'Election Candidates by NAICS'!$A:$L,6,0),"")</f>
        <v/>
      </c>
      <c r="J94" s="36" t="str">
        <f>_xlfn.IFNA(VLOOKUP(B94,'Election Candidates by NAICS'!$A:$L,7,0),"")</f>
        <v/>
      </c>
      <c r="K94" s="36" t="str">
        <f>_xlfn.IFNA(VLOOKUP(B94,'Election Candidates by NAICS'!$A:$L,13,0),"")</f>
        <v/>
      </c>
      <c r="L94" s="34" t="str">
        <f>_xlfn.IFNA(VLOOKUP(B94,'Election Candidates by NAICS'!$A:$P,14,0),"")</f>
        <v/>
      </c>
      <c r="M94" s="37" t="str">
        <f>_xlfn.IFNA(VLOOKUP(B94,'Election Candidates by NAICS'!$A:$P,15,0),"")</f>
        <v/>
      </c>
      <c r="N94" s="38" t="str">
        <f>_xlfn.IFNA(VLOOKUP(B94,'Election Candidates by NAICS'!$A:$P,16,0),"")</f>
        <v/>
      </c>
    </row>
    <row r="95" spans="1:14" x14ac:dyDescent="0.25">
      <c r="A95" s="29"/>
      <c r="B95" s="29"/>
      <c r="C95" s="30"/>
      <c r="D95" s="31"/>
      <c r="E95" s="33" t="str">
        <f>IF(B95="","",VLOOKUP(B95,'Election Candidates by NAICS'!A:C,3,0))</f>
        <v/>
      </c>
      <c r="F95" s="34" t="str">
        <f>_xlfn.IFNA(VLOOKUP(B95,'Election Candidates by NAICS'!$A:$L,5,0),"")</f>
        <v/>
      </c>
      <c r="G95" s="35">
        <f t="shared" si="2"/>
        <v>0</v>
      </c>
      <c r="H95" s="35">
        <f t="shared" si="3"/>
        <v>0</v>
      </c>
      <c r="I95" s="36" t="str">
        <f>_xlfn.IFNA(VLOOKUP(B95,'Election Candidates by NAICS'!$A:$L,6,0),"")</f>
        <v/>
      </c>
      <c r="J95" s="36" t="str">
        <f>_xlfn.IFNA(VLOOKUP(B95,'Election Candidates by NAICS'!$A:$L,7,0),"")</f>
        <v/>
      </c>
      <c r="K95" s="36" t="str">
        <f>_xlfn.IFNA(VLOOKUP(B95,'Election Candidates by NAICS'!$A:$L,13,0),"")</f>
        <v/>
      </c>
      <c r="L95" s="34" t="str">
        <f>_xlfn.IFNA(VLOOKUP(B95,'Election Candidates by NAICS'!$A:$P,14,0),"")</f>
        <v/>
      </c>
      <c r="M95" s="37" t="str">
        <f>_xlfn.IFNA(VLOOKUP(B95,'Election Candidates by NAICS'!$A:$P,15,0),"")</f>
        <v/>
      </c>
      <c r="N95" s="38" t="str">
        <f>_xlfn.IFNA(VLOOKUP(B95,'Election Candidates by NAICS'!$A:$P,16,0),"")</f>
        <v/>
      </c>
    </row>
    <row r="96" spans="1:14" x14ac:dyDescent="0.25">
      <c r="A96" s="29"/>
      <c r="B96" s="29"/>
      <c r="C96" s="30"/>
      <c r="D96" s="31"/>
      <c r="E96" s="33" t="str">
        <f>IF(B96="","",VLOOKUP(B96,'Election Candidates by NAICS'!A:C,3,0))</f>
        <v/>
      </c>
      <c r="F96" s="34" t="str">
        <f>_xlfn.IFNA(VLOOKUP(B96,'Election Candidates by NAICS'!$A:$L,5,0),"")</f>
        <v/>
      </c>
      <c r="G96" s="35">
        <f t="shared" si="2"/>
        <v>0</v>
      </c>
      <c r="H96" s="35">
        <f t="shared" si="3"/>
        <v>0</v>
      </c>
      <c r="I96" s="36" t="str">
        <f>_xlfn.IFNA(VLOOKUP(B96,'Election Candidates by NAICS'!$A:$L,6,0),"")</f>
        <v/>
      </c>
      <c r="J96" s="36" t="str">
        <f>_xlfn.IFNA(VLOOKUP(B96,'Election Candidates by NAICS'!$A:$L,7,0),"")</f>
        <v/>
      </c>
      <c r="K96" s="36" t="str">
        <f>_xlfn.IFNA(VLOOKUP(B96,'Election Candidates by NAICS'!$A:$L,13,0),"")</f>
        <v/>
      </c>
      <c r="L96" s="34" t="str">
        <f>_xlfn.IFNA(VLOOKUP(B96,'Election Candidates by NAICS'!$A:$P,14,0),"")</f>
        <v/>
      </c>
      <c r="M96" s="37" t="str">
        <f>_xlfn.IFNA(VLOOKUP(B96,'Election Candidates by NAICS'!$A:$P,15,0),"")</f>
        <v/>
      </c>
      <c r="N96" s="38" t="str">
        <f>_xlfn.IFNA(VLOOKUP(B96,'Election Candidates by NAICS'!$A:$P,16,0),"")</f>
        <v/>
      </c>
    </row>
    <row r="97" spans="1:14" x14ac:dyDescent="0.25">
      <c r="A97" s="29"/>
      <c r="B97" s="29"/>
      <c r="C97" s="30"/>
      <c r="D97" s="31"/>
      <c r="E97" s="33" t="str">
        <f>IF(B97="","",VLOOKUP(B97,'Election Candidates by NAICS'!A:C,3,0))</f>
        <v/>
      </c>
      <c r="F97" s="34" t="str">
        <f>_xlfn.IFNA(VLOOKUP(B97,'Election Candidates by NAICS'!$A:$L,5,0),"")</f>
        <v/>
      </c>
      <c r="G97" s="35">
        <f t="shared" si="2"/>
        <v>0</v>
      </c>
      <c r="H97" s="35">
        <f t="shared" si="3"/>
        <v>0</v>
      </c>
      <c r="I97" s="36" t="str">
        <f>_xlfn.IFNA(VLOOKUP(B97,'Election Candidates by NAICS'!$A:$L,6,0),"")</f>
        <v/>
      </c>
      <c r="J97" s="36" t="str">
        <f>_xlfn.IFNA(VLOOKUP(B97,'Election Candidates by NAICS'!$A:$L,7,0),"")</f>
        <v/>
      </c>
      <c r="K97" s="36" t="str">
        <f>_xlfn.IFNA(VLOOKUP(B97,'Election Candidates by NAICS'!$A:$L,13,0),"")</f>
        <v/>
      </c>
      <c r="L97" s="34" t="str">
        <f>_xlfn.IFNA(VLOOKUP(B97,'Election Candidates by NAICS'!$A:$P,14,0),"")</f>
        <v/>
      </c>
      <c r="M97" s="37" t="str">
        <f>_xlfn.IFNA(VLOOKUP(B97,'Election Candidates by NAICS'!$A:$P,15,0),"")</f>
        <v/>
      </c>
      <c r="N97" s="38" t="str">
        <f>_xlfn.IFNA(VLOOKUP(B97,'Election Candidates by NAICS'!$A:$P,16,0),"")</f>
        <v/>
      </c>
    </row>
    <row r="98" spans="1:14" x14ac:dyDescent="0.25">
      <c r="A98" s="29"/>
      <c r="B98" s="29"/>
      <c r="C98" s="30"/>
      <c r="D98" s="31"/>
      <c r="E98" s="33" t="str">
        <f>IF(B98="","",VLOOKUP(B98,'Election Candidates by NAICS'!A:C,3,0))</f>
        <v/>
      </c>
      <c r="F98" s="34" t="str">
        <f>_xlfn.IFNA(VLOOKUP(B98,'Election Candidates by NAICS'!$A:$L,5,0),"")</f>
        <v/>
      </c>
      <c r="G98" s="35">
        <f t="shared" si="2"/>
        <v>0</v>
      </c>
      <c r="H98" s="35">
        <f t="shared" si="3"/>
        <v>0</v>
      </c>
      <c r="I98" s="36" t="str">
        <f>_xlfn.IFNA(VLOOKUP(B98,'Election Candidates by NAICS'!$A:$L,6,0),"")</f>
        <v/>
      </c>
      <c r="J98" s="36" t="str">
        <f>_xlfn.IFNA(VLOOKUP(B98,'Election Candidates by NAICS'!$A:$L,7,0),"")</f>
        <v/>
      </c>
      <c r="K98" s="36" t="str">
        <f>_xlfn.IFNA(VLOOKUP(B98,'Election Candidates by NAICS'!$A:$L,13,0),"")</f>
        <v/>
      </c>
      <c r="L98" s="34" t="str">
        <f>_xlfn.IFNA(VLOOKUP(B98,'Election Candidates by NAICS'!$A:$P,14,0),"")</f>
        <v/>
      </c>
      <c r="M98" s="37" t="str">
        <f>_xlfn.IFNA(VLOOKUP(B98,'Election Candidates by NAICS'!$A:$P,15,0),"")</f>
        <v/>
      </c>
      <c r="N98" s="38" t="str">
        <f>_xlfn.IFNA(VLOOKUP(B98,'Election Candidates by NAICS'!$A:$P,16,0),"")</f>
        <v/>
      </c>
    </row>
    <row r="99" spans="1:14" x14ac:dyDescent="0.25">
      <c r="A99" s="29"/>
      <c r="B99" s="29"/>
      <c r="C99" s="30"/>
      <c r="D99" s="31"/>
      <c r="E99" s="33" t="str">
        <f>IF(B99="","",VLOOKUP(B99,'Election Candidates by NAICS'!A:C,3,0))</f>
        <v/>
      </c>
      <c r="F99" s="34" t="str">
        <f>_xlfn.IFNA(VLOOKUP(B99,'Election Candidates by NAICS'!$A:$L,5,0),"")</f>
        <v/>
      </c>
      <c r="G99" s="35">
        <f t="shared" si="2"/>
        <v>0</v>
      </c>
      <c r="H99" s="35">
        <f t="shared" si="3"/>
        <v>0</v>
      </c>
      <c r="I99" s="36" t="str">
        <f>_xlfn.IFNA(VLOOKUP(B99,'Election Candidates by NAICS'!$A:$L,6,0),"")</f>
        <v/>
      </c>
      <c r="J99" s="36" t="str">
        <f>_xlfn.IFNA(VLOOKUP(B99,'Election Candidates by NAICS'!$A:$L,7,0),"")</f>
        <v/>
      </c>
      <c r="K99" s="36" t="str">
        <f>_xlfn.IFNA(VLOOKUP(B99,'Election Candidates by NAICS'!$A:$L,13,0),"")</f>
        <v/>
      </c>
      <c r="L99" s="34" t="str">
        <f>_xlfn.IFNA(VLOOKUP(B99,'Election Candidates by NAICS'!$A:$P,14,0),"")</f>
        <v/>
      </c>
      <c r="M99" s="37" t="str">
        <f>_xlfn.IFNA(VLOOKUP(B99,'Election Candidates by NAICS'!$A:$P,15,0),"")</f>
        <v/>
      </c>
      <c r="N99" s="38" t="str">
        <f>_xlfn.IFNA(VLOOKUP(B99,'Election Candidates by NAICS'!$A:$P,16,0),"")</f>
        <v/>
      </c>
    </row>
    <row r="100" spans="1:14" x14ac:dyDescent="0.25">
      <c r="A100" s="29"/>
      <c r="B100" s="29"/>
      <c r="C100" s="30"/>
      <c r="D100" s="31"/>
      <c r="E100" s="33" t="str">
        <f>IF(B100="","",VLOOKUP(B100,'Election Candidates by NAICS'!A:C,3,0))</f>
        <v/>
      </c>
      <c r="F100" s="34" t="str">
        <f>_xlfn.IFNA(VLOOKUP(B100,'Election Candidates by NAICS'!$A:$L,5,0),"")</f>
        <v/>
      </c>
      <c r="G100" s="35">
        <f t="shared" si="2"/>
        <v>0</v>
      </c>
      <c r="H100" s="35">
        <f t="shared" si="3"/>
        <v>0</v>
      </c>
      <c r="I100" s="36" t="str">
        <f>_xlfn.IFNA(VLOOKUP(B100,'Election Candidates by NAICS'!$A:$L,6,0),"")</f>
        <v/>
      </c>
      <c r="J100" s="36" t="str">
        <f>_xlfn.IFNA(VLOOKUP(B100,'Election Candidates by NAICS'!$A:$L,7,0),"")</f>
        <v/>
      </c>
      <c r="K100" s="36" t="str">
        <f>_xlfn.IFNA(VLOOKUP(B100,'Election Candidates by NAICS'!$A:$L,13,0),"")</f>
        <v/>
      </c>
      <c r="L100" s="34" t="str">
        <f>_xlfn.IFNA(VLOOKUP(B100,'Election Candidates by NAICS'!$A:$P,14,0),"")</f>
        <v/>
      </c>
      <c r="M100" s="37" t="str">
        <f>_xlfn.IFNA(VLOOKUP(B100,'Election Candidates by NAICS'!$A:$P,15,0),"")</f>
        <v/>
      </c>
      <c r="N100" s="38" t="str">
        <f>_xlfn.IFNA(VLOOKUP(B100,'Election Candidates by NAICS'!$A:$P,16,0),"")</f>
        <v/>
      </c>
    </row>
    <row r="101" spans="1:14" x14ac:dyDescent="0.25">
      <c r="A101" s="29"/>
      <c r="B101" s="29"/>
      <c r="C101" s="30"/>
      <c r="D101" s="31"/>
      <c r="E101" s="33" t="str">
        <f>IF(B101="","",VLOOKUP(B101,'Election Candidates by NAICS'!A:C,3,0))</f>
        <v/>
      </c>
      <c r="F101" s="34" t="str">
        <f>_xlfn.IFNA(VLOOKUP(B101,'Election Candidates by NAICS'!$A:$L,5,0),"")</f>
        <v/>
      </c>
      <c r="G101" s="35">
        <f t="shared" si="2"/>
        <v>0</v>
      </c>
      <c r="H101" s="35">
        <f t="shared" si="3"/>
        <v>0</v>
      </c>
      <c r="I101" s="36" t="str">
        <f>_xlfn.IFNA(VLOOKUP(B101,'Election Candidates by NAICS'!$A:$L,6,0),"")</f>
        <v/>
      </c>
      <c r="J101" s="36" t="str">
        <f>_xlfn.IFNA(VLOOKUP(B101,'Election Candidates by NAICS'!$A:$L,7,0),"")</f>
        <v/>
      </c>
      <c r="K101" s="36" t="str">
        <f>_xlfn.IFNA(VLOOKUP(B101,'Election Candidates by NAICS'!$A:$L,13,0),"")</f>
        <v/>
      </c>
      <c r="L101" s="34" t="str">
        <f>_xlfn.IFNA(VLOOKUP(B101,'Election Candidates by NAICS'!$A:$P,14,0),"")</f>
        <v/>
      </c>
      <c r="M101" s="37" t="str">
        <f>_xlfn.IFNA(VLOOKUP(B101,'Election Candidates by NAICS'!$A:$P,15,0),"")</f>
        <v/>
      </c>
      <c r="N101" s="38" t="str">
        <f>_xlfn.IFNA(VLOOKUP(B101,'Election Candidates by NAICS'!$A:$P,16,0),"")</f>
        <v/>
      </c>
    </row>
    <row r="102" spans="1:14" x14ac:dyDescent="0.25">
      <c r="A102" s="29"/>
      <c r="B102" s="29"/>
      <c r="C102" s="30"/>
      <c r="D102" s="31"/>
      <c r="E102" s="33" t="str">
        <f>IF(B102="","",VLOOKUP(B102,'Election Candidates by NAICS'!A:C,3,0))</f>
        <v/>
      </c>
      <c r="F102" s="34" t="str">
        <f>_xlfn.IFNA(VLOOKUP(B102,'Election Candidates by NAICS'!$A:$L,5,0),"")</f>
        <v/>
      </c>
      <c r="G102" s="35">
        <f t="shared" si="2"/>
        <v>0</v>
      </c>
      <c r="H102" s="35">
        <f t="shared" si="3"/>
        <v>0</v>
      </c>
      <c r="I102" s="36" t="str">
        <f>_xlfn.IFNA(VLOOKUP(B102,'Election Candidates by NAICS'!$A:$L,6,0),"")</f>
        <v/>
      </c>
      <c r="J102" s="36" t="str">
        <f>_xlfn.IFNA(VLOOKUP(B102,'Election Candidates by NAICS'!$A:$L,7,0),"")</f>
        <v/>
      </c>
      <c r="K102" s="36" t="str">
        <f>_xlfn.IFNA(VLOOKUP(B102,'Election Candidates by NAICS'!$A:$L,13,0),"")</f>
        <v/>
      </c>
      <c r="L102" s="34" t="str">
        <f>_xlfn.IFNA(VLOOKUP(B102,'Election Candidates by NAICS'!$A:$P,14,0),"")</f>
        <v/>
      </c>
      <c r="M102" s="37" t="str">
        <f>_xlfn.IFNA(VLOOKUP(B102,'Election Candidates by NAICS'!$A:$P,15,0),"")</f>
        <v/>
      </c>
      <c r="N102" s="38" t="str">
        <f>_xlfn.IFNA(VLOOKUP(B102,'Election Candidates by NAICS'!$A:$P,16,0),"")</f>
        <v/>
      </c>
    </row>
    <row r="103" spans="1:14" x14ac:dyDescent="0.25">
      <c r="A103" s="29"/>
      <c r="B103" s="29"/>
      <c r="C103" s="30"/>
      <c r="D103" s="31"/>
      <c r="E103" s="33" t="str">
        <f>IF(B103="","",VLOOKUP(B103,'Election Candidates by NAICS'!A:C,3,0))</f>
        <v/>
      </c>
      <c r="F103" s="34" t="str">
        <f>_xlfn.IFNA(VLOOKUP(B103,'Election Candidates by NAICS'!$A:$L,5,0),"")</f>
        <v/>
      </c>
      <c r="G103" s="35">
        <f t="shared" si="2"/>
        <v>0</v>
      </c>
      <c r="H103" s="35">
        <f t="shared" si="3"/>
        <v>0</v>
      </c>
      <c r="I103" s="36" t="str">
        <f>_xlfn.IFNA(VLOOKUP(B103,'Election Candidates by NAICS'!$A:$L,6,0),"")</f>
        <v/>
      </c>
      <c r="J103" s="36" t="str">
        <f>_xlfn.IFNA(VLOOKUP(B103,'Election Candidates by NAICS'!$A:$L,7,0),"")</f>
        <v/>
      </c>
      <c r="K103" s="36" t="str">
        <f>_xlfn.IFNA(VLOOKUP(B103,'Election Candidates by NAICS'!$A:$L,13,0),"")</f>
        <v/>
      </c>
      <c r="L103" s="34" t="str">
        <f>_xlfn.IFNA(VLOOKUP(B103,'Election Candidates by NAICS'!$A:$P,14,0),"")</f>
        <v/>
      </c>
      <c r="M103" s="37" t="str">
        <f>_xlfn.IFNA(VLOOKUP(B103,'Election Candidates by NAICS'!$A:$P,15,0),"")</f>
        <v/>
      </c>
      <c r="N103" s="38" t="str">
        <f>_xlfn.IFNA(VLOOKUP(B103,'Election Candidates by NAICS'!$A:$P,16,0),"")</f>
        <v/>
      </c>
    </row>
    <row r="104" spans="1:14" x14ac:dyDescent="0.25">
      <c r="A104" s="29"/>
      <c r="B104" s="29"/>
      <c r="C104" s="30"/>
      <c r="D104" s="31"/>
      <c r="E104" s="33" t="str">
        <f>IF(B104="","",VLOOKUP(B104,'Election Candidates by NAICS'!A:C,3,0))</f>
        <v/>
      </c>
      <c r="F104" s="34" t="str">
        <f>_xlfn.IFNA(VLOOKUP(B104,'Election Candidates by NAICS'!$A:$L,5,0),"")</f>
        <v/>
      </c>
      <c r="G104" s="35">
        <f t="shared" si="2"/>
        <v>0</v>
      </c>
      <c r="H104" s="35">
        <f t="shared" si="3"/>
        <v>0</v>
      </c>
      <c r="I104" s="36" t="str">
        <f>_xlfn.IFNA(VLOOKUP(B104,'Election Candidates by NAICS'!$A:$L,6,0),"")</f>
        <v/>
      </c>
      <c r="J104" s="36" t="str">
        <f>_xlfn.IFNA(VLOOKUP(B104,'Election Candidates by NAICS'!$A:$L,7,0),"")</f>
        <v/>
      </c>
      <c r="K104" s="36" t="str">
        <f>_xlfn.IFNA(VLOOKUP(B104,'Election Candidates by NAICS'!$A:$L,13,0),"")</f>
        <v/>
      </c>
      <c r="L104" s="34" t="str">
        <f>_xlfn.IFNA(VLOOKUP(B104,'Election Candidates by NAICS'!$A:$P,14,0),"")</f>
        <v/>
      </c>
      <c r="M104" s="37" t="str">
        <f>_xlfn.IFNA(VLOOKUP(B104,'Election Candidates by NAICS'!$A:$P,15,0),"")</f>
        <v/>
      </c>
      <c r="N104" s="38" t="str">
        <f>_xlfn.IFNA(VLOOKUP(B104,'Election Candidates by NAICS'!$A:$P,16,0),"")</f>
        <v/>
      </c>
    </row>
    <row r="105" spans="1:14" x14ac:dyDescent="0.25">
      <c r="A105" s="29"/>
      <c r="B105" s="29"/>
      <c r="C105" s="30"/>
      <c r="D105" s="31"/>
      <c r="E105" s="33" t="str">
        <f>IF(B105="","",VLOOKUP(B105,'Election Candidates by NAICS'!A:C,3,0))</f>
        <v/>
      </c>
      <c r="F105" s="34" t="str">
        <f>_xlfn.IFNA(VLOOKUP(B105,'Election Candidates by NAICS'!$A:$L,5,0),"")</f>
        <v/>
      </c>
      <c r="G105" s="35">
        <f t="shared" si="2"/>
        <v>0</v>
      </c>
      <c r="H105" s="35">
        <f t="shared" si="3"/>
        <v>0</v>
      </c>
      <c r="I105" s="36" t="str">
        <f>_xlfn.IFNA(VLOOKUP(B105,'Election Candidates by NAICS'!$A:$L,6,0),"")</f>
        <v/>
      </c>
      <c r="J105" s="36" t="str">
        <f>_xlfn.IFNA(VLOOKUP(B105,'Election Candidates by NAICS'!$A:$L,7,0),"")</f>
        <v/>
      </c>
      <c r="K105" s="36" t="str">
        <f>_xlfn.IFNA(VLOOKUP(B105,'Election Candidates by NAICS'!$A:$L,13,0),"")</f>
        <v/>
      </c>
      <c r="L105" s="34" t="str">
        <f>_xlfn.IFNA(VLOOKUP(B105,'Election Candidates by NAICS'!$A:$P,14,0),"")</f>
        <v/>
      </c>
      <c r="M105" s="37" t="str">
        <f>_xlfn.IFNA(VLOOKUP(B105,'Election Candidates by NAICS'!$A:$P,15,0),"")</f>
        <v/>
      </c>
      <c r="N105" s="38" t="str">
        <f>_xlfn.IFNA(VLOOKUP(B105,'Election Candidates by NAICS'!$A:$P,16,0),"")</f>
        <v/>
      </c>
    </row>
    <row r="106" spans="1:14" x14ac:dyDescent="0.25">
      <c r="A106" s="29"/>
      <c r="B106" s="29"/>
      <c r="C106" s="30"/>
      <c r="D106" s="31"/>
      <c r="E106" s="33" t="str">
        <f>IF(B106="","",VLOOKUP(B106,'Election Candidates by NAICS'!A:C,3,0))</f>
        <v/>
      </c>
      <c r="F106" s="34" t="str">
        <f>_xlfn.IFNA(VLOOKUP(B106,'Election Candidates by NAICS'!$A:$L,5,0),"")</f>
        <v/>
      </c>
      <c r="G106" s="35">
        <f t="shared" si="2"/>
        <v>0</v>
      </c>
      <c r="H106" s="35">
        <f t="shared" si="3"/>
        <v>0</v>
      </c>
      <c r="I106" s="36" t="str">
        <f>_xlfn.IFNA(VLOOKUP(B106,'Election Candidates by NAICS'!$A:$L,6,0),"")</f>
        <v/>
      </c>
      <c r="J106" s="36" t="str">
        <f>_xlfn.IFNA(VLOOKUP(B106,'Election Candidates by NAICS'!$A:$L,7,0),"")</f>
        <v/>
      </c>
      <c r="K106" s="36" t="str">
        <f>_xlfn.IFNA(VLOOKUP(B106,'Election Candidates by NAICS'!$A:$L,13,0),"")</f>
        <v/>
      </c>
      <c r="L106" s="34" t="str">
        <f>_xlfn.IFNA(VLOOKUP(B106,'Election Candidates by NAICS'!$A:$P,14,0),"")</f>
        <v/>
      </c>
      <c r="M106" s="37" t="str">
        <f>_xlfn.IFNA(VLOOKUP(B106,'Election Candidates by NAICS'!$A:$P,15,0),"")</f>
        <v/>
      </c>
      <c r="N106" s="38" t="str">
        <f>_xlfn.IFNA(VLOOKUP(B106,'Election Candidates by NAICS'!$A:$P,16,0),"")</f>
        <v/>
      </c>
    </row>
    <row r="107" spans="1:14" x14ac:dyDescent="0.25">
      <c r="A107" s="29"/>
      <c r="B107" s="29"/>
      <c r="C107" s="30"/>
      <c r="D107" s="31"/>
      <c r="E107" s="33" t="str">
        <f>IF(B107="","",VLOOKUP(B107,'Election Candidates by NAICS'!A:C,3,0))</f>
        <v/>
      </c>
      <c r="F107" s="34" t="str">
        <f>_xlfn.IFNA(VLOOKUP(B107,'Election Candidates by NAICS'!$A:$L,5,0),"")</f>
        <v/>
      </c>
      <c r="G107" s="35">
        <f t="shared" si="2"/>
        <v>0</v>
      </c>
      <c r="H107" s="35">
        <f t="shared" si="3"/>
        <v>0</v>
      </c>
      <c r="I107" s="36" t="str">
        <f>_xlfn.IFNA(VLOOKUP(B107,'Election Candidates by NAICS'!$A:$L,6,0),"")</f>
        <v/>
      </c>
      <c r="J107" s="36" t="str">
        <f>_xlfn.IFNA(VLOOKUP(B107,'Election Candidates by NAICS'!$A:$L,7,0),"")</f>
        <v/>
      </c>
      <c r="K107" s="36" t="str">
        <f>_xlfn.IFNA(VLOOKUP(B107,'Election Candidates by NAICS'!$A:$L,13,0),"")</f>
        <v/>
      </c>
      <c r="L107" s="34" t="str">
        <f>_xlfn.IFNA(VLOOKUP(B107,'Election Candidates by NAICS'!$A:$P,14,0),"")</f>
        <v/>
      </c>
      <c r="M107" s="37" t="str">
        <f>_xlfn.IFNA(VLOOKUP(B107,'Election Candidates by NAICS'!$A:$P,15,0),"")</f>
        <v/>
      </c>
      <c r="N107" s="38" t="str">
        <f>_xlfn.IFNA(VLOOKUP(B107,'Election Candidates by NAICS'!$A:$P,16,0),"")</f>
        <v/>
      </c>
    </row>
    <row r="108" spans="1:14" x14ac:dyDescent="0.25">
      <c r="A108" s="29"/>
      <c r="B108" s="29"/>
      <c r="C108" s="30"/>
      <c r="D108" s="31"/>
      <c r="E108" s="33" t="str">
        <f>IF(B108="","",VLOOKUP(B108,'Election Candidates by NAICS'!A:C,3,0))</f>
        <v/>
      </c>
      <c r="F108" s="34" t="str">
        <f>_xlfn.IFNA(VLOOKUP(B108,'Election Candidates by NAICS'!$A:$L,5,0),"")</f>
        <v/>
      </c>
      <c r="G108" s="35">
        <f t="shared" si="2"/>
        <v>0</v>
      </c>
      <c r="H108" s="35">
        <f t="shared" si="3"/>
        <v>0</v>
      </c>
      <c r="I108" s="36" t="str">
        <f>_xlfn.IFNA(VLOOKUP(B108,'Election Candidates by NAICS'!$A:$L,6,0),"")</f>
        <v/>
      </c>
      <c r="J108" s="36" t="str">
        <f>_xlfn.IFNA(VLOOKUP(B108,'Election Candidates by NAICS'!$A:$L,7,0),"")</f>
        <v/>
      </c>
      <c r="K108" s="36" t="str">
        <f>_xlfn.IFNA(VLOOKUP(B108,'Election Candidates by NAICS'!$A:$L,13,0),"")</f>
        <v/>
      </c>
      <c r="L108" s="34" t="str">
        <f>_xlfn.IFNA(VLOOKUP(B108,'Election Candidates by NAICS'!$A:$P,14,0),"")</f>
        <v/>
      </c>
      <c r="M108" s="37" t="str">
        <f>_xlfn.IFNA(VLOOKUP(B108,'Election Candidates by NAICS'!$A:$P,15,0),"")</f>
        <v/>
      </c>
      <c r="N108" s="38" t="str">
        <f>_xlfn.IFNA(VLOOKUP(B108,'Election Candidates by NAICS'!$A:$P,16,0),"")</f>
        <v/>
      </c>
    </row>
    <row r="109" spans="1:14" x14ac:dyDescent="0.25">
      <c r="A109" s="29"/>
      <c r="B109" s="29"/>
      <c r="C109" s="30"/>
      <c r="D109" s="31"/>
      <c r="E109" s="33" t="str">
        <f>IF(B109="","",VLOOKUP(B109,'Election Candidates by NAICS'!A:C,3,0))</f>
        <v/>
      </c>
      <c r="F109" s="34" t="str">
        <f>_xlfn.IFNA(VLOOKUP(B109,'Election Candidates by NAICS'!$A:$L,5,0),"")</f>
        <v/>
      </c>
      <c r="G109" s="35">
        <f t="shared" si="2"/>
        <v>0</v>
      </c>
      <c r="H109" s="35">
        <f t="shared" si="3"/>
        <v>0</v>
      </c>
      <c r="I109" s="36" t="str">
        <f>_xlfn.IFNA(VLOOKUP(B109,'Election Candidates by NAICS'!$A:$L,6,0),"")</f>
        <v/>
      </c>
      <c r="J109" s="36" t="str">
        <f>_xlfn.IFNA(VLOOKUP(B109,'Election Candidates by NAICS'!$A:$L,7,0),"")</f>
        <v/>
      </c>
      <c r="K109" s="36" t="str">
        <f>_xlfn.IFNA(VLOOKUP(B109,'Election Candidates by NAICS'!$A:$L,13,0),"")</f>
        <v/>
      </c>
      <c r="L109" s="34" t="str">
        <f>_xlfn.IFNA(VLOOKUP(B109,'Election Candidates by NAICS'!$A:$P,14,0),"")</f>
        <v/>
      </c>
      <c r="M109" s="37" t="str">
        <f>_xlfn.IFNA(VLOOKUP(B109,'Election Candidates by NAICS'!$A:$P,15,0),"")</f>
        <v/>
      </c>
      <c r="N109" s="38" t="str">
        <f>_xlfn.IFNA(VLOOKUP(B109,'Election Candidates by NAICS'!$A:$P,16,0),"")</f>
        <v/>
      </c>
    </row>
    <row r="110" spans="1:14" x14ac:dyDescent="0.25">
      <c r="A110" s="29"/>
      <c r="B110" s="29"/>
      <c r="C110" s="30"/>
      <c r="D110" s="31"/>
      <c r="E110" s="33" t="str">
        <f>IF(B110="","",VLOOKUP(B110,'Election Candidates by NAICS'!A:C,3,0))</f>
        <v/>
      </c>
      <c r="F110" s="34" t="str">
        <f>_xlfn.IFNA(VLOOKUP(B110,'Election Candidates by NAICS'!$A:$L,5,0),"")</f>
        <v/>
      </c>
      <c r="G110" s="35">
        <f t="shared" si="2"/>
        <v>0</v>
      </c>
      <c r="H110" s="35">
        <f t="shared" si="3"/>
        <v>0</v>
      </c>
      <c r="I110" s="36" t="str">
        <f>_xlfn.IFNA(VLOOKUP(B110,'Election Candidates by NAICS'!$A:$L,6,0),"")</f>
        <v/>
      </c>
      <c r="J110" s="36" t="str">
        <f>_xlfn.IFNA(VLOOKUP(B110,'Election Candidates by NAICS'!$A:$L,7,0),"")</f>
        <v/>
      </c>
      <c r="K110" s="36" t="str">
        <f>_xlfn.IFNA(VLOOKUP(B110,'Election Candidates by NAICS'!$A:$L,13,0),"")</f>
        <v/>
      </c>
      <c r="L110" s="34" t="str">
        <f>_xlfn.IFNA(VLOOKUP(B110,'Election Candidates by NAICS'!$A:$P,14,0),"")</f>
        <v/>
      </c>
      <c r="M110" s="37" t="str">
        <f>_xlfn.IFNA(VLOOKUP(B110,'Election Candidates by NAICS'!$A:$P,15,0),"")</f>
        <v/>
      </c>
      <c r="N110" s="38" t="str">
        <f>_xlfn.IFNA(VLOOKUP(B110,'Election Candidates by NAICS'!$A:$P,16,0),"")</f>
        <v/>
      </c>
    </row>
    <row r="111" spans="1:14" x14ac:dyDescent="0.25">
      <c r="A111" s="29"/>
      <c r="B111" s="29"/>
      <c r="C111" s="30"/>
      <c r="D111" s="31"/>
      <c r="E111" s="33" t="str">
        <f>IF(B111="","",VLOOKUP(B111,'Election Candidates by NAICS'!A:C,3,0))</f>
        <v/>
      </c>
      <c r="F111" s="34" t="str">
        <f>_xlfn.IFNA(VLOOKUP(B111,'Election Candidates by NAICS'!$A:$L,5,0),"")</f>
        <v/>
      </c>
      <c r="G111" s="35">
        <f t="shared" si="2"/>
        <v>0</v>
      </c>
      <c r="H111" s="35">
        <f t="shared" si="3"/>
        <v>0</v>
      </c>
      <c r="I111" s="36" t="str">
        <f>_xlfn.IFNA(VLOOKUP(B111,'Election Candidates by NAICS'!$A:$L,6,0),"")</f>
        <v/>
      </c>
      <c r="J111" s="36" t="str">
        <f>_xlfn.IFNA(VLOOKUP(B111,'Election Candidates by NAICS'!$A:$L,7,0),"")</f>
        <v/>
      </c>
      <c r="K111" s="36" t="str">
        <f>_xlfn.IFNA(VLOOKUP(B111,'Election Candidates by NAICS'!$A:$L,13,0),"")</f>
        <v/>
      </c>
      <c r="L111" s="34" t="str">
        <f>_xlfn.IFNA(VLOOKUP(B111,'Election Candidates by NAICS'!$A:$P,14,0),"")</f>
        <v/>
      </c>
      <c r="M111" s="37" t="str">
        <f>_xlfn.IFNA(VLOOKUP(B111,'Election Candidates by NAICS'!$A:$P,15,0),"")</f>
        <v/>
      </c>
      <c r="N111" s="38" t="str">
        <f>_xlfn.IFNA(VLOOKUP(B111,'Election Candidates by NAICS'!$A:$P,16,0),"")</f>
        <v/>
      </c>
    </row>
    <row r="112" spans="1:14" x14ac:dyDescent="0.25">
      <c r="A112" s="29"/>
      <c r="B112" s="29"/>
      <c r="C112" s="30"/>
      <c r="D112" s="31"/>
      <c r="E112" s="33" t="str">
        <f>IF(B112="","",VLOOKUP(B112,'Election Candidates by NAICS'!A:C,3,0))</f>
        <v/>
      </c>
      <c r="F112" s="34" t="str">
        <f>_xlfn.IFNA(VLOOKUP(B112,'Election Candidates by NAICS'!$A:$L,5,0),"")</f>
        <v/>
      </c>
      <c r="G112" s="35">
        <f t="shared" si="2"/>
        <v>0</v>
      </c>
      <c r="H112" s="35">
        <f t="shared" si="3"/>
        <v>0</v>
      </c>
      <c r="I112" s="36" t="str">
        <f>_xlfn.IFNA(VLOOKUP(B112,'Election Candidates by NAICS'!$A:$L,6,0),"")</f>
        <v/>
      </c>
      <c r="J112" s="36" t="str">
        <f>_xlfn.IFNA(VLOOKUP(B112,'Election Candidates by NAICS'!$A:$L,7,0),"")</f>
        <v/>
      </c>
      <c r="K112" s="36" t="str">
        <f>_xlfn.IFNA(VLOOKUP(B112,'Election Candidates by NAICS'!$A:$L,13,0),"")</f>
        <v/>
      </c>
      <c r="L112" s="34" t="str">
        <f>_xlfn.IFNA(VLOOKUP(B112,'Election Candidates by NAICS'!$A:$P,14,0),"")</f>
        <v/>
      </c>
      <c r="M112" s="37" t="str">
        <f>_xlfn.IFNA(VLOOKUP(B112,'Election Candidates by NAICS'!$A:$P,15,0),"")</f>
        <v/>
      </c>
      <c r="N112" s="38" t="str">
        <f>_xlfn.IFNA(VLOOKUP(B112,'Election Candidates by NAICS'!$A:$P,16,0),"")</f>
        <v/>
      </c>
    </row>
    <row r="113" spans="1:14" x14ac:dyDescent="0.25">
      <c r="A113" s="29"/>
      <c r="B113" s="29"/>
      <c r="C113" s="30"/>
      <c r="D113" s="31"/>
      <c r="E113" s="33" t="str">
        <f>IF(B113="","",VLOOKUP(B113,'Election Candidates by NAICS'!A:C,3,0))</f>
        <v/>
      </c>
      <c r="F113" s="34" t="str">
        <f>_xlfn.IFNA(VLOOKUP(B113,'Election Candidates by NAICS'!$A:$L,5,0),"")</f>
        <v/>
      </c>
      <c r="G113" s="35">
        <f t="shared" si="2"/>
        <v>0</v>
      </c>
      <c r="H113" s="35">
        <f t="shared" si="3"/>
        <v>0</v>
      </c>
      <c r="I113" s="36" t="str">
        <f>_xlfn.IFNA(VLOOKUP(B113,'Election Candidates by NAICS'!$A:$L,6,0),"")</f>
        <v/>
      </c>
      <c r="J113" s="36" t="str">
        <f>_xlfn.IFNA(VLOOKUP(B113,'Election Candidates by NAICS'!$A:$L,7,0),"")</f>
        <v/>
      </c>
      <c r="K113" s="36" t="str">
        <f>_xlfn.IFNA(VLOOKUP(B113,'Election Candidates by NAICS'!$A:$L,13,0),"")</f>
        <v/>
      </c>
      <c r="L113" s="34" t="str">
        <f>_xlfn.IFNA(VLOOKUP(B113,'Election Candidates by NAICS'!$A:$P,14,0),"")</f>
        <v/>
      </c>
      <c r="M113" s="37" t="str">
        <f>_xlfn.IFNA(VLOOKUP(B113,'Election Candidates by NAICS'!$A:$P,15,0),"")</f>
        <v/>
      </c>
      <c r="N113" s="38" t="str">
        <f>_xlfn.IFNA(VLOOKUP(B113,'Election Candidates by NAICS'!$A:$P,16,0),"")</f>
        <v/>
      </c>
    </row>
    <row r="114" spans="1:14" x14ac:dyDescent="0.25">
      <c r="A114" s="29"/>
      <c r="B114" s="29"/>
      <c r="C114" s="30"/>
      <c r="D114" s="31"/>
      <c r="E114" s="33" t="str">
        <f>IF(B114="","",VLOOKUP(B114,'Election Candidates by NAICS'!A:C,3,0))</f>
        <v/>
      </c>
      <c r="F114" s="34" t="str">
        <f>_xlfn.IFNA(VLOOKUP(B114,'Election Candidates by NAICS'!$A:$L,5,0),"")</f>
        <v/>
      </c>
      <c r="G114" s="35">
        <f t="shared" si="2"/>
        <v>0</v>
      </c>
      <c r="H114" s="35">
        <f t="shared" si="3"/>
        <v>0</v>
      </c>
      <c r="I114" s="36" t="str">
        <f>_xlfn.IFNA(VLOOKUP(B114,'Election Candidates by NAICS'!$A:$L,6,0),"")</f>
        <v/>
      </c>
      <c r="J114" s="36" t="str">
        <f>_xlfn.IFNA(VLOOKUP(B114,'Election Candidates by NAICS'!$A:$L,7,0),"")</f>
        <v/>
      </c>
      <c r="K114" s="36" t="str">
        <f>_xlfn.IFNA(VLOOKUP(B114,'Election Candidates by NAICS'!$A:$L,13,0),"")</f>
        <v/>
      </c>
      <c r="L114" s="34" t="str">
        <f>_xlfn.IFNA(VLOOKUP(B114,'Election Candidates by NAICS'!$A:$P,14,0),"")</f>
        <v/>
      </c>
      <c r="M114" s="37" t="str">
        <f>_xlfn.IFNA(VLOOKUP(B114,'Election Candidates by NAICS'!$A:$P,15,0),"")</f>
        <v/>
      </c>
      <c r="N114" s="38" t="str">
        <f>_xlfn.IFNA(VLOOKUP(B114,'Election Candidates by NAICS'!$A:$P,16,0),"")</f>
        <v/>
      </c>
    </row>
    <row r="115" spans="1:14" x14ac:dyDescent="0.25">
      <c r="A115" s="29"/>
      <c r="B115" s="29"/>
      <c r="C115" s="30"/>
      <c r="D115" s="31"/>
      <c r="E115" s="33" t="str">
        <f>IF(B115="","",VLOOKUP(B115,'Election Candidates by NAICS'!A:C,3,0))</f>
        <v/>
      </c>
      <c r="F115" s="34" t="str">
        <f>_xlfn.IFNA(VLOOKUP(B115,'Election Candidates by NAICS'!$A:$L,5,0),"")</f>
        <v/>
      </c>
      <c r="G115" s="35">
        <f t="shared" si="2"/>
        <v>0</v>
      </c>
      <c r="H115" s="35">
        <f t="shared" si="3"/>
        <v>0</v>
      </c>
      <c r="I115" s="36" t="str">
        <f>_xlfn.IFNA(VLOOKUP(B115,'Election Candidates by NAICS'!$A:$L,6,0),"")</f>
        <v/>
      </c>
      <c r="J115" s="36" t="str">
        <f>_xlfn.IFNA(VLOOKUP(B115,'Election Candidates by NAICS'!$A:$L,7,0),"")</f>
        <v/>
      </c>
      <c r="K115" s="36" t="str">
        <f>_xlfn.IFNA(VLOOKUP(B115,'Election Candidates by NAICS'!$A:$L,13,0),"")</f>
        <v/>
      </c>
      <c r="L115" s="34" t="str">
        <f>_xlfn.IFNA(VLOOKUP(B115,'Election Candidates by NAICS'!$A:$P,14,0),"")</f>
        <v/>
      </c>
      <c r="M115" s="37" t="str">
        <f>_xlfn.IFNA(VLOOKUP(B115,'Election Candidates by NAICS'!$A:$P,15,0),"")</f>
        <v/>
      </c>
      <c r="N115" s="38" t="str">
        <f>_xlfn.IFNA(VLOOKUP(B115,'Election Candidates by NAICS'!$A:$P,16,0),"")</f>
        <v/>
      </c>
    </row>
    <row r="116" spans="1:14" x14ac:dyDescent="0.25">
      <c r="A116" s="29"/>
      <c r="B116" s="29"/>
      <c r="C116" s="30"/>
      <c r="D116" s="31"/>
      <c r="E116" s="33" t="str">
        <f>IF(B116="","",VLOOKUP(B116,'Election Candidates by NAICS'!A:C,3,0))</f>
        <v/>
      </c>
      <c r="F116" s="34" t="str">
        <f>_xlfn.IFNA(VLOOKUP(B116,'Election Candidates by NAICS'!$A:$L,5,0),"")</f>
        <v/>
      </c>
      <c r="G116" s="35">
        <f t="shared" si="2"/>
        <v>0</v>
      </c>
      <c r="H116" s="35">
        <f t="shared" si="3"/>
        <v>0</v>
      </c>
      <c r="I116" s="36" t="str">
        <f>_xlfn.IFNA(VLOOKUP(B116,'Election Candidates by NAICS'!$A:$L,6,0),"")</f>
        <v/>
      </c>
      <c r="J116" s="36" t="str">
        <f>_xlfn.IFNA(VLOOKUP(B116,'Election Candidates by NAICS'!$A:$L,7,0),"")</f>
        <v/>
      </c>
      <c r="K116" s="36" t="str">
        <f>_xlfn.IFNA(VLOOKUP(B116,'Election Candidates by NAICS'!$A:$L,13,0),"")</f>
        <v/>
      </c>
      <c r="L116" s="34" t="str">
        <f>_xlfn.IFNA(VLOOKUP(B116,'Election Candidates by NAICS'!$A:$P,14,0),"")</f>
        <v/>
      </c>
      <c r="M116" s="37" t="str">
        <f>_xlfn.IFNA(VLOOKUP(B116,'Election Candidates by NAICS'!$A:$P,15,0),"")</f>
        <v/>
      </c>
      <c r="N116" s="38" t="str">
        <f>_xlfn.IFNA(VLOOKUP(B116,'Election Candidates by NAICS'!$A:$P,16,0),"")</f>
        <v/>
      </c>
    </row>
    <row r="117" spans="1:14" x14ac:dyDescent="0.25">
      <c r="A117" s="29"/>
      <c r="B117" s="29"/>
      <c r="C117" s="30"/>
      <c r="D117" s="31"/>
      <c r="E117" s="33" t="str">
        <f>IF(B117="","",VLOOKUP(B117,'Election Candidates by NAICS'!A:C,3,0))</f>
        <v/>
      </c>
      <c r="F117" s="34" t="str">
        <f>_xlfn.IFNA(VLOOKUP(B117,'Election Candidates by NAICS'!$A:$L,5,0),"")</f>
        <v/>
      </c>
      <c r="G117" s="35">
        <f t="shared" si="2"/>
        <v>0</v>
      </c>
      <c r="H117" s="35">
        <f t="shared" si="3"/>
        <v>0</v>
      </c>
      <c r="I117" s="36" t="str">
        <f>_xlfn.IFNA(VLOOKUP(B117,'Election Candidates by NAICS'!$A:$L,6,0),"")</f>
        <v/>
      </c>
      <c r="J117" s="36" t="str">
        <f>_xlfn.IFNA(VLOOKUP(B117,'Election Candidates by NAICS'!$A:$L,7,0),"")</f>
        <v/>
      </c>
      <c r="K117" s="36" t="str">
        <f>_xlfn.IFNA(VLOOKUP(B117,'Election Candidates by NAICS'!$A:$L,13,0),"")</f>
        <v/>
      </c>
      <c r="L117" s="34" t="str">
        <f>_xlfn.IFNA(VLOOKUP(B117,'Election Candidates by NAICS'!$A:$P,14,0),"")</f>
        <v/>
      </c>
      <c r="M117" s="37" t="str">
        <f>_xlfn.IFNA(VLOOKUP(B117,'Election Candidates by NAICS'!$A:$P,15,0),"")</f>
        <v/>
      </c>
      <c r="N117" s="38" t="str">
        <f>_xlfn.IFNA(VLOOKUP(B117,'Election Candidates by NAICS'!$A:$P,16,0),"")</f>
        <v/>
      </c>
    </row>
    <row r="118" spans="1:14" x14ac:dyDescent="0.25">
      <c r="A118" s="29"/>
      <c r="B118" s="29"/>
      <c r="C118" s="30"/>
      <c r="D118" s="31"/>
      <c r="E118" s="33" t="str">
        <f>IF(B118="","",VLOOKUP(B118,'Election Candidates by NAICS'!A:C,3,0))</f>
        <v/>
      </c>
      <c r="F118" s="34" t="str">
        <f>_xlfn.IFNA(VLOOKUP(B118,'Election Candidates by NAICS'!$A:$L,5,0),"")</f>
        <v/>
      </c>
      <c r="G118" s="35">
        <f t="shared" si="2"/>
        <v>0</v>
      </c>
      <c r="H118" s="35">
        <f t="shared" si="3"/>
        <v>0</v>
      </c>
      <c r="I118" s="36" t="str">
        <f>_xlfn.IFNA(VLOOKUP(B118,'Election Candidates by NAICS'!$A:$L,6,0),"")</f>
        <v/>
      </c>
      <c r="J118" s="36" t="str">
        <f>_xlfn.IFNA(VLOOKUP(B118,'Election Candidates by NAICS'!$A:$L,7,0),"")</f>
        <v/>
      </c>
      <c r="K118" s="36" t="str">
        <f>_xlfn.IFNA(VLOOKUP(B118,'Election Candidates by NAICS'!$A:$L,13,0),"")</f>
        <v/>
      </c>
      <c r="L118" s="34" t="str">
        <f>_xlfn.IFNA(VLOOKUP(B118,'Election Candidates by NAICS'!$A:$P,14,0),"")</f>
        <v/>
      </c>
      <c r="M118" s="37" t="str">
        <f>_xlfn.IFNA(VLOOKUP(B118,'Election Candidates by NAICS'!$A:$P,15,0),"")</f>
        <v/>
      </c>
      <c r="N118" s="38" t="str">
        <f>_xlfn.IFNA(VLOOKUP(B118,'Election Candidates by NAICS'!$A:$P,16,0),"")</f>
        <v/>
      </c>
    </row>
    <row r="119" spans="1:14" x14ac:dyDescent="0.25">
      <c r="A119" s="29"/>
      <c r="B119" s="29"/>
      <c r="C119" s="30"/>
      <c r="D119" s="31"/>
      <c r="E119" s="33" t="str">
        <f>IF(B119="","",VLOOKUP(B119,'Election Candidates by NAICS'!A:C,3,0))</f>
        <v/>
      </c>
      <c r="F119" s="34" t="str">
        <f>_xlfn.IFNA(VLOOKUP(B119,'Election Candidates by NAICS'!$A:$L,5,0),"")</f>
        <v/>
      </c>
      <c r="G119" s="35">
        <f t="shared" si="2"/>
        <v>0</v>
      </c>
      <c r="H119" s="35">
        <f t="shared" si="3"/>
        <v>0</v>
      </c>
      <c r="I119" s="36" t="str">
        <f>_xlfn.IFNA(VLOOKUP(B119,'Election Candidates by NAICS'!$A:$L,6,0),"")</f>
        <v/>
      </c>
      <c r="J119" s="36" t="str">
        <f>_xlfn.IFNA(VLOOKUP(B119,'Election Candidates by NAICS'!$A:$L,7,0),"")</f>
        <v/>
      </c>
      <c r="K119" s="36" t="str">
        <f>_xlfn.IFNA(VLOOKUP(B119,'Election Candidates by NAICS'!$A:$L,13,0),"")</f>
        <v/>
      </c>
      <c r="L119" s="34" t="str">
        <f>_xlfn.IFNA(VLOOKUP(B119,'Election Candidates by NAICS'!$A:$P,14,0),"")</f>
        <v/>
      </c>
      <c r="M119" s="37" t="str">
        <f>_xlfn.IFNA(VLOOKUP(B119,'Election Candidates by NAICS'!$A:$P,15,0),"")</f>
        <v/>
      </c>
      <c r="N119" s="38" t="str">
        <f>_xlfn.IFNA(VLOOKUP(B119,'Election Candidates by NAICS'!$A:$P,16,0),"")</f>
        <v/>
      </c>
    </row>
    <row r="120" spans="1:14" x14ac:dyDescent="0.25">
      <c r="A120" s="29"/>
      <c r="B120" s="29"/>
      <c r="C120" s="30"/>
      <c r="D120" s="31"/>
      <c r="E120" s="33" t="str">
        <f>IF(B120="","",VLOOKUP(B120,'Election Candidates by NAICS'!A:C,3,0))</f>
        <v/>
      </c>
      <c r="F120" s="34" t="str">
        <f>_xlfn.IFNA(VLOOKUP(B120,'Election Candidates by NAICS'!$A:$L,5,0),"")</f>
        <v/>
      </c>
      <c r="G120" s="35">
        <f t="shared" si="2"/>
        <v>0</v>
      </c>
      <c r="H120" s="35">
        <f t="shared" si="3"/>
        <v>0</v>
      </c>
      <c r="I120" s="36" t="str">
        <f>_xlfn.IFNA(VLOOKUP(B120,'Election Candidates by NAICS'!$A:$L,6,0),"")</f>
        <v/>
      </c>
      <c r="J120" s="36" t="str">
        <f>_xlfn.IFNA(VLOOKUP(B120,'Election Candidates by NAICS'!$A:$L,7,0),"")</f>
        <v/>
      </c>
      <c r="K120" s="36" t="str">
        <f>_xlfn.IFNA(VLOOKUP(B120,'Election Candidates by NAICS'!$A:$L,13,0),"")</f>
        <v/>
      </c>
      <c r="L120" s="34" t="str">
        <f>_xlfn.IFNA(VLOOKUP(B120,'Election Candidates by NAICS'!$A:$P,14,0),"")</f>
        <v/>
      </c>
      <c r="M120" s="37" t="str">
        <f>_xlfn.IFNA(VLOOKUP(B120,'Election Candidates by NAICS'!$A:$P,15,0),"")</f>
        <v/>
      </c>
      <c r="N120" s="38" t="str">
        <f>_xlfn.IFNA(VLOOKUP(B120,'Election Candidates by NAICS'!$A:$P,16,0),"")</f>
        <v/>
      </c>
    </row>
    <row r="121" spans="1:14" x14ac:dyDescent="0.25">
      <c r="A121" s="29"/>
      <c r="B121" s="29"/>
      <c r="C121" s="30"/>
      <c r="D121" s="31"/>
      <c r="E121" s="33" t="str">
        <f>IF(B121="","",VLOOKUP(B121,'Election Candidates by NAICS'!A:C,3,0))</f>
        <v/>
      </c>
      <c r="F121" s="34" t="str">
        <f>_xlfn.IFNA(VLOOKUP(B121,'Election Candidates by NAICS'!$A:$L,5,0),"")</f>
        <v/>
      </c>
      <c r="G121" s="35">
        <f t="shared" si="2"/>
        <v>0</v>
      </c>
      <c r="H121" s="35">
        <f t="shared" si="3"/>
        <v>0</v>
      </c>
      <c r="I121" s="36" t="str">
        <f>_xlfn.IFNA(VLOOKUP(B121,'Election Candidates by NAICS'!$A:$L,6,0),"")</f>
        <v/>
      </c>
      <c r="J121" s="36" t="str">
        <f>_xlfn.IFNA(VLOOKUP(B121,'Election Candidates by NAICS'!$A:$L,7,0),"")</f>
        <v/>
      </c>
      <c r="K121" s="36" t="str">
        <f>_xlfn.IFNA(VLOOKUP(B121,'Election Candidates by NAICS'!$A:$L,13,0),"")</f>
        <v/>
      </c>
      <c r="L121" s="34" t="str">
        <f>_xlfn.IFNA(VLOOKUP(B121,'Election Candidates by NAICS'!$A:$P,14,0),"")</f>
        <v/>
      </c>
      <c r="M121" s="37" t="str">
        <f>_xlfn.IFNA(VLOOKUP(B121,'Election Candidates by NAICS'!$A:$P,15,0),"")</f>
        <v/>
      </c>
      <c r="N121" s="38" t="str">
        <f>_xlfn.IFNA(VLOOKUP(B121,'Election Candidates by NAICS'!$A:$P,16,0),"")</f>
        <v/>
      </c>
    </row>
    <row r="122" spans="1:14" x14ac:dyDescent="0.25">
      <c r="A122" s="29"/>
      <c r="B122" s="29"/>
      <c r="C122" s="30"/>
      <c r="D122" s="31"/>
      <c r="E122" s="33" t="str">
        <f>IF(B122="","",VLOOKUP(B122,'Election Candidates by NAICS'!A:C,3,0))</f>
        <v/>
      </c>
      <c r="F122" s="34" t="str">
        <f>_xlfn.IFNA(VLOOKUP(B122,'Election Candidates by NAICS'!$A:$L,5,0),"")</f>
        <v/>
      </c>
      <c r="G122" s="35">
        <f t="shared" si="2"/>
        <v>0</v>
      </c>
      <c r="H122" s="35">
        <f t="shared" si="3"/>
        <v>0</v>
      </c>
      <c r="I122" s="36" t="str">
        <f>_xlfn.IFNA(VLOOKUP(B122,'Election Candidates by NAICS'!$A:$L,6,0),"")</f>
        <v/>
      </c>
      <c r="J122" s="36" t="str">
        <f>_xlfn.IFNA(VLOOKUP(B122,'Election Candidates by NAICS'!$A:$L,7,0),"")</f>
        <v/>
      </c>
      <c r="K122" s="36" t="str">
        <f>_xlfn.IFNA(VLOOKUP(B122,'Election Candidates by NAICS'!$A:$L,13,0),"")</f>
        <v/>
      </c>
      <c r="L122" s="34" t="str">
        <f>_xlfn.IFNA(VLOOKUP(B122,'Election Candidates by NAICS'!$A:$P,14,0),"")</f>
        <v/>
      </c>
      <c r="M122" s="37" t="str">
        <f>_xlfn.IFNA(VLOOKUP(B122,'Election Candidates by NAICS'!$A:$P,15,0),"")</f>
        <v/>
      </c>
      <c r="N122" s="38" t="str">
        <f>_xlfn.IFNA(VLOOKUP(B122,'Election Candidates by NAICS'!$A:$P,16,0),"")</f>
        <v/>
      </c>
    </row>
    <row r="123" spans="1:14" x14ac:dyDescent="0.25">
      <c r="A123" s="29"/>
      <c r="B123" s="29"/>
      <c r="C123" s="30"/>
      <c r="D123" s="31"/>
      <c r="E123" s="33" t="str">
        <f>IF(B123="","",VLOOKUP(B123,'Election Candidates by NAICS'!A:C,3,0))</f>
        <v/>
      </c>
      <c r="F123" s="34" t="str">
        <f>_xlfn.IFNA(VLOOKUP(B123,'Election Candidates by NAICS'!$A:$L,5,0),"")</f>
        <v/>
      </c>
      <c r="G123" s="35">
        <f t="shared" si="2"/>
        <v>0</v>
      </c>
      <c r="H123" s="35">
        <f t="shared" si="3"/>
        <v>0</v>
      </c>
      <c r="I123" s="36" t="str">
        <f>_xlfn.IFNA(VLOOKUP(B123,'Election Candidates by NAICS'!$A:$L,6,0),"")</f>
        <v/>
      </c>
      <c r="J123" s="36" t="str">
        <f>_xlfn.IFNA(VLOOKUP(B123,'Election Candidates by NAICS'!$A:$L,7,0),"")</f>
        <v/>
      </c>
      <c r="K123" s="36" t="str">
        <f>_xlfn.IFNA(VLOOKUP(B123,'Election Candidates by NAICS'!$A:$L,13,0),"")</f>
        <v/>
      </c>
      <c r="L123" s="34" t="str">
        <f>_xlfn.IFNA(VLOOKUP(B123,'Election Candidates by NAICS'!$A:$P,14,0),"")</f>
        <v/>
      </c>
      <c r="M123" s="37" t="str">
        <f>_xlfn.IFNA(VLOOKUP(B123,'Election Candidates by NAICS'!$A:$P,15,0),"")</f>
        <v/>
      </c>
      <c r="N123" s="38" t="str">
        <f>_xlfn.IFNA(VLOOKUP(B123,'Election Candidates by NAICS'!$A:$P,16,0),"")</f>
        <v/>
      </c>
    </row>
    <row r="124" spans="1:14" x14ac:dyDescent="0.25">
      <c r="A124" s="29"/>
      <c r="B124" s="29"/>
      <c r="C124" s="30"/>
      <c r="D124" s="31"/>
      <c r="E124" s="33" t="str">
        <f>IF(B124="","",VLOOKUP(B124,'Election Candidates by NAICS'!A:C,3,0))</f>
        <v/>
      </c>
      <c r="F124" s="34" t="str">
        <f>_xlfn.IFNA(VLOOKUP(B124,'Election Candidates by NAICS'!$A:$L,5,0),"")</f>
        <v/>
      </c>
      <c r="G124" s="35">
        <f t="shared" si="2"/>
        <v>0</v>
      </c>
      <c r="H124" s="35">
        <f t="shared" si="3"/>
        <v>0</v>
      </c>
      <c r="I124" s="36" t="str">
        <f>_xlfn.IFNA(VLOOKUP(B124,'Election Candidates by NAICS'!$A:$L,6,0),"")</f>
        <v/>
      </c>
      <c r="J124" s="36" t="str">
        <f>_xlfn.IFNA(VLOOKUP(B124,'Election Candidates by NAICS'!$A:$L,7,0),"")</f>
        <v/>
      </c>
      <c r="K124" s="36" t="str">
        <f>_xlfn.IFNA(VLOOKUP(B124,'Election Candidates by NAICS'!$A:$L,13,0),"")</f>
        <v/>
      </c>
      <c r="L124" s="34" t="str">
        <f>_xlfn.IFNA(VLOOKUP(B124,'Election Candidates by NAICS'!$A:$P,14,0),"")</f>
        <v/>
      </c>
      <c r="M124" s="37" t="str">
        <f>_xlfn.IFNA(VLOOKUP(B124,'Election Candidates by NAICS'!$A:$P,15,0),"")</f>
        <v/>
      </c>
      <c r="N124" s="38" t="str">
        <f>_xlfn.IFNA(VLOOKUP(B124,'Election Candidates by NAICS'!$A:$P,16,0),"")</f>
        <v/>
      </c>
    </row>
    <row r="125" spans="1:14" x14ac:dyDescent="0.25">
      <c r="A125" s="29"/>
      <c r="B125" s="29"/>
      <c r="C125" s="30"/>
      <c r="D125" s="31"/>
      <c r="E125" s="33" t="str">
        <f>IF(B125="","",VLOOKUP(B125,'Election Candidates by NAICS'!A:C,3,0))</f>
        <v/>
      </c>
      <c r="F125" s="34" t="str">
        <f>_xlfn.IFNA(VLOOKUP(B125,'Election Candidates by NAICS'!$A:$L,5,0),"")</f>
        <v/>
      </c>
      <c r="G125" s="35">
        <f t="shared" si="2"/>
        <v>0</v>
      </c>
      <c r="H125" s="35">
        <f t="shared" si="3"/>
        <v>0</v>
      </c>
      <c r="I125" s="36" t="str">
        <f>_xlfn.IFNA(VLOOKUP(B125,'Election Candidates by NAICS'!$A:$L,6,0),"")</f>
        <v/>
      </c>
      <c r="J125" s="36" t="str">
        <f>_xlfn.IFNA(VLOOKUP(B125,'Election Candidates by NAICS'!$A:$L,7,0),"")</f>
        <v/>
      </c>
      <c r="K125" s="36" t="str">
        <f>_xlfn.IFNA(VLOOKUP(B125,'Election Candidates by NAICS'!$A:$L,13,0),"")</f>
        <v/>
      </c>
      <c r="L125" s="34" t="str">
        <f>_xlfn.IFNA(VLOOKUP(B125,'Election Candidates by NAICS'!$A:$P,14,0),"")</f>
        <v/>
      </c>
      <c r="M125" s="37" t="str">
        <f>_xlfn.IFNA(VLOOKUP(B125,'Election Candidates by NAICS'!$A:$P,15,0),"")</f>
        <v/>
      </c>
      <c r="N125" s="38" t="str">
        <f>_xlfn.IFNA(VLOOKUP(B125,'Election Candidates by NAICS'!$A:$P,16,0),"")</f>
        <v/>
      </c>
    </row>
    <row r="126" spans="1:14" x14ac:dyDescent="0.25">
      <c r="A126" s="29"/>
      <c r="B126" s="29"/>
      <c r="C126" s="30"/>
      <c r="D126" s="31"/>
      <c r="E126" s="33" t="str">
        <f>IF(B126="","",VLOOKUP(B126,'Election Candidates by NAICS'!A:C,3,0))</f>
        <v/>
      </c>
      <c r="F126" s="34" t="str">
        <f>_xlfn.IFNA(VLOOKUP(B126,'Election Candidates by NAICS'!$A:$L,5,0),"")</f>
        <v/>
      </c>
      <c r="G126" s="35">
        <f t="shared" si="2"/>
        <v>0</v>
      </c>
      <c r="H126" s="35">
        <f t="shared" si="3"/>
        <v>0</v>
      </c>
      <c r="I126" s="36" t="str">
        <f>_xlfn.IFNA(VLOOKUP(B126,'Election Candidates by NAICS'!$A:$L,6,0),"")</f>
        <v/>
      </c>
      <c r="J126" s="36" t="str">
        <f>_xlfn.IFNA(VLOOKUP(B126,'Election Candidates by NAICS'!$A:$L,7,0),"")</f>
        <v/>
      </c>
      <c r="K126" s="36" t="str">
        <f>_xlfn.IFNA(VLOOKUP(B126,'Election Candidates by NAICS'!$A:$L,13,0),"")</f>
        <v/>
      </c>
      <c r="L126" s="34" t="str">
        <f>_xlfn.IFNA(VLOOKUP(B126,'Election Candidates by NAICS'!$A:$P,14,0),"")</f>
        <v/>
      </c>
      <c r="M126" s="37" t="str">
        <f>_xlfn.IFNA(VLOOKUP(B126,'Election Candidates by NAICS'!$A:$P,15,0),"")</f>
        <v/>
      </c>
      <c r="N126" s="38" t="str">
        <f>_xlfn.IFNA(VLOOKUP(B126,'Election Candidates by NAICS'!$A:$P,16,0),"")</f>
        <v/>
      </c>
    </row>
    <row r="127" spans="1:14" x14ac:dyDescent="0.25">
      <c r="A127" s="29"/>
      <c r="B127" s="29"/>
      <c r="C127" s="30"/>
      <c r="D127" s="31"/>
      <c r="E127" s="33" t="str">
        <f>IF(B127="","",VLOOKUP(B127,'Election Candidates by NAICS'!A:C,3,0))</f>
        <v/>
      </c>
      <c r="F127" s="34" t="str">
        <f>_xlfn.IFNA(VLOOKUP(B127,'Election Candidates by NAICS'!$A:$L,5,0),"")</f>
        <v/>
      </c>
      <c r="G127" s="35">
        <f t="shared" si="2"/>
        <v>0</v>
      </c>
      <c r="H127" s="35">
        <f t="shared" si="3"/>
        <v>0</v>
      </c>
      <c r="I127" s="36" t="str">
        <f>_xlfn.IFNA(VLOOKUP(B127,'Election Candidates by NAICS'!$A:$L,6,0),"")</f>
        <v/>
      </c>
      <c r="J127" s="36" t="str">
        <f>_xlfn.IFNA(VLOOKUP(B127,'Election Candidates by NAICS'!$A:$L,7,0),"")</f>
        <v/>
      </c>
      <c r="K127" s="36" t="str">
        <f>_xlfn.IFNA(VLOOKUP(B127,'Election Candidates by NAICS'!$A:$L,13,0),"")</f>
        <v/>
      </c>
      <c r="L127" s="34" t="str">
        <f>_xlfn.IFNA(VLOOKUP(B127,'Election Candidates by NAICS'!$A:$P,14,0),"")</f>
        <v/>
      </c>
      <c r="M127" s="37" t="str">
        <f>_xlfn.IFNA(VLOOKUP(B127,'Election Candidates by NAICS'!$A:$P,15,0),"")</f>
        <v/>
      </c>
      <c r="N127" s="38" t="str">
        <f>_xlfn.IFNA(VLOOKUP(B127,'Election Candidates by NAICS'!$A:$P,16,0),"")</f>
        <v/>
      </c>
    </row>
    <row r="128" spans="1:14" x14ac:dyDescent="0.25">
      <c r="A128" s="29"/>
      <c r="B128" s="29"/>
      <c r="C128" s="30"/>
      <c r="D128" s="31"/>
      <c r="E128" s="33" t="str">
        <f>IF(B128="","",VLOOKUP(B128,'Election Candidates by NAICS'!A:C,3,0))</f>
        <v/>
      </c>
      <c r="F128" s="34" t="str">
        <f>_xlfn.IFNA(VLOOKUP(B128,'Election Candidates by NAICS'!$A:$L,5,0),"")</f>
        <v/>
      </c>
      <c r="G128" s="35">
        <f t="shared" si="2"/>
        <v>0</v>
      </c>
      <c r="H128" s="35">
        <f t="shared" si="3"/>
        <v>0</v>
      </c>
      <c r="I128" s="36" t="str">
        <f>_xlfn.IFNA(VLOOKUP(B128,'Election Candidates by NAICS'!$A:$L,6,0),"")</f>
        <v/>
      </c>
      <c r="J128" s="36" t="str">
        <f>_xlfn.IFNA(VLOOKUP(B128,'Election Candidates by NAICS'!$A:$L,7,0),"")</f>
        <v/>
      </c>
      <c r="K128" s="36" t="str">
        <f>_xlfn.IFNA(VLOOKUP(B128,'Election Candidates by NAICS'!$A:$L,13,0),"")</f>
        <v/>
      </c>
      <c r="L128" s="34" t="str">
        <f>_xlfn.IFNA(VLOOKUP(B128,'Election Candidates by NAICS'!$A:$P,14,0),"")</f>
        <v/>
      </c>
      <c r="M128" s="37" t="str">
        <f>_xlfn.IFNA(VLOOKUP(B128,'Election Candidates by NAICS'!$A:$P,15,0),"")</f>
        <v/>
      </c>
      <c r="N128" s="38" t="str">
        <f>_xlfn.IFNA(VLOOKUP(B128,'Election Candidates by NAICS'!$A:$P,16,0),"")</f>
        <v/>
      </c>
    </row>
    <row r="129" spans="1:14" x14ac:dyDescent="0.25">
      <c r="A129" s="29"/>
      <c r="B129" s="29"/>
      <c r="C129" s="30"/>
      <c r="D129" s="31"/>
      <c r="E129" s="33" t="str">
        <f>IF(B129="","",VLOOKUP(B129,'Election Candidates by NAICS'!A:C,3,0))</f>
        <v/>
      </c>
      <c r="F129" s="34" t="str">
        <f>_xlfn.IFNA(VLOOKUP(B129,'Election Candidates by NAICS'!$A:$L,5,0),"")</f>
        <v/>
      </c>
      <c r="G129" s="35">
        <f t="shared" si="2"/>
        <v>0</v>
      </c>
      <c r="H129" s="35">
        <f t="shared" si="3"/>
        <v>0</v>
      </c>
      <c r="I129" s="36" t="str">
        <f>_xlfn.IFNA(VLOOKUP(B129,'Election Candidates by NAICS'!$A:$L,6,0),"")</f>
        <v/>
      </c>
      <c r="J129" s="36" t="str">
        <f>_xlfn.IFNA(VLOOKUP(B129,'Election Candidates by NAICS'!$A:$L,7,0),"")</f>
        <v/>
      </c>
      <c r="K129" s="36" t="str">
        <f>_xlfn.IFNA(VLOOKUP(B129,'Election Candidates by NAICS'!$A:$L,13,0),"")</f>
        <v/>
      </c>
      <c r="L129" s="34" t="str">
        <f>_xlfn.IFNA(VLOOKUP(B129,'Election Candidates by NAICS'!$A:$P,14,0),"")</f>
        <v/>
      </c>
      <c r="M129" s="37" t="str">
        <f>_xlfn.IFNA(VLOOKUP(B129,'Election Candidates by NAICS'!$A:$P,15,0),"")</f>
        <v/>
      </c>
      <c r="N129" s="38" t="str">
        <f>_xlfn.IFNA(VLOOKUP(B129,'Election Candidates by NAICS'!$A:$P,16,0),"")</f>
        <v/>
      </c>
    </row>
    <row r="130" spans="1:14" x14ac:dyDescent="0.25">
      <c r="A130" s="29"/>
      <c r="B130" s="29"/>
      <c r="C130" s="30"/>
      <c r="D130" s="31"/>
      <c r="E130" s="33" t="str">
        <f>IF(B130="","",VLOOKUP(B130,'Election Candidates by NAICS'!A:C,3,0))</f>
        <v/>
      </c>
      <c r="F130" s="34" t="str">
        <f>_xlfn.IFNA(VLOOKUP(B130,'Election Candidates by NAICS'!$A:$L,5,0),"")</f>
        <v/>
      </c>
      <c r="G130" s="35">
        <f t="shared" si="2"/>
        <v>0</v>
      </c>
      <c r="H130" s="35">
        <f t="shared" si="3"/>
        <v>0</v>
      </c>
      <c r="I130" s="36" t="str">
        <f>_xlfn.IFNA(VLOOKUP(B130,'Election Candidates by NAICS'!$A:$L,6,0),"")</f>
        <v/>
      </c>
      <c r="J130" s="36" t="str">
        <f>_xlfn.IFNA(VLOOKUP(B130,'Election Candidates by NAICS'!$A:$L,7,0),"")</f>
        <v/>
      </c>
      <c r="K130" s="36" t="str">
        <f>_xlfn.IFNA(VLOOKUP(B130,'Election Candidates by NAICS'!$A:$L,13,0),"")</f>
        <v/>
      </c>
      <c r="L130" s="34" t="str">
        <f>_xlfn.IFNA(VLOOKUP(B130,'Election Candidates by NAICS'!$A:$P,14,0),"")</f>
        <v/>
      </c>
      <c r="M130" s="37" t="str">
        <f>_xlfn.IFNA(VLOOKUP(B130,'Election Candidates by NAICS'!$A:$P,15,0),"")</f>
        <v/>
      </c>
      <c r="N130" s="38" t="str">
        <f>_xlfn.IFNA(VLOOKUP(B130,'Election Candidates by NAICS'!$A:$P,16,0),"")</f>
        <v/>
      </c>
    </row>
    <row r="131" spans="1:14" x14ac:dyDescent="0.25">
      <c r="A131" s="29"/>
      <c r="B131" s="29"/>
      <c r="C131" s="30"/>
      <c r="D131" s="31"/>
      <c r="E131" s="33" t="str">
        <f>IF(B131="","",VLOOKUP(B131,'Election Candidates by NAICS'!A:C,3,0))</f>
        <v/>
      </c>
      <c r="F131" s="34" t="str">
        <f>_xlfn.IFNA(VLOOKUP(B131,'Election Candidates by NAICS'!$A:$L,5,0),"")</f>
        <v/>
      </c>
      <c r="G131" s="35">
        <f t="shared" ref="G131:G194" si="4">IFERROR(I131*C131,)</f>
        <v>0</v>
      </c>
      <c r="H131" s="35">
        <f t="shared" ref="H131:H194" si="5">G131*D131</f>
        <v>0</v>
      </c>
      <c r="I131" s="36" t="str">
        <f>_xlfn.IFNA(VLOOKUP(B131,'Election Candidates by NAICS'!$A:$L,6,0),"")</f>
        <v/>
      </c>
      <c r="J131" s="36" t="str">
        <f>_xlfn.IFNA(VLOOKUP(B131,'Election Candidates by NAICS'!$A:$L,7,0),"")</f>
        <v/>
      </c>
      <c r="K131" s="36" t="str">
        <f>_xlfn.IFNA(VLOOKUP(B131,'Election Candidates by NAICS'!$A:$L,13,0),"")</f>
        <v/>
      </c>
      <c r="L131" s="34" t="str">
        <f>_xlfn.IFNA(VLOOKUP(B131,'Election Candidates by NAICS'!$A:$P,14,0),"")</f>
        <v/>
      </c>
      <c r="M131" s="37" t="str">
        <f>_xlfn.IFNA(VLOOKUP(B131,'Election Candidates by NAICS'!$A:$P,15,0),"")</f>
        <v/>
      </c>
      <c r="N131" s="38" t="str">
        <f>_xlfn.IFNA(VLOOKUP(B131,'Election Candidates by NAICS'!$A:$P,16,0),"")</f>
        <v/>
      </c>
    </row>
    <row r="132" spans="1:14" x14ac:dyDescent="0.25">
      <c r="A132" s="29"/>
      <c r="B132" s="29"/>
      <c r="C132" s="30"/>
      <c r="D132" s="31"/>
      <c r="E132" s="33" t="str">
        <f>IF(B132="","",VLOOKUP(B132,'Election Candidates by NAICS'!A:C,3,0))</f>
        <v/>
      </c>
      <c r="F132" s="34" t="str">
        <f>_xlfn.IFNA(VLOOKUP(B132,'Election Candidates by NAICS'!$A:$L,5,0),"")</f>
        <v/>
      </c>
      <c r="G132" s="35">
        <f t="shared" si="4"/>
        <v>0</v>
      </c>
      <c r="H132" s="35">
        <f t="shared" si="5"/>
        <v>0</v>
      </c>
      <c r="I132" s="36" t="str">
        <f>_xlfn.IFNA(VLOOKUP(B132,'Election Candidates by NAICS'!$A:$L,6,0),"")</f>
        <v/>
      </c>
      <c r="J132" s="36" t="str">
        <f>_xlfn.IFNA(VLOOKUP(B132,'Election Candidates by NAICS'!$A:$L,7,0),"")</f>
        <v/>
      </c>
      <c r="K132" s="36" t="str">
        <f>_xlfn.IFNA(VLOOKUP(B132,'Election Candidates by NAICS'!$A:$L,13,0),"")</f>
        <v/>
      </c>
      <c r="L132" s="34" t="str">
        <f>_xlfn.IFNA(VLOOKUP(B132,'Election Candidates by NAICS'!$A:$P,14,0),"")</f>
        <v/>
      </c>
      <c r="M132" s="37" t="str">
        <f>_xlfn.IFNA(VLOOKUP(B132,'Election Candidates by NAICS'!$A:$P,15,0),"")</f>
        <v/>
      </c>
      <c r="N132" s="38" t="str">
        <f>_xlfn.IFNA(VLOOKUP(B132,'Election Candidates by NAICS'!$A:$P,16,0),"")</f>
        <v/>
      </c>
    </row>
    <row r="133" spans="1:14" x14ac:dyDescent="0.25">
      <c r="A133" s="29"/>
      <c r="B133" s="29"/>
      <c r="C133" s="30"/>
      <c r="D133" s="31"/>
      <c r="E133" s="33" t="str">
        <f>IF(B133="","",VLOOKUP(B133,'Election Candidates by NAICS'!A:C,3,0))</f>
        <v/>
      </c>
      <c r="F133" s="34" t="str">
        <f>_xlfn.IFNA(VLOOKUP(B133,'Election Candidates by NAICS'!$A:$L,5,0),"")</f>
        <v/>
      </c>
      <c r="G133" s="35">
        <f t="shared" si="4"/>
        <v>0</v>
      </c>
      <c r="H133" s="35">
        <f t="shared" si="5"/>
        <v>0</v>
      </c>
      <c r="I133" s="36" t="str">
        <f>_xlfn.IFNA(VLOOKUP(B133,'Election Candidates by NAICS'!$A:$L,6,0),"")</f>
        <v/>
      </c>
      <c r="J133" s="36" t="str">
        <f>_xlfn.IFNA(VLOOKUP(B133,'Election Candidates by NAICS'!$A:$L,7,0),"")</f>
        <v/>
      </c>
      <c r="K133" s="36" t="str">
        <f>_xlfn.IFNA(VLOOKUP(B133,'Election Candidates by NAICS'!$A:$L,13,0),"")</f>
        <v/>
      </c>
      <c r="L133" s="34" t="str">
        <f>_xlfn.IFNA(VLOOKUP(B133,'Election Candidates by NAICS'!$A:$P,14,0),"")</f>
        <v/>
      </c>
      <c r="M133" s="37" t="str">
        <f>_xlfn.IFNA(VLOOKUP(B133,'Election Candidates by NAICS'!$A:$P,15,0),"")</f>
        <v/>
      </c>
      <c r="N133" s="38" t="str">
        <f>_xlfn.IFNA(VLOOKUP(B133,'Election Candidates by NAICS'!$A:$P,16,0),"")</f>
        <v/>
      </c>
    </row>
    <row r="134" spans="1:14" x14ac:dyDescent="0.25">
      <c r="A134" s="29"/>
      <c r="B134" s="29"/>
      <c r="C134" s="30"/>
      <c r="D134" s="31"/>
      <c r="E134" s="33" t="str">
        <f>IF(B134="","",VLOOKUP(B134,'Election Candidates by NAICS'!A:C,3,0))</f>
        <v/>
      </c>
      <c r="F134" s="34" t="str">
        <f>_xlfn.IFNA(VLOOKUP(B134,'Election Candidates by NAICS'!$A:$L,5,0),"")</f>
        <v/>
      </c>
      <c r="G134" s="35">
        <f t="shared" si="4"/>
        <v>0</v>
      </c>
      <c r="H134" s="35">
        <f t="shared" si="5"/>
        <v>0</v>
      </c>
      <c r="I134" s="36" t="str">
        <f>_xlfn.IFNA(VLOOKUP(B134,'Election Candidates by NAICS'!$A:$L,6,0),"")</f>
        <v/>
      </c>
      <c r="J134" s="36" t="str">
        <f>_xlfn.IFNA(VLOOKUP(B134,'Election Candidates by NAICS'!$A:$L,7,0),"")</f>
        <v/>
      </c>
      <c r="K134" s="36" t="str">
        <f>_xlfn.IFNA(VLOOKUP(B134,'Election Candidates by NAICS'!$A:$L,13,0),"")</f>
        <v/>
      </c>
      <c r="L134" s="34" t="str">
        <f>_xlfn.IFNA(VLOOKUP(B134,'Election Candidates by NAICS'!$A:$P,14,0),"")</f>
        <v/>
      </c>
      <c r="M134" s="37" t="str">
        <f>_xlfn.IFNA(VLOOKUP(B134,'Election Candidates by NAICS'!$A:$P,15,0),"")</f>
        <v/>
      </c>
      <c r="N134" s="38" t="str">
        <f>_xlfn.IFNA(VLOOKUP(B134,'Election Candidates by NAICS'!$A:$P,16,0),"")</f>
        <v/>
      </c>
    </row>
    <row r="135" spans="1:14" x14ac:dyDescent="0.25">
      <c r="A135" s="29"/>
      <c r="B135" s="29"/>
      <c r="C135" s="30"/>
      <c r="D135" s="31"/>
      <c r="E135" s="33" t="str">
        <f>IF(B135="","",VLOOKUP(B135,'Election Candidates by NAICS'!A:C,3,0))</f>
        <v/>
      </c>
      <c r="F135" s="34" t="str">
        <f>_xlfn.IFNA(VLOOKUP(B135,'Election Candidates by NAICS'!$A:$L,5,0),"")</f>
        <v/>
      </c>
      <c r="G135" s="35">
        <f t="shared" si="4"/>
        <v>0</v>
      </c>
      <c r="H135" s="35">
        <f t="shared" si="5"/>
        <v>0</v>
      </c>
      <c r="I135" s="36" t="str">
        <f>_xlfn.IFNA(VLOOKUP(B135,'Election Candidates by NAICS'!$A:$L,6,0),"")</f>
        <v/>
      </c>
      <c r="J135" s="36" t="str">
        <f>_xlfn.IFNA(VLOOKUP(B135,'Election Candidates by NAICS'!$A:$L,7,0),"")</f>
        <v/>
      </c>
      <c r="K135" s="36" t="str">
        <f>_xlfn.IFNA(VLOOKUP(B135,'Election Candidates by NAICS'!$A:$L,13,0),"")</f>
        <v/>
      </c>
      <c r="L135" s="34" t="str">
        <f>_xlfn.IFNA(VLOOKUP(B135,'Election Candidates by NAICS'!$A:$P,14,0),"")</f>
        <v/>
      </c>
      <c r="M135" s="37" t="str">
        <f>_xlfn.IFNA(VLOOKUP(B135,'Election Candidates by NAICS'!$A:$P,15,0),"")</f>
        <v/>
      </c>
      <c r="N135" s="38" t="str">
        <f>_xlfn.IFNA(VLOOKUP(B135,'Election Candidates by NAICS'!$A:$P,16,0),"")</f>
        <v/>
      </c>
    </row>
    <row r="136" spans="1:14" x14ac:dyDescent="0.25">
      <c r="A136" s="29"/>
      <c r="B136" s="29"/>
      <c r="C136" s="30"/>
      <c r="D136" s="31"/>
      <c r="E136" s="33" t="str">
        <f>IF(B136="","",VLOOKUP(B136,'Election Candidates by NAICS'!A:C,3,0))</f>
        <v/>
      </c>
      <c r="F136" s="34" t="str">
        <f>_xlfn.IFNA(VLOOKUP(B136,'Election Candidates by NAICS'!$A:$L,5,0),"")</f>
        <v/>
      </c>
      <c r="G136" s="35">
        <f t="shared" si="4"/>
        <v>0</v>
      </c>
      <c r="H136" s="35">
        <f t="shared" si="5"/>
        <v>0</v>
      </c>
      <c r="I136" s="36" t="str">
        <f>_xlfn.IFNA(VLOOKUP(B136,'Election Candidates by NAICS'!$A:$L,6,0),"")</f>
        <v/>
      </c>
      <c r="J136" s="36" t="str">
        <f>_xlfn.IFNA(VLOOKUP(B136,'Election Candidates by NAICS'!$A:$L,7,0),"")</f>
        <v/>
      </c>
      <c r="K136" s="36" t="str">
        <f>_xlfn.IFNA(VLOOKUP(B136,'Election Candidates by NAICS'!$A:$L,13,0),"")</f>
        <v/>
      </c>
      <c r="L136" s="34" t="str">
        <f>_xlfn.IFNA(VLOOKUP(B136,'Election Candidates by NAICS'!$A:$P,14,0),"")</f>
        <v/>
      </c>
      <c r="M136" s="37" t="str">
        <f>_xlfn.IFNA(VLOOKUP(B136,'Election Candidates by NAICS'!$A:$P,15,0),"")</f>
        <v/>
      </c>
      <c r="N136" s="38" t="str">
        <f>_xlfn.IFNA(VLOOKUP(B136,'Election Candidates by NAICS'!$A:$P,16,0),"")</f>
        <v/>
      </c>
    </row>
    <row r="137" spans="1:14" x14ac:dyDescent="0.25">
      <c r="A137" s="29"/>
      <c r="B137" s="29"/>
      <c r="C137" s="30"/>
      <c r="D137" s="31"/>
      <c r="E137" s="33" t="str">
        <f>IF(B137="","",VLOOKUP(B137,'Election Candidates by NAICS'!A:C,3,0))</f>
        <v/>
      </c>
      <c r="F137" s="34" t="str">
        <f>_xlfn.IFNA(VLOOKUP(B137,'Election Candidates by NAICS'!$A:$L,5,0),"")</f>
        <v/>
      </c>
      <c r="G137" s="35">
        <f t="shared" si="4"/>
        <v>0</v>
      </c>
      <c r="H137" s="35">
        <f t="shared" si="5"/>
        <v>0</v>
      </c>
      <c r="I137" s="36" t="str">
        <f>_xlfn.IFNA(VLOOKUP(B137,'Election Candidates by NAICS'!$A:$L,6,0),"")</f>
        <v/>
      </c>
      <c r="J137" s="36" t="str">
        <f>_xlfn.IFNA(VLOOKUP(B137,'Election Candidates by NAICS'!$A:$L,7,0),"")</f>
        <v/>
      </c>
      <c r="K137" s="36" t="str">
        <f>_xlfn.IFNA(VLOOKUP(B137,'Election Candidates by NAICS'!$A:$L,13,0),"")</f>
        <v/>
      </c>
      <c r="L137" s="34" t="str">
        <f>_xlfn.IFNA(VLOOKUP(B137,'Election Candidates by NAICS'!$A:$P,14,0),"")</f>
        <v/>
      </c>
      <c r="M137" s="37" t="str">
        <f>_xlfn.IFNA(VLOOKUP(B137,'Election Candidates by NAICS'!$A:$P,15,0),"")</f>
        <v/>
      </c>
      <c r="N137" s="38" t="str">
        <f>_xlfn.IFNA(VLOOKUP(B137,'Election Candidates by NAICS'!$A:$P,16,0),"")</f>
        <v/>
      </c>
    </row>
    <row r="138" spans="1:14" x14ac:dyDescent="0.25">
      <c r="A138" s="29"/>
      <c r="B138" s="29"/>
      <c r="C138" s="30"/>
      <c r="D138" s="31"/>
      <c r="E138" s="33" t="str">
        <f>IF(B138="","",VLOOKUP(B138,'Election Candidates by NAICS'!A:C,3,0))</f>
        <v/>
      </c>
      <c r="F138" s="34" t="str">
        <f>_xlfn.IFNA(VLOOKUP(B138,'Election Candidates by NAICS'!$A:$L,5,0),"")</f>
        <v/>
      </c>
      <c r="G138" s="35">
        <f t="shared" si="4"/>
        <v>0</v>
      </c>
      <c r="H138" s="35">
        <f t="shared" si="5"/>
        <v>0</v>
      </c>
      <c r="I138" s="36" t="str">
        <f>_xlfn.IFNA(VLOOKUP(B138,'Election Candidates by NAICS'!$A:$L,6,0),"")</f>
        <v/>
      </c>
      <c r="J138" s="36" t="str">
        <f>_xlfn.IFNA(VLOOKUP(B138,'Election Candidates by NAICS'!$A:$L,7,0),"")</f>
        <v/>
      </c>
      <c r="K138" s="36" t="str">
        <f>_xlfn.IFNA(VLOOKUP(B138,'Election Candidates by NAICS'!$A:$L,13,0),"")</f>
        <v/>
      </c>
      <c r="L138" s="34" t="str">
        <f>_xlfn.IFNA(VLOOKUP(B138,'Election Candidates by NAICS'!$A:$P,14,0),"")</f>
        <v/>
      </c>
      <c r="M138" s="37" t="str">
        <f>_xlfn.IFNA(VLOOKUP(B138,'Election Candidates by NAICS'!$A:$P,15,0),"")</f>
        <v/>
      </c>
      <c r="N138" s="38" t="str">
        <f>_xlfn.IFNA(VLOOKUP(B138,'Election Candidates by NAICS'!$A:$P,16,0),"")</f>
        <v/>
      </c>
    </row>
    <row r="139" spans="1:14" x14ac:dyDescent="0.25">
      <c r="A139" s="29"/>
      <c r="B139" s="29"/>
      <c r="C139" s="30"/>
      <c r="D139" s="31"/>
      <c r="E139" s="33" t="str">
        <f>IF(B139="","",VLOOKUP(B139,'Election Candidates by NAICS'!A:C,3,0))</f>
        <v/>
      </c>
      <c r="F139" s="34" t="str">
        <f>_xlfn.IFNA(VLOOKUP(B139,'Election Candidates by NAICS'!$A:$L,5,0),"")</f>
        <v/>
      </c>
      <c r="G139" s="35">
        <f t="shared" si="4"/>
        <v>0</v>
      </c>
      <c r="H139" s="35">
        <f t="shared" si="5"/>
        <v>0</v>
      </c>
      <c r="I139" s="36" t="str">
        <f>_xlfn.IFNA(VLOOKUP(B139,'Election Candidates by NAICS'!$A:$L,6,0),"")</f>
        <v/>
      </c>
      <c r="J139" s="36" t="str">
        <f>_xlfn.IFNA(VLOOKUP(B139,'Election Candidates by NAICS'!$A:$L,7,0),"")</f>
        <v/>
      </c>
      <c r="K139" s="36" t="str">
        <f>_xlfn.IFNA(VLOOKUP(B139,'Election Candidates by NAICS'!$A:$L,13,0),"")</f>
        <v/>
      </c>
      <c r="L139" s="34" t="str">
        <f>_xlfn.IFNA(VLOOKUP(B139,'Election Candidates by NAICS'!$A:$P,14,0),"")</f>
        <v/>
      </c>
      <c r="M139" s="37" t="str">
        <f>_xlfn.IFNA(VLOOKUP(B139,'Election Candidates by NAICS'!$A:$P,15,0),"")</f>
        <v/>
      </c>
      <c r="N139" s="38" t="str">
        <f>_xlfn.IFNA(VLOOKUP(B139,'Election Candidates by NAICS'!$A:$P,16,0),"")</f>
        <v/>
      </c>
    </row>
    <row r="140" spans="1:14" x14ac:dyDescent="0.25">
      <c r="A140" s="29"/>
      <c r="B140" s="29"/>
      <c r="C140" s="30"/>
      <c r="D140" s="31"/>
      <c r="E140" s="33" t="str">
        <f>IF(B140="","",VLOOKUP(B140,'Election Candidates by NAICS'!A:C,3,0))</f>
        <v/>
      </c>
      <c r="F140" s="34" t="str">
        <f>_xlfn.IFNA(VLOOKUP(B140,'Election Candidates by NAICS'!$A:$L,5,0),"")</f>
        <v/>
      </c>
      <c r="G140" s="35">
        <f t="shared" si="4"/>
        <v>0</v>
      </c>
      <c r="H140" s="35">
        <f t="shared" si="5"/>
        <v>0</v>
      </c>
      <c r="I140" s="36" t="str">
        <f>_xlfn.IFNA(VLOOKUP(B140,'Election Candidates by NAICS'!$A:$L,6,0),"")</f>
        <v/>
      </c>
      <c r="J140" s="36" t="str">
        <f>_xlfn.IFNA(VLOOKUP(B140,'Election Candidates by NAICS'!$A:$L,7,0),"")</f>
        <v/>
      </c>
      <c r="K140" s="36" t="str">
        <f>_xlfn.IFNA(VLOOKUP(B140,'Election Candidates by NAICS'!$A:$L,13,0),"")</f>
        <v/>
      </c>
      <c r="L140" s="34" t="str">
        <f>_xlfn.IFNA(VLOOKUP(B140,'Election Candidates by NAICS'!$A:$P,14,0),"")</f>
        <v/>
      </c>
      <c r="M140" s="37" t="str">
        <f>_xlfn.IFNA(VLOOKUP(B140,'Election Candidates by NAICS'!$A:$P,15,0),"")</f>
        <v/>
      </c>
      <c r="N140" s="38" t="str">
        <f>_xlfn.IFNA(VLOOKUP(B140,'Election Candidates by NAICS'!$A:$P,16,0),"")</f>
        <v/>
      </c>
    </row>
    <row r="141" spans="1:14" x14ac:dyDescent="0.25">
      <c r="A141" s="29"/>
      <c r="B141" s="29"/>
      <c r="C141" s="30"/>
      <c r="D141" s="31"/>
      <c r="E141" s="33" t="str">
        <f>IF(B141="","",VLOOKUP(B141,'Election Candidates by NAICS'!A:C,3,0))</f>
        <v/>
      </c>
      <c r="F141" s="34" t="str">
        <f>_xlfn.IFNA(VLOOKUP(B141,'Election Candidates by NAICS'!$A:$L,5,0),"")</f>
        <v/>
      </c>
      <c r="G141" s="35">
        <f t="shared" si="4"/>
        <v>0</v>
      </c>
      <c r="H141" s="35">
        <f t="shared" si="5"/>
        <v>0</v>
      </c>
      <c r="I141" s="36" t="str">
        <f>_xlfn.IFNA(VLOOKUP(B141,'Election Candidates by NAICS'!$A:$L,6,0),"")</f>
        <v/>
      </c>
      <c r="J141" s="36" t="str">
        <f>_xlfn.IFNA(VLOOKUP(B141,'Election Candidates by NAICS'!$A:$L,7,0),"")</f>
        <v/>
      </c>
      <c r="K141" s="36" t="str">
        <f>_xlfn.IFNA(VLOOKUP(B141,'Election Candidates by NAICS'!$A:$L,13,0),"")</f>
        <v/>
      </c>
      <c r="L141" s="34" t="str">
        <f>_xlfn.IFNA(VLOOKUP(B141,'Election Candidates by NAICS'!$A:$P,14,0),"")</f>
        <v/>
      </c>
      <c r="M141" s="37" t="str">
        <f>_xlfn.IFNA(VLOOKUP(B141,'Election Candidates by NAICS'!$A:$P,15,0),"")</f>
        <v/>
      </c>
      <c r="N141" s="38" t="str">
        <f>_xlfn.IFNA(VLOOKUP(B141,'Election Candidates by NAICS'!$A:$P,16,0),"")</f>
        <v/>
      </c>
    </row>
    <row r="142" spans="1:14" x14ac:dyDescent="0.25">
      <c r="A142" s="29"/>
      <c r="B142" s="29"/>
      <c r="C142" s="30"/>
      <c r="D142" s="31"/>
      <c r="E142" s="33" t="str">
        <f>IF(B142="","",VLOOKUP(B142,'Election Candidates by NAICS'!A:C,3,0))</f>
        <v/>
      </c>
      <c r="F142" s="34" t="str">
        <f>_xlfn.IFNA(VLOOKUP(B142,'Election Candidates by NAICS'!$A:$L,5,0),"")</f>
        <v/>
      </c>
      <c r="G142" s="35">
        <f t="shared" si="4"/>
        <v>0</v>
      </c>
      <c r="H142" s="35">
        <f t="shared" si="5"/>
        <v>0</v>
      </c>
      <c r="I142" s="36" t="str">
        <f>_xlfn.IFNA(VLOOKUP(B142,'Election Candidates by NAICS'!$A:$L,6,0),"")</f>
        <v/>
      </c>
      <c r="J142" s="36" t="str">
        <f>_xlfn.IFNA(VLOOKUP(B142,'Election Candidates by NAICS'!$A:$L,7,0),"")</f>
        <v/>
      </c>
      <c r="K142" s="36" t="str">
        <f>_xlfn.IFNA(VLOOKUP(B142,'Election Candidates by NAICS'!$A:$L,13,0),"")</f>
        <v/>
      </c>
      <c r="L142" s="34" t="str">
        <f>_xlfn.IFNA(VLOOKUP(B142,'Election Candidates by NAICS'!$A:$P,14,0),"")</f>
        <v/>
      </c>
      <c r="M142" s="37" t="str">
        <f>_xlfn.IFNA(VLOOKUP(B142,'Election Candidates by NAICS'!$A:$P,15,0),"")</f>
        <v/>
      </c>
      <c r="N142" s="38" t="str">
        <f>_xlfn.IFNA(VLOOKUP(B142,'Election Candidates by NAICS'!$A:$P,16,0),"")</f>
        <v/>
      </c>
    </row>
    <row r="143" spans="1:14" x14ac:dyDescent="0.25">
      <c r="A143" s="29"/>
      <c r="B143" s="29"/>
      <c r="C143" s="30"/>
      <c r="D143" s="31"/>
      <c r="E143" s="33" t="str">
        <f>IF(B143="","",VLOOKUP(B143,'Election Candidates by NAICS'!A:C,3,0))</f>
        <v/>
      </c>
      <c r="F143" s="34" t="str">
        <f>_xlfn.IFNA(VLOOKUP(B143,'Election Candidates by NAICS'!$A:$L,5,0),"")</f>
        <v/>
      </c>
      <c r="G143" s="35">
        <f t="shared" si="4"/>
        <v>0</v>
      </c>
      <c r="H143" s="35">
        <f t="shared" si="5"/>
        <v>0</v>
      </c>
      <c r="I143" s="36" t="str">
        <f>_xlfn.IFNA(VLOOKUP(B143,'Election Candidates by NAICS'!$A:$L,6,0),"")</f>
        <v/>
      </c>
      <c r="J143" s="36" t="str">
        <f>_xlfn.IFNA(VLOOKUP(B143,'Election Candidates by NAICS'!$A:$L,7,0),"")</f>
        <v/>
      </c>
      <c r="K143" s="36" t="str">
        <f>_xlfn.IFNA(VLOOKUP(B143,'Election Candidates by NAICS'!$A:$L,13,0),"")</f>
        <v/>
      </c>
      <c r="L143" s="34" t="str">
        <f>_xlfn.IFNA(VLOOKUP(B143,'Election Candidates by NAICS'!$A:$P,14,0),"")</f>
        <v/>
      </c>
      <c r="M143" s="37" t="str">
        <f>_xlfn.IFNA(VLOOKUP(B143,'Election Candidates by NAICS'!$A:$P,15,0),"")</f>
        <v/>
      </c>
      <c r="N143" s="38" t="str">
        <f>_xlfn.IFNA(VLOOKUP(B143,'Election Candidates by NAICS'!$A:$P,16,0),"")</f>
        <v/>
      </c>
    </row>
    <row r="144" spans="1:14" x14ac:dyDescent="0.25">
      <c r="A144" s="29"/>
      <c r="B144" s="29"/>
      <c r="C144" s="30"/>
      <c r="D144" s="31"/>
      <c r="E144" s="33" t="str">
        <f>IF(B144="","",VLOOKUP(B144,'Election Candidates by NAICS'!A:C,3,0))</f>
        <v/>
      </c>
      <c r="F144" s="34" t="str">
        <f>_xlfn.IFNA(VLOOKUP(B144,'Election Candidates by NAICS'!$A:$L,5,0),"")</f>
        <v/>
      </c>
      <c r="G144" s="35">
        <f t="shared" si="4"/>
        <v>0</v>
      </c>
      <c r="H144" s="35">
        <f t="shared" si="5"/>
        <v>0</v>
      </c>
      <c r="I144" s="36" t="str">
        <f>_xlfn.IFNA(VLOOKUP(B144,'Election Candidates by NAICS'!$A:$L,6,0),"")</f>
        <v/>
      </c>
      <c r="J144" s="36" t="str">
        <f>_xlfn.IFNA(VLOOKUP(B144,'Election Candidates by NAICS'!$A:$L,7,0),"")</f>
        <v/>
      </c>
      <c r="K144" s="36" t="str">
        <f>_xlfn.IFNA(VLOOKUP(B144,'Election Candidates by NAICS'!$A:$L,13,0),"")</f>
        <v/>
      </c>
      <c r="L144" s="34" t="str">
        <f>_xlfn.IFNA(VLOOKUP(B144,'Election Candidates by NAICS'!$A:$P,14,0),"")</f>
        <v/>
      </c>
      <c r="M144" s="37" t="str">
        <f>_xlfn.IFNA(VLOOKUP(B144,'Election Candidates by NAICS'!$A:$P,15,0),"")</f>
        <v/>
      </c>
      <c r="N144" s="38" t="str">
        <f>_xlfn.IFNA(VLOOKUP(B144,'Election Candidates by NAICS'!$A:$P,16,0),"")</f>
        <v/>
      </c>
    </row>
    <row r="145" spans="1:14" x14ac:dyDescent="0.25">
      <c r="A145" s="29"/>
      <c r="B145" s="29"/>
      <c r="C145" s="30"/>
      <c r="D145" s="31"/>
      <c r="E145" s="33" t="str">
        <f>IF(B145="","",VLOOKUP(B145,'Election Candidates by NAICS'!A:C,3,0))</f>
        <v/>
      </c>
      <c r="F145" s="34" t="str">
        <f>_xlfn.IFNA(VLOOKUP(B145,'Election Candidates by NAICS'!$A:$L,5,0),"")</f>
        <v/>
      </c>
      <c r="G145" s="35">
        <f t="shared" si="4"/>
        <v>0</v>
      </c>
      <c r="H145" s="35">
        <f t="shared" si="5"/>
        <v>0</v>
      </c>
      <c r="I145" s="36" t="str">
        <f>_xlfn.IFNA(VLOOKUP(B145,'Election Candidates by NAICS'!$A:$L,6,0),"")</f>
        <v/>
      </c>
      <c r="J145" s="36" t="str">
        <f>_xlfn.IFNA(VLOOKUP(B145,'Election Candidates by NAICS'!$A:$L,7,0),"")</f>
        <v/>
      </c>
      <c r="K145" s="36" t="str">
        <f>_xlfn.IFNA(VLOOKUP(B145,'Election Candidates by NAICS'!$A:$L,13,0),"")</f>
        <v/>
      </c>
      <c r="L145" s="34" t="str">
        <f>_xlfn.IFNA(VLOOKUP(B145,'Election Candidates by NAICS'!$A:$P,14,0),"")</f>
        <v/>
      </c>
      <c r="M145" s="37" t="str">
        <f>_xlfn.IFNA(VLOOKUP(B145,'Election Candidates by NAICS'!$A:$P,15,0),"")</f>
        <v/>
      </c>
      <c r="N145" s="38" t="str">
        <f>_xlfn.IFNA(VLOOKUP(B145,'Election Candidates by NAICS'!$A:$P,16,0),"")</f>
        <v/>
      </c>
    </row>
    <row r="146" spans="1:14" x14ac:dyDescent="0.25">
      <c r="A146" s="29"/>
      <c r="B146" s="29"/>
      <c r="C146" s="30"/>
      <c r="D146" s="31"/>
      <c r="E146" s="33" t="str">
        <f>IF(B146="","",VLOOKUP(B146,'Election Candidates by NAICS'!A:C,3,0))</f>
        <v/>
      </c>
      <c r="F146" s="34" t="str">
        <f>_xlfn.IFNA(VLOOKUP(B146,'Election Candidates by NAICS'!$A:$L,5,0),"")</f>
        <v/>
      </c>
      <c r="G146" s="35">
        <f t="shared" si="4"/>
        <v>0</v>
      </c>
      <c r="H146" s="35">
        <f t="shared" si="5"/>
        <v>0</v>
      </c>
      <c r="I146" s="36" t="str">
        <f>_xlfn.IFNA(VLOOKUP(B146,'Election Candidates by NAICS'!$A:$L,6,0),"")</f>
        <v/>
      </c>
      <c r="J146" s="36" t="str">
        <f>_xlfn.IFNA(VLOOKUP(B146,'Election Candidates by NAICS'!$A:$L,7,0),"")</f>
        <v/>
      </c>
      <c r="K146" s="36" t="str">
        <f>_xlfn.IFNA(VLOOKUP(B146,'Election Candidates by NAICS'!$A:$L,13,0),"")</f>
        <v/>
      </c>
      <c r="L146" s="34" t="str">
        <f>_xlfn.IFNA(VLOOKUP(B146,'Election Candidates by NAICS'!$A:$P,14,0),"")</f>
        <v/>
      </c>
      <c r="M146" s="37" t="str">
        <f>_xlfn.IFNA(VLOOKUP(B146,'Election Candidates by NAICS'!$A:$P,15,0),"")</f>
        <v/>
      </c>
      <c r="N146" s="38" t="str">
        <f>_xlfn.IFNA(VLOOKUP(B146,'Election Candidates by NAICS'!$A:$P,16,0),"")</f>
        <v/>
      </c>
    </row>
    <row r="147" spans="1:14" x14ac:dyDescent="0.25">
      <c r="A147" s="29"/>
      <c r="B147" s="29"/>
      <c r="C147" s="30"/>
      <c r="D147" s="31"/>
      <c r="E147" s="33" t="str">
        <f>IF(B147="","",VLOOKUP(B147,'Election Candidates by NAICS'!A:C,3,0))</f>
        <v/>
      </c>
      <c r="F147" s="34" t="str">
        <f>_xlfn.IFNA(VLOOKUP(B147,'Election Candidates by NAICS'!$A:$L,5,0),"")</f>
        <v/>
      </c>
      <c r="G147" s="35">
        <f t="shared" si="4"/>
        <v>0</v>
      </c>
      <c r="H147" s="35">
        <f t="shared" si="5"/>
        <v>0</v>
      </c>
      <c r="I147" s="36" t="str">
        <f>_xlfn.IFNA(VLOOKUP(B147,'Election Candidates by NAICS'!$A:$L,6,0),"")</f>
        <v/>
      </c>
      <c r="J147" s="36" t="str">
        <f>_xlfn.IFNA(VLOOKUP(B147,'Election Candidates by NAICS'!$A:$L,7,0),"")</f>
        <v/>
      </c>
      <c r="K147" s="36" t="str">
        <f>_xlfn.IFNA(VLOOKUP(B147,'Election Candidates by NAICS'!$A:$L,13,0),"")</f>
        <v/>
      </c>
      <c r="L147" s="34" t="str">
        <f>_xlfn.IFNA(VLOOKUP(B147,'Election Candidates by NAICS'!$A:$P,14,0),"")</f>
        <v/>
      </c>
      <c r="M147" s="37" t="str">
        <f>_xlfn.IFNA(VLOOKUP(B147,'Election Candidates by NAICS'!$A:$P,15,0),"")</f>
        <v/>
      </c>
      <c r="N147" s="38" t="str">
        <f>_xlfn.IFNA(VLOOKUP(B147,'Election Candidates by NAICS'!$A:$P,16,0),"")</f>
        <v/>
      </c>
    </row>
    <row r="148" spans="1:14" x14ac:dyDescent="0.25">
      <c r="A148" s="29"/>
      <c r="B148" s="29"/>
      <c r="C148" s="30"/>
      <c r="D148" s="31"/>
      <c r="E148" s="33" t="str">
        <f>IF(B148="","",VLOOKUP(B148,'Election Candidates by NAICS'!A:C,3,0))</f>
        <v/>
      </c>
      <c r="F148" s="34" t="str">
        <f>_xlfn.IFNA(VLOOKUP(B148,'Election Candidates by NAICS'!$A:$L,5,0),"")</f>
        <v/>
      </c>
      <c r="G148" s="35">
        <f t="shared" si="4"/>
        <v>0</v>
      </c>
      <c r="H148" s="35">
        <f t="shared" si="5"/>
        <v>0</v>
      </c>
      <c r="I148" s="36" t="str">
        <f>_xlfn.IFNA(VLOOKUP(B148,'Election Candidates by NAICS'!$A:$L,6,0),"")</f>
        <v/>
      </c>
      <c r="J148" s="36" t="str">
        <f>_xlfn.IFNA(VLOOKUP(B148,'Election Candidates by NAICS'!$A:$L,7,0),"")</f>
        <v/>
      </c>
      <c r="K148" s="36" t="str">
        <f>_xlfn.IFNA(VLOOKUP(B148,'Election Candidates by NAICS'!$A:$L,13,0),"")</f>
        <v/>
      </c>
      <c r="L148" s="34" t="str">
        <f>_xlfn.IFNA(VLOOKUP(B148,'Election Candidates by NAICS'!$A:$P,14,0),"")</f>
        <v/>
      </c>
      <c r="M148" s="37" t="str">
        <f>_xlfn.IFNA(VLOOKUP(B148,'Election Candidates by NAICS'!$A:$P,15,0),"")</f>
        <v/>
      </c>
      <c r="N148" s="38" t="str">
        <f>_xlfn.IFNA(VLOOKUP(B148,'Election Candidates by NAICS'!$A:$P,16,0),"")</f>
        <v/>
      </c>
    </row>
    <row r="149" spans="1:14" x14ac:dyDescent="0.25">
      <c r="A149" s="29"/>
      <c r="B149" s="29"/>
      <c r="C149" s="30"/>
      <c r="D149" s="31"/>
      <c r="E149" s="33" t="str">
        <f>IF(B149="","",VLOOKUP(B149,'Election Candidates by NAICS'!A:C,3,0))</f>
        <v/>
      </c>
      <c r="F149" s="34" t="str">
        <f>_xlfn.IFNA(VLOOKUP(B149,'Election Candidates by NAICS'!$A:$L,5,0),"")</f>
        <v/>
      </c>
      <c r="G149" s="35">
        <f t="shared" si="4"/>
        <v>0</v>
      </c>
      <c r="H149" s="35">
        <f t="shared" si="5"/>
        <v>0</v>
      </c>
      <c r="I149" s="36" t="str">
        <f>_xlfn.IFNA(VLOOKUP(B149,'Election Candidates by NAICS'!$A:$L,6,0),"")</f>
        <v/>
      </c>
      <c r="J149" s="36" t="str">
        <f>_xlfn.IFNA(VLOOKUP(B149,'Election Candidates by NAICS'!$A:$L,7,0),"")</f>
        <v/>
      </c>
      <c r="K149" s="36" t="str">
        <f>_xlfn.IFNA(VLOOKUP(B149,'Election Candidates by NAICS'!$A:$L,13,0),"")</f>
        <v/>
      </c>
      <c r="L149" s="34" t="str">
        <f>_xlfn.IFNA(VLOOKUP(B149,'Election Candidates by NAICS'!$A:$P,14,0),"")</f>
        <v/>
      </c>
      <c r="M149" s="37" t="str">
        <f>_xlfn.IFNA(VLOOKUP(B149,'Election Candidates by NAICS'!$A:$P,15,0),"")</f>
        <v/>
      </c>
      <c r="N149" s="38" t="str">
        <f>_xlfn.IFNA(VLOOKUP(B149,'Election Candidates by NAICS'!$A:$P,16,0),"")</f>
        <v/>
      </c>
    </row>
    <row r="150" spans="1:14" x14ac:dyDescent="0.25">
      <c r="A150" s="29"/>
      <c r="B150" s="29"/>
      <c r="C150" s="30"/>
      <c r="D150" s="31"/>
      <c r="E150" s="33" t="str">
        <f>IF(B150="","",VLOOKUP(B150,'Election Candidates by NAICS'!A:C,3,0))</f>
        <v/>
      </c>
      <c r="F150" s="34" t="str">
        <f>_xlfn.IFNA(VLOOKUP(B150,'Election Candidates by NAICS'!$A:$L,5,0),"")</f>
        <v/>
      </c>
      <c r="G150" s="35">
        <f t="shared" si="4"/>
        <v>0</v>
      </c>
      <c r="H150" s="35">
        <f t="shared" si="5"/>
        <v>0</v>
      </c>
      <c r="I150" s="36" t="str">
        <f>_xlfn.IFNA(VLOOKUP(B150,'Election Candidates by NAICS'!$A:$L,6,0),"")</f>
        <v/>
      </c>
      <c r="J150" s="36" t="str">
        <f>_xlfn.IFNA(VLOOKUP(B150,'Election Candidates by NAICS'!$A:$L,7,0),"")</f>
        <v/>
      </c>
      <c r="K150" s="36" t="str">
        <f>_xlfn.IFNA(VLOOKUP(B150,'Election Candidates by NAICS'!$A:$L,13,0),"")</f>
        <v/>
      </c>
      <c r="L150" s="34" t="str">
        <f>_xlfn.IFNA(VLOOKUP(B150,'Election Candidates by NAICS'!$A:$P,14,0),"")</f>
        <v/>
      </c>
      <c r="M150" s="37" t="str">
        <f>_xlfn.IFNA(VLOOKUP(B150,'Election Candidates by NAICS'!$A:$P,15,0),"")</f>
        <v/>
      </c>
      <c r="N150" s="38" t="str">
        <f>_xlfn.IFNA(VLOOKUP(B150,'Election Candidates by NAICS'!$A:$P,16,0),"")</f>
        <v/>
      </c>
    </row>
    <row r="151" spans="1:14" x14ac:dyDescent="0.25">
      <c r="A151" s="29"/>
      <c r="B151" s="29"/>
      <c r="C151" s="30"/>
      <c r="D151" s="31"/>
      <c r="E151" s="33" t="str">
        <f>IF(B151="","",VLOOKUP(B151,'Election Candidates by NAICS'!A:C,3,0))</f>
        <v/>
      </c>
      <c r="F151" s="34" t="str">
        <f>_xlfn.IFNA(VLOOKUP(B151,'Election Candidates by NAICS'!$A:$L,5,0),"")</f>
        <v/>
      </c>
      <c r="G151" s="35">
        <f t="shared" si="4"/>
        <v>0</v>
      </c>
      <c r="H151" s="35">
        <f t="shared" si="5"/>
        <v>0</v>
      </c>
      <c r="I151" s="36" t="str">
        <f>_xlfn.IFNA(VLOOKUP(B151,'Election Candidates by NAICS'!$A:$L,6,0),"")</f>
        <v/>
      </c>
      <c r="J151" s="36" t="str">
        <f>_xlfn.IFNA(VLOOKUP(B151,'Election Candidates by NAICS'!$A:$L,7,0),"")</f>
        <v/>
      </c>
      <c r="K151" s="36" t="str">
        <f>_xlfn.IFNA(VLOOKUP(B151,'Election Candidates by NAICS'!$A:$L,13,0),"")</f>
        <v/>
      </c>
      <c r="L151" s="34" t="str">
        <f>_xlfn.IFNA(VLOOKUP(B151,'Election Candidates by NAICS'!$A:$P,14,0),"")</f>
        <v/>
      </c>
      <c r="M151" s="37" t="str">
        <f>_xlfn.IFNA(VLOOKUP(B151,'Election Candidates by NAICS'!$A:$P,15,0),"")</f>
        <v/>
      </c>
      <c r="N151" s="38" t="str">
        <f>_xlfn.IFNA(VLOOKUP(B151,'Election Candidates by NAICS'!$A:$P,16,0),"")</f>
        <v/>
      </c>
    </row>
    <row r="152" spans="1:14" x14ac:dyDescent="0.25">
      <c r="A152" s="29"/>
      <c r="B152" s="29"/>
      <c r="C152" s="30"/>
      <c r="D152" s="31"/>
      <c r="E152" s="33" t="str">
        <f>IF(B152="","",VLOOKUP(B152,'Election Candidates by NAICS'!A:C,3,0))</f>
        <v/>
      </c>
      <c r="F152" s="34" t="str">
        <f>_xlfn.IFNA(VLOOKUP(B152,'Election Candidates by NAICS'!$A:$L,5,0),"")</f>
        <v/>
      </c>
      <c r="G152" s="35">
        <f t="shared" si="4"/>
        <v>0</v>
      </c>
      <c r="H152" s="35">
        <f t="shared" si="5"/>
        <v>0</v>
      </c>
      <c r="I152" s="36" t="str">
        <f>_xlfn.IFNA(VLOOKUP(B152,'Election Candidates by NAICS'!$A:$L,6,0),"")</f>
        <v/>
      </c>
      <c r="J152" s="36" t="str">
        <f>_xlfn.IFNA(VLOOKUP(B152,'Election Candidates by NAICS'!$A:$L,7,0),"")</f>
        <v/>
      </c>
      <c r="K152" s="36" t="str">
        <f>_xlfn.IFNA(VLOOKUP(B152,'Election Candidates by NAICS'!$A:$L,13,0),"")</f>
        <v/>
      </c>
      <c r="L152" s="34" t="str">
        <f>_xlfn.IFNA(VLOOKUP(B152,'Election Candidates by NAICS'!$A:$P,14,0),"")</f>
        <v/>
      </c>
      <c r="M152" s="37" t="str">
        <f>_xlfn.IFNA(VLOOKUP(B152,'Election Candidates by NAICS'!$A:$P,15,0),"")</f>
        <v/>
      </c>
      <c r="N152" s="38" t="str">
        <f>_xlfn.IFNA(VLOOKUP(B152,'Election Candidates by NAICS'!$A:$P,16,0),"")</f>
        <v/>
      </c>
    </row>
    <row r="153" spans="1:14" x14ac:dyDescent="0.25">
      <c r="A153" s="29"/>
      <c r="B153" s="29"/>
      <c r="C153" s="30"/>
      <c r="D153" s="31"/>
      <c r="E153" s="33" t="str">
        <f>IF(B153="","",VLOOKUP(B153,'Election Candidates by NAICS'!A:C,3,0))</f>
        <v/>
      </c>
      <c r="F153" s="34" t="str">
        <f>_xlfn.IFNA(VLOOKUP(B153,'Election Candidates by NAICS'!$A:$L,5,0),"")</f>
        <v/>
      </c>
      <c r="G153" s="35">
        <f t="shared" si="4"/>
        <v>0</v>
      </c>
      <c r="H153" s="35">
        <f t="shared" si="5"/>
        <v>0</v>
      </c>
      <c r="I153" s="36" t="str">
        <f>_xlfn.IFNA(VLOOKUP(B153,'Election Candidates by NAICS'!$A:$L,6,0),"")</f>
        <v/>
      </c>
      <c r="J153" s="36" t="str">
        <f>_xlfn.IFNA(VLOOKUP(B153,'Election Candidates by NAICS'!$A:$L,7,0),"")</f>
        <v/>
      </c>
      <c r="K153" s="36" t="str">
        <f>_xlfn.IFNA(VLOOKUP(B153,'Election Candidates by NAICS'!$A:$L,13,0),"")</f>
        <v/>
      </c>
      <c r="L153" s="34" t="str">
        <f>_xlfn.IFNA(VLOOKUP(B153,'Election Candidates by NAICS'!$A:$P,14,0),"")</f>
        <v/>
      </c>
      <c r="M153" s="37" t="str">
        <f>_xlfn.IFNA(VLOOKUP(B153,'Election Candidates by NAICS'!$A:$P,15,0),"")</f>
        <v/>
      </c>
      <c r="N153" s="38" t="str">
        <f>_xlfn.IFNA(VLOOKUP(B153,'Election Candidates by NAICS'!$A:$P,16,0),"")</f>
        <v/>
      </c>
    </row>
    <row r="154" spans="1:14" x14ac:dyDescent="0.25">
      <c r="A154" s="29"/>
      <c r="B154" s="29"/>
      <c r="C154" s="30"/>
      <c r="D154" s="31"/>
      <c r="E154" s="33" t="str">
        <f>IF(B154="","",VLOOKUP(B154,'Election Candidates by NAICS'!A:C,3,0))</f>
        <v/>
      </c>
      <c r="F154" s="34" t="str">
        <f>_xlfn.IFNA(VLOOKUP(B154,'Election Candidates by NAICS'!$A:$L,5,0),"")</f>
        <v/>
      </c>
      <c r="G154" s="35">
        <f t="shared" si="4"/>
        <v>0</v>
      </c>
      <c r="H154" s="35">
        <f t="shared" si="5"/>
        <v>0</v>
      </c>
      <c r="I154" s="36" t="str">
        <f>_xlfn.IFNA(VLOOKUP(B154,'Election Candidates by NAICS'!$A:$L,6,0),"")</f>
        <v/>
      </c>
      <c r="J154" s="36" t="str">
        <f>_xlfn.IFNA(VLOOKUP(B154,'Election Candidates by NAICS'!$A:$L,7,0),"")</f>
        <v/>
      </c>
      <c r="K154" s="36" t="str">
        <f>_xlfn.IFNA(VLOOKUP(B154,'Election Candidates by NAICS'!$A:$L,13,0),"")</f>
        <v/>
      </c>
      <c r="L154" s="34" t="str">
        <f>_xlfn.IFNA(VLOOKUP(B154,'Election Candidates by NAICS'!$A:$P,14,0),"")</f>
        <v/>
      </c>
      <c r="M154" s="37" t="str">
        <f>_xlfn.IFNA(VLOOKUP(B154,'Election Candidates by NAICS'!$A:$P,15,0),"")</f>
        <v/>
      </c>
      <c r="N154" s="38" t="str">
        <f>_xlfn.IFNA(VLOOKUP(B154,'Election Candidates by NAICS'!$A:$P,16,0),"")</f>
        <v/>
      </c>
    </row>
    <row r="155" spans="1:14" x14ac:dyDescent="0.25">
      <c r="A155" s="29"/>
      <c r="B155" s="29"/>
      <c r="C155" s="30"/>
      <c r="D155" s="31"/>
      <c r="E155" s="33" t="str">
        <f>IF(B155="","",VLOOKUP(B155,'Election Candidates by NAICS'!A:C,3,0))</f>
        <v/>
      </c>
      <c r="F155" s="34" t="str">
        <f>_xlfn.IFNA(VLOOKUP(B155,'Election Candidates by NAICS'!$A:$L,5,0),"")</f>
        <v/>
      </c>
      <c r="G155" s="35">
        <f t="shared" si="4"/>
        <v>0</v>
      </c>
      <c r="H155" s="35">
        <f t="shared" si="5"/>
        <v>0</v>
      </c>
      <c r="I155" s="36" t="str">
        <f>_xlfn.IFNA(VLOOKUP(B155,'Election Candidates by NAICS'!$A:$L,6,0),"")</f>
        <v/>
      </c>
      <c r="J155" s="36" t="str">
        <f>_xlfn.IFNA(VLOOKUP(B155,'Election Candidates by NAICS'!$A:$L,7,0),"")</f>
        <v/>
      </c>
      <c r="K155" s="36" t="str">
        <f>_xlfn.IFNA(VLOOKUP(B155,'Election Candidates by NAICS'!$A:$L,13,0),"")</f>
        <v/>
      </c>
      <c r="L155" s="34" t="str">
        <f>_xlfn.IFNA(VLOOKUP(B155,'Election Candidates by NAICS'!$A:$P,14,0),"")</f>
        <v/>
      </c>
      <c r="M155" s="37" t="str">
        <f>_xlfn.IFNA(VLOOKUP(B155,'Election Candidates by NAICS'!$A:$P,15,0),"")</f>
        <v/>
      </c>
      <c r="N155" s="38" t="str">
        <f>_xlfn.IFNA(VLOOKUP(B155,'Election Candidates by NAICS'!$A:$P,16,0),"")</f>
        <v/>
      </c>
    </row>
    <row r="156" spans="1:14" x14ac:dyDescent="0.25">
      <c r="A156" s="29"/>
      <c r="B156" s="29"/>
      <c r="C156" s="30"/>
      <c r="D156" s="31"/>
      <c r="E156" s="33" t="str">
        <f>IF(B156="","",VLOOKUP(B156,'Election Candidates by NAICS'!A:C,3,0))</f>
        <v/>
      </c>
      <c r="F156" s="34" t="str">
        <f>_xlfn.IFNA(VLOOKUP(B156,'Election Candidates by NAICS'!$A:$L,5,0),"")</f>
        <v/>
      </c>
      <c r="G156" s="35">
        <f t="shared" si="4"/>
        <v>0</v>
      </c>
      <c r="H156" s="35">
        <f t="shared" si="5"/>
        <v>0</v>
      </c>
      <c r="I156" s="36" t="str">
        <f>_xlfn.IFNA(VLOOKUP(B156,'Election Candidates by NAICS'!$A:$L,6,0),"")</f>
        <v/>
      </c>
      <c r="J156" s="36" t="str">
        <f>_xlfn.IFNA(VLOOKUP(B156,'Election Candidates by NAICS'!$A:$L,7,0),"")</f>
        <v/>
      </c>
      <c r="K156" s="36" t="str">
        <f>_xlfn.IFNA(VLOOKUP(B156,'Election Candidates by NAICS'!$A:$L,13,0),"")</f>
        <v/>
      </c>
      <c r="L156" s="34" t="str">
        <f>_xlfn.IFNA(VLOOKUP(B156,'Election Candidates by NAICS'!$A:$P,14,0),"")</f>
        <v/>
      </c>
      <c r="M156" s="37" t="str">
        <f>_xlfn.IFNA(VLOOKUP(B156,'Election Candidates by NAICS'!$A:$P,15,0),"")</f>
        <v/>
      </c>
      <c r="N156" s="38" t="str">
        <f>_xlfn.IFNA(VLOOKUP(B156,'Election Candidates by NAICS'!$A:$P,16,0),"")</f>
        <v/>
      </c>
    </row>
    <row r="157" spans="1:14" x14ac:dyDescent="0.25">
      <c r="A157" s="29"/>
      <c r="B157" s="29"/>
      <c r="C157" s="30"/>
      <c r="D157" s="31"/>
      <c r="E157" s="33" t="str">
        <f>IF(B157="","",VLOOKUP(B157,'Election Candidates by NAICS'!A:C,3,0))</f>
        <v/>
      </c>
      <c r="F157" s="34" t="str">
        <f>_xlfn.IFNA(VLOOKUP(B157,'Election Candidates by NAICS'!$A:$L,5,0),"")</f>
        <v/>
      </c>
      <c r="G157" s="35">
        <f t="shared" si="4"/>
        <v>0</v>
      </c>
      <c r="H157" s="35">
        <f t="shared" si="5"/>
        <v>0</v>
      </c>
      <c r="I157" s="36" t="str">
        <f>_xlfn.IFNA(VLOOKUP(B157,'Election Candidates by NAICS'!$A:$L,6,0),"")</f>
        <v/>
      </c>
      <c r="J157" s="36" t="str">
        <f>_xlfn.IFNA(VLOOKUP(B157,'Election Candidates by NAICS'!$A:$L,7,0),"")</f>
        <v/>
      </c>
      <c r="K157" s="36" t="str">
        <f>_xlfn.IFNA(VLOOKUP(B157,'Election Candidates by NAICS'!$A:$L,13,0),"")</f>
        <v/>
      </c>
      <c r="L157" s="34" t="str">
        <f>_xlfn.IFNA(VLOOKUP(B157,'Election Candidates by NAICS'!$A:$P,14,0),"")</f>
        <v/>
      </c>
      <c r="M157" s="37" t="str">
        <f>_xlfn.IFNA(VLOOKUP(B157,'Election Candidates by NAICS'!$A:$P,15,0),"")</f>
        <v/>
      </c>
      <c r="N157" s="38" t="str">
        <f>_xlfn.IFNA(VLOOKUP(B157,'Election Candidates by NAICS'!$A:$P,16,0),"")</f>
        <v/>
      </c>
    </row>
    <row r="158" spans="1:14" x14ac:dyDescent="0.25">
      <c r="A158" s="29"/>
      <c r="B158" s="29"/>
      <c r="C158" s="30"/>
      <c r="D158" s="31"/>
      <c r="E158" s="33" t="str">
        <f>IF(B158="","",VLOOKUP(B158,'Election Candidates by NAICS'!A:C,3,0))</f>
        <v/>
      </c>
      <c r="F158" s="34" t="str">
        <f>_xlfn.IFNA(VLOOKUP(B158,'Election Candidates by NAICS'!$A:$L,5,0),"")</f>
        <v/>
      </c>
      <c r="G158" s="35">
        <f t="shared" si="4"/>
        <v>0</v>
      </c>
      <c r="H158" s="35">
        <f t="shared" si="5"/>
        <v>0</v>
      </c>
      <c r="I158" s="36" t="str">
        <f>_xlfn.IFNA(VLOOKUP(B158,'Election Candidates by NAICS'!$A:$L,6,0),"")</f>
        <v/>
      </c>
      <c r="J158" s="36" t="str">
        <f>_xlfn.IFNA(VLOOKUP(B158,'Election Candidates by NAICS'!$A:$L,7,0),"")</f>
        <v/>
      </c>
      <c r="K158" s="36" t="str">
        <f>_xlfn.IFNA(VLOOKUP(B158,'Election Candidates by NAICS'!$A:$L,13,0),"")</f>
        <v/>
      </c>
      <c r="L158" s="34" t="str">
        <f>_xlfn.IFNA(VLOOKUP(B158,'Election Candidates by NAICS'!$A:$P,14,0),"")</f>
        <v/>
      </c>
      <c r="M158" s="37" t="str">
        <f>_xlfn.IFNA(VLOOKUP(B158,'Election Candidates by NAICS'!$A:$P,15,0),"")</f>
        <v/>
      </c>
      <c r="N158" s="38" t="str">
        <f>_xlfn.IFNA(VLOOKUP(B158,'Election Candidates by NAICS'!$A:$P,16,0),"")</f>
        <v/>
      </c>
    </row>
    <row r="159" spans="1:14" x14ac:dyDescent="0.25">
      <c r="A159" s="29"/>
      <c r="B159" s="29"/>
      <c r="C159" s="30"/>
      <c r="D159" s="31"/>
      <c r="E159" s="33" t="str">
        <f>IF(B159="","",VLOOKUP(B159,'Election Candidates by NAICS'!A:C,3,0))</f>
        <v/>
      </c>
      <c r="F159" s="34" t="str">
        <f>_xlfn.IFNA(VLOOKUP(B159,'Election Candidates by NAICS'!$A:$L,5,0),"")</f>
        <v/>
      </c>
      <c r="G159" s="35">
        <f t="shared" si="4"/>
        <v>0</v>
      </c>
      <c r="H159" s="35">
        <f t="shared" si="5"/>
        <v>0</v>
      </c>
      <c r="I159" s="36" t="str">
        <f>_xlfn.IFNA(VLOOKUP(B159,'Election Candidates by NAICS'!$A:$L,6,0),"")</f>
        <v/>
      </c>
      <c r="J159" s="36" t="str">
        <f>_xlfn.IFNA(VLOOKUP(B159,'Election Candidates by NAICS'!$A:$L,7,0),"")</f>
        <v/>
      </c>
      <c r="K159" s="36" t="str">
        <f>_xlfn.IFNA(VLOOKUP(B159,'Election Candidates by NAICS'!$A:$L,13,0),"")</f>
        <v/>
      </c>
      <c r="L159" s="34" t="str">
        <f>_xlfn.IFNA(VLOOKUP(B159,'Election Candidates by NAICS'!$A:$P,14,0),"")</f>
        <v/>
      </c>
      <c r="M159" s="37" t="str">
        <f>_xlfn.IFNA(VLOOKUP(B159,'Election Candidates by NAICS'!$A:$P,15,0),"")</f>
        <v/>
      </c>
      <c r="N159" s="38" t="str">
        <f>_xlfn.IFNA(VLOOKUP(B159,'Election Candidates by NAICS'!$A:$P,16,0),"")</f>
        <v/>
      </c>
    </row>
    <row r="160" spans="1:14" x14ac:dyDescent="0.25">
      <c r="A160" s="29"/>
      <c r="B160" s="29"/>
      <c r="C160" s="30"/>
      <c r="D160" s="31"/>
      <c r="E160" s="33" t="str">
        <f>IF(B160="","",VLOOKUP(B160,'Election Candidates by NAICS'!A:C,3,0))</f>
        <v/>
      </c>
      <c r="F160" s="34" t="str">
        <f>_xlfn.IFNA(VLOOKUP(B160,'Election Candidates by NAICS'!$A:$L,5,0),"")</f>
        <v/>
      </c>
      <c r="G160" s="35">
        <f t="shared" si="4"/>
        <v>0</v>
      </c>
      <c r="H160" s="35">
        <f t="shared" si="5"/>
        <v>0</v>
      </c>
      <c r="I160" s="36" t="str">
        <f>_xlfn.IFNA(VLOOKUP(B160,'Election Candidates by NAICS'!$A:$L,6,0),"")</f>
        <v/>
      </c>
      <c r="J160" s="36" t="str">
        <f>_xlfn.IFNA(VLOOKUP(B160,'Election Candidates by NAICS'!$A:$L,7,0),"")</f>
        <v/>
      </c>
      <c r="K160" s="36" t="str">
        <f>_xlfn.IFNA(VLOOKUP(B160,'Election Candidates by NAICS'!$A:$L,13,0),"")</f>
        <v/>
      </c>
      <c r="L160" s="34" t="str">
        <f>_xlfn.IFNA(VLOOKUP(B160,'Election Candidates by NAICS'!$A:$P,14,0),"")</f>
        <v/>
      </c>
      <c r="M160" s="37" t="str">
        <f>_xlfn.IFNA(VLOOKUP(B160,'Election Candidates by NAICS'!$A:$P,15,0),"")</f>
        <v/>
      </c>
      <c r="N160" s="38" t="str">
        <f>_xlfn.IFNA(VLOOKUP(B160,'Election Candidates by NAICS'!$A:$P,16,0),"")</f>
        <v/>
      </c>
    </row>
    <row r="161" spans="1:14" x14ac:dyDescent="0.25">
      <c r="A161" s="29"/>
      <c r="B161" s="29"/>
      <c r="C161" s="30"/>
      <c r="D161" s="31"/>
      <c r="E161" s="33" t="str">
        <f>IF(B161="","",VLOOKUP(B161,'Election Candidates by NAICS'!A:C,3,0))</f>
        <v/>
      </c>
      <c r="F161" s="34" t="str">
        <f>_xlfn.IFNA(VLOOKUP(B161,'Election Candidates by NAICS'!$A:$L,5,0),"")</f>
        <v/>
      </c>
      <c r="G161" s="35">
        <f t="shared" si="4"/>
        <v>0</v>
      </c>
      <c r="H161" s="35">
        <f t="shared" si="5"/>
        <v>0</v>
      </c>
      <c r="I161" s="36" t="str">
        <f>_xlfn.IFNA(VLOOKUP(B161,'Election Candidates by NAICS'!$A:$L,6,0),"")</f>
        <v/>
      </c>
      <c r="J161" s="36" t="str">
        <f>_xlfn.IFNA(VLOOKUP(B161,'Election Candidates by NAICS'!$A:$L,7,0),"")</f>
        <v/>
      </c>
      <c r="K161" s="36" t="str">
        <f>_xlfn.IFNA(VLOOKUP(B161,'Election Candidates by NAICS'!$A:$L,13,0),"")</f>
        <v/>
      </c>
      <c r="L161" s="34" t="str">
        <f>_xlfn.IFNA(VLOOKUP(B161,'Election Candidates by NAICS'!$A:$P,14,0),"")</f>
        <v/>
      </c>
      <c r="M161" s="37" t="str">
        <f>_xlfn.IFNA(VLOOKUP(B161,'Election Candidates by NAICS'!$A:$P,15,0),"")</f>
        <v/>
      </c>
      <c r="N161" s="38" t="str">
        <f>_xlfn.IFNA(VLOOKUP(B161,'Election Candidates by NAICS'!$A:$P,16,0),"")</f>
        <v/>
      </c>
    </row>
    <row r="162" spans="1:14" x14ac:dyDescent="0.25">
      <c r="A162" s="29"/>
      <c r="B162" s="29"/>
      <c r="C162" s="30"/>
      <c r="D162" s="31"/>
      <c r="E162" s="33" t="str">
        <f>IF(B162="","",VLOOKUP(B162,'Election Candidates by NAICS'!A:C,3,0))</f>
        <v/>
      </c>
      <c r="F162" s="34" t="str">
        <f>_xlfn.IFNA(VLOOKUP(B162,'Election Candidates by NAICS'!$A:$L,5,0),"")</f>
        <v/>
      </c>
      <c r="G162" s="35">
        <f t="shared" si="4"/>
        <v>0</v>
      </c>
      <c r="H162" s="35">
        <f t="shared" si="5"/>
        <v>0</v>
      </c>
      <c r="I162" s="36" t="str">
        <f>_xlfn.IFNA(VLOOKUP(B162,'Election Candidates by NAICS'!$A:$L,6,0),"")</f>
        <v/>
      </c>
      <c r="J162" s="36" t="str">
        <f>_xlfn.IFNA(VLOOKUP(B162,'Election Candidates by NAICS'!$A:$L,7,0),"")</f>
        <v/>
      </c>
      <c r="K162" s="36" t="str">
        <f>_xlfn.IFNA(VLOOKUP(B162,'Election Candidates by NAICS'!$A:$L,13,0),"")</f>
        <v/>
      </c>
      <c r="L162" s="34" t="str">
        <f>_xlfn.IFNA(VLOOKUP(B162,'Election Candidates by NAICS'!$A:$P,14,0),"")</f>
        <v/>
      </c>
      <c r="M162" s="37" t="str">
        <f>_xlfn.IFNA(VLOOKUP(B162,'Election Candidates by NAICS'!$A:$P,15,0),"")</f>
        <v/>
      </c>
      <c r="N162" s="38" t="str">
        <f>_xlfn.IFNA(VLOOKUP(B162,'Election Candidates by NAICS'!$A:$P,16,0),"")</f>
        <v/>
      </c>
    </row>
    <row r="163" spans="1:14" x14ac:dyDescent="0.25">
      <c r="A163" s="29"/>
      <c r="B163" s="29"/>
      <c r="C163" s="30"/>
      <c r="D163" s="31"/>
      <c r="E163" s="33" t="str">
        <f>IF(B163="","",VLOOKUP(B163,'Election Candidates by NAICS'!A:C,3,0))</f>
        <v/>
      </c>
      <c r="F163" s="34" t="str">
        <f>_xlfn.IFNA(VLOOKUP(B163,'Election Candidates by NAICS'!$A:$L,5,0),"")</f>
        <v/>
      </c>
      <c r="G163" s="35">
        <f t="shared" si="4"/>
        <v>0</v>
      </c>
      <c r="H163" s="35">
        <f t="shared" si="5"/>
        <v>0</v>
      </c>
      <c r="I163" s="36" t="str">
        <f>_xlfn.IFNA(VLOOKUP(B163,'Election Candidates by NAICS'!$A:$L,6,0),"")</f>
        <v/>
      </c>
      <c r="J163" s="36" t="str">
        <f>_xlfn.IFNA(VLOOKUP(B163,'Election Candidates by NAICS'!$A:$L,7,0),"")</f>
        <v/>
      </c>
      <c r="K163" s="36" t="str">
        <f>_xlfn.IFNA(VLOOKUP(B163,'Election Candidates by NAICS'!$A:$L,13,0),"")</f>
        <v/>
      </c>
      <c r="L163" s="34" t="str">
        <f>_xlfn.IFNA(VLOOKUP(B163,'Election Candidates by NAICS'!$A:$P,14,0),"")</f>
        <v/>
      </c>
      <c r="M163" s="37" t="str">
        <f>_xlfn.IFNA(VLOOKUP(B163,'Election Candidates by NAICS'!$A:$P,15,0),"")</f>
        <v/>
      </c>
      <c r="N163" s="38" t="str">
        <f>_xlfn.IFNA(VLOOKUP(B163,'Election Candidates by NAICS'!$A:$P,16,0),"")</f>
        <v/>
      </c>
    </row>
    <row r="164" spans="1:14" x14ac:dyDescent="0.25">
      <c r="A164" s="29"/>
      <c r="B164" s="29"/>
      <c r="C164" s="30"/>
      <c r="D164" s="31"/>
      <c r="E164" s="33" t="str">
        <f>IF(B164="","",VLOOKUP(B164,'Election Candidates by NAICS'!A:C,3,0))</f>
        <v/>
      </c>
      <c r="F164" s="34" t="str">
        <f>_xlfn.IFNA(VLOOKUP(B164,'Election Candidates by NAICS'!$A:$L,5,0),"")</f>
        <v/>
      </c>
      <c r="G164" s="35">
        <f t="shared" si="4"/>
        <v>0</v>
      </c>
      <c r="H164" s="35">
        <f t="shared" si="5"/>
        <v>0</v>
      </c>
      <c r="I164" s="36" t="str">
        <f>_xlfn.IFNA(VLOOKUP(B164,'Election Candidates by NAICS'!$A:$L,6,0),"")</f>
        <v/>
      </c>
      <c r="J164" s="36" t="str">
        <f>_xlfn.IFNA(VLOOKUP(B164,'Election Candidates by NAICS'!$A:$L,7,0),"")</f>
        <v/>
      </c>
      <c r="K164" s="36" t="str">
        <f>_xlfn.IFNA(VLOOKUP(B164,'Election Candidates by NAICS'!$A:$L,13,0),"")</f>
        <v/>
      </c>
      <c r="L164" s="34" t="str">
        <f>_xlfn.IFNA(VLOOKUP(B164,'Election Candidates by NAICS'!$A:$P,14,0),"")</f>
        <v/>
      </c>
      <c r="M164" s="37" t="str">
        <f>_xlfn.IFNA(VLOOKUP(B164,'Election Candidates by NAICS'!$A:$P,15,0),"")</f>
        <v/>
      </c>
      <c r="N164" s="38" t="str">
        <f>_xlfn.IFNA(VLOOKUP(B164,'Election Candidates by NAICS'!$A:$P,16,0),"")</f>
        <v/>
      </c>
    </row>
    <row r="165" spans="1:14" x14ac:dyDescent="0.25">
      <c r="A165" s="29"/>
      <c r="B165" s="29"/>
      <c r="C165" s="30"/>
      <c r="D165" s="31"/>
      <c r="E165" s="33" t="str">
        <f>IF(B165="","",VLOOKUP(B165,'Election Candidates by NAICS'!A:C,3,0))</f>
        <v/>
      </c>
      <c r="F165" s="34" t="str">
        <f>_xlfn.IFNA(VLOOKUP(B165,'Election Candidates by NAICS'!$A:$L,5,0),"")</f>
        <v/>
      </c>
      <c r="G165" s="35">
        <f t="shared" si="4"/>
        <v>0</v>
      </c>
      <c r="H165" s="35">
        <f t="shared" si="5"/>
        <v>0</v>
      </c>
      <c r="I165" s="36" t="str">
        <f>_xlfn.IFNA(VLOOKUP(B165,'Election Candidates by NAICS'!$A:$L,6,0),"")</f>
        <v/>
      </c>
      <c r="J165" s="36" t="str">
        <f>_xlfn.IFNA(VLOOKUP(B165,'Election Candidates by NAICS'!$A:$L,7,0),"")</f>
        <v/>
      </c>
      <c r="K165" s="36" t="str">
        <f>_xlfn.IFNA(VLOOKUP(B165,'Election Candidates by NAICS'!$A:$L,13,0),"")</f>
        <v/>
      </c>
      <c r="L165" s="34" t="str">
        <f>_xlfn.IFNA(VLOOKUP(B165,'Election Candidates by NAICS'!$A:$P,14,0),"")</f>
        <v/>
      </c>
      <c r="M165" s="37" t="str">
        <f>_xlfn.IFNA(VLOOKUP(B165,'Election Candidates by NAICS'!$A:$P,15,0),"")</f>
        <v/>
      </c>
      <c r="N165" s="38" t="str">
        <f>_xlfn.IFNA(VLOOKUP(B165,'Election Candidates by NAICS'!$A:$P,16,0),"")</f>
        <v/>
      </c>
    </row>
    <row r="166" spans="1:14" x14ac:dyDescent="0.25">
      <c r="A166" s="29"/>
      <c r="B166" s="29"/>
      <c r="C166" s="30"/>
      <c r="D166" s="31"/>
      <c r="E166" s="33" t="str">
        <f>IF(B166="","",VLOOKUP(B166,'Election Candidates by NAICS'!A:C,3,0))</f>
        <v/>
      </c>
      <c r="F166" s="34" t="str">
        <f>_xlfn.IFNA(VLOOKUP(B166,'Election Candidates by NAICS'!$A:$L,5,0),"")</f>
        <v/>
      </c>
      <c r="G166" s="35">
        <f t="shared" si="4"/>
        <v>0</v>
      </c>
      <c r="H166" s="35">
        <f t="shared" si="5"/>
        <v>0</v>
      </c>
      <c r="I166" s="36" t="str">
        <f>_xlfn.IFNA(VLOOKUP(B166,'Election Candidates by NAICS'!$A:$L,6,0),"")</f>
        <v/>
      </c>
      <c r="J166" s="36" t="str">
        <f>_xlfn.IFNA(VLOOKUP(B166,'Election Candidates by NAICS'!$A:$L,7,0),"")</f>
        <v/>
      </c>
      <c r="K166" s="36" t="str">
        <f>_xlfn.IFNA(VLOOKUP(B166,'Election Candidates by NAICS'!$A:$L,13,0),"")</f>
        <v/>
      </c>
      <c r="L166" s="34" t="str">
        <f>_xlfn.IFNA(VLOOKUP(B166,'Election Candidates by NAICS'!$A:$P,14,0),"")</f>
        <v/>
      </c>
      <c r="M166" s="37" t="str">
        <f>_xlfn.IFNA(VLOOKUP(B166,'Election Candidates by NAICS'!$A:$P,15,0),"")</f>
        <v/>
      </c>
      <c r="N166" s="38" t="str">
        <f>_xlfn.IFNA(VLOOKUP(B166,'Election Candidates by NAICS'!$A:$P,16,0),"")</f>
        <v/>
      </c>
    </row>
    <row r="167" spans="1:14" x14ac:dyDescent="0.25">
      <c r="A167" s="29"/>
      <c r="B167" s="29"/>
      <c r="C167" s="30"/>
      <c r="D167" s="31"/>
      <c r="E167" s="33" t="str">
        <f>IF(B167="","",VLOOKUP(B167,'Election Candidates by NAICS'!A:C,3,0))</f>
        <v/>
      </c>
      <c r="F167" s="34" t="str">
        <f>_xlfn.IFNA(VLOOKUP(B167,'Election Candidates by NAICS'!$A:$L,5,0),"")</f>
        <v/>
      </c>
      <c r="G167" s="35">
        <f t="shared" si="4"/>
        <v>0</v>
      </c>
      <c r="H167" s="35">
        <f t="shared" si="5"/>
        <v>0</v>
      </c>
      <c r="I167" s="36" t="str">
        <f>_xlfn.IFNA(VLOOKUP(B167,'Election Candidates by NAICS'!$A:$L,6,0),"")</f>
        <v/>
      </c>
      <c r="J167" s="36" t="str">
        <f>_xlfn.IFNA(VLOOKUP(B167,'Election Candidates by NAICS'!$A:$L,7,0),"")</f>
        <v/>
      </c>
      <c r="K167" s="36" t="str">
        <f>_xlfn.IFNA(VLOOKUP(B167,'Election Candidates by NAICS'!$A:$L,13,0),"")</f>
        <v/>
      </c>
      <c r="L167" s="34" t="str">
        <f>_xlfn.IFNA(VLOOKUP(B167,'Election Candidates by NAICS'!$A:$P,14,0),"")</f>
        <v/>
      </c>
      <c r="M167" s="37" t="str">
        <f>_xlfn.IFNA(VLOOKUP(B167,'Election Candidates by NAICS'!$A:$P,15,0),"")</f>
        <v/>
      </c>
      <c r="N167" s="38" t="str">
        <f>_xlfn.IFNA(VLOOKUP(B167,'Election Candidates by NAICS'!$A:$P,16,0),"")</f>
        <v/>
      </c>
    </row>
    <row r="168" spans="1:14" x14ac:dyDescent="0.25">
      <c r="A168" s="29"/>
      <c r="B168" s="29"/>
      <c r="C168" s="30"/>
      <c r="D168" s="31"/>
      <c r="E168" s="33" t="str">
        <f>IF(B168="","",VLOOKUP(B168,'Election Candidates by NAICS'!A:C,3,0))</f>
        <v/>
      </c>
      <c r="F168" s="34" t="str">
        <f>_xlfn.IFNA(VLOOKUP(B168,'Election Candidates by NAICS'!$A:$L,5,0),"")</f>
        <v/>
      </c>
      <c r="G168" s="35">
        <f t="shared" si="4"/>
        <v>0</v>
      </c>
      <c r="H168" s="35">
        <f t="shared" si="5"/>
        <v>0</v>
      </c>
      <c r="I168" s="36" t="str">
        <f>_xlfn.IFNA(VLOOKUP(B168,'Election Candidates by NAICS'!$A:$L,6,0),"")</f>
        <v/>
      </c>
      <c r="J168" s="36" t="str">
        <f>_xlfn.IFNA(VLOOKUP(B168,'Election Candidates by NAICS'!$A:$L,7,0),"")</f>
        <v/>
      </c>
      <c r="K168" s="36" t="str">
        <f>_xlfn.IFNA(VLOOKUP(B168,'Election Candidates by NAICS'!$A:$L,13,0),"")</f>
        <v/>
      </c>
      <c r="L168" s="34" t="str">
        <f>_xlfn.IFNA(VLOOKUP(B168,'Election Candidates by NAICS'!$A:$P,14,0),"")</f>
        <v/>
      </c>
      <c r="M168" s="37" t="str">
        <f>_xlfn.IFNA(VLOOKUP(B168,'Election Candidates by NAICS'!$A:$P,15,0),"")</f>
        <v/>
      </c>
      <c r="N168" s="38" t="str">
        <f>_xlfn.IFNA(VLOOKUP(B168,'Election Candidates by NAICS'!$A:$P,16,0),"")</f>
        <v/>
      </c>
    </row>
    <row r="169" spans="1:14" x14ac:dyDescent="0.25">
      <c r="A169" s="29"/>
      <c r="B169" s="29"/>
      <c r="C169" s="30"/>
      <c r="D169" s="31"/>
      <c r="E169" s="33" t="str">
        <f>IF(B169="","",VLOOKUP(B169,'Election Candidates by NAICS'!A:C,3,0))</f>
        <v/>
      </c>
      <c r="F169" s="34" t="str">
        <f>_xlfn.IFNA(VLOOKUP(B169,'Election Candidates by NAICS'!$A:$L,5,0),"")</f>
        <v/>
      </c>
      <c r="G169" s="35">
        <f t="shared" si="4"/>
        <v>0</v>
      </c>
      <c r="H169" s="35">
        <f t="shared" si="5"/>
        <v>0</v>
      </c>
      <c r="I169" s="36" t="str">
        <f>_xlfn.IFNA(VLOOKUP(B169,'Election Candidates by NAICS'!$A:$L,6,0),"")</f>
        <v/>
      </c>
      <c r="J169" s="36" t="str">
        <f>_xlfn.IFNA(VLOOKUP(B169,'Election Candidates by NAICS'!$A:$L,7,0),"")</f>
        <v/>
      </c>
      <c r="K169" s="36" t="str">
        <f>_xlfn.IFNA(VLOOKUP(B169,'Election Candidates by NAICS'!$A:$L,13,0),"")</f>
        <v/>
      </c>
      <c r="L169" s="34" t="str">
        <f>_xlfn.IFNA(VLOOKUP(B169,'Election Candidates by NAICS'!$A:$P,14,0),"")</f>
        <v/>
      </c>
      <c r="M169" s="37" t="str">
        <f>_xlfn.IFNA(VLOOKUP(B169,'Election Candidates by NAICS'!$A:$P,15,0),"")</f>
        <v/>
      </c>
      <c r="N169" s="38" t="str">
        <f>_xlfn.IFNA(VLOOKUP(B169,'Election Candidates by NAICS'!$A:$P,16,0),"")</f>
        <v/>
      </c>
    </row>
    <row r="170" spans="1:14" x14ac:dyDescent="0.25">
      <c r="A170" s="29"/>
      <c r="B170" s="29"/>
      <c r="C170" s="30"/>
      <c r="D170" s="31"/>
      <c r="E170" s="33" t="str">
        <f>IF(B170="","",VLOOKUP(B170,'Election Candidates by NAICS'!A:C,3,0))</f>
        <v/>
      </c>
      <c r="F170" s="34" t="str">
        <f>_xlfn.IFNA(VLOOKUP(B170,'Election Candidates by NAICS'!$A:$L,5,0),"")</f>
        <v/>
      </c>
      <c r="G170" s="35">
        <f t="shared" si="4"/>
        <v>0</v>
      </c>
      <c r="H170" s="35">
        <f t="shared" si="5"/>
        <v>0</v>
      </c>
      <c r="I170" s="36" t="str">
        <f>_xlfn.IFNA(VLOOKUP(B170,'Election Candidates by NAICS'!$A:$L,6,0),"")</f>
        <v/>
      </c>
      <c r="J170" s="36" t="str">
        <f>_xlfn.IFNA(VLOOKUP(B170,'Election Candidates by NAICS'!$A:$L,7,0),"")</f>
        <v/>
      </c>
      <c r="K170" s="36" t="str">
        <f>_xlfn.IFNA(VLOOKUP(B170,'Election Candidates by NAICS'!$A:$L,13,0),"")</f>
        <v/>
      </c>
      <c r="L170" s="34" t="str">
        <f>_xlfn.IFNA(VLOOKUP(B170,'Election Candidates by NAICS'!$A:$P,14,0),"")</f>
        <v/>
      </c>
      <c r="M170" s="37" t="str">
        <f>_xlfn.IFNA(VLOOKUP(B170,'Election Candidates by NAICS'!$A:$P,15,0),"")</f>
        <v/>
      </c>
      <c r="N170" s="38" t="str">
        <f>_xlfn.IFNA(VLOOKUP(B170,'Election Candidates by NAICS'!$A:$P,16,0),"")</f>
        <v/>
      </c>
    </row>
    <row r="171" spans="1:14" x14ac:dyDescent="0.25">
      <c r="A171" s="29"/>
      <c r="B171" s="29"/>
      <c r="C171" s="30"/>
      <c r="D171" s="31"/>
      <c r="E171" s="33" t="str">
        <f>IF(B171="","",VLOOKUP(B171,'Election Candidates by NAICS'!A:C,3,0))</f>
        <v/>
      </c>
      <c r="F171" s="34" t="str">
        <f>_xlfn.IFNA(VLOOKUP(B171,'Election Candidates by NAICS'!$A:$L,5,0),"")</f>
        <v/>
      </c>
      <c r="G171" s="35">
        <f t="shared" si="4"/>
        <v>0</v>
      </c>
      <c r="H171" s="35">
        <f t="shared" si="5"/>
        <v>0</v>
      </c>
      <c r="I171" s="36" t="str">
        <f>_xlfn.IFNA(VLOOKUP(B171,'Election Candidates by NAICS'!$A:$L,6,0),"")</f>
        <v/>
      </c>
      <c r="J171" s="36" t="str">
        <f>_xlfn.IFNA(VLOOKUP(B171,'Election Candidates by NAICS'!$A:$L,7,0),"")</f>
        <v/>
      </c>
      <c r="K171" s="36" t="str">
        <f>_xlfn.IFNA(VLOOKUP(B171,'Election Candidates by NAICS'!$A:$L,13,0),"")</f>
        <v/>
      </c>
      <c r="L171" s="34" t="str">
        <f>_xlfn.IFNA(VLOOKUP(B171,'Election Candidates by NAICS'!$A:$P,14,0),"")</f>
        <v/>
      </c>
      <c r="M171" s="37" t="str">
        <f>_xlfn.IFNA(VLOOKUP(B171,'Election Candidates by NAICS'!$A:$P,15,0),"")</f>
        <v/>
      </c>
      <c r="N171" s="38" t="str">
        <f>_xlfn.IFNA(VLOOKUP(B171,'Election Candidates by NAICS'!$A:$P,16,0),"")</f>
        <v/>
      </c>
    </row>
    <row r="172" spans="1:14" x14ac:dyDescent="0.25">
      <c r="A172" s="29"/>
      <c r="B172" s="29"/>
      <c r="C172" s="30"/>
      <c r="D172" s="31"/>
      <c r="E172" s="33" t="str">
        <f>IF(B172="","",VLOOKUP(B172,'Election Candidates by NAICS'!A:C,3,0))</f>
        <v/>
      </c>
      <c r="F172" s="34" t="str">
        <f>_xlfn.IFNA(VLOOKUP(B172,'Election Candidates by NAICS'!$A:$L,5,0),"")</f>
        <v/>
      </c>
      <c r="G172" s="35">
        <f t="shared" si="4"/>
        <v>0</v>
      </c>
      <c r="H172" s="35">
        <f t="shared" si="5"/>
        <v>0</v>
      </c>
      <c r="I172" s="36" t="str">
        <f>_xlfn.IFNA(VLOOKUP(B172,'Election Candidates by NAICS'!$A:$L,6,0),"")</f>
        <v/>
      </c>
      <c r="J172" s="36" t="str">
        <f>_xlfn.IFNA(VLOOKUP(B172,'Election Candidates by NAICS'!$A:$L,7,0),"")</f>
        <v/>
      </c>
      <c r="K172" s="36" t="str">
        <f>_xlfn.IFNA(VLOOKUP(B172,'Election Candidates by NAICS'!$A:$L,13,0),"")</f>
        <v/>
      </c>
      <c r="L172" s="34" t="str">
        <f>_xlfn.IFNA(VLOOKUP(B172,'Election Candidates by NAICS'!$A:$P,14,0),"")</f>
        <v/>
      </c>
      <c r="M172" s="37" t="str">
        <f>_xlfn.IFNA(VLOOKUP(B172,'Election Candidates by NAICS'!$A:$P,15,0),"")</f>
        <v/>
      </c>
      <c r="N172" s="38" t="str">
        <f>_xlfn.IFNA(VLOOKUP(B172,'Election Candidates by NAICS'!$A:$P,16,0),"")</f>
        <v/>
      </c>
    </row>
    <row r="173" spans="1:14" x14ac:dyDescent="0.25">
      <c r="A173" s="29"/>
      <c r="B173" s="29"/>
      <c r="C173" s="30"/>
      <c r="D173" s="31"/>
      <c r="E173" s="33" t="str">
        <f>IF(B173="","",VLOOKUP(B173,'Election Candidates by NAICS'!A:C,3,0))</f>
        <v/>
      </c>
      <c r="F173" s="34" t="str">
        <f>_xlfn.IFNA(VLOOKUP(B173,'Election Candidates by NAICS'!$A:$L,5,0),"")</f>
        <v/>
      </c>
      <c r="G173" s="35">
        <f t="shared" si="4"/>
        <v>0</v>
      </c>
      <c r="H173" s="35">
        <f t="shared" si="5"/>
        <v>0</v>
      </c>
      <c r="I173" s="36" t="str">
        <f>_xlfn.IFNA(VLOOKUP(B173,'Election Candidates by NAICS'!$A:$L,6,0),"")</f>
        <v/>
      </c>
      <c r="J173" s="36" t="str">
        <f>_xlfn.IFNA(VLOOKUP(B173,'Election Candidates by NAICS'!$A:$L,7,0),"")</f>
        <v/>
      </c>
      <c r="K173" s="36" t="str">
        <f>_xlfn.IFNA(VLOOKUP(B173,'Election Candidates by NAICS'!$A:$L,13,0),"")</f>
        <v/>
      </c>
      <c r="L173" s="34" t="str">
        <f>_xlfn.IFNA(VLOOKUP(B173,'Election Candidates by NAICS'!$A:$P,14,0),"")</f>
        <v/>
      </c>
      <c r="M173" s="37" t="str">
        <f>_xlfn.IFNA(VLOOKUP(B173,'Election Candidates by NAICS'!$A:$P,15,0),"")</f>
        <v/>
      </c>
      <c r="N173" s="38" t="str">
        <f>_xlfn.IFNA(VLOOKUP(B173,'Election Candidates by NAICS'!$A:$P,16,0),"")</f>
        <v/>
      </c>
    </row>
    <row r="174" spans="1:14" x14ac:dyDescent="0.25">
      <c r="A174" s="29"/>
      <c r="B174" s="29"/>
      <c r="C174" s="30"/>
      <c r="D174" s="31"/>
      <c r="E174" s="33" t="str">
        <f>IF(B174="","",VLOOKUP(B174,'Election Candidates by NAICS'!A:C,3,0))</f>
        <v/>
      </c>
      <c r="F174" s="34" t="str">
        <f>_xlfn.IFNA(VLOOKUP(B174,'Election Candidates by NAICS'!$A:$L,5,0),"")</f>
        <v/>
      </c>
      <c r="G174" s="35">
        <f t="shared" si="4"/>
        <v>0</v>
      </c>
      <c r="H174" s="35">
        <f t="shared" si="5"/>
        <v>0</v>
      </c>
      <c r="I174" s="36" t="str">
        <f>_xlfn.IFNA(VLOOKUP(B174,'Election Candidates by NAICS'!$A:$L,6,0),"")</f>
        <v/>
      </c>
      <c r="J174" s="36" t="str">
        <f>_xlfn.IFNA(VLOOKUP(B174,'Election Candidates by NAICS'!$A:$L,7,0),"")</f>
        <v/>
      </c>
      <c r="K174" s="36" t="str">
        <f>_xlfn.IFNA(VLOOKUP(B174,'Election Candidates by NAICS'!$A:$L,13,0),"")</f>
        <v/>
      </c>
      <c r="L174" s="34" t="str">
        <f>_xlfn.IFNA(VLOOKUP(B174,'Election Candidates by NAICS'!$A:$P,14,0),"")</f>
        <v/>
      </c>
      <c r="M174" s="37" t="str">
        <f>_xlfn.IFNA(VLOOKUP(B174,'Election Candidates by NAICS'!$A:$P,15,0),"")</f>
        <v/>
      </c>
      <c r="N174" s="38" t="str">
        <f>_xlfn.IFNA(VLOOKUP(B174,'Election Candidates by NAICS'!$A:$P,16,0),"")</f>
        <v/>
      </c>
    </row>
    <row r="175" spans="1:14" x14ac:dyDescent="0.25">
      <c r="A175" s="29"/>
      <c r="B175" s="29"/>
      <c r="C175" s="30"/>
      <c r="D175" s="31"/>
      <c r="E175" s="33" t="str">
        <f>IF(B175="","",VLOOKUP(B175,'Election Candidates by NAICS'!A:C,3,0))</f>
        <v/>
      </c>
      <c r="F175" s="34" t="str">
        <f>_xlfn.IFNA(VLOOKUP(B175,'Election Candidates by NAICS'!$A:$L,5,0),"")</f>
        <v/>
      </c>
      <c r="G175" s="35">
        <f t="shared" si="4"/>
        <v>0</v>
      </c>
      <c r="H175" s="35">
        <f t="shared" si="5"/>
        <v>0</v>
      </c>
      <c r="I175" s="36" t="str">
        <f>_xlfn.IFNA(VLOOKUP(B175,'Election Candidates by NAICS'!$A:$L,6,0),"")</f>
        <v/>
      </c>
      <c r="J175" s="36" t="str">
        <f>_xlfn.IFNA(VLOOKUP(B175,'Election Candidates by NAICS'!$A:$L,7,0),"")</f>
        <v/>
      </c>
      <c r="K175" s="36" t="str">
        <f>_xlfn.IFNA(VLOOKUP(B175,'Election Candidates by NAICS'!$A:$L,13,0),"")</f>
        <v/>
      </c>
      <c r="L175" s="34" t="str">
        <f>_xlfn.IFNA(VLOOKUP(B175,'Election Candidates by NAICS'!$A:$P,14,0),"")</f>
        <v/>
      </c>
      <c r="M175" s="37" t="str">
        <f>_xlfn.IFNA(VLOOKUP(B175,'Election Candidates by NAICS'!$A:$P,15,0),"")</f>
        <v/>
      </c>
      <c r="N175" s="38" t="str">
        <f>_xlfn.IFNA(VLOOKUP(B175,'Election Candidates by NAICS'!$A:$P,16,0),"")</f>
        <v/>
      </c>
    </row>
    <row r="176" spans="1:14" x14ac:dyDescent="0.25">
      <c r="A176" s="29"/>
      <c r="B176" s="29"/>
      <c r="C176" s="30"/>
      <c r="D176" s="31"/>
      <c r="E176" s="33" t="str">
        <f>IF(B176="","",VLOOKUP(B176,'Election Candidates by NAICS'!A:C,3,0))</f>
        <v/>
      </c>
      <c r="F176" s="34" t="str">
        <f>_xlfn.IFNA(VLOOKUP(B176,'Election Candidates by NAICS'!$A:$L,5,0),"")</f>
        <v/>
      </c>
      <c r="G176" s="35">
        <f t="shared" si="4"/>
        <v>0</v>
      </c>
      <c r="H176" s="35">
        <f t="shared" si="5"/>
        <v>0</v>
      </c>
      <c r="I176" s="36" t="str">
        <f>_xlfn.IFNA(VLOOKUP(B176,'Election Candidates by NAICS'!$A:$L,6,0),"")</f>
        <v/>
      </c>
      <c r="J176" s="36" t="str">
        <f>_xlfn.IFNA(VLOOKUP(B176,'Election Candidates by NAICS'!$A:$L,7,0),"")</f>
        <v/>
      </c>
      <c r="K176" s="36" t="str">
        <f>_xlfn.IFNA(VLOOKUP(B176,'Election Candidates by NAICS'!$A:$L,13,0),"")</f>
        <v/>
      </c>
      <c r="L176" s="34" t="str">
        <f>_xlfn.IFNA(VLOOKUP(B176,'Election Candidates by NAICS'!$A:$P,14,0),"")</f>
        <v/>
      </c>
      <c r="M176" s="37" t="str">
        <f>_xlfn.IFNA(VLOOKUP(B176,'Election Candidates by NAICS'!$A:$P,15,0),"")</f>
        <v/>
      </c>
      <c r="N176" s="38" t="str">
        <f>_xlfn.IFNA(VLOOKUP(B176,'Election Candidates by NAICS'!$A:$P,16,0),"")</f>
        <v/>
      </c>
    </row>
    <row r="177" spans="1:14" x14ac:dyDescent="0.25">
      <c r="A177" s="29"/>
      <c r="B177" s="29"/>
      <c r="C177" s="30"/>
      <c r="D177" s="31"/>
      <c r="E177" s="33" t="str">
        <f>IF(B177="","",VLOOKUP(B177,'Election Candidates by NAICS'!A:C,3,0))</f>
        <v/>
      </c>
      <c r="F177" s="34" t="str">
        <f>_xlfn.IFNA(VLOOKUP(B177,'Election Candidates by NAICS'!$A:$L,5,0),"")</f>
        <v/>
      </c>
      <c r="G177" s="35">
        <f t="shared" si="4"/>
        <v>0</v>
      </c>
      <c r="H177" s="35">
        <f t="shared" si="5"/>
        <v>0</v>
      </c>
      <c r="I177" s="36" t="str">
        <f>_xlfn.IFNA(VLOOKUP(B177,'Election Candidates by NAICS'!$A:$L,6,0),"")</f>
        <v/>
      </c>
      <c r="J177" s="36" t="str">
        <f>_xlfn.IFNA(VLOOKUP(B177,'Election Candidates by NAICS'!$A:$L,7,0),"")</f>
        <v/>
      </c>
      <c r="K177" s="36" t="str">
        <f>_xlfn.IFNA(VLOOKUP(B177,'Election Candidates by NAICS'!$A:$L,13,0),"")</f>
        <v/>
      </c>
      <c r="L177" s="34" t="str">
        <f>_xlfn.IFNA(VLOOKUP(B177,'Election Candidates by NAICS'!$A:$P,14,0),"")</f>
        <v/>
      </c>
      <c r="M177" s="37" t="str">
        <f>_xlfn.IFNA(VLOOKUP(B177,'Election Candidates by NAICS'!$A:$P,15,0),"")</f>
        <v/>
      </c>
      <c r="N177" s="38" t="str">
        <f>_xlfn.IFNA(VLOOKUP(B177,'Election Candidates by NAICS'!$A:$P,16,0),"")</f>
        <v/>
      </c>
    </row>
    <row r="178" spans="1:14" x14ac:dyDescent="0.25">
      <c r="A178" s="29"/>
      <c r="B178" s="29"/>
      <c r="C178" s="30"/>
      <c r="D178" s="31"/>
      <c r="E178" s="33" t="str">
        <f>IF(B178="","",VLOOKUP(B178,'Election Candidates by NAICS'!A:C,3,0))</f>
        <v/>
      </c>
      <c r="F178" s="34" t="str">
        <f>_xlfn.IFNA(VLOOKUP(B178,'Election Candidates by NAICS'!$A:$L,5,0),"")</f>
        <v/>
      </c>
      <c r="G178" s="35">
        <f t="shared" si="4"/>
        <v>0</v>
      </c>
      <c r="H178" s="35">
        <f t="shared" si="5"/>
        <v>0</v>
      </c>
      <c r="I178" s="36" t="str">
        <f>_xlfn.IFNA(VLOOKUP(B178,'Election Candidates by NAICS'!$A:$L,6,0),"")</f>
        <v/>
      </c>
      <c r="J178" s="36" t="str">
        <f>_xlfn.IFNA(VLOOKUP(B178,'Election Candidates by NAICS'!$A:$L,7,0),"")</f>
        <v/>
      </c>
      <c r="K178" s="36" t="str">
        <f>_xlfn.IFNA(VLOOKUP(B178,'Election Candidates by NAICS'!$A:$L,13,0),"")</f>
        <v/>
      </c>
      <c r="L178" s="34" t="str">
        <f>_xlfn.IFNA(VLOOKUP(B178,'Election Candidates by NAICS'!$A:$P,14,0),"")</f>
        <v/>
      </c>
      <c r="M178" s="37" t="str">
        <f>_xlfn.IFNA(VLOOKUP(B178,'Election Candidates by NAICS'!$A:$P,15,0),"")</f>
        <v/>
      </c>
      <c r="N178" s="38" t="str">
        <f>_xlfn.IFNA(VLOOKUP(B178,'Election Candidates by NAICS'!$A:$P,16,0),"")</f>
        <v/>
      </c>
    </row>
    <row r="179" spans="1:14" x14ac:dyDescent="0.25">
      <c r="A179" s="29"/>
      <c r="B179" s="29"/>
      <c r="C179" s="30"/>
      <c r="D179" s="31"/>
      <c r="E179" s="33" t="str">
        <f>IF(B179="","",VLOOKUP(B179,'Election Candidates by NAICS'!A:C,3,0))</f>
        <v/>
      </c>
      <c r="F179" s="34" t="str">
        <f>_xlfn.IFNA(VLOOKUP(B179,'Election Candidates by NAICS'!$A:$L,5,0),"")</f>
        <v/>
      </c>
      <c r="G179" s="35">
        <f t="shared" si="4"/>
        <v>0</v>
      </c>
      <c r="H179" s="35">
        <f t="shared" si="5"/>
        <v>0</v>
      </c>
      <c r="I179" s="36" t="str">
        <f>_xlfn.IFNA(VLOOKUP(B179,'Election Candidates by NAICS'!$A:$L,6,0),"")</f>
        <v/>
      </c>
      <c r="J179" s="36" t="str">
        <f>_xlfn.IFNA(VLOOKUP(B179,'Election Candidates by NAICS'!$A:$L,7,0),"")</f>
        <v/>
      </c>
      <c r="K179" s="36" t="str">
        <f>_xlfn.IFNA(VLOOKUP(B179,'Election Candidates by NAICS'!$A:$L,13,0),"")</f>
        <v/>
      </c>
      <c r="L179" s="34" t="str">
        <f>_xlfn.IFNA(VLOOKUP(B179,'Election Candidates by NAICS'!$A:$P,14,0),"")</f>
        <v/>
      </c>
      <c r="M179" s="37" t="str">
        <f>_xlfn.IFNA(VLOOKUP(B179,'Election Candidates by NAICS'!$A:$P,15,0),"")</f>
        <v/>
      </c>
      <c r="N179" s="38" t="str">
        <f>_xlfn.IFNA(VLOOKUP(B179,'Election Candidates by NAICS'!$A:$P,16,0),"")</f>
        <v/>
      </c>
    </row>
    <row r="180" spans="1:14" x14ac:dyDescent="0.25">
      <c r="A180" s="29"/>
      <c r="B180" s="29"/>
      <c r="C180" s="30"/>
      <c r="D180" s="31"/>
      <c r="E180" s="33" t="str">
        <f>IF(B180="","",VLOOKUP(B180,'Election Candidates by NAICS'!A:C,3,0))</f>
        <v/>
      </c>
      <c r="F180" s="34" t="str">
        <f>_xlfn.IFNA(VLOOKUP(B180,'Election Candidates by NAICS'!$A:$L,5,0),"")</f>
        <v/>
      </c>
      <c r="G180" s="35">
        <f t="shared" si="4"/>
        <v>0</v>
      </c>
      <c r="H180" s="35">
        <f t="shared" si="5"/>
        <v>0</v>
      </c>
      <c r="I180" s="36" t="str">
        <f>_xlfn.IFNA(VLOOKUP(B180,'Election Candidates by NAICS'!$A:$L,6,0),"")</f>
        <v/>
      </c>
      <c r="J180" s="36" t="str">
        <f>_xlfn.IFNA(VLOOKUP(B180,'Election Candidates by NAICS'!$A:$L,7,0),"")</f>
        <v/>
      </c>
      <c r="K180" s="36" t="str">
        <f>_xlfn.IFNA(VLOOKUP(B180,'Election Candidates by NAICS'!$A:$L,13,0),"")</f>
        <v/>
      </c>
      <c r="L180" s="34" t="str">
        <f>_xlfn.IFNA(VLOOKUP(B180,'Election Candidates by NAICS'!$A:$P,14,0),"")</f>
        <v/>
      </c>
      <c r="M180" s="37" t="str">
        <f>_xlfn.IFNA(VLOOKUP(B180,'Election Candidates by NAICS'!$A:$P,15,0),"")</f>
        <v/>
      </c>
      <c r="N180" s="38" t="str">
        <f>_xlfn.IFNA(VLOOKUP(B180,'Election Candidates by NAICS'!$A:$P,16,0),"")</f>
        <v/>
      </c>
    </row>
    <row r="181" spans="1:14" x14ac:dyDescent="0.25">
      <c r="A181" s="29"/>
      <c r="B181" s="29"/>
      <c r="C181" s="30"/>
      <c r="D181" s="31"/>
      <c r="E181" s="33" t="str">
        <f>IF(B181="","",VLOOKUP(B181,'Election Candidates by NAICS'!A:C,3,0))</f>
        <v/>
      </c>
      <c r="F181" s="34" t="str">
        <f>_xlfn.IFNA(VLOOKUP(B181,'Election Candidates by NAICS'!$A:$L,5,0),"")</f>
        <v/>
      </c>
      <c r="G181" s="35">
        <f t="shared" si="4"/>
        <v>0</v>
      </c>
      <c r="H181" s="35">
        <f t="shared" si="5"/>
        <v>0</v>
      </c>
      <c r="I181" s="36" t="str">
        <f>_xlfn.IFNA(VLOOKUP(B181,'Election Candidates by NAICS'!$A:$L,6,0),"")</f>
        <v/>
      </c>
      <c r="J181" s="36" t="str">
        <f>_xlfn.IFNA(VLOOKUP(B181,'Election Candidates by NAICS'!$A:$L,7,0),"")</f>
        <v/>
      </c>
      <c r="K181" s="36" t="str">
        <f>_xlfn.IFNA(VLOOKUP(B181,'Election Candidates by NAICS'!$A:$L,13,0),"")</f>
        <v/>
      </c>
      <c r="L181" s="34" t="str">
        <f>_xlfn.IFNA(VLOOKUP(B181,'Election Candidates by NAICS'!$A:$P,14,0),"")</f>
        <v/>
      </c>
      <c r="M181" s="37" t="str">
        <f>_xlfn.IFNA(VLOOKUP(B181,'Election Candidates by NAICS'!$A:$P,15,0),"")</f>
        <v/>
      </c>
      <c r="N181" s="38" t="str">
        <f>_xlfn.IFNA(VLOOKUP(B181,'Election Candidates by NAICS'!$A:$P,16,0),"")</f>
        <v/>
      </c>
    </row>
    <row r="182" spans="1:14" x14ac:dyDescent="0.25">
      <c r="A182" s="29"/>
      <c r="B182" s="29"/>
      <c r="C182" s="30"/>
      <c r="D182" s="31"/>
      <c r="E182" s="33" t="str">
        <f>IF(B182="","",VLOOKUP(B182,'Election Candidates by NAICS'!A:C,3,0))</f>
        <v/>
      </c>
      <c r="F182" s="34" t="str">
        <f>_xlfn.IFNA(VLOOKUP(B182,'Election Candidates by NAICS'!$A:$L,5,0),"")</f>
        <v/>
      </c>
      <c r="G182" s="35">
        <f t="shared" si="4"/>
        <v>0</v>
      </c>
      <c r="H182" s="35">
        <f t="shared" si="5"/>
        <v>0</v>
      </c>
      <c r="I182" s="36" t="str">
        <f>_xlfn.IFNA(VLOOKUP(B182,'Election Candidates by NAICS'!$A:$L,6,0),"")</f>
        <v/>
      </c>
      <c r="J182" s="36" t="str">
        <f>_xlfn.IFNA(VLOOKUP(B182,'Election Candidates by NAICS'!$A:$L,7,0),"")</f>
        <v/>
      </c>
      <c r="K182" s="36" t="str">
        <f>_xlfn.IFNA(VLOOKUP(B182,'Election Candidates by NAICS'!$A:$L,13,0),"")</f>
        <v/>
      </c>
      <c r="L182" s="34" t="str">
        <f>_xlfn.IFNA(VLOOKUP(B182,'Election Candidates by NAICS'!$A:$P,14,0),"")</f>
        <v/>
      </c>
      <c r="M182" s="37" t="str">
        <f>_xlfn.IFNA(VLOOKUP(B182,'Election Candidates by NAICS'!$A:$P,15,0),"")</f>
        <v/>
      </c>
      <c r="N182" s="38" t="str">
        <f>_xlfn.IFNA(VLOOKUP(B182,'Election Candidates by NAICS'!$A:$P,16,0),"")</f>
        <v/>
      </c>
    </row>
    <row r="183" spans="1:14" x14ac:dyDescent="0.25">
      <c r="A183" s="29"/>
      <c r="B183" s="29"/>
      <c r="C183" s="30"/>
      <c r="D183" s="31"/>
      <c r="E183" s="33" t="str">
        <f>IF(B183="","",VLOOKUP(B183,'Election Candidates by NAICS'!A:C,3,0))</f>
        <v/>
      </c>
      <c r="F183" s="34" t="str">
        <f>_xlfn.IFNA(VLOOKUP(B183,'Election Candidates by NAICS'!$A:$L,5,0),"")</f>
        <v/>
      </c>
      <c r="G183" s="35">
        <f t="shared" si="4"/>
        <v>0</v>
      </c>
      <c r="H183" s="35">
        <f t="shared" si="5"/>
        <v>0</v>
      </c>
      <c r="I183" s="36" t="str">
        <f>_xlfn.IFNA(VLOOKUP(B183,'Election Candidates by NAICS'!$A:$L,6,0),"")</f>
        <v/>
      </c>
      <c r="J183" s="36" t="str">
        <f>_xlfn.IFNA(VLOOKUP(B183,'Election Candidates by NAICS'!$A:$L,7,0),"")</f>
        <v/>
      </c>
      <c r="K183" s="36" t="str">
        <f>_xlfn.IFNA(VLOOKUP(B183,'Election Candidates by NAICS'!$A:$L,13,0),"")</f>
        <v/>
      </c>
      <c r="L183" s="34" t="str">
        <f>_xlfn.IFNA(VLOOKUP(B183,'Election Candidates by NAICS'!$A:$P,14,0),"")</f>
        <v/>
      </c>
      <c r="M183" s="37" t="str">
        <f>_xlfn.IFNA(VLOOKUP(B183,'Election Candidates by NAICS'!$A:$P,15,0),"")</f>
        <v/>
      </c>
      <c r="N183" s="38" t="str">
        <f>_xlfn.IFNA(VLOOKUP(B183,'Election Candidates by NAICS'!$A:$P,16,0),"")</f>
        <v/>
      </c>
    </row>
    <row r="184" spans="1:14" x14ac:dyDescent="0.25">
      <c r="A184" s="29"/>
      <c r="B184" s="29"/>
      <c r="C184" s="30"/>
      <c r="D184" s="31"/>
      <c r="E184" s="33" t="str">
        <f>IF(B184="","",VLOOKUP(B184,'Election Candidates by NAICS'!A:C,3,0))</f>
        <v/>
      </c>
      <c r="F184" s="34" t="str">
        <f>_xlfn.IFNA(VLOOKUP(B184,'Election Candidates by NAICS'!$A:$L,5,0),"")</f>
        <v/>
      </c>
      <c r="G184" s="35">
        <f t="shared" si="4"/>
        <v>0</v>
      </c>
      <c r="H184" s="35">
        <f t="shared" si="5"/>
        <v>0</v>
      </c>
      <c r="I184" s="36" t="str">
        <f>_xlfn.IFNA(VLOOKUP(B184,'Election Candidates by NAICS'!$A:$L,6,0),"")</f>
        <v/>
      </c>
      <c r="J184" s="36" t="str">
        <f>_xlfn.IFNA(VLOOKUP(B184,'Election Candidates by NAICS'!$A:$L,7,0),"")</f>
        <v/>
      </c>
      <c r="K184" s="36" t="str">
        <f>_xlfn.IFNA(VLOOKUP(B184,'Election Candidates by NAICS'!$A:$L,13,0),"")</f>
        <v/>
      </c>
      <c r="L184" s="34" t="str">
        <f>_xlfn.IFNA(VLOOKUP(B184,'Election Candidates by NAICS'!$A:$P,14,0),"")</f>
        <v/>
      </c>
      <c r="M184" s="37" t="str">
        <f>_xlfn.IFNA(VLOOKUP(B184,'Election Candidates by NAICS'!$A:$P,15,0),"")</f>
        <v/>
      </c>
      <c r="N184" s="38" t="str">
        <f>_xlfn.IFNA(VLOOKUP(B184,'Election Candidates by NAICS'!$A:$P,16,0),"")</f>
        <v/>
      </c>
    </row>
    <row r="185" spans="1:14" x14ac:dyDescent="0.25">
      <c r="A185" s="29"/>
      <c r="B185" s="29"/>
      <c r="C185" s="30"/>
      <c r="D185" s="31"/>
      <c r="E185" s="33" t="str">
        <f>IF(B185="","",VLOOKUP(B185,'Election Candidates by NAICS'!A:C,3,0))</f>
        <v/>
      </c>
      <c r="F185" s="34" t="str">
        <f>_xlfn.IFNA(VLOOKUP(B185,'Election Candidates by NAICS'!$A:$L,5,0),"")</f>
        <v/>
      </c>
      <c r="G185" s="35">
        <f t="shared" si="4"/>
        <v>0</v>
      </c>
      <c r="H185" s="35">
        <f t="shared" si="5"/>
        <v>0</v>
      </c>
      <c r="I185" s="36" t="str">
        <f>_xlfn.IFNA(VLOOKUP(B185,'Election Candidates by NAICS'!$A:$L,6,0),"")</f>
        <v/>
      </c>
      <c r="J185" s="36" t="str">
        <f>_xlfn.IFNA(VLOOKUP(B185,'Election Candidates by NAICS'!$A:$L,7,0),"")</f>
        <v/>
      </c>
      <c r="K185" s="36" t="str">
        <f>_xlfn.IFNA(VLOOKUP(B185,'Election Candidates by NAICS'!$A:$L,13,0),"")</f>
        <v/>
      </c>
      <c r="L185" s="34" t="str">
        <f>_xlfn.IFNA(VLOOKUP(B185,'Election Candidates by NAICS'!$A:$P,14,0),"")</f>
        <v/>
      </c>
      <c r="M185" s="37" t="str">
        <f>_xlfn.IFNA(VLOOKUP(B185,'Election Candidates by NAICS'!$A:$P,15,0),"")</f>
        <v/>
      </c>
      <c r="N185" s="38" t="str">
        <f>_xlfn.IFNA(VLOOKUP(B185,'Election Candidates by NAICS'!$A:$P,16,0),"")</f>
        <v/>
      </c>
    </row>
    <row r="186" spans="1:14" x14ac:dyDescent="0.25">
      <c r="A186" s="29"/>
      <c r="B186" s="29"/>
      <c r="C186" s="30"/>
      <c r="D186" s="31"/>
      <c r="E186" s="33" t="str">
        <f>IF(B186="","",VLOOKUP(B186,'Election Candidates by NAICS'!A:C,3,0))</f>
        <v/>
      </c>
      <c r="F186" s="34" t="str">
        <f>_xlfn.IFNA(VLOOKUP(B186,'Election Candidates by NAICS'!$A:$L,5,0),"")</f>
        <v/>
      </c>
      <c r="G186" s="35">
        <f t="shared" si="4"/>
        <v>0</v>
      </c>
      <c r="H186" s="35">
        <f t="shared" si="5"/>
        <v>0</v>
      </c>
      <c r="I186" s="36" t="str">
        <f>_xlfn.IFNA(VLOOKUP(B186,'Election Candidates by NAICS'!$A:$L,6,0),"")</f>
        <v/>
      </c>
      <c r="J186" s="36" t="str">
        <f>_xlfn.IFNA(VLOOKUP(B186,'Election Candidates by NAICS'!$A:$L,7,0),"")</f>
        <v/>
      </c>
      <c r="K186" s="36" t="str">
        <f>_xlfn.IFNA(VLOOKUP(B186,'Election Candidates by NAICS'!$A:$L,13,0),"")</f>
        <v/>
      </c>
      <c r="L186" s="34" t="str">
        <f>_xlfn.IFNA(VLOOKUP(B186,'Election Candidates by NAICS'!$A:$P,14,0),"")</f>
        <v/>
      </c>
      <c r="M186" s="37" t="str">
        <f>_xlfn.IFNA(VLOOKUP(B186,'Election Candidates by NAICS'!$A:$P,15,0),"")</f>
        <v/>
      </c>
      <c r="N186" s="38" t="str">
        <f>_xlfn.IFNA(VLOOKUP(B186,'Election Candidates by NAICS'!$A:$P,16,0),"")</f>
        <v/>
      </c>
    </row>
    <row r="187" spans="1:14" x14ac:dyDescent="0.25">
      <c r="A187" s="29"/>
      <c r="B187" s="29"/>
      <c r="C187" s="30"/>
      <c r="D187" s="31"/>
      <c r="E187" s="33" t="str">
        <f>IF(B187="","",VLOOKUP(B187,'Election Candidates by NAICS'!A:C,3,0))</f>
        <v/>
      </c>
      <c r="F187" s="34" t="str">
        <f>_xlfn.IFNA(VLOOKUP(B187,'Election Candidates by NAICS'!$A:$L,5,0),"")</f>
        <v/>
      </c>
      <c r="G187" s="35">
        <f t="shared" si="4"/>
        <v>0</v>
      </c>
      <c r="H187" s="35">
        <f t="shared" si="5"/>
        <v>0</v>
      </c>
      <c r="I187" s="36" t="str">
        <f>_xlfn.IFNA(VLOOKUP(B187,'Election Candidates by NAICS'!$A:$L,6,0),"")</f>
        <v/>
      </c>
      <c r="J187" s="36" t="str">
        <f>_xlfn.IFNA(VLOOKUP(B187,'Election Candidates by NAICS'!$A:$L,7,0),"")</f>
        <v/>
      </c>
      <c r="K187" s="36" t="str">
        <f>_xlfn.IFNA(VLOOKUP(B187,'Election Candidates by NAICS'!$A:$L,13,0),"")</f>
        <v/>
      </c>
      <c r="L187" s="34" t="str">
        <f>_xlfn.IFNA(VLOOKUP(B187,'Election Candidates by NAICS'!$A:$P,14,0),"")</f>
        <v/>
      </c>
      <c r="M187" s="37" t="str">
        <f>_xlfn.IFNA(VLOOKUP(B187,'Election Candidates by NAICS'!$A:$P,15,0),"")</f>
        <v/>
      </c>
      <c r="N187" s="38" t="str">
        <f>_xlfn.IFNA(VLOOKUP(B187,'Election Candidates by NAICS'!$A:$P,16,0),"")</f>
        <v/>
      </c>
    </row>
    <row r="188" spans="1:14" x14ac:dyDescent="0.25">
      <c r="A188" s="29"/>
      <c r="B188" s="29"/>
      <c r="C188" s="30"/>
      <c r="D188" s="31"/>
      <c r="E188" s="33" t="str">
        <f>IF(B188="","",VLOOKUP(B188,'Election Candidates by NAICS'!A:C,3,0))</f>
        <v/>
      </c>
      <c r="F188" s="34" t="str">
        <f>_xlfn.IFNA(VLOOKUP(B188,'Election Candidates by NAICS'!$A:$L,5,0),"")</f>
        <v/>
      </c>
      <c r="G188" s="35">
        <f t="shared" si="4"/>
        <v>0</v>
      </c>
      <c r="H188" s="35">
        <f t="shared" si="5"/>
        <v>0</v>
      </c>
      <c r="I188" s="36" t="str">
        <f>_xlfn.IFNA(VLOOKUP(B188,'Election Candidates by NAICS'!$A:$L,6,0),"")</f>
        <v/>
      </c>
      <c r="J188" s="36" t="str">
        <f>_xlfn.IFNA(VLOOKUP(B188,'Election Candidates by NAICS'!$A:$L,7,0),"")</f>
        <v/>
      </c>
      <c r="K188" s="36" t="str">
        <f>_xlfn.IFNA(VLOOKUP(B188,'Election Candidates by NAICS'!$A:$L,13,0),"")</f>
        <v/>
      </c>
      <c r="L188" s="34" t="str">
        <f>_xlfn.IFNA(VLOOKUP(B188,'Election Candidates by NAICS'!$A:$P,14,0),"")</f>
        <v/>
      </c>
      <c r="M188" s="37" t="str">
        <f>_xlfn.IFNA(VLOOKUP(B188,'Election Candidates by NAICS'!$A:$P,15,0),"")</f>
        <v/>
      </c>
      <c r="N188" s="38" t="str">
        <f>_xlfn.IFNA(VLOOKUP(B188,'Election Candidates by NAICS'!$A:$P,16,0),"")</f>
        <v/>
      </c>
    </row>
    <row r="189" spans="1:14" x14ac:dyDescent="0.25">
      <c r="A189" s="29"/>
      <c r="B189" s="29"/>
      <c r="C189" s="30"/>
      <c r="D189" s="31"/>
      <c r="E189" s="33" t="str">
        <f>IF(B189="","",VLOOKUP(B189,'Election Candidates by NAICS'!A:C,3,0))</f>
        <v/>
      </c>
      <c r="F189" s="34" t="str">
        <f>_xlfn.IFNA(VLOOKUP(B189,'Election Candidates by NAICS'!$A:$L,5,0),"")</f>
        <v/>
      </c>
      <c r="G189" s="35">
        <f t="shared" si="4"/>
        <v>0</v>
      </c>
      <c r="H189" s="35">
        <f t="shared" si="5"/>
        <v>0</v>
      </c>
      <c r="I189" s="36" t="str">
        <f>_xlfn.IFNA(VLOOKUP(B189,'Election Candidates by NAICS'!$A:$L,6,0),"")</f>
        <v/>
      </c>
      <c r="J189" s="36" t="str">
        <f>_xlfn.IFNA(VLOOKUP(B189,'Election Candidates by NAICS'!$A:$L,7,0),"")</f>
        <v/>
      </c>
      <c r="K189" s="36" t="str">
        <f>_xlfn.IFNA(VLOOKUP(B189,'Election Candidates by NAICS'!$A:$L,13,0),"")</f>
        <v/>
      </c>
      <c r="L189" s="34" t="str">
        <f>_xlfn.IFNA(VLOOKUP(B189,'Election Candidates by NAICS'!$A:$P,14,0),"")</f>
        <v/>
      </c>
      <c r="M189" s="37" t="str">
        <f>_xlfn.IFNA(VLOOKUP(B189,'Election Candidates by NAICS'!$A:$P,15,0),"")</f>
        <v/>
      </c>
      <c r="N189" s="38" t="str">
        <f>_xlfn.IFNA(VLOOKUP(B189,'Election Candidates by NAICS'!$A:$P,16,0),"")</f>
        <v/>
      </c>
    </row>
    <row r="190" spans="1:14" x14ac:dyDescent="0.25">
      <c r="A190" s="29"/>
      <c r="B190" s="29"/>
      <c r="C190" s="30"/>
      <c r="D190" s="31"/>
      <c r="E190" s="33" t="str">
        <f>IF(B190="","",VLOOKUP(B190,'Election Candidates by NAICS'!A:C,3,0))</f>
        <v/>
      </c>
      <c r="F190" s="34" t="str">
        <f>_xlfn.IFNA(VLOOKUP(B190,'Election Candidates by NAICS'!$A:$L,5,0),"")</f>
        <v/>
      </c>
      <c r="G190" s="35">
        <f t="shared" si="4"/>
        <v>0</v>
      </c>
      <c r="H190" s="35">
        <f t="shared" si="5"/>
        <v>0</v>
      </c>
      <c r="I190" s="36" t="str">
        <f>_xlfn.IFNA(VLOOKUP(B190,'Election Candidates by NAICS'!$A:$L,6,0),"")</f>
        <v/>
      </c>
      <c r="J190" s="36" t="str">
        <f>_xlfn.IFNA(VLOOKUP(B190,'Election Candidates by NAICS'!$A:$L,7,0),"")</f>
        <v/>
      </c>
      <c r="K190" s="36" t="str">
        <f>_xlfn.IFNA(VLOOKUP(B190,'Election Candidates by NAICS'!$A:$L,13,0),"")</f>
        <v/>
      </c>
      <c r="L190" s="34" t="str">
        <f>_xlfn.IFNA(VLOOKUP(B190,'Election Candidates by NAICS'!$A:$P,14,0),"")</f>
        <v/>
      </c>
      <c r="M190" s="37" t="str">
        <f>_xlfn.IFNA(VLOOKUP(B190,'Election Candidates by NAICS'!$A:$P,15,0),"")</f>
        <v/>
      </c>
      <c r="N190" s="38" t="str">
        <f>_xlfn.IFNA(VLOOKUP(B190,'Election Candidates by NAICS'!$A:$P,16,0),"")</f>
        <v/>
      </c>
    </row>
    <row r="191" spans="1:14" x14ac:dyDescent="0.25">
      <c r="A191" s="29"/>
      <c r="B191" s="29"/>
      <c r="C191" s="30"/>
      <c r="D191" s="31"/>
      <c r="E191" s="33" t="str">
        <f>IF(B191="","",VLOOKUP(B191,'Election Candidates by NAICS'!A:C,3,0))</f>
        <v/>
      </c>
      <c r="F191" s="34" t="str">
        <f>_xlfn.IFNA(VLOOKUP(B191,'Election Candidates by NAICS'!$A:$L,5,0),"")</f>
        <v/>
      </c>
      <c r="G191" s="35">
        <f t="shared" si="4"/>
        <v>0</v>
      </c>
      <c r="H191" s="35">
        <f t="shared" si="5"/>
        <v>0</v>
      </c>
      <c r="I191" s="36" t="str">
        <f>_xlfn.IFNA(VLOOKUP(B191,'Election Candidates by NAICS'!$A:$L,6,0),"")</f>
        <v/>
      </c>
      <c r="J191" s="36" t="str">
        <f>_xlfn.IFNA(VLOOKUP(B191,'Election Candidates by NAICS'!$A:$L,7,0),"")</f>
        <v/>
      </c>
      <c r="K191" s="36" t="str">
        <f>_xlfn.IFNA(VLOOKUP(B191,'Election Candidates by NAICS'!$A:$L,13,0),"")</f>
        <v/>
      </c>
      <c r="L191" s="34" t="str">
        <f>_xlfn.IFNA(VLOOKUP(B191,'Election Candidates by NAICS'!$A:$P,14,0),"")</f>
        <v/>
      </c>
      <c r="M191" s="37" t="str">
        <f>_xlfn.IFNA(VLOOKUP(B191,'Election Candidates by NAICS'!$A:$P,15,0),"")</f>
        <v/>
      </c>
      <c r="N191" s="38" t="str">
        <f>_xlfn.IFNA(VLOOKUP(B191,'Election Candidates by NAICS'!$A:$P,16,0),"")</f>
        <v/>
      </c>
    </row>
    <row r="192" spans="1:14" x14ac:dyDescent="0.25">
      <c r="A192" s="29"/>
      <c r="B192" s="29"/>
      <c r="C192" s="30"/>
      <c r="D192" s="31"/>
      <c r="E192" s="33" t="str">
        <f>IF(B192="","",VLOOKUP(B192,'Election Candidates by NAICS'!A:C,3,0))</f>
        <v/>
      </c>
      <c r="F192" s="34" t="str">
        <f>_xlfn.IFNA(VLOOKUP(B192,'Election Candidates by NAICS'!$A:$L,5,0),"")</f>
        <v/>
      </c>
      <c r="G192" s="35">
        <f t="shared" si="4"/>
        <v>0</v>
      </c>
      <c r="H192" s="35">
        <f t="shared" si="5"/>
        <v>0</v>
      </c>
      <c r="I192" s="36" t="str">
        <f>_xlfn.IFNA(VLOOKUP(B192,'Election Candidates by NAICS'!$A:$L,6,0),"")</f>
        <v/>
      </c>
      <c r="J192" s="36" t="str">
        <f>_xlfn.IFNA(VLOOKUP(B192,'Election Candidates by NAICS'!$A:$L,7,0),"")</f>
        <v/>
      </c>
      <c r="K192" s="36" t="str">
        <f>_xlfn.IFNA(VLOOKUP(B192,'Election Candidates by NAICS'!$A:$L,13,0),"")</f>
        <v/>
      </c>
      <c r="L192" s="34" t="str">
        <f>_xlfn.IFNA(VLOOKUP(B192,'Election Candidates by NAICS'!$A:$P,14,0),"")</f>
        <v/>
      </c>
      <c r="M192" s="37" t="str">
        <f>_xlfn.IFNA(VLOOKUP(B192,'Election Candidates by NAICS'!$A:$P,15,0),"")</f>
        <v/>
      </c>
      <c r="N192" s="38" t="str">
        <f>_xlfn.IFNA(VLOOKUP(B192,'Election Candidates by NAICS'!$A:$P,16,0),"")</f>
        <v/>
      </c>
    </row>
    <row r="193" spans="1:14" x14ac:dyDescent="0.25">
      <c r="A193" s="29"/>
      <c r="B193" s="29"/>
      <c r="C193" s="30"/>
      <c r="D193" s="31"/>
      <c r="E193" s="33" t="str">
        <f>IF(B193="","",VLOOKUP(B193,'Election Candidates by NAICS'!A:C,3,0))</f>
        <v/>
      </c>
      <c r="F193" s="34" t="str">
        <f>_xlfn.IFNA(VLOOKUP(B193,'Election Candidates by NAICS'!$A:$L,5,0),"")</f>
        <v/>
      </c>
      <c r="G193" s="35">
        <f t="shared" si="4"/>
        <v>0</v>
      </c>
      <c r="H193" s="35">
        <f t="shared" si="5"/>
        <v>0</v>
      </c>
      <c r="I193" s="36" t="str">
        <f>_xlfn.IFNA(VLOOKUP(B193,'Election Candidates by NAICS'!$A:$L,6,0),"")</f>
        <v/>
      </c>
      <c r="J193" s="36" t="str">
        <f>_xlfn.IFNA(VLOOKUP(B193,'Election Candidates by NAICS'!$A:$L,7,0),"")</f>
        <v/>
      </c>
      <c r="K193" s="36" t="str">
        <f>_xlfn.IFNA(VLOOKUP(B193,'Election Candidates by NAICS'!$A:$L,13,0),"")</f>
        <v/>
      </c>
      <c r="L193" s="34" t="str">
        <f>_xlfn.IFNA(VLOOKUP(B193,'Election Candidates by NAICS'!$A:$P,14,0),"")</f>
        <v/>
      </c>
      <c r="M193" s="37" t="str">
        <f>_xlfn.IFNA(VLOOKUP(B193,'Election Candidates by NAICS'!$A:$P,15,0),"")</f>
        <v/>
      </c>
      <c r="N193" s="38" t="str">
        <f>_xlfn.IFNA(VLOOKUP(B193,'Election Candidates by NAICS'!$A:$P,16,0),"")</f>
        <v/>
      </c>
    </row>
    <row r="194" spans="1:14" x14ac:dyDescent="0.25">
      <c r="A194" s="29"/>
      <c r="B194" s="29"/>
      <c r="C194" s="30"/>
      <c r="D194" s="31"/>
      <c r="E194" s="33" t="str">
        <f>IF(B194="","",VLOOKUP(B194,'Election Candidates by NAICS'!A:C,3,0))</f>
        <v/>
      </c>
      <c r="F194" s="34" t="str">
        <f>_xlfn.IFNA(VLOOKUP(B194,'Election Candidates by NAICS'!$A:$L,5,0),"")</f>
        <v/>
      </c>
      <c r="G194" s="35">
        <f t="shared" si="4"/>
        <v>0</v>
      </c>
      <c r="H194" s="35">
        <f t="shared" si="5"/>
        <v>0</v>
      </c>
      <c r="I194" s="36" t="str">
        <f>_xlfn.IFNA(VLOOKUP(B194,'Election Candidates by NAICS'!$A:$L,6,0),"")</f>
        <v/>
      </c>
      <c r="J194" s="36" t="str">
        <f>_xlfn.IFNA(VLOOKUP(B194,'Election Candidates by NAICS'!$A:$L,7,0),"")</f>
        <v/>
      </c>
      <c r="K194" s="36" t="str">
        <f>_xlfn.IFNA(VLOOKUP(B194,'Election Candidates by NAICS'!$A:$L,13,0),"")</f>
        <v/>
      </c>
      <c r="L194" s="34" t="str">
        <f>_xlfn.IFNA(VLOOKUP(B194,'Election Candidates by NAICS'!$A:$P,14,0),"")</f>
        <v/>
      </c>
      <c r="M194" s="37" t="str">
        <f>_xlfn.IFNA(VLOOKUP(B194,'Election Candidates by NAICS'!$A:$P,15,0),"")</f>
        <v/>
      </c>
      <c r="N194" s="38" t="str">
        <f>_xlfn.IFNA(VLOOKUP(B194,'Election Candidates by NAICS'!$A:$P,16,0),"")</f>
        <v/>
      </c>
    </row>
    <row r="195" spans="1:14" x14ac:dyDescent="0.25">
      <c r="A195" s="29"/>
      <c r="B195" s="29"/>
      <c r="C195" s="30"/>
      <c r="D195" s="31"/>
      <c r="E195" s="33" t="str">
        <f>IF(B195="","",VLOOKUP(B195,'Election Candidates by NAICS'!A:C,3,0))</f>
        <v/>
      </c>
      <c r="F195" s="34" t="str">
        <f>_xlfn.IFNA(VLOOKUP(B195,'Election Candidates by NAICS'!$A:$L,5,0),"")</f>
        <v/>
      </c>
      <c r="G195" s="35">
        <f t="shared" ref="G195:G258" si="6">IFERROR(I195*C195,)</f>
        <v>0</v>
      </c>
      <c r="H195" s="35">
        <f t="shared" ref="H195:H258" si="7">G195*D195</f>
        <v>0</v>
      </c>
      <c r="I195" s="36" t="str">
        <f>_xlfn.IFNA(VLOOKUP(B195,'Election Candidates by NAICS'!$A:$L,6,0),"")</f>
        <v/>
      </c>
      <c r="J195" s="36" t="str">
        <f>_xlfn.IFNA(VLOOKUP(B195,'Election Candidates by NAICS'!$A:$L,7,0),"")</f>
        <v/>
      </c>
      <c r="K195" s="36" t="str">
        <f>_xlfn.IFNA(VLOOKUP(B195,'Election Candidates by NAICS'!$A:$L,13,0),"")</f>
        <v/>
      </c>
      <c r="L195" s="34" t="str">
        <f>_xlfn.IFNA(VLOOKUP(B195,'Election Candidates by NAICS'!$A:$P,14,0),"")</f>
        <v/>
      </c>
      <c r="M195" s="37" t="str">
        <f>_xlfn.IFNA(VLOOKUP(B195,'Election Candidates by NAICS'!$A:$P,15,0),"")</f>
        <v/>
      </c>
      <c r="N195" s="38" t="str">
        <f>_xlfn.IFNA(VLOOKUP(B195,'Election Candidates by NAICS'!$A:$P,16,0),"")</f>
        <v/>
      </c>
    </row>
    <row r="196" spans="1:14" x14ac:dyDescent="0.25">
      <c r="A196" s="29"/>
      <c r="B196" s="29"/>
      <c r="C196" s="30"/>
      <c r="D196" s="31"/>
      <c r="E196" s="33" t="str">
        <f>IF(B196="","",VLOOKUP(B196,'Election Candidates by NAICS'!A:C,3,0))</f>
        <v/>
      </c>
      <c r="F196" s="34" t="str">
        <f>_xlfn.IFNA(VLOOKUP(B196,'Election Candidates by NAICS'!$A:$L,5,0),"")</f>
        <v/>
      </c>
      <c r="G196" s="35">
        <f t="shared" si="6"/>
        <v>0</v>
      </c>
      <c r="H196" s="35">
        <f t="shared" si="7"/>
        <v>0</v>
      </c>
      <c r="I196" s="36" t="str">
        <f>_xlfn.IFNA(VLOOKUP(B196,'Election Candidates by NAICS'!$A:$L,6,0),"")</f>
        <v/>
      </c>
      <c r="J196" s="36" t="str">
        <f>_xlfn.IFNA(VLOOKUP(B196,'Election Candidates by NAICS'!$A:$L,7,0),"")</f>
        <v/>
      </c>
      <c r="K196" s="36" t="str">
        <f>_xlfn.IFNA(VLOOKUP(B196,'Election Candidates by NAICS'!$A:$L,13,0),"")</f>
        <v/>
      </c>
      <c r="L196" s="34" t="str">
        <f>_xlfn.IFNA(VLOOKUP(B196,'Election Candidates by NAICS'!$A:$P,14,0),"")</f>
        <v/>
      </c>
      <c r="M196" s="37" t="str">
        <f>_xlfn.IFNA(VLOOKUP(B196,'Election Candidates by NAICS'!$A:$P,15,0),"")</f>
        <v/>
      </c>
      <c r="N196" s="38" t="str">
        <f>_xlfn.IFNA(VLOOKUP(B196,'Election Candidates by NAICS'!$A:$P,16,0),"")</f>
        <v/>
      </c>
    </row>
    <row r="197" spans="1:14" x14ac:dyDescent="0.25">
      <c r="A197" s="29"/>
      <c r="B197" s="29"/>
      <c r="C197" s="30"/>
      <c r="D197" s="31"/>
      <c r="E197" s="33" t="str">
        <f>IF(B197="","",VLOOKUP(B197,'Election Candidates by NAICS'!A:C,3,0))</f>
        <v/>
      </c>
      <c r="F197" s="34" t="str">
        <f>_xlfn.IFNA(VLOOKUP(B197,'Election Candidates by NAICS'!$A:$L,5,0),"")</f>
        <v/>
      </c>
      <c r="G197" s="35">
        <f t="shared" si="6"/>
        <v>0</v>
      </c>
      <c r="H197" s="35">
        <f t="shared" si="7"/>
        <v>0</v>
      </c>
      <c r="I197" s="36" t="str">
        <f>_xlfn.IFNA(VLOOKUP(B197,'Election Candidates by NAICS'!$A:$L,6,0),"")</f>
        <v/>
      </c>
      <c r="J197" s="36" t="str">
        <f>_xlfn.IFNA(VLOOKUP(B197,'Election Candidates by NAICS'!$A:$L,7,0),"")</f>
        <v/>
      </c>
      <c r="K197" s="36" t="str">
        <f>_xlfn.IFNA(VLOOKUP(B197,'Election Candidates by NAICS'!$A:$L,13,0),"")</f>
        <v/>
      </c>
      <c r="L197" s="34" t="str">
        <f>_xlfn.IFNA(VLOOKUP(B197,'Election Candidates by NAICS'!$A:$P,14,0),"")</f>
        <v/>
      </c>
      <c r="M197" s="37" t="str">
        <f>_xlfn.IFNA(VLOOKUP(B197,'Election Candidates by NAICS'!$A:$P,15,0),"")</f>
        <v/>
      </c>
      <c r="N197" s="38" t="str">
        <f>_xlfn.IFNA(VLOOKUP(B197,'Election Candidates by NAICS'!$A:$P,16,0),"")</f>
        <v/>
      </c>
    </row>
    <row r="198" spans="1:14" x14ac:dyDescent="0.25">
      <c r="A198" s="29"/>
      <c r="B198" s="29"/>
      <c r="C198" s="30"/>
      <c r="D198" s="31"/>
      <c r="E198" s="33" t="str">
        <f>IF(B198="","",VLOOKUP(B198,'Election Candidates by NAICS'!A:C,3,0))</f>
        <v/>
      </c>
      <c r="F198" s="34" t="str">
        <f>_xlfn.IFNA(VLOOKUP(B198,'Election Candidates by NAICS'!$A:$L,5,0),"")</f>
        <v/>
      </c>
      <c r="G198" s="35">
        <f t="shared" si="6"/>
        <v>0</v>
      </c>
      <c r="H198" s="35">
        <f t="shared" si="7"/>
        <v>0</v>
      </c>
      <c r="I198" s="36" t="str">
        <f>_xlfn.IFNA(VLOOKUP(B198,'Election Candidates by NAICS'!$A:$L,6,0),"")</f>
        <v/>
      </c>
      <c r="J198" s="36" t="str">
        <f>_xlfn.IFNA(VLOOKUP(B198,'Election Candidates by NAICS'!$A:$L,7,0),"")</f>
        <v/>
      </c>
      <c r="K198" s="36" t="str">
        <f>_xlfn.IFNA(VLOOKUP(B198,'Election Candidates by NAICS'!$A:$L,13,0),"")</f>
        <v/>
      </c>
      <c r="L198" s="34" t="str">
        <f>_xlfn.IFNA(VLOOKUP(B198,'Election Candidates by NAICS'!$A:$P,14,0),"")</f>
        <v/>
      </c>
      <c r="M198" s="37" t="str">
        <f>_xlfn.IFNA(VLOOKUP(B198,'Election Candidates by NAICS'!$A:$P,15,0),"")</f>
        <v/>
      </c>
      <c r="N198" s="38" t="str">
        <f>_xlfn.IFNA(VLOOKUP(B198,'Election Candidates by NAICS'!$A:$P,16,0),"")</f>
        <v/>
      </c>
    </row>
    <row r="199" spans="1:14" x14ac:dyDescent="0.25">
      <c r="A199" s="29"/>
      <c r="B199" s="29"/>
      <c r="C199" s="30"/>
      <c r="D199" s="31"/>
      <c r="E199" s="33" t="str">
        <f>IF(B199="","",VLOOKUP(B199,'Election Candidates by NAICS'!A:C,3,0))</f>
        <v/>
      </c>
      <c r="F199" s="34" t="str">
        <f>_xlfn.IFNA(VLOOKUP(B199,'Election Candidates by NAICS'!$A:$L,5,0),"")</f>
        <v/>
      </c>
      <c r="G199" s="35">
        <f t="shared" si="6"/>
        <v>0</v>
      </c>
      <c r="H199" s="35">
        <f t="shared" si="7"/>
        <v>0</v>
      </c>
      <c r="I199" s="36" t="str">
        <f>_xlfn.IFNA(VLOOKUP(B199,'Election Candidates by NAICS'!$A:$L,6,0),"")</f>
        <v/>
      </c>
      <c r="J199" s="36" t="str">
        <f>_xlfn.IFNA(VLOOKUP(B199,'Election Candidates by NAICS'!$A:$L,7,0),"")</f>
        <v/>
      </c>
      <c r="K199" s="36" t="str">
        <f>_xlfn.IFNA(VLOOKUP(B199,'Election Candidates by NAICS'!$A:$L,13,0),"")</f>
        <v/>
      </c>
      <c r="L199" s="34" t="str">
        <f>_xlfn.IFNA(VLOOKUP(B199,'Election Candidates by NAICS'!$A:$P,14,0),"")</f>
        <v/>
      </c>
      <c r="M199" s="37" t="str">
        <f>_xlfn.IFNA(VLOOKUP(B199,'Election Candidates by NAICS'!$A:$P,15,0),"")</f>
        <v/>
      </c>
      <c r="N199" s="38" t="str">
        <f>_xlfn.IFNA(VLOOKUP(B199,'Election Candidates by NAICS'!$A:$P,16,0),"")</f>
        <v/>
      </c>
    </row>
    <row r="200" spans="1:14" x14ac:dyDescent="0.25">
      <c r="A200" s="29"/>
      <c r="B200" s="29"/>
      <c r="C200" s="30"/>
      <c r="D200" s="31"/>
      <c r="E200" s="33" t="str">
        <f>IF(B200="","",VLOOKUP(B200,'Election Candidates by NAICS'!A:C,3,0))</f>
        <v/>
      </c>
      <c r="F200" s="34" t="str">
        <f>_xlfn.IFNA(VLOOKUP(B200,'Election Candidates by NAICS'!$A:$L,5,0),"")</f>
        <v/>
      </c>
      <c r="G200" s="35">
        <f t="shared" si="6"/>
        <v>0</v>
      </c>
      <c r="H200" s="35">
        <f t="shared" si="7"/>
        <v>0</v>
      </c>
      <c r="I200" s="36" t="str">
        <f>_xlfn.IFNA(VLOOKUP(B200,'Election Candidates by NAICS'!$A:$L,6,0),"")</f>
        <v/>
      </c>
      <c r="J200" s="36" t="str">
        <f>_xlfn.IFNA(VLOOKUP(B200,'Election Candidates by NAICS'!$A:$L,7,0),"")</f>
        <v/>
      </c>
      <c r="K200" s="36" t="str">
        <f>_xlfn.IFNA(VLOOKUP(B200,'Election Candidates by NAICS'!$A:$L,13,0),"")</f>
        <v/>
      </c>
      <c r="L200" s="34" t="str">
        <f>_xlfn.IFNA(VLOOKUP(B200,'Election Candidates by NAICS'!$A:$P,14,0),"")</f>
        <v/>
      </c>
      <c r="M200" s="37" t="str">
        <f>_xlfn.IFNA(VLOOKUP(B200,'Election Candidates by NAICS'!$A:$P,15,0),"")</f>
        <v/>
      </c>
      <c r="N200" s="38" t="str">
        <f>_xlfn.IFNA(VLOOKUP(B200,'Election Candidates by NAICS'!$A:$P,16,0),"")</f>
        <v/>
      </c>
    </row>
    <row r="201" spans="1:14" x14ac:dyDescent="0.25">
      <c r="A201" s="29"/>
      <c r="B201" s="29"/>
      <c r="C201" s="30"/>
      <c r="D201" s="31"/>
      <c r="E201" s="33" t="str">
        <f>IF(B201="","",VLOOKUP(B201,'Election Candidates by NAICS'!A:C,3,0))</f>
        <v/>
      </c>
      <c r="F201" s="34" t="str">
        <f>_xlfn.IFNA(VLOOKUP(B201,'Election Candidates by NAICS'!$A:$L,5,0),"")</f>
        <v/>
      </c>
      <c r="G201" s="35">
        <f t="shared" si="6"/>
        <v>0</v>
      </c>
      <c r="H201" s="35">
        <f t="shared" si="7"/>
        <v>0</v>
      </c>
      <c r="I201" s="36" t="str">
        <f>_xlfn.IFNA(VLOOKUP(B201,'Election Candidates by NAICS'!$A:$L,6,0),"")</f>
        <v/>
      </c>
      <c r="J201" s="36" t="str">
        <f>_xlfn.IFNA(VLOOKUP(B201,'Election Candidates by NAICS'!$A:$L,7,0),"")</f>
        <v/>
      </c>
      <c r="K201" s="36" t="str">
        <f>_xlfn.IFNA(VLOOKUP(B201,'Election Candidates by NAICS'!$A:$L,13,0),"")</f>
        <v/>
      </c>
      <c r="L201" s="34" t="str">
        <f>_xlfn.IFNA(VLOOKUP(B201,'Election Candidates by NAICS'!$A:$P,14,0),"")</f>
        <v/>
      </c>
      <c r="M201" s="37" t="str">
        <f>_xlfn.IFNA(VLOOKUP(B201,'Election Candidates by NAICS'!$A:$P,15,0),"")</f>
        <v/>
      </c>
      <c r="N201" s="38" t="str">
        <f>_xlfn.IFNA(VLOOKUP(B201,'Election Candidates by NAICS'!$A:$P,16,0),"")</f>
        <v/>
      </c>
    </row>
    <row r="202" spans="1:14" x14ac:dyDescent="0.25">
      <c r="A202" s="29"/>
      <c r="B202" s="29"/>
      <c r="C202" s="30"/>
      <c r="D202" s="31"/>
      <c r="E202" s="33" t="str">
        <f>IF(B202="","",VLOOKUP(B202,'Election Candidates by NAICS'!A:C,3,0))</f>
        <v/>
      </c>
      <c r="F202" s="34" t="str">
        <f>_xlfn.IFNA(VLOOKUP(B202,'Election Candidates by NAICS'!$A:$L,5,0),"")</f>
        <v/>
      </c>
      <c r="G202" s="35">
        <f t="shared" si="6"/>
        <v>0</v>
      </c>
      <c r="H202" s="35">
        <f t="shared" si="7"/>
        <v>0</v>
      </c>
      <c r="I202" s="36" t="str">
        <f>_xlfn.IFNA(VLOOKUP(B202,'Election Candidates by NAICS'!$A:$L,6,0),"")</f>
        <v/>
      </c>
      <c r="J202" s="36" t="str">
        <f>_xlfn.IFNA(VLOOKUP(B202,'Election Candidates by NAICS'!$A:$L,7,0),"")</f>
        <v/>
      </c>
      <c r="K202" s="36" t="str">
        <f>_xlfn.IFNA(VLOOKUP(B202,'Election Candidates by NAICS'!$A:$L,13,0),"")</f>
        <v/>
      </c>
      <c r="L202" s="34" t="str">
        <f>_xlfn.IFNA(VLOOKUP(B202,'Election Candidates by NAICS'!$A:$P,14,0),"")</f>
        <v/>
      </c>
      <c r="M202" s="37" t="str">
        <f>_xlfn.IFNA(VLOOKUP(B202,'Election Candidates by NAICS'!$A:$P,15,0),"")</f>
        <v/>
      </c>
      <c r="N202" s="38" t="str">
        <f>_xlfn.IFNA(VLOOKUP(B202,'Election Candidates by NAICS'!$A:$P,16,0),"")</f>
        <v/>
      </c>
    </row>
    <row r="203" spans="1:14" x14ac:dyDescent="0.25">
      <c r="A203" s="29"/>
      <c r="B203" s="29"/>
      <c r="C203" s="30"/>
      <c r="D203" s="31"/>
      <c r="E203" s="33" t="str">
        <f>IF(B203="","",VLOOKUP(B203,'Election Candidates by NAICS'!A:C,3,0))</f>
        <v/>
      </c>
      <c r="F203" s="34" t="str">
        <f>_xlfn.IFNA(VLOOKUP(B203,'Election Candidates by NAICS'!$A:$L,5,0),"")</f>
        <v/>
      </c>
      <c r="G203" s="35">
        <f t="shared" si="6"/>
        <v>0</v>
      </c>
      <c r="H203" s="35">
        <f t="shared" si="7"/>
        <v>0</v>
      </c>
      <c r="I203" s="36" t="str">
        <f>_xlfn.IFNA(VLOOKUP(B203,'Election Candidates by NAICS'!$A:$L,6,0),"")</f>
        <v/>
      </c>
      <c r="J203" s="36" t="str">
        <f>_xlfn.IFNA(VLOOKUP(B203,'Election Candidates by NAICS'!$A:$L,7,0),"")</f>
        <v/>
      </c>
      <c r="K203" s="36" t="str">
        <f>_xlfn.IFNA(VLOOKUP(B203,'Election Candidates by NAICS'!$A:$L,13,0),"")</f>
        <v/>
      </c>
      <c r="L203" s="34" t="str">
        <f>_xlfn.IFNA(VLOOKUP(B203,'Election Candidates by NAICS'!$A:$P,14,0),"")</f>
        <v/>
      </c>
      <c r="M203" s="37" t="str">
        <f>_xlfn.IFNA(VLOOKUP(B203,'Election Candidates by NAICS'!$A:$P,15,0),"")</f>
        <v/>
      </c>
      <c r="N203" s="38" t="str">
        <f>_xlfn.IFNA(VLOOKUP(B203,'Election Candidates by NAICS'!$A:$P,16,0),"")</f>
        <v/>
      </c>
    </row>
    <row r="204" spans="1:14" x14ac:dyDescent="0.25">
      <c r="A204" s="29"/>
      <c r="B204" s="29"/>
      <c r="C204" s="30"/>
      <c r="D204" s="31"/>
      <c r="E204" s="33" t="str">
        <f>IF(B204="","",VLOOKUP(B204,'Election Candidates by NAICS'!A:C,3,0))</f>
        <v/>
      </c>
      <c r="F204" s="34" t="str">
        <f>_xlfn.IFNA(VLOOKUP(B204,'Election Candidates by NAICS'!$A:$L,5,0),"")</f>
        <v/>
      </c>
      <c r="G204" s="35">
        <f t="shared" si="6"/>
        <v>0</v>
      </c>
      <c r="H204" s="35">
        <f t="shared" si="7"/>
        <v>0</v>
      </c>
      <c r="I204" s="36" t="str">
        <f>_xlfn.IFNA(VLOOKUP(B204,'Election Candidates by NAICS'!$A:$L,6,0),"")</f>
        <v/>
      </c>
      <c r="J204" s="36" t="str">
        <f>_xlfn.IFNA(VLOOKUP(B204,'Election Candidates by NAICS'!$A:$L,7,0),"")</f>
        <v/>
      </c>
      <c r="K204" s="36" t="str">
        <f>_xlfn.IFNA(VLOOKUP(B204,'Election Candidates by NAICS'!$A:$L,13,0),"")</f>
        <v/>
      </c>
      <c r="L204" s="34" t="str">
        <f>_xlfn.IFNA(VLOOKUP(B204,'Election Candidates by NAICS'!$A:$P,14,0),"")</f>
        <v/>
      </c>
      <c r="M204" s="37" t="str">
        <f>_xlfn.IFNA(VLOOKUP(B204,'Election Candidates by NAICS'!$A:$P,15,0),"")</f>
        <v/>
      </c>
      <c r="N204" s="38" t="str">
        <f>_xlfn.IFNA(VLOOKUP(B204,'Election Candidates by NAICS'!$A:$P,16,0),"")</f>
        <v/>
      </c>
    </row>
    <row r="205" spans="1:14" x14ac:dyDescent="0.25">
      <c r="A205" s="29"/>
      <c r="B205" s="29"/>
      <c r="C205" s="30"/>
      <c r="D205" s="31"/>
      <c r="E205" s="33" t="str">
        <f>IF(B205="","",VLOOKUP(B205,'Election Candidates by NAICS'!A:C,3,0))</f>
        <v/>
      </c>
      <c r="F205" s="34" t="str">
        <f>_xlfn.IFNA(VLOOKUP(B205,'Election Candidates by NAICS'!$A:$L,5,0),"")</f>
        <v/>
      </c>
      <c r="G205" s="35">
        <f t="shared" si="6"/>
        <v>0</v>
      </c>
      <c r="H205" s="35">
        <f t="shared" si="7"/>
        <v>0</v>
      </c>
      <c r="I205" s="36" t="str">
        <f>_xlfn.IFNA(VLOOKUP(B205,'Election Candidates by NAICS'!$A:$L,6,0),"")</f>
        <v/>
      </c>
      <c r="J205" s="36" t="str">
        <f>_xlfn.IFNA(VLOOKUP(B205,'Election Candidates by NAICS'!$A:$L,7,0),"")</f>
        <v/>
      </c>
      <c r="K205" s="36" t="str">
        <f>_xlfn.IFNA(VLOOKUP(B205,'Election Candidates by NAICS'!$A:$L,13,0),"")</f>
        <v/>
      </c>
      <c r="L205" s="34" t="str">
        <f>_xlfn.IFNA(VLOOKUP(B205,'Election Candidates by NAICS'!$A:$P,14,0),"")</f>
        <v/>
      </c>
      <c r="M205" s="37" t="str">
        <f>_xlfn.IFNA(VLOOKUP(B205,'Election Candidates by NAICS'!$A:$P,15,0),"")</f>
        <v/>
      </c>
      <c r="N205" s="38" t="str">
        <f>_xlfn.IFNA(VLOOKUP(B205,'Election Candidates by NAICS'!$A:$P,16,0),"")</f>
        <v/>
      </c>
    </row>
    <row r="206" spans="1:14" x14ac:dyDescent="0.25">
      <c r="A206" s="29"/>
      <c r="B206" s="29"/>
      <c r="C206" s="30"/>
      <c r="D206" s="31"/>
      <c r="E206" s="33" t="str">
        <f>IF(B206="","",VLOOKUP(B206,'Election Candidates by NAICS'!A:C,3,0))</f>
        <v/>
      </c>
      <c r="F206" s="34" t="str">
        <f>_xlfn.IFNA(VLOOKUP(B206,'Election Candidates by NAICS'!$A:$L,5,0),"")</f>
        <v/>
      </c>
      <c r="G206" s="35">
        <f t="shared" si="6"/>
        <v>0</v>
      </c>
      <c r="H206" s="35">
        <f t="shared" si="7"/>
        <v>0</v>
      </c>
      <c r="I206" s="36" t="str">
        <f>_xlfn.IFNA(VLOOKUP(B206,'Election Candidates by NAICS'!$A:$L,6,0),"")</f>
        <v/>
      </c>
      <c r="J206" s="36" t="str">
        <f>_xlfn.IFNA(VLOOKUP(B206,'Election Candidates by NAICS'!$A:$L,7,0),"")</f>
        <v/>
      </c>
      <c r="K206" s="36" t="str">
        <f>_xlfn.IFNA(VLOOKUP(B206,'Election Candidates by NAICS'!$A:$L,13,0),"")</f>
        <v/>
      </c>
      <c r="L206" s="34" t="str">
        <f>_xlfn.IFNA(VLOOKUP(B206,'Election Candidates by NAICS'!$A:$P,14,0),"")</f>
        <v/>
      </c>
      <c r="M206" s="37" t="str">
        <f>_xlfn.IFNA(VLOOKUP(B206,'Election Candidates by NAICS'!$A:$P,15,0),"")</f>
        <v/>
      </c>
      <c r="N206" s="38" t="str">
        <f>_xlfn.IFNA(VLOOKUP(B206,'Election Candidates by NAICS'!$A:$P,16,0),"")</f>
        <v/>
      </c>
    </row>
    <row r="207" spans="1:14" x14ac:dyDescent="0.25">
      <c r="A207" s="29"/>
      <c r="B207" s="29"/>
      <c r="C207" s="30"/>
      <c r="D207" s="31"/>
      <c r="E207" s="33" t="str">
        <f>IF(B207="","",VLOOKUP(B207,'Election Candidates by NAICS'!A:C,3,0))</f>
        <v/>
      </c>
      <c r="F207" s="34" t="str">
        <f>_xlfn.IFNA(VLOOKUP(B207,'Election Candidates by NAICS'!$A:$L,5,0),"")</f>
        <v/>
      </c>
      <c r="G207" s="35">
        <f t="shared" si="6"/>
        <v>0</v>
      </c>
      <c r="H207" s="35">
        <f t="shared" si="7"/>
        <v>0</v>
      </c>
      <c r="I207" s="36" t="str">
        <f>_xlfn.IFNA(VLOOKUP(B207,'Election Candidates by NAICS'!$A:$L,6,0),"")</f>
        <v/>
      </c>
      <c r="J207" s="36" t="str">
        <f>_xlfn.IFNA(VLOOKUP(B207,'Election Candidates by NAICS'!$A:$L,7,0),"")</f>
        <v/>
      </c>
      <c r="K207" s="36" t="str">
        <f>_xlfn.IFNA(VLOOKUP(B207,'Election Candidates by NAICS'!$A:$L,13,0),"")</f>
        <v/>
      </c>
      <c r="L207" s="34" t="str">
        <f>_xlfn.IFNA(VLOOKUP(B207,'Election Candidates by NAICS'!$A:$P,14,0),"")</f>
        <v/>
      </c>
      <c r="M207" s="37" t="str">
        <f>_xlfn.IFNA(VLOOKUP(B207,'Election Candidates by NAICS'!$A:$P,15,0),"")</f>
        <v/>
      </c>
      <c r="N207" s="38" t="str">
        <f>_xlfn.IFNA(VLOOKUP(B207,'Election Candidates by NAICS'!$A:$P,16,0),"")</f>
        <v/>
      </c>
    </row>
    <row r="208" spans="1:14" x14ac:dyDescent="0.25">
      <c r="A208" s="29"/>
      <c r="B208" s="29"/>
      <c r="C208" s="30"/>
      <c r="D208" s="31"/>
      <c r="E208" s="33" t="str">
        <f>IF(B208="","",VLOOKUP(B208,'Election Candidates by NAICS'!A:C,3,0))</f>
        <v/>
      </c>
      <c r="F208" s="34" t="str">
        <f>_xlfn.IFNA(VLOOKUP(B208,'Election Candidates by NAICS'!$A:$L,5,0),"")</f>
        <v/>
      </c>
      <c r="G208" s="35">
        <f t="shared" si="6"/>
        <v>0</v>
      </c>
      <c r="H208" s="35">
        <f t="shared" si="7"/>
        <v>0</v>
      </c>
      <c r="I208" s="36" t="str">
        <f>_xlfn.IFNA(VLOOKUP(B208,'Election Candidates by NAICS'!$A:$L,6,0),"")</f>
        <v/>
      </c>
      <c r="J208" s="36" t="str">
        <f>_xlfn.IFNA(VLOOKUP(B208,'Election Candidates by NAICS'!$A:$L,7,0),"")</f>
        <v/>
      </c>
      <c r="K208" s="36" t="str">
        <f>_xlfn.IFNA(VLOOKUP(B208,'Election Candidates by NAICS'!$A:$L,13,0),"")</f>
        <v/>
      </c>
      <c r="L208" s="34" t="str">
        <f>_xlfn.IFNA(VLOOKUP(B208,'Election Candidates by NAICS'!$A:$P,14,0),"")</f>
        <v/>
      </c>
      <c r="M208" s="37" t="str">
        <f>_xlfn.IFNA(VLOOKUP(B208,'Election Candidates by NAICS'!$A:$P,15,0),"")</f>
        <v/>
      </c>
      <c r="N208" s="38" t="str">
        <f>_xlfn.IFNA(VLOOKUP(B208,'Election Candidates by NAICS'!$A:$P,16,0),"")</f>
        <v/>
      </c>
    </row>
    <row r="209" spans="1:14" x14ac:dyDescent="0.25">
      <c r="A209" s="29"/>
      <c r="B209" s="29"/>
      <c r="C209" s="30"/>
      <c r="D209" s="31"/>
      <c r="E209" s="33" t="str">
        <f>IF(B209="","",VLOOKUP(B209,'Election Candidates by NAICS'!A:C,3,0))</f>
        <v/>
      </c>
      <c r="F209" s="34" t="str">
        <f>_xlfn.IFNA(VLOOKUP(B209,'Election Candidates by NAICS'!$A:$L,5,0),"")</f>
        <v/>
      </c>
      <c r="G209" s="35">
        <f t="shared" si="6"/>
        <v>0</v>
      </c>
      <c r="H209" s="35">
        <f t="shared" si="7"/>
        <v>0</v>
      </c>
      <c r="I209" s="36" t="str">
        <f>_xlfn.IFNA(VLOOKUP(B209,'Election Candidates by NAICS'!$A:$L,6,0),"")</f>
        <v/>
      </c>
      <c r="J209" s="36" t="str">
        <f>_xlfn.IFNA(VLOOKUP(B209,'Election Candidates by NAICS'!$A:$L,7,0),"")</f>
        <v/>
      </c>
      <c r="K209" s="36" t="str">
        <f>_xlfn.IFNA(VLOOKUP(B209,'Election Candidates by NAICS'!$A:$L,13,0),"")</f>
        <v/>
      </c>
      <c r="L209" s="34" t="str">
        <f>_xlfn.IFNA(VLOOKUP(B209,'Election Candidates by NAICS'!$A:$P,14,0),"")</f>
        <v/>
      </c>
      <c r="M209" s="37" t="str">
        <f>_xlfn.IFNA(VLOOKUP(B209,'Election Candidates by NAICS'!$A:$P,15,0),"")</f>
        <v/>
      </c>
      <c r="N209" s="38" t="str">
        <f>_xlfn.IFNA(VLOOKUP(B209,'Election Candidates by NAICS'!$A:$P,16,0),"")</f>
        <v/>
      </c>
    </row>
    <row r="210" spans="1:14" x14ac:dyDescent="0.25">
      <c r="A210" s="29"/>
      <c r="B210" s="29"/>
      <c r="C210" s="30"/>
      <c r="D210" s="31"/>
      <c r="E210" s="33" t="str">
        <f>IF(B210="","",VLOOKUP(B210,'Election Candidates by NAICS'!A:C,3,0))</f>
        <v/>
      </c>
      <c r="F210" s="34" t="str">
        <f>_xlfn.IFNA(VLOOKUP(B210,'Election Candidates by NAICS'!$A:$L,5,0),"")</f>
        <v/>
      </c>
      <c r="G210" s="35">
        <f t="shared" si="6"/>
        <v>0</v>
      </c>
      <c r="H210" s="35">
        <f t="shared" si="7"/>
        <v>0</v>
      </c>
      <c r="I210" s="36" t="str">
        <f>_xlfn.IFNA(VLOOKUP(B210,'Election Candidates by NAICS'!$A:$L,6,0),"")</f>
        <v/>
      </c>
      <c r="J210" s="36" t="str">
        <f>_xlfn.IFNA(VLOOKUP(B210,'Election Candidates by NAICS'!$A:$L,7,0),"")</f>
        <v/>
      </c>
      <c r="K210" s="36" t="str">
        <f>_xlfn.IFNA(VLOOKUP(B210,'Election Candidates by NAICS'!$A:$L,13,0),"")</f>
        <v/>
      </c>
      <c r="L210" s="34" t="str">
        <f>_xlfn.IFNA(VLOOKUP(B210,'Election Candidates by NAICS'!$A:$P,14,0),"")</f>
        <v/>
      </c>
      <c r="M210" s="37" t="str">
        <f>_xlfn.IFNA(VLOOKUP(B210,'Election Candidates by NAICS'!$A:$P,15,0),"")</f>
        <v/>
      </c>
      <c r="N210" s="38" t="str">
        <f>_xlfn.IFNA(VLOOKUP(B210,'Election Candidates by NAICS'!$A:$P,16,0),"")</f>
        <v/>
      </c>
    </row>
    <row r="211" spans="1:14" x14ac:dyDescent="0.25">
      <c r="A211" s="29"/>
      <c r="B211" s="29"/>
      <c r="C211" s="30"/>
      <c r="D211" s="31"/>
      <c r="E211" s="33" t="str">
        <f>IF(B211="","",VLOOKUP(B211,'Election Candidates by NAICS'!A:C,3,0))</f>
        <v/>
      </c>
      <c r="F211" s="34" t="str">
        <f>_xlfn.IFNA(VLOOKUP(B211,'Election Candidates by NAICS'!$A:$L,5,0),"")</f>
        <v/>
      </c>
      <c r="G211" s="35">
        <f t="shared" si="6"/>
        <v>0</v>
      </c>
      <c r="H211" s="35">
        <f t="shared" si="7"/>
        <v>0</v>
      </c>
      <c r="I211" s="36" t="str">
        <f>_xlfn.IFNA(VLOOKUP(B211,'Election Candidates by NAICS'!$A:$L,6,0),"")</f>
        <v/>
      </c>
      <c r="J211" s="36" t="str">
        <f>_xlfn.IFNA(VLOOKUP(B211,'Election Candidates by NAICS'!$A:$L,7,0),"")</f>
        <v/>
      </c>
      <c r="K211" s="36" t="str">
        <f>_xlfn.IFNA(VLOOKUP(B211,'Election Candidates by NAICS'!$A:$L,13,0),"")</f>
        <v/>
      </c>
      <c r="L211" s="34" t="str">
        <f>_xlfn.IFNA(VLOOKUP(B211,'Election Candidates by NAICS'!$A:$P,14,0),"")</f>
        <v/>
      </c>
      <c r="M211" s="37" t="str">
        <f>_xlfn.IFNA(VLOOKUP(B211,'Election Candidates by NAICS'!$A:$P,15,0),"")</f>
        <v/>
      </c>
      <c r="N211" s="38" t="str">
        <f>_xlfn.IFNA(VLOOKUP(B211,'Election Candidates by NAICS'!$A:$P,16,0),"")</f>
        <v/>
      </c>
    </row>
    <row r="212" spans="1:14" x14ac:dyDescent="0.25">
      <c r="A212" s="29"/>
      <c r="B212" s="29"/>
      <c r="C212" s="30"/>
      <c r="D212" s="31"/>
      <c r="E212" s="33" t="str">
        <f>IF(B212="","",VLOOKUP(B212,'Election Candidates by NAICS'!A:C,3,0))</f>
        <v/>
      </c>
      <c r="F212" s="34" t="str">
        <f>_xlfn.IFNA(VLOOKUP(B212,'Election Candidates by NAICS'!$A:$L,5,0),"")</f>
        <v/>
      </c>
      <c r="G212" s="35">
        <f t="shared" si="6"/>
        <v>0</v>
      </c>
      <c r="H212" s="35">
        <f t="shared" si="7"/>
        <v>0</v>
      </c>
      <c r="I212" s="36" t="str">
        <f>_xlfn.IFNA(VLOOKUP(B212,'Election Candidates by NAICS'!$A:$L,6,0),"")</f>
        <v/>
      </c>
      <c r="J212" s="36" t="str">
        <f>_xlfn.IFNA(VLOOKUP(B212,'Election Candidates by NAICS'!$A:$L,7,0),"")</f>
        <v/>
      </c>
      <c r="K212" s="36" t="str">
        <f>_xlfn.IFNA(VLOOKUP(B212,'Election Candidates by NAICS'!$A:$L,13,0),"")</f>
        <v/>
      </c>
      <c r="L212" s="34" t="str">
        <f>_xlfn.IFNA(VLOOKUP(B212,'Election Candidates by NAICS'!$A:$P,14,0),"")</f>
        <v/>
      </c>
      <c r="M212" s="37" t="str">
        <f>_xlfn.IFNA(VLOOKUP(B212,'Election Candidates by NAICS'!$A:$P,15,0),"")</f>
        <v/>
      </c>
      <c r="N212" s="38" t="str">
        <f>_xlfn.IFNA(VLOOKUP(B212,'Election Candidates by NAICS'!$A:$P,16,0),"")</f>
        <v/>
      </c>
    </row>
    <row r="213" spans="1:14" x14ac:dyDescent="0.25">
      <c r="A213" s="29"/>
      <c r="B213" s="29"/>
      <c r="C213" s="30"/>
      <c r="D213" s="31"/>
      <c r="E213" s="33" t="str">
        <f>IF(B213="","",VLOOKUP(B213,'Election Candidates by NAICS'!A:C,3,0))</f>
        <v/>
      </c>
      <c r="F213" s="34" t="str">
        <f>_xlfn.IFNA(VLOOKUP(B213,'Election Candidates by NAICS'!$A:$L,5,0),"")</f>
        <v/>
      </c>
      <c r="G213" s="35">
        <f t="shared" si="6"/>
        <v>0</v>
      </c>
      <c r="H213" s="35">
        <f t="shared" si="7"/>
        <v>0</v>
      </c>
      <c r="I213" s="36" t="str">
        <f>_xlfn.IFNA(VLOOKUP(B213,'Election Candidates by NAICS'!$A:$L,6,0),"")</f>
        <v/>
      </c>
      <c r="J213" s="36" t="str">
        <f>_xlfn.IFNA(VLOOKUP(B213,'Election Candidates by NAICS'!$A:$L,7,0),"")</f>
        <v/>
      </c>
      <c r="K213" s="36" t="str">
        <f>_xlfn.IFNA(VLOOKUP(B213,'Election Candidates by NAICS'!$A:$L,13,0),"")</f>
        <v/>
      </c>
      <c r="L213" s="34" t="str">
        <f>_xlfn.IFNA(VLOOKUP(B213,'Election Candidates by NAICS'!$A:$P,14,0),"")</f>
        <v/>
      </c>
      <c r="M213" s="37" t="str">
        <f>_xlfn.IFNA(VLOOKUP(B213,'Election Candidates by NAICS'!$A:$P,15,0),"")</f>
        <v/>
      </c>
      <c r="N213" s="38" t="str">
        <f>_xlfn.IFNA(VLOOKUP(B213,'Election Candidates by NAICS'!$A:$P,16,0),"")</f>
        <v/>
      </c>
    </row>
    <row r="214" spans="1:14" x14ac:dyDescent="0.25">
      <c r="A214" s="29"/>
      <c r="B214" s="29"/>
      <c r="C214" s="30"/>
      <c r="D214" s="31"/>
      <c r="E214" s="33" t="str">
        <f>IF(B214="","",VLOOKUP(B214,'Election Candidates by NAICS'!A:C,3,0))</f>
        <v/>
      </c>
      <c r="F214" s="34" t="str">
        <f>_xlfn.IFNA(VLOOKUP(B214,'Election Candidates by NAICS'!$A:$L,5,0),"")</f>
        <v/>
      </c>
      <c r="G214" s="35">
        <f t="shared" si="6"/>
        <v>0</v>
      </c>
      <c r="H214" s="35">
        <f t="shared" si="7"/>
        <v>0</v>
      </c>
      <c r="I214" s="36" t="str">
        <f>_xlfn.IFNA(VLOOKUP(B214,'Election Candidates by NAICS'!$A:$L,6,0),"")</f>
        <v/>
      </c>
      <c r="J214" s="36" t="str">
        <f>_xlfn.IFNA(VLOOKUP(B214,'Election Candidates by NAICS'!$A:$L,7,0),"")</f>
        <v/>
      </c>
      <c r="K214" s="36" t="str">
        <f>_xlfn.IFNA(VLOOKUP(B214,'Election Candidates by NAICS'!$A:$L,13,0),"")</f>
        <v/>
      </c>
      <c r="L214" s="34" t="str">
        <f>_xlfn.IFNA(VLOOKUP(B214,'Election Candidates by NAICS'!$A:$P,14,0),"")</f>
        <v/>
      </c>
      <c r="M214" s="37" t="str">
        <f>_xlfn.IFNA(VLOOKUP(B214,'Election Candidates by NAICS'!$A:$P,15,0),"")</f>
        <v/>
      </c>
      <c r="N214" s="38" t="str">
        <f>_xlfn.IFNA(VLOOKUP(B214,'Election Candidates by NAICS'!$A:$P,16,0),"")</f>
        <v/>
      </c>
    </row>
    <row r="215" spans="1:14" x14ac:dyDescent="0.25">
      <c r="A215" s="29"/>
      <c r="B215" s="29"/>
      <c r="C215" s="30"/>
      <c r="D215" s="31"/>
      <c r="E215" s="33" t="str">
        <f>IF(B215="","",VLOOKUP(B215,'Election Candidates by NAICS'!A:C,3,0))</f>
        <v/>
      </c>
      <c r="F215" s="34" t="str">
        <f>_xlfn.IFNA(VLOOKUP(B215,'Election Candidates by NAICS'!$A:$L,5,0),"")</f>
        <v/>
      </c>
      <c r="G215" s="35">
        <f t="shared" si="6"/>
        <v>0</v>
      </c>
      <c r="H215" s="35">
        <f t="shared" si="7"/>
        <v>0</v>
      </c>
      <c r="I215" s="36" t="str">
        <f>_xlfn.IFNA(VLOOKUP(B215,'Election Candidates by NAICS'!$A:$L,6,0),"")</f>
        <v/>
      </c>
      <c r="J215" s="36" t="str">
        <f>_xlfn.IFNA(VLOOKUP(B215,'Election Candidates by NAICS'!$A:$L,7,0),"")</f>
        <v/>
      </c>
      <c r="K215" s="36" t="str">
        <f>_xlfn.IFNA(VLOOKUP(B215,'Election Candidates by NAICS'!$A:$L,13,0),"")</f>
        <v/>
      </c>
      <c r="L215" s="34" t="str">
        <f>_xlfn.IFNA(VLOOKUP(B215,'Election Candidates by NAICS'!$A:$P,14,0),"")</f>
        <v/>
      </c>
      <c r="M215" s="37" t="str">
        <f>_xlfn.IFNA(VLOOKUP(B215,'Election Candidates by NAICS'!$A:$P,15,0),"")</f>
        <v/>
      </c>
      <c r="N215" s="38" t="str">
        <f>_xlfn.IFNA(VLOOKUP(B215,'Election Candidates by NAICS'!$A:$P,16,0),"")</f>
        <v/>
      </c>
    </row>
    <row r="216" spans="1:14" x14ac:dyDescent="0.25">
      <c r="A216" s="29"/>
      <c r="B216" s="29"/>
      <c r="C216" s="30"/>
      <c r="D216" s="31"/>
      <c r="E216" s="33" t="str">
        <f>IF(B216="","",VLOOKUP(B216,'Election Candidates by NAICS'!A:C,3,0))</f>
        <v/>
      </c>
      <c r="F216" s="34" t="str">
        <f>_xlfn.IFNA(VLOOKUP(B216,'Election Candidates by NAICS'!$A:$L,5,0),"")</f>
        <v/>
      </c>
      <c r="G216" s="35">
        <f t="shared" si="6"/>
        <v>0</v>
      </c>
      <c r="H216" s="35">
        <f t="shared" si="7"/>
        <v>0</v>
      </c>
      <c r="I216" s="36" t="str">
        <f>_xlfn.IFNA(VLOOKUP(B216,'Election Candidates by NAICS'!$A:$L,6,0),"")</f>
        <v/>
      </c>
      <c r="J216" s="36" t="str">
        <f>_xlfn.IFNA(VLOOKUP(B216,'Election Candidates by NAICS'!$A:$L,7,0),"")</f>
        <v/>
      </c>
      <c r="K216" s="36" t="str">
        <f>_xlfn.IFNA(VLOOKUP(B216,'Election Candidates by NAICS'!$A:$L,13,0),"")</f>
        <v/>
      </c>
      <c r="L216" s="34" t="str">
        <f>_xlfn.IFNA(VLOOKUP(B216,'Election Candidates by NAICS'!$A:$P,14,0),"")</f>
        <v/>
      </c>
      <c r="M216" s="37" t="str">
        <f>_xlfn.IFNA(VLOOKUP(B216,'Election Candidates by NAICS'!$A:$P,15,0),"")</f>
        <v/>
      </c>
      <c r="N216" s="38" t="str">
        <f>_xlfn.IFNA(VLOOKUP(B216,'Election Candidates by NAICS'!$A:$P,16,0),"")</f>
        <v/>
      </c>
    </row>
    <row r="217" spans="1:14" x14ac:dyDescent="0.25">
      <c r="A217" s="29"/>
      <c r="B217" s="29"/>
      <c r="C217" s="30"/>
      <c r="D217" s="31"/>
      <c r="E217" s="33" t="str">
        <f>IF(B217="","",VLOOKUP(B217,'Election Candidates by NAICS'!A:C,3,0))</f>
        <v/>
      </c>
      <c r="F217" s="34" t="str">
        <f>_xlfn.IFNA(VLOOKUP(B217,'Election Candidates by NAICS'!$A:$L,5,0),"")</f>
        <v/>
      </c>
      <c r="G217" s="35">
        <f t="shared" si="6"/>
        <v>0</v>
      </c>
      <c r="H217" s="35">
        <f t="shared" si="7"/>
        <v>0</v>
      </c>
      <c r="I217" s="36" t="str">
        <f>_xlfn.IFNA(VLOOKUP(B217,'Election Candidates by NAICS'!$A:$L,6,0),"")</f>
        <v/>
      </c>
      <c r="J217" s="36" t="str">
        <f>_xlfn.IFNA(VLOOKUP(B217,'Election Candidates by NAICS'!$A:$L,7,0),"")</f>
        <v/>
      </c>
      <c r="K217" s="36" t="str">
        <f>_xlfn.IFNA(VLOOKUP(B217,'Election Candidates by NAICS'!$A:$L,13,0),"")</f>
        <v/>
      </c>
      <c r="L217" s="34" t="str">
        <f>_xlfn.IFNA(VLOOKUP(B217,'Election Candidates by NAICS'!$A:$P,14,0),"")</f>
        <v/>
      </c>
      <c r="M217" s="37" t="str">
        <f>_xlfn.IFNA(VLOOKUP(B217,'Election Candidates by NAICS'!$A:$P,15,0),"")</f>
        <v/>
      </c>
      <c r="N217" s="38" t="str">
        <f>_xlfn.IFNA(VLOOKUP(B217,'Election Candidates by NAICS'!$A:$P,16,0),"")</f>
        <v/>
      </c>
    </row>
    <row r="218" spans="1:14" x14ac:dyDescent="0.25">
      <c r="A218" s="29"/>
      <c r="B218" s="29"/>
      <c r="C218" s="30"/>
      <c r="D218" s="31"/>
      <c r="E218" s="33" t="str">
        <f>IF(B218="","",VLOOKUP(B218,'Election Candidates by NAICS'!A:C,3,0))</f>
        <v/>
      </c>
      <c r="F218" s="34" t="str">
        <f>_xlfn.IFNA(VLOOKUP(B218,'Election Candidates by NAICS'!$A:$L,5,0),"")</f>
        <v/>
      </c>
      <c r="G218" s="35">
        <f t="shared" si="6"/>
        <v>0</v>
      </c>
      <c r="H218" s="35">
        <f t="shared" si="7"/>
        <v>0</v>
      </c>
      <c r="I218" s="36" t="str">
        <f>_xlfn.IFNA(VLOOKUP(B218,'Election Candidates by NAICS'!$A:$L,6,0),"")</f>
        <v/>
      </c>
      <c r="J218" s="36" t="str">
        <f>_xlfn.IFNA(VLOOKUP(B218,'Election Candidates by NAICS'!$A:$L,7,0),"")</f>
        <v/>
      </c>
      <c r="K218" s="36" t="str">
        <f>_xlfn.IFNA(VLOOKUP(B218,'Election Candidates by NAICS'!$A:$L,13,0),"")</f>
        <v/>
      </c>
      <c r="L218" s="34" t="str">
        <f>_xlfn.IFNA(VLOOKUP(B218,'Election Candidates by NAICS'!$A:$P,14,0),"")</f>
        <v/>
      </c>
      <c r="M218" s="37" t="str">
        <f>_xlfn.IFNA(VLOOKUP(B218,'Election Candidates by NAICS'!$A:$P,15,0),"")</f>
        <v/>
      </c>
      <c r="N218" s="38" t="str">
        <f>_xlfn.IFNA(VLOOKUP(B218,'Election Candidates by NAICS'!$A:$P,16,0),"")</f>
        <v/>
      </c>
    </row>
    <row r="219" spans="1:14" x14ac:dyDescent="0.25">
      <c r="A219" s="29"/>
      <c r="B219" s="29"/>
      <c r="C219" s="30"/>
      <c r="D219" s="31"/>
      <c r="E219" s="33" t="str">
        <f>IF(B219="","",VLOOKUP(B219,'Election Candidates by NAICS'!A:C,3,0))</f>
        <v/>
      </c>
      <c r="F219" s="34" t="str">
        <f>_xlfn.IFNA(VLOOKUP(B219,'Election Candidates by NAICS'!$A:$L,5,0),"")</f>
        <v/>
      </c>
      <c r="G219" s="35">
        <f t="shared" si="6"/>
        <v>0</v>
      </c>
      <c r="H219" s="35">
        <f t="shared" si="7"/>
        <v>0</v>
      </c>
      <c r="I219" s="36" t="str">
        <f>_xlfn.IFNA(VLOOKUP(B219,'Election Candidates by NAICS'!$A:$L,6,0),"")</f>
        <v/>
      </c>
      <c r="J219" s="36" t="str">
        <f>_xlfn.IFNA(VLOOKUP(B219,'Election Candidates by NAICS'!$A:$L,7,0),"")</f>
        <v/>
      </c>
      <c r="K219" s="36" t="str">
        <f>_xlfn.IFNA(VLOOKUP(B219,'Election Candidates by NAICS'!$A:$L,13,0),"")</f>
        <v/>
      </c>
      <c r="L219" s="34" t="str">
        <f>_xlfn.IFNA(VLOOKUP(B219,'Election Candidates by NAICS'!$A:$P,14,0),"")</f>
        <v/>
      </c>
      <c r="M219" s="37" t="str">
        <f>_xlfn.IFNA(VLOOKUP(B219,'Election Candidates by NAICS'!$A:$P,15,0),"")</f>
        <v/>
      </c>
      <c r="N219" s="38" t="str">
        <f>_xlfn.IFNA(VLOOKUP(B219,'Election Candidates by NAICS'!$A:$P,16,0),"")</f>
        <v/>
      </c>
    </row>
    <row r="220" spans="1:14" x14ac:dyDescent="0.25">
      <c r="A220" s="29"/>
      <c r="B220" s="29"/>
      <c r="C220" s="30"/>
      <c r="D220" s="31"/>
      <c r="E220" s="33" t="str">
        <f>IF(B220="","",VLOOKUP(B220,'Election Candidates by NAICS'!A:C,3,0))</f>
        <v/>
      </c>
      <c r="F220" s="34" t="str">
        <f>_xlfn.IFNA(VLOOKUP(B220,'Election Candidates by NAICS'!$A:$L,5,0),"")</f>
        <v/>
      </c>
      <c r="G220" s="35">
        <f t="shared" si="6"/>
        <v>0</v>
      </c>
      <c r="H220" s="35">
        <f t="shared" si="7"/>
        <v>0</v>
      </c>
      <c r="I220" s="36" t="str">
        <f>_xlfn.IFNA(VLOOKUP(B220,'Election Candidates by NAICS'!$A:$L,6,0),"")</f>
        <v/>
      </c>
      <c r="J220" s="36" t="str">
        <f>_xlfn.IFNA(VLOOKUP(B220,'Election Candidates by NAICS'!$A:$L,7,0),"")</f>
        <v/>
      </c>
      <c r="K220" s="36" t="str">
        <f>_xlfn.IFNA(VLOOKUP(B220,'Election Candidates by NAICS'!$A:$L,13,0),"")</f>
        <v/>
      </c>
      <c r="L220" s="34" t="str">
        <f>_xlfn.IFNA(VLOOKUP(B220,'Election Candidates by NAICS'!$A:$P,14,0),"")</f>
        <v/>
      </c>
      <c r="M220" s="37" t="str">
        <f>_xlfn.IFNA(VLOOKUP(B220,'Election Candidates by NAICS'!$A:$P,15,0),"")</f>
        <v/>
      </c>
      <c r="N220" s="38" t="str">
        <f>_xlfn.IFNA(VLOOKUP(B220,'Election Candidates by NAICS'!$A:$P,16,0),"")</f>
        <v/>
      </c>
    </row>
    <row r="221" spans="1:14" x14ac:dyDescent="0.25">
      <c r="A221" s="29"/>
      <c r="B221" s="29"/>
      <c r="C221" s="30"/>
      <c r="D221" s="31"/>
      <c r="E221" s="33" t="str">
        <f>IF(B221="","",VLOOKUP(B221,'Election Candidates by NAICS'!A:C,3,0))</f>
        <v/>
      </c>
      <c r="F221" s="34" t="str">
        <f>_xlfn.IFNA(VLOOKUP(B221,'Election Candidates by NAICS'!$A:$L,5,0),"")</f>
        <v/>
      </c>
      <c r="G221" s="35">
        <f t="shared" si="6"/>
        <v>0</v>
      </c>
      <c r="H221" s="35">
        <f t="shared" si="7"/>
        <v>0</v>
      </c>
      <c r="I221" s="36" t="str">
        <f>_xlfn.IFNA(VLOOKUP(B221,'Election Candidates by NAICS'!$A:$L,6,0),"")</f>
        <v/>
      </c>
      <c r="J221" s="36" t="str">
        <f>_xlfn.IFNA(VLOOKUP(B221,'Election Candidates by NAICS'!$A:$L,7,0),"")</f>
        <v/>
      </c>
      <c r="K221" s="36" t="str">
        <f>_xlfn.IFNA(VLOOKUP(B221,'Election Candidates by NAICS'!$A:$L,13,0),"")</f>
        <v/>
      </c>
      <c r="L221" s="34" t="str">
        <f>_xlfn.IFNA(VLOOKUP(B221,'Election Candidates by NAICS'!$A:$P,14,0),"")</f>
        <v/>
      </c>
      <c r="M221" s="37" t="str">
        <f>_xlfn.IFNA(VLOOKUP(B221,'Election Candidates by NAICS'!$A:$P,15,0),"")</f>
        <v/>
      </c>
      <c r="N221" s="38" t="str">
        <f>_xlfn.IFNA(VLOOKUP(B221,'Election Candidates by NAICS'!$A:$P,16,0),"")</f>
        <v/>
      </c>
    </row>
    <row r="222" spans="1:14" x14ac:dyDescent="0.25">
      <c r="A222" s="29"/>
      <c r="B222" s="29"/>
      <c r="C222" s="30"/>
      <c r="D222" s="31"/>
      <c r="E222" s="33" t="str">
        <f>IF(B222="","",VLOOKUP(B222,'Election Candidates by NAICS'!A:C,3,0))</f>
        <v/>
      </c>
      <c r="F222" s="34" t="str">
        <f>_xlfn.IFNA(VLOOKUP(B222,'Election Candidates by NAICS'!$A:$L,5,0),"")</f>
        <v/>
      </c>
      <c r="G222" s="35">
        <f t="shared" si="6"/>
        <v>0</v>
      </c>
      <c r="H222" s="35">
        <f t="shared" si="7"/>
        <v>0</v>
      </c>
      <c r="I222" s="36" t="str">
        <f>_xlfn.IFNA(VLOOKUP(B222,'Election Candidates by NAICS'!$A:$L,6,0),"")</f>
        <v/>
      </c>
      <c r="J222" s="36" t="str">
        <f>_xlfn.IFNA(VLOOKUP(B222,'Election Candidates by NAICS'!$A:$L,7,0),"")</f>
        <v/>
      </c>
      <c r="K222" s="36" t="str">
        <f>_xlfn.IFNA(VLOOKUP(B222,'Election Candidates by NAICS'!$A:$L,13,0),"")</f>
        <v/>
      </c>
      <c r="L222" s="34" t="str">
        <f>_xlfn.IFNA(VLOOKUP(B222,'Election Candidates by NAICS'!$A:$P,14,0),"")</f>
        <v/>
      </c>
      <c r="M222" s="37" t="str">
        <f>_xlfn.IFNA(VLOOKUP(B222,'Election Candidates by NAICS'!$A:$P,15,0),"")</f>
        <v/>
      </c>
      <c r="N222" s="38" t="str">
        <f>_xlfn.IFNA(VLOOKUP(B222,'Election Candidates by NAICS'!$A:$P,16,0),"")</f>
        <v/>
      </c>
    </row>
    <row r="223" spans="1:14" x14ac:dyDescent="0.25">
      <c r="A223" s="29"/>
      <c r="B223" s="29"/>
      <c r="C223" s="30"/>
      <c r="D223" s="31"/>
      <c r="E223" s="33" t="str">
        <f>IF(B223="","",VLOOKUP(B223,'Election Candidates by NAICS'!A:C,3,0))</f>
        <v/>
      </c>
      <c r="F223" s="34" t="str">
        <f>_xlfn.IFNA(VLOOKUP(B223,'Election Candidates by NAICS'!$A:$L,5,0),"")</f>
        <v/>
      </c>
      <c r="G223" s="35">
        <f t="shared" si="6"/>
        <v>0</v>
      </c>
      <c r="H223" s="35">
        <f t="shared" si="7"/>
        <v>0</v>
      </c>
      <c r="I223" s="36" t="str">
        <f>_xlfn.IFNA(VLOOKUP(B223,'Election Candidates by NAICS'!$A:$L,6,0),"")</f>
        <v/>
      </c>
      <c r="J223" s="36" t="str">
        <f>_xlfn.IFNA(VLOOKUP(B223,'Election Candidates by NAICS'!$A:$L,7,0),"")</f>
        <v/>
      </c>
      <c r="K223" s="36" t="str">
        <f>_xlfn.IFNA(VLOOKUP(B223,'Election Candidates by NAICS'!$A:$L,13,0),"")</f>
        <v/>
      </c>
      <c r="L223" s="34" t="str">
        <f>_xlfn.IFNA(VLOOKUP(B223,'Election Candidates by NAICS'!$A:$P,14,0),"")</f>
        <v/>
      </c>
      <c r="M223" s="37" t="str">
        <f>_xlfn.IFNA(VLOOKUP(B223,'Election Candidates by NAICS'!$A:$P,15,0),"")</f>
        <v/>
      </c>
      <c r="N223" s="38" t="str">
        <f>_xlfn.IFNA(VLOOKUP(B223,'Election Candidates by NAICS'!$A:$P,16,0),"")</f>
        <v/>
      </c>
    </row>
    <row r="224" spans="1:14" x14ac:dyDescent="0.25">
      <c r="A224" s="29"/>
      <c r="B224" s="29"/>
      <c r="C224" s="30"/>
      <c r="D224" s="31"/>
      <c r="E224" s="33" t="str">
        <f>IF(B224="","",VLOOKUP(B224,'Election Candidates by NAICS'!A:C,3,0))</f>
        <v/>
      </c>
      <c r="F224" s="34" t="str">
        <f>_xlfn.IFNA(VLOOKUP(B224,'Election Candidates by NAICS'!$A:$L,5,0),"")</f>
        <v/>
      </c>
      <c r="G224" s="35">
        <f t="shared" si="6"/>
        <v>0</v>
      </c>
      <c r="H224" s="35">
        <f t="shared" si="7"/>
        <v>0</v>
      </c>
      <c r="I224" s="36" t="str">
        <f>_xlfn.IFNA(VLOOKUP(B224,'Election Candidates by NAICS'!$A:$L,6,0),"")</f>
        <v/>
      </c>
      <c r="J224" s="36" t="str">
        <f>_xlfn.IFNA(VLOOKUP(B224,'Election Candidates by NAICS'!$A:$L,7,0),"")</f>
        <v/>
      </c>
      <c r="K224" s="36" t="str">
        <f>_xlfn.IFNA(VLOOKUP(B224,'Election Candidates by NAICS'!$A:$L,13,0),"")</f>
        <v/>
      </c>
      <c r="L224" s="34" t="str">
        <f>_xlfn.IFNA(VLOOKUP(B224,'Election Candidates by NAICS'!$A:$P,14,0),"")</f>
        <v/>
      </c>
      <c r="M224" s="37" t="str">
        <f>_xlfn.IFNA(VLOOKUP(B224,'Election Candidates by NAICS'!$A:$P,15,0),"")</f>
        <v/>
      </c>
      <c r="N224" s="38" t="str">
        <f>_xlfn.IFNA(VLOOKUP(B224,'Election Candidates by NAICS'!$A:$P,16,0),"")</f>
        <v/>
      </c>
    </row>
    <row r="225" spans="1:14" x14ac:dyDescent="0.25">
      <c r="A225" s="29"/>
      <c r="B225" s="29"/>
      <c r="C225" s="30"/>
      <c r="D225" s="31"/>
      <c r="E225" s="33" t="str">
        <f>IF(B225="","",VLOOKUP(B225,'Election Candidates by NAICS'!A:C,3,0))</f>
        <v/>
      </c>
      <c r="F225" s="34" t="str">
        <f>_xlfn.IFNA(VLOOKUP(B225,'Election Candidates by NAICS'!$A:$L,5,0),"")</f>
        <v/>
      </c>
      <c r="G225" s="35">
        <f t="shared" si="6"/>
        <v>0</v>
      </c>
      <c r="H225" s="35">
        <f t="shared" si="7"/>
        <v>0</v>
      </c>
      <c r="I225" s="36" t="str">
        <f>_xlfn.IFNA(VLOOKUP(B225,'Election Candidates by NAICS'!$A:$L,6,0),"")</f>
        <v/>
      </c>
      <c r="J225" s="36" t="str">
        <f>_xlfn.IFNA(VLOOKUP(B225,'Election Candidates by NAICS'!$A:$L,7,0),"")</f>
        <v/>
      </c>
      <c r="K225" s="36" t="str">
        <f>_xlfn.IFNA(VLOOKUP(B225,'Election Candidates by NAICS'!$A:$L,13,0),"")</f>
        <v/>
      </c>
      <c r="L225" s="34" t="str">
        <f>_xlfn.IFNA(VLOOKUP(B225,'Election Candidates by NAICS'!$A:$P,14,0),"")</f>
        <v/>
      </c>
      <c r="M225" s="37" t="str">
        <f>_xlfn.IFNA(VLOOKUP(B225,'Election Candidates by NAICS'!$A:$P,15,0),"")</f>
        <v/>
      </c>
      <c r="N225" s="38" t="str">
        <f>_xlfn.IFNA(VLOOKUP(B225,'Election Candidates by NAICS'!$A:$P,16,0),"")</f>
        <v/>
      </c>
    </row>
    <row r="226" spans="1:14" x14ac:dyDescent="0.25">
      <c r="A226" s="29"/>
      <c r="B226" s="29"/>
      <c r="C226" s="30"/>
      <c r="D226" s="31"/>
      <c r="E226" s="33" t="str">
        <f>IF(B226="","",VLOOKUP(B226,'Election Candidates by NAICS'!A:C,3,0))</f>
        <v/>
      </c>
      <c r="F226" s="34" t="str">
        <f>_xlfn.IFNA(VLOOKUP(B226,'Election Candidates by NAICS'!$A:$L,5,0),"")</f>
        <v/>
      </c>
      <c r="G226" s="35">
        <f t="shared" si="6"/>
        <v>0</v>
      </c>
      <c r="H226" s="35">
        <f t="shared" si="7"/>
        <v>0</v>
      </c>
      <c r="I226" s="36" t="str">
        <f>_xlfn.IFNA(VLOOKUP(B226,'Election Candidates by NAICS'!$A:$L,6,0),"")</f>
        <v/>
      </c>
      <c r="J226" s="36" t="str">
        <f>_xlfn.IFNA(VLOOKUP(B226,'Election Candidates by NAICS'!$A:$L,7,0),"")</f>
        <v/>
      </c>
      <c r="K226" s="36" t="str">
        <f>_xlfn.IFNA(VLOOKUP(B226,'Election Candidates by NAICS'!$A:$L,13,0),"")</f>
        <v/>
      </c>
      <c r="L226" s="34" t="str">
        <f>_xlfn.IFNA(VLOOKUP(B226,'Election Candidates by NAICS'!$A:$P,14,0),"")</f>
        <v/>
      </c>
      <c r="M226" s="37" t="str">
        <f>_xlfn.IFNA(VLOOKUP(B226,'Election Candidates by NAICS'!$A:$P,15,0),"")</f>
        <v/>
      </c>
      <c r="N226" s="38" t="str">
        <f>_xlfn.IFNA(VLOOKUP(B226,'Election Candidates by NAICS'!$A:$P,16,0),"")</f>
        <v/>
      </c>
    </row>
    <row r="227" spans="1:14" x14ac:dyDescent="0.25">
      <c r="A227" s="29"/>
      <c r="B227" s="29"/>
      <c r="C227" s="30"/>
      <c r="D227" s="31"/>
      <c r="E227" s="33" t="str">
        <f>IF(B227="","",VLOOKUP(B227,'Election Candidates by NAICS'!A:C,3,0))</f>
        <v/>
      </c>
      <c r="F227" s="34" t="str">
        <f>_xlfn.IFNA(VLOOKUP(B227,'Election Candidates by NAICS'!$A:$L,5,0),"")</f>
        <v/>
      </c>
      <c r="G227" s="35">
        <f t="shared" si="6"/>
        <v>0</v>
      </c>
      <c r="H227" s="35">
        <f t="shared" si="7"/>
        <v>0</v>
      </c>
      <c r="I227" s="36" t="str">
        <f>_xlfn.IFNA(VLOOKUP(B227,'Election Candidates by NAICS'!$A:$L,6,0),"")</f>
        <v/>
      </c>
      <c r="J227" s="36" t="str">
        <f>_xlfn.IFNA(VLOOKUP(B227,'Election Candidates by NAICS'!$A:$L,7,0),"")</f>
        <v/>
      </c>
      <c r="K227" s="36" t="str">
        <f>_xlfn.IFNA(VLOOKUP(B227,'Election Candidates by NAICS'!$A:$L,13,0),"")</f>
        <v/>
      </c>
      <c r="L227" s="34" t="str">
        <f>_xlfn.IFNA(VLOOKUP(B227,'Election Candidates by NAICS'!$A:$P,14,0),"")</f>
        <v/>
      </c>
      <c r="M227" s="37" t="str">
        <f>_xlfn.IFNA(VLOOKUP(B227,'Election Candidates by NAICS'!$A:$P,15,0),"")</f>
        <v/>
      </c>
      <c r="N227" s="38" t="str">
        <f>_xlfn.IFNA(VLOOKUP(B227,'Election Candidates by NAICS'!$A:$P,16,0),"")</f>
        <v/>
      </c>
    </row>
    <row r="228" spans="1:14" x14ac:dyDescent="0.25">
      <c r="A228" s="29"/>
      <c r="B228" s="29"/>
      <c r="C228" s="30"/>
      <c r="D228" s="31"/>
      <c r="E228" s="33" t="str">
        <f>IF(B228="","",VLOOKUP(B228,'Election Candidates by NAICS'!A:C,3,0))</f>
        <v/>
      </c>
      <c r="F228" s="34" t="str">
        <f>_xlfn.IFNA(VLOOKUP(B228,'Election Candidates by NAICS'!$A:$L,5,0),"")</f>
        <v/>
      </c>
      <c r="G228" s="35">
        <f t="shared" si="6"/>
        <v>0</v>
      </c>
      <c r="H228" s="35">
        <f t="shared" si="7"/>
        <v>0</v>
      </c>
      <c r="I228" s="36" t="str">
        <f>_xlfn.IFNA(VLOOKUP(B228,'Election Candidates by NAICS'!$A:$L,6,0),"")</f>
        <v/>
      </c>
      <c r="J228" s="36" t="str">
        <f>_xlfn.IFNA(VLOOKUP(B228,'Election Candidates by NAICS'!$A:$L,7,0),"")</f>
        <v/>
      </c>
      <c r="K228" s="36" t="str">
        <f>_xlfn.IFNA(VLOOKUP(B228,'Election Candidates by NAICS'!$A:$L,13,0),"")</f>
        <v/>
      </c>
      <c r="L228" s="34" t="str">
        <f>_xlfn.IFNA(VLOOKUP(B228,'Election Candidates by NAICS'!$A:$P,14,0),"")</f>
        <v/>
      </c>
      <c r="M228" s="37" t="str">
        <f>_xlfn.IFNA(VLOOKUP(B228,'Election Candidates by NAICS'!$A:$P,15,0),"")</f>
        <v/>
      </c>
      <c r="N228" s="38" t="str">
        <f>_xlfn.IFNA(VLOOKUP(B228,'Election Candidates by NAICS'!$A:$P,16,0),"")</f>
        <v/>
      </c>
    </row>
    <row r="229" spans="1:14" x14ac:dyDescent="0.25">
      <c r="A229" s="29"/>
      <c r="B229" s="29"/>
      <c r="C229" s="30"/>
      <c r="D229" s="31"/>
      <c r="E229" s="33" t="str">
        <f>IF(B229="","",VLOOKUP(B229,'Election Candidates by NAICS'!A:C,3,0))</f>
        <v/>
      </c>
      <c r="F229" s="34" t="str">
        <f>_xlfn.IFNA(VLOOKUP(B229,'Election Candidates by NAICS'!$A:$L,5,0),"")</f>
        <v/>
      </c>
      <c r="G229" s="35">
        <f t="shared" si="6"/>
        <v>0</v>
      </c>
      <c r="H229" s="35">
        <f t="shared" si="7"/>
        <v>0</v>
      </c>
      <c r="I229" s="36" t="str">
        <f>_xlfn.IFNA(VLOOKUP(B229,'Election Candidates by NAICS'!$A:$L,6,0),"")</f>
        <v/>
      </c>
      <c r="J229" s="36" t="str">
        <f>_xlfn.IFNA(VLOOKUP(B229,'Election Candidates by NAICS'!$A:$L,7,0),"")</f>
        <v/>
      </c>
      <c r="K229" s="36" t="str">
        <f>_xlfn.IFNA(VLOOKUP(B229,'Election Candidates by NAICS'!$A:$L,13,0),"")</f>
        <v/>
      </c>
      <c r="L229" s="34" t="str">
        <f>_xlfn.IFNA(VLOOKUP(B229,'Election Candidates by NAICS'!$A:$P,14,0),"")</f>
        <v/>
      </c>
      <c r="M229" s="37" t="str">
        <f>_xlfn.IFNA(VLOOKUP(B229,'Election Candidates by NAICS'!$A:$P,15,0),"")</f>
        <v/>
      </c>
      <c r="N229" s="38" t="str">
        <f>_xlfn.IFNA(VLOOKUP(B229,'Election Candidates by NAICS'!$A:$P,16,0),"")</f>
        <v/>
      </c>
    </row>
    <row r="230" spans="1:14" x14ac:dyDescent="0.25">
      <c r="A230" s="29"/>
      <c r="B230" s="29"/>
      <c r="C230" s="30"/>
      <c r="D230" s="31"/>
      <c r="E230" s="33" t="str">
        <f>IF(B230="","",VLOOKUP(B230,'Election Candidates by NAICS'!A:C,3,0))</f>
        <v/>
      </c>
      <c r="F230" s="34" t="str">
        <f>_xlfn.IFNA(VLOOKUP(B230,'Election Candidates by NAICS'!$A:$L,5,0),"")</f>
        <v/>
      </c>
      <c r="G230" s="35">
        <f t="shared" si="6"/>
        <v>0</v>
      </c>
      <c r="H230" s="35">
        <f t="shared" si="7"/>
        <v>0</v>
      </c>
      <c r="I230" s="36" t="str">
        <f>_xlfn.IFNA(VLOOKUP(B230,'Election Candidates by NAICS'!$A:$L,6,0),"")</f>
        <v/>
      </c>
      <c r="J230" s="36" t="str">
        <f>_xlfn.IFNA(VLOOKUP(B230,'Election Candidates by NAICS'!$A:$L,7,0),"")</f>
        <v/>
      </c>
      <c r="K230" s="36" t="str">
        <f>_xlfn.IFNA(VLOOKUP(B230,'Election Candidates by NAICS'!$A:$L,13,0),"")</f>
        <v/>
      </c>
      <c r="L230" s="34" t="str">
        <f>_xlfn.IFNA(VLOOKUP(B230,'Election Candidates by NAICS'!$A:$P,14,0),"")</f>
        <v/>
      </c>
      <c r="M230" s="37" t="str">
        <f>_xlfn.IFNA(VLOOKUP(B230,'Election Candidates by NAICS'!$A:$P,15,0),"")</f>
        <v/>
      </c>
      <c r="N230" s="38" t="str">
        <f>_xlfn.IFNA(VLOOKUP(B230,'Election Candidates by NAICS'!$A:$P,16,0),"")</f>
        <v/>
      </c>
    </row>
    <row r="231" spans="1:14" x14ac:dyDescent="0.25">
      <c r="A231" s="29"/>
      <c r="B231" s="29"/>
      <c r="C231" s="30"/>
      <c r="D231" s="31"/>
      <c r="E231" s="33" t="str">
        <f>IF(B231="","",VLOOKUP(B231,'Election Candidates by NAICS'!A:C,3,0))</f>
        <v/>
      </c>
      <c r="F231" s="34" t="str">
        <f>_xlfn.IFNA(VLOOKUP(B231,'Election Candidates by NAICS'!$A:$L,5,0),"")</f>
        <v/>
      </c>
      <c r="G231" s="35">
        <f t="shared" si="6"/>
        <v>0</v>
      </c>
      <c r="H231" s="35">
        <f t="shared" si="7"/>
        <v>0</v>
      </c>
      <c r="I231" s="36" t="str">
        <f>_xlfn.IFNA(VLOOKUP(B231,'Election Candidates by NAICS'!$A:$L,6,0),"")</f>
        <v/>
      </c>
      <c r="J231" s="36" t="str">
        <f>_xlfn.IFNA(VLOOKUP(B231,'Election Candidates by NAICS'!$A:$L,7,0),"")</f>
        <v/>
      </c>
      <c r="K231" s="36" t="str">
        <f>_xlfn.IFNA(VLOOKUP(B231,'Election Candidates by NAICS'!$A:$L,13,0),"")</f>
        <v/>
      </c>
      <c r="L231" s="34" t="str">
        <f>_xlfn.IFNA(VLOOKUP(B231,'Election Candidates by NAICS'!$A:$P,14,0),"")</f>
        <v/>
      </c>
      <c r="M231" s="37" t="str">
        <f>_xlfn.IFNA(VLOOKUP(B231,'Election Candidates by NAICS'!$A:$P,15,0),"")</f>
        <v/>
      </c>
      <c r="N231" s="38" t="str">
        <f>_xlfn.IFNA(VLOOKUP(B231,'Election Candidates by NAICS'!$A:$P,16,0),"")</f>
        <v/>
      </c>
    </row>
    <row r="232" spans="1:14" x14ac:dyDescent="0.25">
      <c r="A232" s="29"/>
      <c r="B232" s="29"/>
      <c r="C232" s="30"/>
      <c r="D232" s="31"/>
      <c r="E232" s="33" t="str">
        <f>IF(B232="","",VLOOKUP(B232,'Election Candidates by NAICS'!A:C,3,0))</f>
        <v/>
      </c>
      <c r="F232" s="34" t="str">
        <f>_xlfn.IFNA(VLOOKUP(B232,'Election Candidates by NAICS'!$A:$L,5,0),"")</f>
        <v/>
      </c>
      <c r="G232" s="35">
        <f t="shared" si="6"/>
        <v>0</v>
      </c>
      <c r="H232" s="35">
        <f t="shared" si="7"/>
        <v>0</v>
      </c>
      <c r="I232" s="36" t="str">
        <f>_xlfn.IFNA(VLOOKUP(B232,'Election Candidates by NAICS'!$A:$L,6,0),"")</f>
        <v/>
      </c>
      <c r="J232" s="36" t="str">
        <f>_xlfn.IFNA(VLOOKUP(B232,'Election Candidates by NAICS'!$A:$L,7,0),"")</f>
        <v/>
      </c>
      <c r="K232" s="36" t="str">
        <f>_xlfn.IFNA(VLOOKUP(B232,'Election Candidates by NAICS'!$A:$L,13,0),"")</f>
        <v/>
      </c>
      <c r="L232" s="34" t="str">
        <f>_xlfn.IFNA(VLOOKUP(B232,'Election Candidates by NAICS'!$A:$P,14,0),"")</f>
        <v/>
      </c>
      <c r="M232" s="37" t="str">
        <f>_xlfn.IFNA(VLOOKUP(B232,'Election Candidates by NAICS'!$A:$P,15,0),"")</f>
        <v/>
      </c>
      <c r="N232" s="38" t="str">
        <f>_xlfn.IFNA(VLOOKUP(B232,'Election Candidates by NAICS'!$A:$P,16,0),"")</f>
        <v/>
      </c>
    </row>
    <row r="233" spans="1:14" x14ac:dyDescent="0.25">
      <c r="A233" s="29"/>
      <c r="B233" s="29"/>
      <c r="C233" s="30"/>
      <c r="D233" s="31"/>
      <c r="E233" s="33" t="str">
        <f>IF(B233="","",VLOOKUP(B233,'Election Candidates by NAICS'!A:C,3,0))</f>
        <v/>
      </c>
      <c r="F233" s="34" t="str">
        <f>_xlfn.IFNA(VLOOKUP(B233,'Election Candidates by NAICS'!$A:$L,5,0),"")</f>
        <v/>
      </c>
      <c r="G233" s="35">
        <f t="shared" si="6"/>
        <v>0</v>
      </c>
      <c r="H233" s="35">
        <f t="shared" si="7"/>
        <v>0</v>
      </c>
      <c r="I233" s="36" t="str">
        <f>_xlfn.IFNA(VLOOKUP(B233,'Election Candidates by NAICS'!$A:$L,6,0),"")</f>
        <v/>
      </c>
      <c r="J233" s="36" t="str">
        <f>_xlfn.IFNA(VLOOKUP(B233,'Election Candidates by NAICS'!$A:$L,7,0),"")</f>
        <v/>
      </c>
      <c r="K233" s="36" t="str">
        <f>_xlfn.IFNA(VLOOKUP(B233,'Election Candidates by NAICS'!$A:$L,13,0),"")</f>
        <v/>
      </c>
      <c r="L233" s="34" t="str">
        <f>_xlfn.IFNA(VLOOKUP(B233,'Election Candidates by NAICS'!$A:$P,14,0),"")</f>
        <v/>
      </c>
      <c r="M233" s="37" t="str">
        <f>_xlfn.IFNA(VLOOKUP(B233,'Election Candidates by NAICS'!$A:$P,15,0),"")</f>
        <v/>
      </c>
      <c r="N233" s="38" t="str">
        <f>_xlfn.IFNA(VLOOKUP(B233,'Election Candidates by NAICS'!$A:$P,16,0),"")</f>
        <v/>
      </c>
    </row>
    <row r="234" spans="1:14" x14ac:dyDescent="0.25">
      <c r="A234" s="29"/>
      <c r="B234" s="29"/>
      <c r="C234" s="30"/>
      <c r="D234" s="31"/>
      <c r="E234" s="33" t="str">
        <f>IF(B234="","",VLOOKUP(B234,'Election Candidates by NAICS'!A:C,3,0))</f>
        <v/>
      </c>
      <c r="F234" s="34" t="str">
        <f>_xlfn.IFNA(VLOOKUP(B234,'Election Candidates by NAICS'!$A:$L,5,0),"")</f>
        <v/>
      </c>
      <c r="G234" s="35">
        <f t="shared" si="6"/>
        <v>0</v>
      </c>
      <c r="H234" s="35">
        <f t="shared" si="7"/>
        <v>0</v>
      </c>
      <c r="I234" s="36" t="str">
        <f>_xlfn.IFNA(VLOOKUP(B234,'Election Candidates by NAICS'!$A:$L,6,0),"")</f>
        <v/>
      </c>
      <c r="J234" s="36" t="str">
        <f>_xlfn.IFNA(VLOOKUP(B234,'Election Candidates by NAICS'!$A:$L,7,0),"")</f>
        <v/>
      </c>
      <c r="K234" s="36" t="str">
        <f>_xlfn.IFNA(VLOOKUP(B234,'Election Candidates by NAICS'!$A:$L,13,0),"")</f>
        <v/>
      </c>
      <c r="L234" s="34" t="str">
        <f>_xlfn.IFNA(VLOOKUP(B234,'Election Candidates by NAICS'!$A:$P,14,0),"")</f>
        <v/>
      </c>
      <c r="M234" s="37" t="str">
        <f>_xlfn.IFNA(VLOOKUP(B234,'Election Candidates by NAICS'!$A:$P,15,0),"")</f>
        <v/>
      </c>
      <c r="N234" s="38" t="str">
        <f>_xlfn.IFNA(VLOOKUP(B234,'Election Candidates by NAICS'!$A:$P,16,0),"")</f>
        <v/>
      </c>
    </row>
    <row r="235" spans="1:14" x14ac:dyDescent="0.25">
      <c r="A235" s="29"/>
      <c r="B235" s="29"/>
      <c r="C235" s="30"/>
      <c r="D235" s="31"/>
      <c r="E235" s="33" t="str">
        <f>IF(B235="","",VLOOKUP(B235,'Election Candidates by NAICS'!A:C,3,0))</f>
        <v/>
      </c>
      <c r="F235" s="34" t="str">
        <f>_xlfn.IFNA(VLOOKUP(B235,'Election Candidates by NAICS'!$A:$L,5,0),"")</f>
        <v/>
      </c>
      <c r="G235" s="35">
        <f t="shared" si="6"/>
        <v>0</v>
      </c>
      <c r="H235" s="35">
        <f t="shared" si="7"/>
        <v>0</v>
      </c>
      <c r="I235" s="36" t="str">
        <f>_xlfn.IFNA(VLOOKUP(B235,'Election Candidates by NAICS'!$A:$L,6,0),"")</f>
        <v/>
      </c>
      <c r="J235" s="36" t="str">
        <f>_xlfn.IFNA(VLOOKUP(B235,'Election Candidates by NAICS'!$A:$L,7,0),"")</f>
        <v/>
      </c>
      <c r="K235" s="36" t="str">
        <f>_xlfn.IFNA(VLOOKUP(B235,'Election Candidates by NAICS'!$A:$L,13,0),"")</f>
        <v/>
      </c>
      <c r="L235" s="34" t="str">
        <f>_xlfn.IFNA(VLOOKUP(B235,'Election Candidates by NAICS'!$A:$P,14,0),"")</f>
        <v/>
      </c>
      <c r="M235" s="37" t="str">
        <f>_xlfn.IFNA(VLOOKUP(B235,'Election Candidates by NAICS'!$A:$P,15,0),"")</f>
        <v/>
      </c>
      <c r="N235" s="38" t="str">
        <f>_xlfn.IFNA(VLOOKUP(B235,'Election Candidates by NAICS'!$A:$P,16,0),"")</f>
        <v/>
      </c>
    </row>
    <row r="236" spans="1:14" x14ac:dyDescent="0.25">
      <c r="A236" s="29"/>
      <c r="B236" s="29"/>
      <c r="C236" s="30"/>
      <c r="D236" s="31"/>
      <c r="E236" s="33" t="str">
        <f>IF(B236="","",VLOOKUP(B236,'Election Candidates by NAICS'!A:C,3,0))</f>
        <v/>
      </c>
      <c r="F236" s="34" t="str">
        <f>_xlfn.IFNA(VLOOKUP(B236,'Election Candidates by NAICS'!$A:$L,5,0),"")</f>
        <v/>
      </c>
      <c r="G236" s="35">
        <f t="shared" si="6"/>
        <v>0</v>
      </c>
      <c r="H236" s="35">
        <f t="shared" si="7"/>
        <v>0</v>
      </c>
      <c r="I236" s="36" t="str">
        <f>_xlfn.IFNA(VLOOKUP(B236,'Election Candidates by NAICS'!$A:$L,6,0),"")</f>
        <v/>
      </c>
      <c r="J236" s="36" t="str">
        <f>_xlfn.IFNA(VLOOKUP(B236,'Election Candidates by NAICS'!$A:$L,7,0),"")</f>
        <v/>
      </c>
      <c r="K236" s="36" t="str">
        <f>_xlfn.IFNA(VLOOKUP(B236,'Election Candidates by NAICS'!$A:$L,13,0),"")</f>
        <v/>
      </c>
      <c r="L236" s="34" t="str">
        <f>_xlfn.IFNA(VLOOKUP(B236,'Election Candidates by NAICS'!$A:$P,14,0),"")</f>
        <v/>
      </c>
      <c r="M236" s="37" t="str">
        <f>_xlfn.IFNA(VLOOKUP(B236,'Election Candidates by NAICS'!$A:$P,15,0),"")</f>
        <v/>
      </c>
      <c r="N236" s="38" t="str">
        <f>_xlfn.IFNA(VLOOKUP(B236,'Election Candidates by NAICS'!$A:$P,16,0),"")</f>
        <v/>
      </c>
    </row>
    <row r="237" spans="1:14" x14ac:dyDescent="0.25">
      <c r="A237" s="29"/>
      <c r="B237" s="29"/>
      <c r="C237" s="30"/>
      <c r="D237" s="31"/>
      <c r="E237" s="33" t="str">
        <f>IF(B237="","",VLOOKUP(B237,'Election Candidates by NAICS'!A:C,3,0))</f>
        <v/>
      </c>
      <c r="F237" s="34" t="str">
        <f>_xlfn.IFNA(VLOOKUP(B237,'Election Candidates by NAICS'!$A:$L,5,0),"")</f>
        <v/>
      </c>
      <c r="G237" s="35">
        <f t="shared" si="6"/>
        <v>0</v>
      </c>
      <c r="H237" s="35">
        <f t="shared" si="7"/>
        <v>0</v>
      </c>
      <c r="I237" s="36" t="str">
        <f>_xlfn.IFNA(VLOOKUP(B237,'Election Candidates by NAICS'!$A:$L,6,0),"")</f>
        <v/>
      </c>
      <c r="J237" s="36" t="str">
        <f>_xlfn.IFNA(VLOOKUP(B237,'Election Candidates by NAICS'!$A:$L,7,0),"")</f>
        <v/>
      </c>
      <c r="K237" s="36" t="str">
        <f>_xlfn.IFNA(VLOOKUP(B237,'Election Candidates by NAICS'!$A:$L,13,0),"")</f>
        <v/>
      </c>
      <c r="L237" s="34" t="str">
        <f>_xlfn.IFNA(VLOOKUP(B237,'Election Candidates by NAICS'!$A:$P,14,0),"")</f>
        <v/>
      </c>
      <c r="M237" s="37" t="str">
        <f>_xlfn.IFNA(VLOOKUP(B237,'Election Candidates by NAICS'!$A:$P,15,0),"")</f>
        <v/>
      </c>
      <c r="N237" s="38" t="str">
        <f>_xlfn.IFNA(VLOOKUP(B237,'Election Candidates by NAICS'!$A:$P,16,0),"")</f>
        <v/>
      </c>
    </row>
    <row r="238" spans="1:14" x14ac:dyDescent="0.25">
      <c r="A238" s="29"/>
      <c r="B238" s="29"/>
      <c r="C238" s="30"/>
      <c r="D238" s="31"/>
      <c r="E238" s="33" t="str">
        <f>IF(B238="","",VLOOKUP(B238,'Election Candidates by NAICS'!A:C,3,0))</f>
        <v/>
      </c>
      <c r="F238" s="34" t="str">
        <f>_xlfn.IFNA(VLOOKUP(B238,'Election Candidates by NAICS'!$A:$L,5,0),"")</f>
        <v/>
      </c>
      <c r="G238" s="35">
        <f t="shared" si="6"/>
        <v>0</v>
      </c>
      <c r="H238" s="35">
        <f t="shared" si="7"/>
        <v>0</v>
      </c>
      <c r="I238" s="36" t="str">
        <f>_xlfn.IFNA(VLOOKUP(B238,'Election Candidates by NAICS'!$A:$L,6,0),"")</f>
        <v/>
      </c>
      <c r="J238" s="36" t="str">
        <f>_xlfn.IFNA(VLOOKUP(B238,'Election Candidates by NAICS'!$A:$L,7,0),"")</f>
        <v/>
      </c>
      <c r="K238" s="36" t="str">
        <f>_xlfn.IFNA(VLOOKUP(B238,'Election Candidates by NAICS'!$A:$L,13,0),"")</f>
        <v/>
      </c>
      <c r="L238" s="34" t="str">
        <f>_xlfn.IFNA(VLOOKUP(B238,'Election Candidates by NAICS'!$A:$P,14,0),"")</f>
        <v/>
      </c>
      <c r="M238" s="37" t="str">
        <f>_xlfn.IFNA(VLOOKUP(B238,'Election Candidates by NAICS'!$A:$P,15,0),"")</f>
        <v/>
      </c>
      <c r="N238" s="38" t="str">
        <f>_xlfn.IFNA(VLOOKUP(B238,'Election Candidates by NAICS'!$A:$P,16,0),"")</f>
        <v/>
      </c>
    </row>
    <row r="239" spans="1:14" x14ac:dyDescent="0.25">
      <c r="A239" s="29"/>
      <c r="B239" s="29"/>
      <c r="C239" s="30"/>
      <c r="D239" s="31"/>
      <c r="E239" s="33" t="str">
        <f>IF(B239="","",VLOOKUP(B239,'Election Candidates by NAICS'!A:C,3,0))</f>
        <v/>
      </c>
      <c r="F239" s="34" t="str">
        <f>_xlfn.IFNA(VLOOKUP(B239,'Election Candidates by NAICS'!$A:$L,5,0),"")</f>
        <v/>
      </c>
      <c r="G239" s="35">
        <f t="shared" si="6"/>
        <v>0</v>
      </c>
      <c r="H239" s="35">
        <f t="shared" si="7"/>
        <v>0</v>
      </c>
      <c r="I239" s="36" t="str">
        <f>_xlfn.IFNA(VLOOKUP(B239,'Election Candidates by NAICS'!$A:$L,6,0),"")</f>
        <v/>
      </c>
      <c r="J239" s="36" t="str">
        <f>_xlfn.IFNA(VLOOKUP(B239,'Election Candidates by NAICS'!$A:$L,7,0),"")</f>
        <v/>
      </c>
      <c r="K239" s="36" t="str">
        <f>_xlfn.IFNA(VLOOKUP(B239,'Election Candidates by NAICS'!$A:$L,13,0),"")</f>
        <v/>
      </c>
      <c r="L239" s="34" t="str">
        <f>_xlfn.IFNA(VLOOKUP(B239,'Election Candidates by NAICS'!$A:$P,14,0),"")</f>
        <v/>
      </c>
      <c r="M239" s="37" t="str">
        <f>_xlfn.IFNA(VLOOKUP(B239,'Election Candidates by NAICS'!$A:$P,15,0),"")</f>
        <v/>
      </c>
      <c r="N239" s="38" t="str">
        <f>_xlfn.IFNA(VLOOKUP(B239,'Election Candidates by NAICS'!$A:$P,16,0),"")</f>
        <v/>
      </c>
    </row>
    <row r="240" spans="1:14" x14ac:dyDescent="0.25">
      <c r="A240" s="29"/>
      <c r="B240" s="29"/>
      <c r="C240" s="30"/>
      <c r="D240" s="31"/>
      <c r="E240" s="33" t="str">
        <f>IF(B240="","",VLOOKUP(B240,'Election Candidates by NAICS'!A:C,3,0))</f>
        <v/>
      </c>
      <c r="F240" s="34" t="str">
        <f>_xlfn.IFNA(VLOOKUP(B240,'Election Candidates by NAICS'!$A:$L,5,0),"")</f>
        <v/>
      </c>
      <c r="G240" s="35">
        <f t="shared" si="6"/>
        <v>0</v>
      </c>
      <c r="H240" s="35">
        <f t="shared" si="7"/>
        <v>0</v>
      </c>
      <c r="I240" s="36" t="str">
        <f>_xlfn.IFNA(VLOOKUP(B240,'Election Candidates by NAICS'!$A:$L,6,0),"")</f>
        <v/>
      </c>
      <c r="J240" s="36" t="str">
        <f>_xlfn.IFNA(VLOOKUP(B240,'Election Candidates by NAICS'!$A:$L,7,0),"")</f>
        <v/>
      </c>
      <c r="K240" s="36" t="str">
        <f>_xlfn.IFNA(VLOOKUP(B240,'Election Candidates by NAICS'!$A:$L,13,0),"")</f>
        <v/>
      </c>
      <c r="L240" s="34" t="str">
        <f>_xlfn.IFNA(VLOOKUP(B240,'Election Candidates by NAICS'!$A:$P,14,0),"")</f>
        <v/>
      </c>
      <c r="M240" s="37" t="str">
        <f>_xlfn.IFNA(VLOOKUP(B240,'Election Candidates by NAICS'!$A:$P,15,0),"")</f>
        <v/>
      </c>
      <c r="N240" s="38" t="str">
        <f>_xlfn.IFNA(VLOOKUP(B240,'Election Candidates by NAICS'!$A:$P,16,0),"")</f>
        <v/>
      </c>
    </row>
    <row r="241" spans="1:14" x14ac:dyDescent="0.25">
      <c r="A241" s="29"/>
      <c r="B241" s="29"/>
      <c r="C241" s="30"/>
      <c r="D241" s="31"/>
      <c r="E241" s="33" t="str">
        <f>IF(B241="","",VLOOKUP(B241,'Election Candidates by NAICS'!A:C,3,0))</f>
        <v/>
      </c>
      <c r="F241" s="34" t="str">
        <f>_xlfn.IFNA(VLOOKUP(B241,'Election Candidates by NAICS'!$A:$L,5,0),"")</f>
        <v/>
      </c>
      <c r="G241" s="35">
        <f t="shared" si="6"/>
        <v>0</v>
      </c>
      <c r="H241" s="35">
        <f t="shared" si="7"/>
        <v>0</v>
      </c>
      <c r="I241" s="36" t="str">
        <f>_xlfn.IFNA(VLOOKUP(B241,'Election Candidates by NAICS'!$A:$L,6,0),"")</f>
        <v/>
      </c>
      <c r="J241" s="36" t="str">
        <f>_xlfn.IFNA(VLOOKUP(B241,'Election Candidates by NAICS'!$A:$L,7,0),"")</f>
        <v/>
      </c>
      <c r="K241" s="36" t="str">
        <f>_xlfn.IFNA(VLOOKUP(B241,'Election Candidates by NAICS'!$A:$L,13,0),"")</f>
        <v/>
      </c>
      <c r="L241" s="34" t="str">
        <f>_xlfn.IFNA(VLOOKUP(B241,'Election Candidates by NAICS'!$A:$P,14,0),"")</f>
        <v/>
      </c>
      <c r="M241" s="37" t="str">
        <f>_xlfn.IFNA(VLOOKUP(B241,'Election Candidates by NAICS'!$A:$P,15,0),"")</f>
        <v/>
      </c>
      <c r="N241" s="38" t="str">
        <f>_xlfn.IFNA(VLOOKUP(B241,'Election Candidates by NAICS'!$A:$P,16,0),"")</f>
        <v/>
      </c>
    </row>
    <row r="242" spans="1:14" x14ac:dyDescent="0.25">
      <c r="A242" s="29"/>
      <c r="B242" s="29"/>
      <c r="C242" s="30"/>
      <c r="D242" s="31"/>
      <c r="E242" s="33" t="str">
        <f>IF(B242="","",VLOOKUP(B242,'Election Candidates by NAICS'!A:C,3,0))</f>
        <v/>
      </c>
      <c r="F242" s="34" t="str">
        <f>_xlfn.IFNA(VLOOKUP(B242,'Election Candidates by NAICS'!$A:$L,5,0),"")</f>
        <v/>
      </c>
      <c r="G242" s="35">
        <f t="shared" si="6"/>
        <v>0</v>
      </c>
      <c r="H242" s="35">
        <f t="shared" si="7"/>
        <v>0</v>
      </c>
      <c r="I242" s="36" t="str">
        <f>_xlfn.IFNA(VLOOKUP(B242,'Election Candidates by NAICS'!$A:$L,6,0),"")</f>
        <v/>
      </c>
      <c r="J242" s="36" t="str">
        <f>_xlfn.IFNA(VLOOKUP(B242,'Election Candidates by NAICS'!$A:$L,7,0),"")</f>
        <v/>
      </c>
      <c r="K242" s="36" t="str">
        <f>_xlfn.IFNA(VLOOKUP(B242,'Election Candidates by NAICS'!$A:$L,13,0),"")</f>
        <v/>
      </c>
      <c r="L242" s="34" t="str">
        <f>_xlfn.IFNA(VLOOKUP(B242,'Election Candidates by NAICS'!$A:$P,14,0),"")</f>
        <v/>
      </c>
      <c r="M242" s="37" t="str">
        <f>_xlfn.IFNA(VLOOKUP(B242,'Election Candidates by NAICS'!$A:$P,15,0),"")</f>
        <v/>
      </c>
      <c r="N242" s="38" t="str">
        <f>_xlfn.IFNA(VLOOKUP(B242,'Election Candidates by NAICS'!$A:$P,16,0),"")</f>
        <v/>
      </c>
    </row>
    <row r="243" spans="1:14" x14ac:dyDescent="0.25">
      <c r="A243" s="29"/>
      <c r="B243" s="29"/>
      <c r="C243" s="30"/>
      <c r="D243" s="31"/>
      <c r="E243" s="33" t="str">
        <f>IF(B243="","",VLOOKUP(B243,'Election Candidates by NAICS'!A:C,3,0))</f>
        <v/>
      </c>
      <c r="F243" s="34" t="str">
        <f>_xlfn.IFNA(VLOOKUP(B243,'Election Candidates by NAICS'!$A:$L,5,0),"")</f>
        <v/>
      </c>
      <c r="G243" s="35">
        <f t="shared" si="6"/>
        <v>0</v>
      </c>
      <c r="H243" s="35">
        <f t="shared" si="7"/>
        <v>0</v>
      </c>
      <c r="I243" s="36" t="str">
        <f>_xlfn.IFNA(VLOOKUP(B243,'Election Candidates by NAICS'!$A:$L,6,0),"")</f>
        <v/>
      </c>
      <c r="J243" s="36" t="str">
        <f>_xlfn.IFNA(VLOOKUP(B243,'Election Candidates by NAICS'!$A:$L,7,0),"")</f>
        <v/>
      </c>
      <c r="K243" s="36" t="str">
        <f>_xlfn.IFNA(VLOOKUP(B243,'Election Candidates by NAICS'!$A:$L,13,0),"")</f>
        <v/>
      </c>
      <c r="L243" s="34" t="str">
        <f>_xlfn.IFNA(VLOOKUP(B243,'Election Candidates by NAICS'!$A:$P,14,0),"")</f>
        <v/>
      </c>
      <c r="M243" s="37" t="str">
        <f>_xlfn.IFNA(VLOOKUP(B243,'Election Candidates by NAICS'!$A:$P,15,0),"")</f>
        <v/>
      </c>
      <c r="N243" s="38" t="str">
        <f>_xlfn.IFNA(VLOOKUP(B243,'Election Candidates by NAICS'!$A:$P,16,0),"")</f>
        <v/>
      </c>
    </row>
    <row r="244" spans="1:14" x14ac:dyDescent="0.25">
      <c r="A244" s="29"/>
      <c r="B244" s="29"/>
      <c r="C244" s="30"/>
      <c r="D244" s="31"/>
      <c r="E244" s="33" t="str">
        <f>IF(B244="","",VLOOKUP(B244,'Election Candidates by NAICS'!A:C,3,0))</f>
        <v/>
      </c>
      <c r="F244" s="34" t="str">
        <f>_xlfn.IFNA(VLOOKUP(B244,'Election Candidates by NAICS'!$A:$L,5,0),"")</f>
        <v/>
      </c>
      <c r="G244" s="35">
        <f t="shared" si="6"/>
        <v>0</v>
      </c>
      <c r="H244" s="35">
        <f t="shared" si="7"/>
        <v>0</v>
      </c>
      <c r="I244" s="36" t="str">
        <f>_xlfn.IFNA(VLOOKUP(B244,'Election Candidates by NAICS'!$A:$L,6,0),"")</f>
        <v/>
      </c>
      <c r="J244" s="36" t="str">
        <f>_xlfn.IFNA(VLOOKUP(B244,'Election Candidates by NAICS'!$A:$L,7,0),"")</f>
        <v/>
      </c>
      <c r="K244" s="36" t="str">
        <f>_xlfn.IFNA(VLOOKUP(B244,'Election Candidates by NAICS'!$A:$L,13,0),"")</f>
        <v/>
      </c>
      <c r="L244" s="34" t="str">
        <f>_xlfn.IFNA(VLOOKUP(B244,'Election Candidates by NAICS'!$A:$P,14,0),"")</f>
        <v/>
      </c>
      <c r="M244" s="37" t="str">
        <f>_xlfn.IFNA(VLOOKUP(B244,'Election Candidates by NAICS'!$A:$P,15,0),"")</f>
        <v/>
      </c>
      <c r="N244" s="38" t="str">
        <f>_xlfn.IFNA(VLOOKUP(B244,'Election Candidates by NAICS'!$A:$P,16,0),"")</f>
        <v/>
      </c>
    </row>
    <row r="245" spans="1:14" x14ac:dyDescent="0.25">
      <c r="A245" s="29"/>
      <c r="B245" s="29"/>
      <c r="C245" s="30"/>
      <c r="D245" s="31"/>
      <c r="E245" s="33" t="str">
        <f>IF(B245="","",VLOOKUP(B245,'Election Candidates by NAICS'!A:C,3,0))</f>
        <v/>
      </c>
      <c r="F245" s="34" t="str">
        <f>_xlfn.IFNA(VLOOKUP(B245,'Election Candidates by NAICS'!$A:$L,5,0),"")</f>
        <v/>
      </c>
      <c r="G245" s="35">
        <f t="shared" si="6"/>
        <v>0</v>
      </c>
      <c r="H245" s="35">
        <f t="shared" si="7"/>
        <v>0</v>
      </c>
      <c r="I245" s="36" t="str">
        <f>_xlfn.IFNA(VLOOKUP(B245,'Election Candidates by NAICS'!$A:$L,6,0),"")</f>
        <v/>
      </c>
      <c r="J245" s="36" t="str">
        <f>_xlfn.IFNA(VLOOKUP(B245,'Election Candidates by NAICS'!$A:$L,7,0),"")</f>
        <v/>
      </c>
      <c r="K245" s="36" t="str">
        <f>_xlfn.IFNA(VLOOKUP(B245,'Election Candidates by NAICS'!$A:$L,13,0),"")</f>
        <v/>
      </c>
      <c r="L245" s="34" t="str">
        <f>_xlfn.IFNA(VLOOKUP(B245,'Election Candidates by NAICS'!$A:$P,14,0),"")</f>
        <v/>
      </c>
      <c r="M245" s="37" t="str">
        <f>_xlfn.IFNA(VLOOKUP(B245,'Election Candidates by NAICS'!$A:$P,15,0),"")</f>
        <v/>
      </c>
      <c r="N245" s="38" t="str">
        <f>_xlfn.IFNA(VLOOKUP(B245,'Election Candidates by NAICS'!$A:$P,16,0),"")</f>
        <v/>
      </c>
    </row>
    <row r="246" spans="1:14" x14ac:dyDescent="0.25">
      <c r="A246" s="29"/>
      <c r="B246" s="29"/>
      <c r="C246" s="30"/>
      <c r="D246" s="31"/>
      <c r="E246" s="33" t="str">
        <f>IF(B246="","",VLOOKUP(B246,'Election Candidates by NAICS'!A:C,3,0))</f>
        <v/>
      </c>
      <c r="F246" s="34" t="str">
        <f>_xlfn.IFNA(VLOOKUP(B246,'Election Candidates by NAICS'!$A:$L,5,0),"")</f>
        <v/>
      </c>
      <c r="G246" s="35">
        <f t="shared" si="6"/>
        <v>0</v>
      </c>
      <c r="H246" s="35">
        <f t="shared" si="7"/>
        <v>0</v>
      </c>
      <c r="I246" s="36" t="str">
        <f>_xlfn.IFNA(VLOOKUP(B246,'Election Candidates by NAICS'!$A:$L,6,0),"")</f>
        <v/>
      </c>
      <c r="J246" s="36" t="str">
        <f>_xlfn.IFNA(VLOOKUP(B246,'Election Candidates by NAICS'!$A:$L,7,0),"")</f>
        <v/>
      </c>
      <c r="K246" s="36" t="str">
        <f>_xlfn.IFNA(VLOOKUP(B246,'Election Candidates by NAICS'!$A:$L,13,0),"")</f>
        <v/>
      </c>
      <c r="L246" s="34" t="str">
        <f>_xlfn.IFNA(VLOOKUP(B246,'Election Candidates by NAICS'!$A:$P,14,0),"")</f>
        <v/>
      </c>
      <c r="M246" s="37" t="str">
        <f>_xlfn.IFNA(VLOOKUP(B246,'Election Candidates by NAICS'!$A:$P,15,0),"")</f>
        <v/>
      </c>
      <c r="N246" s="38" t="str">
        <f>_xlfn.IFNA(VLOOKUP(B246,'Election Candidates by NAICS'!$A:$P,16,0),"")</f>
        <v/>
      </c>
    </row>
    <row r="247" spans="1:14" x14ac:dyDescent="0.25">
      <c r="A247" s="29"/>
      <c r="B247" s="29"/>
      <c r="C247" s="30"/>
      <c r="D247" s="31"/>
      <c r="E247" s="33" t="str">
        <f>IF(B247="","",VLOOKUP(B247,'Election Candidates by NAICS'!A:C,3,0))</f>
        <v/>
      </c>
      <c r="F247" s="34" t="str">
        <f>_xlfn.IFNA(VLOOKUP(B247,'Election Candidates by NAICS'!$A:$L,5,0),"")</f>
        <v/>
      </c>
      <c r="G247" s="35">
        <f t="shared" si="6"/>
        <v>0</v>
      </c>
      <c r="H247" s="35">
        <f t="shared" si="7"/>
        <v>0</v>
      </c>
      <c r="I247" s="36" t="str">
        <f>_xlfn.IFNA(VLOOKUP(B247,'Election Candidates by NAICS'!$A:$L,6,0),"")</f>
        <v/>
      </c>
      <c r="J247" s="36" t="str">
        <f>_xlfn.IFNA(VLOOKUP(B247,'Election Candidates by NAICS'!$A:$L,7,0),"")</f>
        <v/>
      </c>
      <c r="K247" s="36" t="str">
        <f>_xlfn.IFNA(VLOOKUP(B247,'Election Candidates by NAICS'!$A:$L,13,0),"")</f>
        <v/>
      </c>
      <c r="L247" s="34" t="str">
        <f>_xlfn.IFNA(VLOOKUP(B247,'Election Candidates by NAICS'!$A:$P,14,0),"")</f>
        <v/>
      </c>
      <c r="M247" s="37" t="str">
        <f>_xlfn.IFNA(VLOOKUP(B247,'Election Candidates by NAICS'!$A:$P,15,0),"")</f>
        <v/>
      </c>
      <c r="N247" s="38" t="str">
        <f>_xlfn.IFNA(VLOOKUP(B247,'Election Candidates by NAICS'!$A:$P,16,0),"")</f>
        <v/>
      </c>
    </row>
    <row r="248" spans="1:14" x14ac:dyDescent="0.25">
      <c r="A248" s="29"/>
      <c r="B248" s="29"/>
      <c r="C248" s="30"/>
      <c r="D248" s="31"/>
      <c r="E248" s="33" t="str">
        <f>IF(B248="","",VLOOKUP(B248,'Election Candidates by NAICS'!A:C,3,0))</f>
        <v/>
      </c>
      <c r="F248" s="34" t="str">
        <f>_xlfn.IFNA(VLOOKUP(B248,'Election Candidates by NAICS'!$A:$L,5,0),"")</f>
        <v/>
      </c>
      <c r="G248" s="35">
        <f t="shared" si="6"/>
        <v>0</v>
      </c>
      <c r="H248" s="35">
        <f t="shared" si="7"/>
        <v>0</v>
      </c>
      <c r="I248" s="36" t="str">
        <f>_xlfn.IFNA(VLOOKUP(B248,'Election Candidates by NAICS'!$A:$L,6,0),"")</f>
        <v/>
      </c>
      <c r="J248" s="36" t="str">
        <f>_xlfn.IFNA(VLOOKUP(B248,'Election Candidates by NAICS'!$A:$L,7,0),"")</f>
        <v/>
      </c>
      <c r="K248" s="36" t="str">
        <f>_xlfn.IFNA(VLOOKUP(B248,'Election Candidates by NAICS'!$A:$L,13,0),"")</f>
        <v/>
      </c>
      <c r="L248" s="34" t="str">
        <f>_xlfn.IFNA(VLOOKUP(B248,'Election Candidates by NAICS'!$A:$P,14,0),"")</f>
        <v/>
      </c>
      <c r="M248" s="37" t="str">
        <f>_xlfn.IFNA(VLOOKUP(B248,'Election Candidates by NAICS'!$A:$P,15,0),"")</f>
        <v/>
      </c>
      <c r="N248" s="38" t="str">
        <f>_xlfn.IFNA(VLOOKUP(B248,'Election Candidates by NAICS'!$A:$P,16,0),"")</f>
        <v/>
      </c>
    </row>
    <row r="249" spans="1:14" x14ac:dyDescent="0.25">
      <c r="A249" s="29"/>
      <c r="B249" s="29"/>
      <c r="C249" s="30"/>
      <c r="D249" s="31"/>
      <c r="E249" s="33" t="str">
        <f>IF(B249="","",VLOOKUP(B249,'Election Candidates by NAICS'!A:C,3,0))</f>
        <v/>
      </c>
      <c r="F249" s="34" t="str">
        <f>_xlfn.IFNA(VLOOKUP(B249,'Election Candidates by NAICS'!$A:$L,5,0),"")</f>
        <v/>
      </c>
      <c r="G249" s="35">
        <f t="shared" si="6"/>
        <v>0</v>
      </c>
      <c r="H249" s="35">
        <f t="shared" si="7"/>
        <v>0</v>
      </c>
      <c r="I249" s="36" t="str">
        <f>_xlfn.IFNA(VLOOKUP(B249,'Election Candidates by NAICS'!$A:$L,6,0),"")</f>
        <v/>
      </c>
      <c r="J249" s="36" t="str">
        <f>_xlfn.IFNA(VLOOKUP(B249,'Election Candidates by NAICS'!$A:$L,7,0),"")</f>
        <v/>
      </c>
      <c r="K249" s="36" t="str">
        <f>_xlfn.IFNA(VLOOKUP(B249,'Election Candidates by NAICS'!$A:$L,13,0),"")</f>
        <v/>
      </c>
      <c r="L249" s="34" t="str">
        <f>_xlfn.IFNA(VLOOKUP(B249,'Election Candidates by NAICS'!$A:$P,14,0),"")</f>
        <v/>
      </c>
      <c r="M249" s="37" t="str">
        <f>_xlfn.IFNA(VLOOKUP(B249,'Election Candidates by NAICS'!$A:$P,15,0),"")</f>
        <v/>
      </c>
      <c r="N249" s="38" t="str">
        <f>_xlfn.IFNA(VLOOKUP(B249,'Election Candidates by NAICS'!$A:$P,16,0),"")</f>
        <v/>
      </c>
    </row>
    <row r="250" spans="1:14" x14ac:dyDescent="0.25">
      <c r="A250" s="29"/>
      <c r="B250" s="29"/>
      <c r="C250" s="30"/>
      <c r="D250" s="31"/>
      <c r="E250" s="33" t="str">
        <f>IF(B250="","",VLOOKUP(B250,'Election Candidates by NAICS'!A:C,3,0))</f>
        <v/>
      </c>
      <c r="F250" s="34" t="str">
        <f>_xlfn.IFNA(VLOOKUP(B250,'Election Candidates by NAICS'!$A:$L,5,0),"")</f>
        <v/>
      </c>
      <c r="G250" s="35">
        <f t="shared" si="6"/>
        <v>0</v>
      </c>
      <c r="H250" s="35">
        <f t="shared" si="7"/>
        <v>0</v>
      </c>
      <c r="I250" s="36" t="str">
        <f>_xlfn.IFNA(VLOOKUP(B250,'Election Candidates by NAICS'!$A:$L,6,0),"")</f>
        <v/>
      </c>
      <c r="J250" s="36" t="str">
        <f>_xlfn.IFNA(VLOOKUP(B250,'Election Candidates by NAICS'!$A:$L,7,0),"")</f>
        <v/>
      </c>
      <c r="K250" s="36" t="str">
        <f>_xlfn.IFNA(VLOOKUP(B250,'Election Candidates by NAICS'!$A:$L,13,0),"")</f>
        <v/>
      </c>
      <c r="L250" s="34" t="str">
        <f>_xlfn.IFNA(VLOOKUP(B250,'Election Candidates by NAICS'!$A:$P,14,0),"")</f>
        <v/>
      </c>
      <c r="M250" s="37" t="str">
        <f>_xlfn.IFNA(VLOOKUP(B250,'Election Candidates by NAICS'!$A:$P,15,0),"")</f>
        <v/>
      </c>
      <c r="N250" s="38" t="str">
        <f>_xlfn.IFNA(VLOOKUP(B250,'Election Candidates by NAICS'!$A:$P,16,0),"")</f>
        <v/>
      </c>
    </row>
    <row r="251" spans="1:14" x14ac:dyDescent="0.25">
      <c r="A251" s="29"/>
      <c r="B251" s="29"/>
      <c r="C251" s="30"/>
      <c r="D251" s="31"/>
      <c r="E251" s="33" t="str">
        <f>IF(B251="","",VLOOKUP(B251,'Election Candidates by NAICS'!A:C,3,0))</f>
        <v/>
      </c>
      <c r="F251" s="34" t="str">
        <f>_xlfn.IFNA(VLOOKUP(B251,'Election Candidates by NAICS'!$A:$L,5,0),"")</f>
        <v/>
      </c>
      <c r="G251" s="35">
        <f t="shared" si="6"/>
        <v>0</v>
      </c>
      <c r="H251" s="35">
        <f t="shared" si="7"/>
        <v>0</v>
      </c>
      <c r="I251" s="36" t="str">
        <f>_xlfn.IFNA(VLOOKUP(B251,'Election Candidates by NAICS'!$A:$L,6,0),"")</f>
        <v/>
      </c>
      <c r="J251" s="36" t="str">
        <f>_xlfn.IFNA(VLOOKUP(B251,'Election Candidates by NAICS'!$A:$L,7,0),"")</f>
        <v/>
      </c>
      <c r="K251" s="36" t="str">
        <f>_xlfn.IFNA(VLOOKUP(B251,'Election Candidates by NAICS'!$A:$L,13,0),"")</f>
        <v/>
      </c>
      <c r="L251" s="34" t="str">
        <f>_xlfn.IFNA(VLOOKUP(B251,'Election Candidates by NAICS'!$A:$P,14,0),"")</f>
        <v/>
      </c>
      <c r="M251" s="37" t="str">
        <f>_xlfn.IFNA(VLOOKUP(B251,'Election Candidates by NAICS'!$A:$P,15,0),"")</f>
        <v/>
      </c>
      <c r="N251" s="38" t="str">
        <f>_xlfn.IFNA(VLOOKUP(B251,'Election Candidates by NAICS'!$A:$P,16,0),"")</f>
        <v/>
      </c>
    </row>
    <row r="252" spans="1:14" x14ac:dyDescent="0.25">
      <c r="A252" s="29"/>
      <c r="B252" s="29"/>
      <c r="C252" s="30"/>
      <c r="D252" s="31"/>
      <c r="E252" s="33" t="str">
        <f>IF(B252="","",VLOOKUP(B252,'Election Candidates by NAICS'!A:C,3,0))</f>
        <v/>
      </c>
      <c r="F252" s="34" t="str">
        <f>_xlfn.IFNA(VLOOKUP(B252,'Election Candidates by NAICS'!$A:$L,5,0),"")</f>
        <v/>
      </c>
      <c r="G252" s="35">
        <f t="shared" si="6"/>
        <v>0</v>
      </c>
      <c r="H252" s="35">
        <f t="shared" si="7"/>
        <v>0</v>
      </c>
      <c r="I252" s="36" t="str">
        <f>_xlfn.IFNA(VLOOKUP(B252,'Election Candidates by NAICS'!$A:$L,6,0),"")</f>
        <v/>
      </c>
      <c r="J252" s="36" t="str">
        <f>_xlfn.IFNA(VLOOKUP(B252,'Election Candidates by NAICS'!$A:$L,7,0),"")</f>
        <v/>
      </c>
      <c r="K252" s="36" t="str">
        <f>_xlfn.IFNA(VLOOKUP(B252,'Election Candidates by NAICS'!$A:$L,13,0),"")</f>
        <v/>
      </c>
      <c r="L252" s="34" t="str">
        <f>_xlfn.IFNA(VLOOKUP(B252,'Election Candidates by NAICS'!$A:$P,14,0),"")</f>
        <v/>
      </c>
      <c r="M252" s="37" t="str">
        <f>_xlfn.IFNA(VLOOKUP(B252,'Election Candidates by NAICS'!$A:$P,15,0),"")</f>
        <v/>
      </c>
      <c r="N252" s="38" t="str">
        <f>_xlfn.IFNA(VLOOKUP(B252,'Election Candidates by NAICS'!$A:$P,16,0),"")</f>
        <v/>
      </c>
    </row>
    <row r="253" spans="1:14" x14ac:dyDescent="0.25">
      <c r="A253" s="29"/>
      <c r="B253" s="29"/>
      <c r="C253" s="30"/>
      <c r="D253" s="31"/>
      <c r="E253" s="33" t="str">
        <f>IF(B253="","",VLOOKUP(B253,'Election Candidates by NAICS'!A:C,3,0))</f>
        <v/>
      </c>
      <c r="F253" s="34" t="str">
        <f>_xlfn.IFNA(VLOOKUP(B253,'Election Candidates by NAICS'!$A:$L,5,0),"")</f>
        <v/>
      </c>
      <c r="G253" s="35">
        <f t="shared" si="6"/>
        <v>0</v>
      </c>
      <c r="H253" s="35">
        <f t="shared" si="7"/>
        <v>0</v>
      </c>
      <c r="I253" s="36" t="str">
        <f>_xlfn.IFNA(VLOOKUP(B253,'Election Candidates by NAICS'!$A:$L,6,0),"")</f>
        <v/>
      </c>
      <c r="J253" s="36" t="str">
        <f>_xlfn.IFNA(VLOOKUP(B253,'Election Candidates by NAICS'!$A:$L,7,0),"")</f>
        <v/>
      </c>
      <c r="K253" s="36" t="str">
        <f>_xlfn.IFNA(VLOOKUP(B253,'Election Candidates by NAICS'!$A:$L,13,0),"")</f>
        <v/>
      </c>
      <c r="L253" s="34" t="str">
        <f>_xlfn.IFNA(VLOOKUP(B253,'Election Candidates by NAICS'!$A:$P,14,0),"")</f>
        <v/>
      </c>
      <c r="M253" s="37" t="str">
        <f>_xlfn.IFNA(VLOOKUP(B253,'Election Candidates by NAICS'!$A:$P,15,0),"")</f>
        <v/>
      </c>
      <c r="N253" s="38" t="str">
        <f>_xlfn.IFNA(VLOOKUP(B253,'Election Candidates by NAICS'!$A:$P,16,0),"")</f>
        <v/>
      </c>
    </row>
    <row r="254" spans="1:14" x14ac:dyDescent="0.25">
      <c r="A254" s="29"/>
      <c r="B254" s="29"/>
      <c r="C254" s="30"/>
      <c r="D254" s="31"/>
      <c r="E254" s="33" t="str">
        <f>IF(B254="","",VLOOKUP(B254,'Election Candidates by NAICS'!A:C,3,0))</f>
        <v/>
      </c>
      <c r="F254" s="34" t="str">
        <f>_xlfn.IFNA(VLOOKUP(B254,'Election Candidates by NAICS'!$A:$L,5,0),"")</f>
        <v/>
      </c>
      <c r="G254" s="35">
        <f t="shared" si="6"/>
        <v>0</v>
      </c>
      <c r="H254" s="35">
        <f t="shared" si="7"/>
        <v>0</v>
      </c>
      <c r="I254" s="36" t="str">
        <f>_xlfn.IFNA(VLOOKUP(B254,'Election Candidates by NAICS'!$A:$L,6,0),"")</f>
        <v/>
      </c>
      <c r="J254" s="36" t="str">
        <f>_xlfn.IFNA(VLOOKUP(B254,'Election Candidates by NAICS'!$A:$L,7,0),"")</f>
        <v/>
      </c>
      <c r="K254" s="36" t="str">
        <f>_xlfn.IFNA(VLOOKUP(B254,'Election Candidates by NAICS'!$A:$L,13,0),"")</f>
        <v/>
      </c>
      <c r="L254" s="34" t="str">
        <f>_xlfn.IFNA(VLOOKUP(B254,'Election Candidates by NAICS'!$A:$P,14,0),"")</f>
        <v/>
      </c>
      <c r="M254" s="37" t="str">
        <f>_xlfn.IFNA(VLOOKUP(B254,'Election Candidates by NAICS'!$A:$P,15,0),"")</f>
        <v/>
      </c>
      <c r="N254" s="38" t="str">
        <f>_xlfn.IFNA(VLOOKUP(B254,'Election Candidates by NAICS'!$A:$P,16,0),"")</f>
        <v/>
      </c>
    </row>
    <row r="255" spans="1:14" x14ac:dyDescent="0.25">
      <c r="A255" s="29"/>
      <c r="B255" s="29"/>
      <c r="C255" s="30"/>
      <c r="D255" s="31"/>
      <c r="E255" s="33" t="str">
        <f>IF(B255="","",VLOOKUP(B255,'Election Candidates by NAICS'!A:C,3,0))</f>
        <v/>
      </c>
      <c r="F255" s="34" t="str">
        <f>_xlfn.IFNA(VLOOKUP(B255,'Election Candidates by NAICS'!$A:$L,5,0),"")</f>
        <v/>
      </c>
      <c r="G255" s="35">
        <f t="shared" si="6"/>
        <v>0</v>
      </c>
      <c r="H255" s="35">
        <f t="shared" si="7"/>
        <v>0</v>
      </c>
      <c r="I255" s="36" t="str">
        <f>_xlfn.IFNA(VLOOKUP(B255,'Election Candidates by NAICS'!$A:$L,6,0),"")</f>
        <v/>
      </c>
      <c r="J255" s="36" t="str">
        <f>_xlfn.IFNA(VLOOKUP(B255,'Election Candidates by NAICS'!$A:$L,7,0),"")</f>
        <v/>
      </c>
      <c r="K255" s="36" t="str">
        <f>_xlfn.IFNA(VLOOKUP(B255,'Election Candidates by NAICS'!$A:$L,13,0),"")</f>
        <v/>
      </c>
      <c r="L255" s="34" t="str">
        <f>_xlfn.IFNA(VLOOKUP(B255,'Election Candidates by NAICS'!$A:$P,14,0),"")</f>
        <v/>
      </c>
      <c r="M255" s="37" t="str">
        <f>_xlfn.IFNA(VLOOKUP(B255,'Election Candidates by NAICS'!$A:$P,15,0),"")</f>
        <v/>
      </c>
      <c r="N255" s="38" t="str">
        <f>_xlfn.IFNA(VLOOKUP(B255,'Election Candidates by NAICS'!$A:$P,16,0),"")</f>
        <v/>
      </c>
    </row>
    <row r="256" spans="1:14" x14ac:dyDescent="0.25">
      <c r="A256" s="29"/>
      <c r="B256" s="29"/>
      <c r="C256" s="30"/>
      <c r="D256" s="31"/>
      <c r="E256" s="33" t="str">
        <f>IF(B256="","",VLOOKUP(B256,'Election Candidates by NAICS'!A:C,3,0))</f>
        <v/>
      </c>
      <c r="F256" s="34" t="str">
        <f>_xlfn.IFNA(VLOOKUP(B256,'Election Candidates by NAICS'!$A:$L,5,0),"")</f>
        <v/>
      </c>
      <c r="G256" s="35">
        <f t="shared" si="6"/>
        <v>0</v>
      </c>
      <c r="H256" s="35">
        <f t="shared" si="7"/>
        <v>0</v>
      </c>
      <c r="I256" s="36" t="str">
        <f>_xlfn.IFNA(VLOOKUP(B256,'Election Candidates by NAICS'!$A:$L,6,0),"")</f>
        <v/>
      </c>
      <c r="J256" s="36" t="str">
        <f>_xlfn.IFNA(VLOOKUP(B256,'Election Candidates by NAICS'!$A:$L,7,0),"")</f>
        <v/>
      </c>
      <c r="K256" s="36" t="str">
        <f>_xlfn.IFNA(VLOOKUP(B256,'Election Candidates by NAICS'!$A:$L,13,0),"")</f>
        <v/>
      </c>
      <c r="L256" s="34" t="str">
        <f>_xlfn.IFNA(VLOOKUP(B256,'Election Candidates by NAICS'!$A:$P,14,0),"")</f>
        <v/>
      </c>
      <c r="M256" s="37" t="str">
        <f>_xlfn.IFNA(VLOOKUP(B256,'Election Candidates by NAICS'!$A:$P,15,0),"")</f>
        <v/>
      </c>
      <c r="N256" s="38" t="str">
        <f>_xlfn.IFNA(VLOOKUP(B256,'Election Candidates by NAICS'!$A:$P,16,0),"")</f>
        <v/>
      </c>
    </row>
    <row r="257" spans="1:14" x14ac:dyDescent="0.25">
      <c r="A257" s="29"/>
      <c r="B257" s="29"/>
      <c r="C257" s="30"/>
      <c r="D257" s="31"/>
      <c r="E257" s="33" t="str">
        <f>IF(B257="","",VLOOKUP(B257,'Election Candidates by NAICS'!A:C,3,0))</f>
        <v/>
      </c>
      <c r="F257" s="34" t="str">
        <f>_xlfn.IFNA(VLOOKUP(B257,'Election Candidates by NAICS'!$A:$L,5,0),"")</f>
        <v/>
      </c>
      <c r="G257" s="35">
        <f t="shared" si="6"/>
        <v>0</v>
      </c>
      <c r="H257" s="35">
        <f t="shared" si="7"/>
        <v>0</v>
      </c>
      <c r="I257" s="36" t="str">
        <f>_xlfn.IFNA(VLOOKUP(B257,'Election Candidates by NAICS'!$A:$L,6,0),"")</f>
        <v/>
      </c>
      <c r="J257" s="36" t="str">
        <f>_xlfn.IFNA(VLOOKUP(B257,'Election Candidates by NAICS'!$A:$L,7,0),"")</f>
        <v/>
      </c>
      <c r="K257" s="36" t="str">
        <f>_xlfn.IFNA(VLOOKUP(B257,'Election Candidates by NAICS'!$A:$L,13,0),"")</f>
        <v/>
      </c>
      <c r="L257" s="34" t="str">
        <f>_xlfn.IFNA(VLOOKUP(B257,'Election Candidates by NAICS'!$A:$P,14,0),"")</f>
        <v/>
      </c>
      <c r="M257" s="37" t="str">
        <f>_xlfn.IFNA(VLOOKUP(B257,'Election Candidates by NAICS'!$A:$P,15,0),"")</f>
        <v/>
      </c>
      <c r="N257" s="38" t="str">
        <f>_xlfn.IFNA(VLOOKUP(B257,'Election Candidates by NAICS'!$A:$P,16,0),"")</f>
        <v/>
      </c>
    </row>
    <row r="258" spans="1:14" x14ac:dyDescent="0.25">
      <c r="A258" s="29"/>
      <c r="B258" s="29"/>
      <c r="C258" s="30"/>
      <c r="D258" s="31"/>
      <c r="E258" s="33" t="str">
        <f>IF(B258="","",VLOOKUP(B258,'Election Candidates by NAICS'!A:C,3,0))</f>
        <v/>
      </c>
      <c r="F258" s="34" t="str">
        <f>_xlfn.IFNA(VLOOKUP(B258,'Election Candidates by NAICS'!$A:$L,5,0),"")</f>
        <v/>
      </c>
      <c r="G258" s="35">
        <f t="shared" si="6"/>
        <v>0</v>
      </c>
      <c r="H258" s="35">
        <f t="shared" si="7"/>
        <v>0</v>
      </c>
      <c r="I258" s="36" t="str">
        <f>_xlfn.IFNA(VLOOKUP(B258,'Election Candidates by NAICS'!$A:$L,6,0),"")</f>
        <v/>
      </c>
      <c r="J258" s="36" t="str">
        <f>_xlfn.IFNA(VLOOKUP(B258,'Election Candidates by NAICS'!$A:$L,7,0),"")</f>
        <v/>
      </c>
      <c r="K258" s="36" t="str">
        <f>_xlfn.IFNA(VLOOKUP(B258,'Election Candidates by NAICS'!$A:$L,13,0),"")</f>
        <v/>
      </c>
      <c r="L258" s="34" t="str">
        <f>_xlfn.IFNA(VLOOKUP(B258,'Election Candidates by NAICS'!$A:$P,14,0),"")</f>
        <v/>
      </c>
      <c r="M258" s="37" t="str">
        <f>_xlfn.IFNA(VLOOKUP(B258,'Election Candidates by NAICS'!$A:$P,15,0),"")</f>
        <v/>
      </c>
      <c r="N258" s="38" t="str">
        <f>_xlfn.IFNA(VLOOKUP(B258,'Election Candidates by NAICS'!$A:$P,16,0),"")</f>
        <v/>
      </c>
    </row>
    <row r="259" spans="1:14" x14ac:dyDescent="0.25">
      <c r="A259" s="29"/>
      <c r="B259" s="29"/>
      <c r="C259" s="30"/>
      <c r="D259" s="31"/>
      <c r="E259" s="33" t="str">
        <f>IF(B259="","",VLOOKUP(B259,'Election Candidates by NAICS'!A:C,3,0))</f>
        <v/>
      </c>
      <c r="F259" s="34" t="str">
        <f>_xlfn.IFNA(VLOOKUP(B259,'Election Candidates by NAICS'!$A:$L,5,0),"")</f>
        <v/>
      </c>
      <c r="G259" s="35">
        <f t="shared" ref="G259:G277" si="8">IFERROR(I259*C259,)</f>
        <v>0</v>
      </c>
      <c r="H259" s="35">
        <f t="shared" ref="H259:H277" si="9">G259*D259</f>
        <v>0</v>
      </c>
      <c r="I259" s="36" t="str">
        <f>_xlfn.IFNA(VLOOKUP(B259,'Election Candidates by NAICS'!$A:$L,6,0),"")</f>
        <v/>
      </c>
      <c r="J259" s="36" t="str">
        <f>_xlfn.IFNA(VLOOKUP(B259,'Election Candidates by NAICS'!$A:$L,7,0),"")</f>
        <v/>
      </c>
      <c r="K259" s="36" t="str">
        <f>_xlfn.IFNA(VLOOKUP(B259,'Election Candidates by NAICS'!$A:$L,13,0),"")</f>
        <v/>
      </c>
      <c r="L259" s="34" t="str">
        <f>_xlfn.IFNA(VLOOKUP(B259,'Election Candidates by NAICS'!$A:$P,14,0),"")</f>
        <v/>
      </c>
      <c r="M259" s="37" t="str">
        <f>_xlfn.IFNA(VLOOKUP(B259,'Election Candidates by NAICS'!$A:$P,15,0),"")</f>
        <v/>
      </c>
      <c r="N259" s="38" t="str">
        <f>_xlfn.IFNA(VLOOKUP(B259,'Election Candidates by NAICS'!$A:$P,16,0),"")</f>
        <v/>
      </c>
    </row>
    <row r="260" spans="1:14" x14ac:dyDescent="0.25">
      <c r="A260" s="29"/>
      <c r="B260" s="29"/>
      <c r="C260" s="30"/>
      <c r="D260" s="31"/>
      <c r="E260" s="33" t="str">
        <f>IF(B260="","",VLOOKUP(B260,'Election Candidates by NAICS'!A:C,3,0))</f>
        <v/>
      </c>
      <c r="F260" s="34" t="str">
        <f>_xlfn.IFNA(VLOOKUP(B260,'Election Candidates by NAICS'!$A:$L,5,0),"")</f>
        <v/>
      </c>
      <c r="G260" s="35">
        <f t="shared" si="8"/>
        <v>0</v>
      </c>
      <c r="H260" s="35">
        <f t="shared" si="9"/>
        <v>0</v>
      </c>
      <c r="I260" s="36" t="str">
        <f>_xlfn.IFNA(VLOOKUP(B260,'Election Candidates by NAICS'!$A:$L,6,0),"")</f>
        <v/>
      </c>
      <c r="J260" s="36" t="str">
        <f>_xlfn.IFNA(VLOOKUP(B260,'Election Candidates by NAICS'!$A:$L,7,0),"")</f>
        <v/>
      </c>
      <c r="K260" s="36" t="str">
        <f>_xlfn.IFNA(VLOOKUP(B260,'Election Candidates by NAICS'!$A:$L,13,0),"")</f>
        <v/>
      </c>
      <c r="L260" s="34" t="str">
        <f>_xlfn.IFNA(VLOOKUP(B260,'Election Candidates by NAICS'!$A:$P,14,0),"")</f>
        <v/>
      </c>
      <c r="M260" s="37" t="str">
        <f>_xlfn.IFNA(VLOOKUP(B260,'Election Candidates by NAICS'!$A:$P,15,0),"")</f>
        <v/>
      </c>
      <c r="N260" s="38" t="str">
        <f>_xlfn.IFNA(VLOOKUP(B260,'Election Candidates by NAICS'!$A:$P,16,0),"")</f>
        <v/>
      </c>
    </row>
    <row r="261" spans="1:14" x14ac:dyDescent="0.25">
      <c r="A261" s="29"/>
      <c r="B261" s="29"/>
      <c r="C261" s="30"/>
      <c r="D261" s="31"/>
      <c r="E261" s="33" t="str">
        <f>IF(B261="","",VLOOKUP(B261,'Election Candidates by NAICS'!A:C,3,0))</f>
        <v/>
      </c>
      <c r="F261" s="34" t="str">
        <f>_xlfn.IFNA(VLOOKUP(B261,'Election Candidates by NAICS'!$A:$L,5,0),"")</f>
        <v/>
      </c>
      <c r="G261" s="35">
        <f t="shared" si="8"/>
        <v>0</v>
      </c>
      <c r="H261" s="35">
        <f t="shared" si="9"/>
        <v>0</v>
      </c>
      <c r="I261" s="36" t="str">
        <f>_xlfn.IFNA(VLOOKUP(B261,'Election Candidates by NAICS'!$A:$L,6,0),"")</f>
        <v/>
      </c>
      <c r="J261" s="36" t="str">
        <f>_xlfn.IFNA(VLOOKUP(B261,'Election Candidates by NAICS'!$A:$L,7,0),"")</f>
        <v/>
      </c>
      <c r="K261" s="36" t="str">
        <f>_xlfn.IFNA(VLOOKUP(B261,'Election Candidates by NAICS'!$A:$L,13,0),"")</f>
        <v/>
      </c>
      <c r="L261" s="34" t="str">
        <f>_xlfn.IFNA(VLOOKUP(B261,'Election Candidates by NAICS'!$A:$P,14,0),"")</f>
        <v/>
      </c>
      <c r="M261" s="37" t="str">
        <f>_xlfn.IFNA(VLOOKUP(B261,'Election Candidates by NAICS'!$A:$P,15,0),"")</f>
        <v/>
      </c>
      <c r="N261" s="38" t="str">
        <f>_xlfn.IFNA(VLOOKUP(B261,'Election Candidates by NAICS'!$A:$P,16,0),"")</f>
        <v/>
      </c>
    </row>
    <row r="262" spans="1:14" x14ac:dyDescent="0.25">
      <c r="A262" s="29"/>
      <c r="B262" s="29"/>
      <c r="C262" s="30"/>
      <c r="D262" s="31"/>
      <c r="E262" s="33" t="str">
        <f>IF(B262="","",VLOOKUP(B262,'Election Candidates by NAICS'!A:C,3,0))</f>
        <v/>
      </c>
      <c r="F262" s="34" t="str">
        <f>_xlfn.IFNA(VLOOKUP(B262,'Election Candidates by NAICS'!$A:$L,5,0),"")</f>
        <v/>
      </c>
      <c r="G262" s="35">
        <f t="shared" si="8"/>
        <v>0</v>
      </c>
      <c r="H262" s="35">
        <f t="shared" si="9"/>
        <v>0</v>
      </c>
      <c r="I262" s="36" t="str">
        <f>_xlfn.IFNA(VLOOKUP(B262,'Election Candidates by NAICS'!$A:$L,6,0),"")</f>
        <v/>
      </c>
      <c r="J262" s="36" t="str">
        <f>_xlfn.IFNA(VLOOKUP(B262,'Election Candidates by NAICS'!$A:$L,7,0),"")</f>
        <v/>
      </c>
      <c r="K262" s="36" t="str">
        <f>_xlfn.IFNA(VLOOKUP(B262,'Election Candidates by NAICS'!$A:$L,13,0),"")</f>
        <v/>
      </c>
      <c r="L262" s="34" t="str">
        <f>_xlfn.IFNA(VLOOKUP(B262,'Election Candidates by NAICS'!$A:$P,14,0),"")</f>
        <v/>
      </c>
      <c r="M262" s="37" t="str">
        <f>_xlfn.IFNA(VLOOKUP(B262,'Election Candidates by NAICS'!$A:$P,15,0),"")</f>
        <v/>
      </c>
      <c r="N262" s="38" t="str">
        <f>_xlfn.IFNA(VLOOKUP(B262,'Election Candidates by NAICS'!$A:$P,16,0),"")</f>
        <v/>
      </c>
    </row>
    <row r="263" spans="1:14" x14ac:dyDescent="0.25">
      <c r="A263" s="29"/>
      <c r="B263" s="29"/>
      <c r="C263" s="30"/>
      <c r="D263" s="31"/>
      <c r="E263" s="33" t="str">
        <f>IF(B263="","",VLOOKUP(B263,'Election Candidates by NAICS'!A:C,3,0))</f>
        <v/>
      </c>
      <c r="F263" s="34" t="str">
        <f>_xlfn.IFNA(VLOOKUP(B263,'Election Candidates by NAICS'!$A:$L,5,0),"")</f>
        <v/>
      </c>
      <c r="G263" s="35">
        <f t="shared" si="8"/>
        <v>0</v>
      </c>
      <c r="H263" s="35">
        <f t="shared" si="9"/>
        <v>0</v>
      </c>
      <c r="I263" s="36" t="str">
        <f>_xlfn.IFNA(VLOOKUP(B263,'Election Candidates by NAICS'!$A:$L,6,0),"")</f>
        <v/>
      </c>
      <c r="J263" s="36" t="str">
        <f>_xlfn.IFNA(VLOOKUP(B263,'Election Candidates by NAICS'!$A:$L,7,0),"")</f>
        <v/>
      </c>
      <c r="K263" s="36" t="str">
        <f>_xlfn.IFNA(VLOOKUP(B263,'Election Candidates by NAICS'!$A:$L,13,0),"")</f>
        <v/>
      </c>
      <c r="L263" s="34" t="str">
        <f>_xlfn.IFNA(VLOOKUP(B263,'Election Candidates by NAICS'!$A:$P,14,0),"")</f>
        <v/>
      </c>
      <c r="M263" s="37" t="str">
        <f>_xlfn.IFNA(VLOOKUP(B263,'Election Candidates by NAICS'!$A:$P,15,0),"")</f>
        <v/>
      </c>
      <c r="N263" s="38" t="str">
        <f>_xlfn.IFNA(VLOOKUP(B263,'Election Candidates by NAICS'!$A:$P,16,0),"")</f>
        <v/>
      </c>
    </row>
    <row r="264" spans="1:14" x14ac:dyDescent="0.25">
      <c r="A264" s="29"/>
      <c r="B264" s="29"/>
      <c r="C264" s="30"/>
      <c r="D264" s="31"/>
      <c r="E264" s="33" t="str">
        <f>IF(B264="","",VLOOKUP(B264,'Election Candidates by NAICS'!A:C,3,0))</f>
        <v/>
      </c>
      <c r="F264" s="34" t="str">
        <f>_xlfn.IFNA(VLOOKUP(B264,'Election Candidates by NAICS'!$A:$L,5,0),"")</f>
        <v/>
      </c>
      <c r="G264" s="35">
        <f t="shared" si="8"/>
        <v>0</v>
      </c>
      <c r="H264" s="35">
        <f t="shared" si="9"/>
        <v>0</v>
      </c>
      <c r="I264" s="36" t="str">
        <f>_xlfn.IFNA(VLOOKUP(B264,'Election Candidates by NAICS'!$A:$L,6,0),"")</f>
        <v/>
      </c>
      <c r="J264" s="36" t="str">
        <f>_xlfn.IFNA(VLOOKUP(B264,'Election Candidates by NAICS'!$A:$L,7,0),"")</f>
        <v/>
      </c>
      <c r="K264" s="36" t="str">
        <f>_xlfn.IFNA(VLOOKUP(B264,'Election Candidates by NAICS'!$A:$L,13,0),"")</f>
        <v/>
      </c>
      <c r="L264" s="34" t="str">
        <f>_xlfn.IFNA(VLOOKUP(B264,'Election Candidates by NAICS'!$A:$P,14,0),"")</f>
        <v/>
      </c>
      <c r="M264" s="37" t="str">
        <f>_xlfn.IFNA(VLOOKUP(B264,'Election Candidates by NAICS'!$A:$P,15,0),"")</f>
        <v/>
      </c>
      <c r="N264" s="38" t="str">
        <f>_xlfn.IFNA(VLOOKUP(B264,'Election Candidates by NAICS'!$A:$P,16,0),"")</f>
        <v/>
      </c>
    </row>
    <row r="265" spans="1:14" x14ac:dyDescent="0.25">
      <c r="A265" s="29"/>
      <c r="B265" s="29"/>
      <c r="C265" s="30"/>
      <c r="D265" s="31"/>
      <c r="E265" s="33" t="str">
        <f>IF(B265="","",VLOOKUP(B265,'Election Candidates by NAICS'!A:C,3,0))</f>
        <v/>
      </c>
      <c r="F265" s="34" t="str">
        <f>_xlfn.IFNA(VLOOKUP(B265,'Election Candidates by NAICS'!$A:$L,5,0),"")</f>
        <v/>
      </c>
      <c r="G265" s="35">
        <f t="shared" si="8"/>
        <v>0</v>
      </c>
      <c r="H265" s="35">
        <f t="shared" si="9"/>
        <v>0</v>
      </c>
      <c r="I265" s="36" t="str">
        <f>_xlfn.IFNA(VLOOKUP(B265,'Election Candidates by NAICS'!$A:$L,6,0),"")</f>
        <v/>
      </c>
      <c r="J265" s="36" t="str">
        <f>_xlfn.IFNA(VLOOKUP(B265,'Election Candidates by NAICS'!$A:$L,7,0),"")</f>
        <v/>
      </c>
      <c r="K265" s="36" t="str">
        <f>_xlfn.IFNA(VLOOKUP(B265,'Election Candidates by NAICS'!$A:$L,13,0),"")</f>
        <v/>
      </c>
      <c r="L265" s="34" t="str">
        <f>_xlfn.IFNA(VLOOKUP(B265,'Election Candidates by NAICS'!$A:$P,14,0),"")</f>
        <v/>
      </c>
      <c r="M265" s="37" t="str">
        <f>_xlfn.IFNA(VLOOKUP(B265,'Election Candidates by NAICS'!$A:$P,15,0),"")</f>
        <v/>
      </c>
      <c r="N265" s="38" t="str">
        <f>_xlfn.IFNA(VLOOKUP(B265,'Election Candidates by NAICS'!$A:$P,16,0),"")</f>
        <v/>
      </c>
    </row>
    <row r="266" spans="1:14" x14ac:dyDescent="0.25">
      <c r="A266" s="29"/>
      <c r="B266" s="29"/>
      <c r="C266" s="30"/>
      <c r="D266" s="31"/>
      <c r="E266" s="33" t="str">
        <f>IF(B266="","",VLOOKUP(B266,'Election Candidates by NAICS'!A:C,3,0))</f>
        <v/>
      </c>
      <c r="F266" s="34" t="str">
        <f>_xlfn.IFNA(VLOOKUP(B266,'Election Candidates by NAICS'!$A:$L,5,0),"")</f>
        <v/>
      </c>
      <c r="G266" s="35">
        <f t="shared" si="8"/>
        <v>0</v>
      </c>
      <c r="H266" s="35">
        <f t="shared" si="9"/>
        <v>0</v>
      </c>
      <c r="I266" s="36" t="str">
        <f>_xlfn.IFNA(VLOOKUP(B266,'Election Candidates by NAICS'!$A:$L,6,0),"")</f>
        <v/>
      </c>
      <c r="J266" s="36" t="str">
        <f>_xlfn.IFNA(VLOOKUP(B266,'Election Candidates by NAICS'!$A:$L,7,0),"")</f>
        <v/>
      </c>
      <c r="K266" s="36" t="str">
        <f>_xlfn.IFNA(VLOOKUP(B266,'Election Candidates by NAICS'!$A:$L,13,0),"")</f>
        <v/>
      </c>
      <c r="L266" s="34" t="str">
        <f>_xlfn.IFNA(VLOOKUP(B266,'Election Candidates by NAICS'!$A:$P,14,0),"")</f>
        <v/>
      </c>
      <c r="M266" s="37" t="str">
        <f>_xlfn.IFNA(VLOOKUP(B266,'Election Candidates by NAICS'!$A:$P,15,0),"")</f>
        <v/>
      </c>
      <c r="N266" s="38" t="str">
        <f>_xlfn.IFNA(VLOOKUP(B266,'Election Candidates by NAICS'!$A:$P,16,0),"")</f>
        <v/>
      </c>
    </row>
    <row r="267" spans="1:14" x14ac:dyDescent="0.25">
      <c r="A267" s="29"/>
      <c r="B267" s="29"/>
      <c r="C267" s="30"/>
      <c r="D267" s="31"/>
      <c r="E267" s="33" t="str">
        <f>IF(B267="","",VLOOKUP(B267,'Election Candidates by NAICS'!A:C,3,0))</f>
        <v/>
      </c>
      <c r="F267" s="34" t="str">
        <f>_xlfn.IFNA(VLOOKUP(B267,'Election Candidates by NAICS'!$A:$L,5,0),"")</f>
        <v/>
      </c>
      <c r="G267" s="35">
        <f t="shared" si="8"/>
        <v>0</v>
      </c>
      <c r="H267" s="35">
        <f t="shared" si="9"/>
        <v>0</v>
      </c>
      <c r="I267" s="36" t="str">
        <f>_xlfn.IFNA(VLOOKUP(B267,'Election Candidates by NAICS'!$A:$L,6,0),"")</f>
        <v/>
      </c>
      <c r="J267" s="36" t="str">
        <f>_xlfn.IFNA(VLOOKUP(B267,'Election Candidates by NAICS'!$A:$L,7,0),"")</f>
        <v/>
      </c>
      <c r="K267" s="36" t="str">
        <f>_xlfn.IFNA(VLOOKUP(B267,'Election Candidates by NAICS'!$A:$L,13,0),"")</f>
        <v/>
      </c>
      <c r="L267" s="34" t="str">
        <f>_xlfn.IFNA(VLOOKUP(B267,'Election Candidates by NAICS'!$A:$P,14,0),"")</f>
        <v/>
      </c>
      <c r="M267" s="37" t="str">
        <f>_xlfn.IFNA(VLOOKUP(B267,'Election Candidates by NAICS'!$A:$P,15,0),"")</f>
        <v/>
      </c>
      <c r="N267" s="38" t="str">
        <f>_xlfn.IFNA(VLOOKUP(B267,'Election Candidates by NAICS'!$A:$P,16,0),"")</f>
        <v/>
      </c>
    </row>
    <row r="268" spans="1:14" x14ac:dyDescent="0.25">
      <c r="A268" s="29"/>
      <c r="B268" s="29"/>
      <c r="C268" s="30"/>
      <c r="D268" s="31"/>
      <c r="E268" s="33" t="str">
        <f>IF(B268="","",VLOOKUP(B268,'Election Candidates by NAICS'!A:C,3,0))</f>
        <v/>
      </c>
      <c r="F268" s="34" t="str">
        <f>_xlfn.IFNA(VLOOKUP(B268,'Election Candidates by NAICS'!$A:$L,5,0),"")</f>
        <v/>
      </c>
      <c r="G268" s="35">
        <f t="shared" si="8"/>
        <v>0</v>
      </c>
      <c r="H268" s="35">
        <f t="shared" si="9"/>
        <v>0</v>
      </c>
      <c r="I268" s="36" t="str">
        <f>_xlfn.IFNA(VLOOKUP(B268,'Election Candidates by NAICS'!$A:$L,6,0),"")</f>
        <v/>
      </c>
      <c r="J268" s="36" t="str">
        <f>_xlfn.IFNA(VLOOKUP(B268,'Election Candidates by NAICS'!$A:$L,7,0),"")</f>
        <v/>
      </c>
      <c r="K268" s="36" t="str">
        <f>_xlfn.IFNA(VLOOKUP(B268,'Election Candidates by NAICS'!$A:$L,13,0),"")</f>
        <v/>
      </c>
      <c r="L268" s="34" t="str">
        <f>_xlfn.IFNA(VLOOKUP(B268,'Election Candidates by NAICS'!$A:$P,14,0),"")</f>
        <v/>
      </c>
      <c r="M268" s="37" t="str">
        <f>_xlfn.IFNA(VLOOKUP(B268,'Election Candidates by NAICS'!$A:$P,15,0),"")</f>
        <v/>
      </c>
      <c r="N268" s="38" t="str">
        <f>_xlfn.IFNA(VLOOKUP(B268,'Election Candidates by NAICS'!$A:$P,16,0),"")</f>
        <v/>
      </c>
    </row>
    <row r="269" spans="1:14" x14ac:dyDescent="0.25">
      <c r="A269" s="29"/>
      <c r="B269" s="29"/>
      <c r="C269" s="30"/>
      <c r="D269" s="31"/>
      <c r="E269" s="33" t="str">
        <f>IF(B269="","",VLOOKUP(B269,'Election Candidates by NAICS'!A:C,3,0))</f>
        <v/>
      </c>
      <c r="F269" s="34" t="str">
        <f>_xlfn.IFNA(VLOOKUP(B269,'Election Candidates by NAICS'!$A:$L,5,0),"")</f>
        <v/>
      </c>
      <c r="G269" s="35">
        <f t="shared" si="8"/>
        <v>0</v>
      </c>
      <c r="H269" s="35">
        <f t="shared" si="9"/>
        <v>0</v>
      </c>
      <c r="I269" s="36" t="str">
        <f>_xlfn.IFNA(VLOOKUP(B269,'Election Candidates by NAICS'!$A:$L,6,0),"")</f>
        <v/>
      </c>
      <c r="J269" s="36" t="str">
        <f>_xlfn.IFNA(VLOOKUP(B269,'Election Candidates by NAICS'!$A:$L,7,0),"")</f>
        <v/>
      </c>
      <c r="K269" s="36" t="str">
        <f>_xlfn.IFNA(VLOOKUP(B269,'Election Candidates by NAICS'!$A:$L,13,0),"")</f>
        <v/>
      </c>
      <c r="L269" s="34" t="str">
        <f>_xlfn.IFNA(VLOOKUP(B269,'Election Candidates by NAICS'!$A:$P,14,0),"")</f>
        <v/>
      </c>
      <c r="M269" s="37" t="str">
        <f>_xlfn.IFNA(VLOOKUP(B269,'Election Candidates by NAICS'!$A:$P,15,0),"")</f>
        <v/>
      </c>
      <c r="N269" s="38" t="str">
        <f>_xlfn.IFNA(VLOOKUP(B269,'Election Candidates by NAICS'!$A:$P,16,0),"")</f>
        <v/>
      </c>
    </row>
    <row r="270" spans="1:14" x14ac:dyDescent="0.25">
      <c r="A270" s="29"/>
      <c r="B270" s="29"/>
      <c r="C270" s="30"/>
      <c r="D270" s="31"/>
      <c r="E270" s="33" t="str">
        <f>IF(B270="","",VLOOKUP(B270,'Election Candidates by NAICS'!A:C,3,0))</f>
        <v/>
      </c>
      <c r="F270" s="34" t="str">
        <f>_xlfn.IFNA(VLOOKUP(B270,'Election Candidates by NAICS'!$A:$L,5,0),"")</f>
        <v/>
      </c>
      <c r="G270" s="35">
        <f t="shared" si="8"/>
        <v>0</v>
      </c>
      <c r="H270" s="35">
        <f t="shared" si="9"/>
        <v>0</v>
      </c>
      <c r="I270" s="36" t="str">
        <f>_xlfn.IFNA(VLOOKUP(B270,'Election Candidates by NAICS'!$A:$L,6,0),"")</f>
        <v/>
      </c>
      <c r="J270" s="36" t="str">
        <f>_xlfn.IFNA(VLOOKUP(B270,'Election Candidates by NAICS'!$A:$L,7,0),"")</f>
        <v/>
      </c>
      <c r="K270" s="36" t="str">
        <f>_xlfn.IFNA(VLOOKUP(B270,'Election Candidates by NAICS'!$A:$L,13,0),"")</f>
        <v/>
      </c>
      <c r="L270" s="34" t="str">
        <f>_xlfn.IFNA(VLOOKUP(B270,'Election Candidates by NAICS'!$A:$P,14,0),"")</f>
        <v/>
      </c>
      <c r="M270" s="37" t="str">
        <f>_xlfn.IFNA(VLOOKUP(B270,'Election Candidates by NAICS'!$A:$P,15,0),"")</f>
        <v/>
      </c>
      <c r="N270" s="38" t="str">
        <f>_xlfn.IFNA(VLOOKUP(B270,'Election Candidates by NAICS'!$A:$P,16,0),"")</f>
        <v/>
      </c>
    </row>
    <row r="271" spans="1:14" x14ac:dyDescent="0.25">
      <c r="A271" s="29"/>
      <c r="B271" s="29"/>
      <c r="C271" s="30"/>
      <c r="D271" s="31"/>
      <c r="E271" s="33" t="str">
        <f>IF(B271="","",VLOOKUP(B271,'Election Candidates by NAICS'!A:C,3,0))</f>
        <v/>
      </c>
      <c r="F271" s="34" t="str">
        <f>_xlfn.IFNA(VLOOKUP(B271,'Election Candidates by NAICS'!$A:$L,5,0),"")</f>
        <v/>
      </c>
      <c r="G271" s="35">
        <f t="shared" si="8"/>
        <v>0</v>
      </c>
      <c r="H271" s="35">
        <f t="shared" si="9"/>
        <v>0</v>
      </c>
      <c r="I271" s="36" t="str">
        <f>_xlfn.IFNA(VLOOKUP(B271,'Election Candidates by NAICS'!$A:$L,6,0),"")</f>
        <v/>
      </c>
      <c r="J271" s="36" t="str">
        <f>_xlfn.IFNA(VLOOKUP(B271,'Election Candidates by NAICS'!$A:$L,7,0),"")</f>
        <v/>
      </c>
      <c r="K271" s="36" t="str">
        <f>_xlfn.IFNA(VLOOKUP(B271,'Election Candidates by NAICS'!$A:$L,13,0),"")</f>
        <v/>
      </c>
      <c r="L271" s="34" t="str">
        <f>_xlfn.IFNA(VLOOKUP(B271,'Election Candidates by NAICS'!$A:$P,14,0),"")</f>
        <v/>
      </c>
      <c r="M271" s="37" t="str">
        <f>_xlfn.IFNA(VLOOKUP(B271,'Election Candidates by NAICS'!$A:$P,15,0),"")</f>
        <v/>
      </c>
      <c r="N271" s="38" t="str">
        <f>_xlfn.IFNA(VLOOKUP(B271,'Election Candidates by NAICS'!$A:$P,16,0),"")</f>
        <v/>
      </c>
    </row>
    <row r="272" spans="1:14" x14ac:dyDescent="0.25">
      <c r="A272" s="29"/>
      <c r="B272" s="29"/>
      <c r="C272" s="30"/>
      <c r="D272" s="31"/>
      <c r="E272" s="33" t="str">
        <f>IF(B272="","",VLOOKUP(B272,'Election Candidates by NAICS'!A:C,3,0))</f>
        <v/>
      </c>
      <c r="F272" s="34" t="str">
        <f>_xlfn.IFNA(VLOOKUP(B272,'Election Candidates by NAICS'!$A:$L,5,0),"")</f>
        <v/>
      </c>
      <c r="G272" s="35">
        <f t="shared" si="8"/>
        <v>0</v>
      </c>
      <c r="H272" s="35">
        <f t="shared" si="9"/>
        <v>0</v>
      </c>
      <c r="I272" s="36" t="str">
        <f>_xlfn.IFNA(VLOOKUP(B272,'Election Candidates by NAICS'!$A:$L,6,0),"")</f>
        <v/>
      </c>
      <c r="J272" s="36" t="str">
        <f>_xlfn.IFNA(VLOOKUP(B272,'Election Candidates by NAICS'!$A:$L,7,0),"")</f>
        <v/>
      </c>
      <c r="K272" s="36" t="str">
        <f>_xlfn.IFNA(VLOOKUP(B272,'Election Candidates by NAICS'!$A:$L,13,0),"")</f>
        <v/>
      </c>
      <c r="L272" s="34" t="str">
        <f>_xlfn.IFNA(VLOOKUP(B272,'Election Candidates by NAICS'!$A:$P,14,0),"")</f>
        <v/>
      </c>
      <c r="M272" s="37" t="str">
        <f>_xlfn.IFNA(VLOOKUP(B272,'Election Candidates by NAICS'!$A:$P,15,0),"")</f>
        <v/>
      </c>
      <c r="N272" s="38" t="str">
        <f>_xlfn.IFNA(VLOOKUP(B272,'Election Candidates by NAICS'!$A:$P,16,0),"")</f>
        <v/>
      </c>
    </row>
    <row r="273" spans="1:14" x14ac:dyDescent="0.25">
      <c r="A273" s="29"/>
      <c r="B273" s="29"/>
      <c r="C273" s="30"/>
      <c r="D273" s="31"/>
      <c r="E273" s="33" t="str">
        <f>IF(B273="","",VLOOKUP(B273,'Election Candidates by NAICS'!A:C,3,0))</f>
        <v/>
      </c>
      <c r="F273" s="34" t="str">
        <f>_xlfn.IFNA(VLOOKUP(B273,'Election Candidates by NAICS'!$A:$L,5,0),"")</f>
        <v/>
      </c>
      <c r="G273" s="35">
        <f t="shared" si="8"/>
        <v>0</v>
      </c>
      <c r="H273" s="35">
        <f t="shared" si="9"/>
        <v>0</v>
      </c>
      <c r="I273" s="36" t="str">
        <f>_xlfn.IFNA(VLOOKUP(B273,'Election Candidates by NAICS'!$A:$L,6,0),"")</f>
        <v/>
      </c>
      <c r="J273" s="36" t="str">
        <f>_xlfn.IFNA(VLOOKUP(B273,'Election Candidates by NAICS'!$A:$L,7,0),"")</f>
        <v/>
      </c>
      <c r="K273" s="36" t="str">
        <f>_xlfn.IFNA(VLOOKUP(B273,'Election Candidates by NAICS'!$A:$L,13,0),"")</f>
        <v/>
      </c>
      <c r="L273" s="34" t="str">
        <f>_xlfn.IFNA(VLOOKUP(B273,'Election Candidates by NAICS'!$A:$P,14,0),"")</f>
        <v/>
      </c>
      <c r="M273" s="37" t="str">
        <f>_xlfn.IFNA(VLOOKUP(B273,'Election Candidates by NAICS'!$A:$P,15,0),"")</f>
        <v/>
      </c>
      <c r="N273" s="38" t="str">
        <f>_xlfn.IFNA(VLOOKUP(B273,'Election Candidates by NAICS'!$A:$P,16,0),"")</f>
        <v/>
      </c>
    </row>
    <row r="274" spans="1:14" x14ac:dyDescent="0.25">
      <c r="A274" s="29"/>
      <c r="B274" s="29"/>
      <c r="C274" s="30"/>
      <c r="D274" s="31"/>
      <c r="E274" s="33" t="str">
        <f>IF(B274="","",VLOOKUP(B274,'Election Candidates by NAICS'!A:C,3,0))</f>
        <v/>
      </c>
      <c r="F274" s="34" t="str">
        <f>_xlfn.IFNA(VLOOKUP(B274,'Election Candidates by NAICS'!$A:$L,5,0),"")</f>
        <v/>
      </c>
      <c r="G274" s="35">
        <f t="shared" si="8"/>
        <v>0</v>
      </c>
      <c r="H274" s="35">
        <f t="shared" si="9"/>
        <v>0</v>
      </c>
      <c r="I274" s="36" t="str">
        <f>_xlfn.IFNA(VLOOKUP(B274,'Election Candidates by NAICS'!$A:$L,6,0),"")</f>
        <v/>
      </c>
      <c r="J274" s="36" t="str">
        <f>_xlfn.IFNA(VLOOKUP(B274,'Election Candidates by NAICS'!$A:$L,7,0),"")</f>
        <v/>
      </c>
      <c r="K274" s="36" t="str">
        <f>_xlfn.IFNA(VLOOKUP(B274,'Election Candidates by NAICS'!$A:$L,13,0),"")</f>
        <v/>
      </c>
      <c r="L274" s="34" t="str">
        <f>_xlfn.IFNA(VLOOKUP(B274,'Election Candidates by NAICS'!$A:$P,14,0),"")</f>
        <v/>
      </c>
      <c r="M274" s="37" t="str">
        <f>_xlfn.IFNA(VLOOKUP(B274,'Election Candidates by NAICS'!$A:$P,15,0),"")</f>
        <v/>
      </c>
      <c r="N274" s="38" t="str">
        <f>_xlfn.IFNA(VLOOKUP(B274,'Election Candidates by NAICS'!$A:$P,16,0),"")</f>
        <v/>
      </c>
    </row>
    <row r="275" spans="1:14" x14ac:dyDescent="0.25">
      <c r="A275" s="29"/>
      <c r="B275" s="29"/>
      <c r="C275" s="30"/>
      <c r="D275" s="31"/>
      <c r="E275" s="33" t="str">
        <f>IF(B275="","",VLOOKUP(B275,'Election Candidates by NAICS'!A:C,3,0))</f>
        <v/>
      </c>
      <c r="F275" s="34" t="str">
        <f>_xlfn.IFNA(VLOOKUP(B275,'Election Candidates by NAICS'!$A:$L,5,0),"")</f>
        <v/>
      </c>
      <c r="G275" s="35">
        <f t="shared" si="8"/>
        <v>0</v>
      </c>
      <c r="H275" s="35">
        <f t="shared" si="9"/>
        <v>0</v>
      </c>
      <c r="I275" s="36" t="str">
        <f>_xlfn.IFNA(VLOOKUP(B275,'Election Candidates by NAICS'!$A:$L,6,0),"")</f>
        <v/>
      </c>
      <c r="J275" s="36" t="str">
        <f>_xlfn.IFNA(VLOOKUP(B275,'Election Candidates by NAICS'!$A:$L,7,0),"")</f>
        <v/>
      </c>
      <c r="K275" s="36" t="str">
        <f>_xlfn.IFNA(VLOOKUP(B275,'Election Candidates by NAICS'!$A:$L,13,0),"")</f>
        <v/>
      </c>
      <c r="L275" s="34" t="str">
        <f>_xlfn.IFNA(VLOOKUP(B275,'Election Candidates by NAICS'!$A:$P,14,0),"")</f>
        <v/>
      </c>
      <c r="M275" s="37" t="str">
        <f>_xlfn.IFNA(VLOOKUP(B275,'Election Candidates by NAICS'!$A:$P,15,0),"")</f>
        <v/>
      </c>
      <c r="N275" s="38" t="str">
        <f>_xlfn.IFNA(VLOOKUP(B275,'Election Candidates by NAICS'!$A:$P,16,0),"")</f>
        <v/>
      </c>
    </row>
    <row r="276" spans="1:14" x14ac:dyDescent="0.25">
      <c r="A276" s="29"/>
      <c r="B276" s="29"/>
      <c r="C276" s="30"/>
      <c r="D276" s="31"/>
      <c r="E276" s="33" t="str">
        <f>IF(B276="","",VLOOKUP(B276,'Election Candidates by NAICS'!A:C,3,0))</f>
        <v/>
      </c>
      <c r="F276" s="34" t="str">
        <f>_xlfn.IFNA(VLOOKUP(B276,'Election Candidates by NAICS'!$A:$L,5,0),"")</f>
        <v/>
      </c>
      <c r="G276" s="35">
        <f t="shared" si="8"/>
        <v>0</v>
      </c>
      <c r="H276" s="35">
        <f t="shared" si="9"/>
        <v>0</v>
      </c>
      <c r="I276" s="36" t="str">
        <f>_xlfn.IFNA(VLOOKUP(B276,'Election Candidates by NAICS'!$A:$L,6,0),"")</f>
        <v/>
      </c>
      <c r="J276" s="36" t="str">
        <f>_xlfn.IFNA(VLOOKUP(B276,'Election Candidates by NAICS'!$A:$L,7,0),"")</f>
        <v/>
      </c>
      <c r="K276" s="36" t="str">
        <f>_xlfn.IFNA(VLOOKUP(B276,'Election Candidates by NAICS'!$A:$L,13,0),"")</f>
        <v/>
      </c>
      <c r="L276" s="34" t="str">
        <f>_xlfn.IFNA(VLOOKUP(B276,'Election Candidates by NAICS'!$A:$P,14,0),"")</f>
        <v/>
      </c>
      <c r="M276" s="37" t="str">
        <f>_xlfn.IFNA(VLOOKUP(B276,'Election Candidates by NAICS'!$A:$P,15,0),"")</f>
        <v/>
      </c>
      <c r="N276" s="38" t="str">
        <f>_xlfn.IFNA(VLOOKUP(B276,'Election Candidates by NAICS'!$A:$P,16,0),"")</f>
        <v/>
      </c>
    </row>
    <row r="277" spans="1:14" x14ac:dyDescent="0.25">
      <c r="A277" s="29"/>
      <c r="B277" s="29"/>
      <c r="C277" s="30"/>
      <c r="D277" s="31"/>
      <c r="E277" s="33" t="str">
        <f>IF(B277="","",VLOOKUP(B277,'Election Candidates by NAICS'!A:C,3,0))</f>
        <v/>
      </c>
      <c r="F277" s="34" t="str">
        <f>_xlfn.IFNA(VLOOKUP(B277,'Election Candidates by NAICS'!$A:$L,5,0),"")</f>
        <v/>
      </c>
      <c r="G277" s="35">
        <f t="shared" si="8"/>
        <v>0</v>
      </c>
      <c r="H277" s="35">
        <f t="shared" si="9"/>
        <v>0</v>
      </c>
      <c r="I277" s="36" t="str">
        <f>_xlfn.IFNA(VLOOKUP(B277,'Election Candidates by NAICS'!$A:$L,6,0),"")</f>
        <v/>
      </c>
      <c r="J277" s="36" t="str">
        <f>_xlfn.IFNA(VLOOKUP(B277,'Election Candidates by NAICS'!$A:$L,7,0),"")</f>
        <v/>
      </c>
      <c r="K277" s="36" t="str">
        <f>_xlfn.IFNA(VLOOKUP(B277,'Election Candidates by NAICS'!$A:$L,13,0),"")</f>
        <v/>
      </c>
      <c r="L277" s="34" t="str">
        <f>_xlfn.IFNA(VLOOKUP(B277,'Election Candidates by NAICS'!$A:$P,14,0),"")</f>
        <v/>
      </c>
      <c r="M277" s="37" t="str">
        <f>_xlfn.IFNA(VLOOKUP(B277,'Election Candidates by NAICS'!$A:$P,15,0),"")</f>
        <v/>
      </c>
      <c r="N277" s="38" t="str">
        <f>_xlfn.IFNA(VLOOKUP(B277,'Election Candidates by NAICS'!$A:$P,16,0),"")</f>
        <v/>
      </c>
    </row>
  </sheetData>
  <autoFilter ref="A2:N277" xr:uid="{5C12C916-4A67-4315-B862-404029B120A6}"/>
  <mergeCells count="2">
    <mergeCell ref="Q1:Q2"/>
    <mergeCell ref="P1:P2"/>
  </mergeCells>
  <conditionalFormatting sqref="F3:F277">
    <cfRule type="containsText" dxfId="1" priority="1" operator="containsText" text="No">
      <formula>NOT(ISERROR(SEARCH("No",F3)))</formula>
    </cfRule>
    <cfRule type="containsText" dxfId="0" priority="2" operator="containsText" text="Yes">
      <formula>NOT(ISERROR(SEARCH("Yes",F3)))</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03B10-6D09-4B68-AF3F-37BB4250CA57}">
  <dimension ref="A1:E2"/>
  <sheetViews>
    <sheetView showGridLines="0" zoomScaleNormal="100" workbookViewId="0">
      <selection activeCell="A2" sqref="A2"/>
    </sheetView>
  </sheetViews>
  <sheetFormatPr defaultColWidth="8.88671875" defaultRowHeight="15" x14ac:dyDescent="0.25"/>
  <cols>
    <col min="1" max="16384" width="8.88671875" style="46"/>
  </cols>
  <sheetData>
    <row r="1" spans="1:5" ht="19.5" x14ac:dyDescent="0.3">
      <c r="A1" s="8" t="s">
        <v>12433</v>
      </c>
    </row>
    <row r="2" spans="1:5" ht="18" x14ac:dyDescent="0.35">
      <c r="A2" s="5" t="s">
        <v>12320</v>
      </c>
      <c r="E2" s="66" t="s">
        <v>12438</v>
      </c>
    </row>
  </sheetData>
  <hyperlinks>
    <hyperlink ref="E2" r:id="rId1" xr:uid="{8FB14577-C500-4D46-8539-195341C35785}"/>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A95C1-D69D-4ADF-993B-9DFEDDC5A351}">
  <dimension ref="A1:E2"/>
  <sheetViews>
    <sheetView showGridLines="0" workbookViewId="0">
      <selection activeCell="A2" sqref="A2"/>
    </sheetView>
  </sheetViews>
  <sheetFormatPr defaultColWidth="8.88671875" defaultRowHeight="15" x14ac:dyDescent="0.25"/>
  <cols>
    <col min="1" max="16384" width="8.88671875" style="63"/>
  </cols>
  <sheetData>
    <row r="1" spans="1:5" ht="19.5" x14ac:dyDescent="0.3">
      <c r="A1" s="65" t="s">
        <v>12432</v>
      </c>
    </row>
    <row r="2" spans="1:5" ht="18" x14ac:dyDescent="0.35">
      <c r="A2" s="64" t="s">
        <v>12320</v>
      </c>
      <c r="E2" s="66" t="s">
        <v>12439</v>
      </c>
    </row>
  </sheetData>
  <hyperlinks>
    <hyperlink ref="E2" r:id="rId1" xr:uid="{5686857C-04B2-466A-93B9-E3951C4C950C}"/>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3194D-83D1-4540-AD73-C1DD05069890}">
  <sheetPr>
    <tabColor rgb="FF00FF00"/>
  </sheetPr>
  <dimension ref="A1:H6093"/>
  <sheetViews>
    <sheetView workbookViewId="0">
      <pane ySplit="2" topLeftCell="A3" activePane="bottomLeft" state="frozen"/>
      <selection activeCell="A5" sqref="A5"/>
      <selection pane="bottomLeft" activeCell="B44" sqref="B44"/>
    </sheetView>
  </sheetViews>
  <sheetFormatPr defaultColWidth="8.88671875" defaultRowHeight="15" x14ac:dyDescent="0.25"/>
  <cols>
    <col min="1" max="1" width="13" style="51" customWidth="1"/>
    <col min="2" max="2" width="56.44140625" style="51" customWidth="1"/>
    <col min="3" max="4" width="6.33203125" style="51" customWidth="1"/>
    <col min="5" max="5" width="22.21875" style="51" customWidth="1"/>
    <col min="6" max="6" width="7.109375" style="51" customWidth="1"/>
    <col min="7" max="7" width="7" style="51" customWidth="1"/>
    <col min="8" max="8" width="30" style="51" customWidth="1"/>
    <col min="9" max="16384" width="8.88671875" style="51"/>
  </cols>
  <sheetData>
    <row r="1" spans="1:8" ht="18.75" customHeight="1" thickBot="1" x14ac:dyDescent="0.3">
      <c r="A1" s="6" t="s">
        <v>12305</v>
      </c>
      <c r="B1" s="7"/>
      <c r="C1" s="7"/>
      <c r="D1" s="7"/>
      <c r="E1" s="7"/>
      <c r="F1" s="7"/>
      <c r="G1" s="7"/>
      <c r="H1" s="7"/>
    </row>
    <row r="2" spans="1:8" ht="32.25" thickTop="1" x14ac:dyDescent="0.25">
      <c r="A2" s="2" t="s">
        <v>12300</v>
      </c>
      <c r="B2" s="1" t="s">
        <v>12325</v>
      </c>
      <c r="C2" s="4" t="s">
        <v>12299</v>
      </c>
      <c r="D2" s="3" t="s">
        <v>12298</v>
      </c>
      <c r="E2" s="2" t="s">
        <v>12297</v>
      </c>
      <c r="F2" s="2" t="s">
        <v>12306</v>
      </c>
      <c r="G2" s="1" t="s">
        <v>12307</v>
      </c>
      <c r="H2" s="1" t="s">
        <v>12324</v>
      </c>
    </row>
    <row r="3" spans="1:8" x14ac:dyDescent="0.25">
      <c r="A3" s="52" t="s">
        <v>11873</v>
      </c>
      <c r="B3" s="52" t="s">
        <v>12296</v>
      </c>
      <c r="C3" s="52" t="s">
        <v>12295</v>
      </c>
      <c r="D3" s="52" t="s">
        <v>200</v>
      </c>
      <c r="E3" s="52" t="s">
        <v>187</v>
      </c>
      <c r="F3" s="53" t="s">
        <v>11873</v>
      </c>
      <c r="G3" s="52" t="s">
        <v>11873</v>
      </c>
      <c r="H3" s="52" t="s">
        <v>11874</v>
      </c>
    </row>
    <row r="4" spans="1:8" x14ac:dyDescent="0.25">
      <c r="A4" s="52" t="s">
        <v>12294</v>
      </c>
      <c r="B4" s="52" t="s">
        <v>12293</v>
      </c>
      <c r="C4" s="52" t="s">
        <v>805</v>
      </c>
      <c r="D4" s="52" t="s">
        <v>200</v>
      </c>
      <c r="E4" s="52" t="s">
        <v>187</v>
      </c>
      <c r="F4" s="53" t="s">
        <v>12294</v>
      </c>
      <c r="G4" s="52" t="s">
        <v>11873</v>
      </c>
      <c r="H4" s="52" t="s">
        <v>11874</v>
      </c>
    </row>
    <row r="5" spans="1:8" x14ac:dyDescent="0.25">
      <c r="A5" s="52" t="s">
        <v>12292</v>
      </c>
      <c r="B5" s="52" t="s">
        <v>12291</v>
      </c>
      <c r="C5" s="52" t="s">
        <v>295</v>
      </c>
      <c r="D5" s="52" t="s">
        <v>200</v>
      </c>
      <c r="E5" s="52" t="s">
        <v>187</v>
      </c>
      <c r="F5" s="53" t="s">
        <v>12294</v>
      </c>
      <c r="G5" s="52" t="s">
        <v>11873</v>
      </c>
      <c r="H5" s="52" t="s">
        <v>11874</v>
      </c>
    </row>
    <row r="6" spans="1:8" x14ac:dyDescent="0.25">
      <c r="A6" s="52" t="s">
        <v>12290</v>
      </c>
      <c r="B6" s="52" t="s">
        <v>12289</v>
      </c>
      <c r="C6" s="52" t="s">
        <v>295</v>
      </c>
      <c r="D6" s="52" t="s">
        <v>200</v>
      </c>
      <c r="E6" s="52" t="s">
        <v>187</v>
      </c>
      <c r="F6" s="53" t="s">
        <v>12294</v>
      </c>
      <c r="G6" s="52" t="s">
        <v>11873</v>
      </c>
      <c r="H6" s="52" t="s">
        <v>11874</v>
      </c>
    </row>
    <row r="7" spans="1:8" x14ac:dyDescent="0.25">
      <c r="A7" s="52" t="s">
        <v>12288</v>
      </c>
      <c r="B7" s="52" t="s">
        <v>12287</v>
      </c>
      <c r="C7" s="52" t="s">
        <v>295</v>
      </c>
      <c r="D7" s="52" t="s">
        <v>200</v>
      </c>
      <c r="E7" s="52" t="s">
        <v>187</v>
      </c>
      <c r="F7" s="53" t="s">
        <v>12294</v>
      </c>
      <c r="G7" s="52" t="s">
        <v>11873</v>
      </c>
      <c r="H7" s="52" t="s">
        <v>11874</v>
      </c>
    </row>
    <row r="8" spans="1:8" x14ac:dyDescent="0.25">
      <c r="A8" s="52" t="s">
        <v>12286</v>
      </c>
      <c r="B8" s="52" t="s">
        <v>12285</v>
      </c>
      <c r="C8" s="52" t="s">
        <v>295</v>
      </c>
      <c r="D8" s="52" t="s">
        <v>200</v>
      </c>
      <c r="E8" s="52" t="s">
        <v>187</v>
      </c>
      <c r="F8" s="53" t="s">
        <v>12294</v>
      </c>
      <c r="G8" s="52" t="s">
        <v>11873</v>
      </c>
      <c r="H8" s="52" t="s">
        <v>11874</v>
      </c>
    </row>
    <row r="9" spans="1:8" x14ac:dyDescent="0.25">
      <c r="A9" s="52" t="s">
        <v>12284</v>
      </c>
      <c r="B9" s="52" t="s">
        <v>12283</v>
      </c>
      <c r="C9" s="52" t="s">
        <v>295</v>
      </c>
      <c r="D9" s="52" t="s">
        <v>200</v>
      </c>
      <c r="E9" s="52" t="s">
        <v>187</v>
      </c>
      <c r="F9" s="53" t="s">
        <v>12294</v>
      </c>
      <c r="G9" s="52" t="s">
        <v>11873</v>
      </c>
      <c r="H9" s="52" t="s">
        <v>11874</v>
      </c>
    </row>
    <row r="10" spans="1:8" x14ac:dyDescent="0.25">
      <c r="A10" s="52" t="s">
        <v>12282</v>
      </c>
      <c r="B10" s="52" t="s">
        <v>12281</v>
      </c>
      <c r="C10" s="52" t="s">
        <v>295</v>
      </c>
      <c r="D10" s="52" t="s">
        <v>200</v>
      </c>
      <c r="E10" s="52" t="s">
        <v>187</v>
      </c>
      <c r="F10" s="53" t="s">
        <v>12294</v>
      </c>
      <c r="G10" s="52" t="s">
        <v>11873</v>
      </c>
      <c r="H10" s="52" t="s">
        <v>11874</v>
      </c>
    </row>
    <row r="11" spans="1:8" x14ac:dyDescent="0.25">
      <c r="A11" s="52" t="s">
        <v>12280</v>
      </c>
      <c r="B11" s="52" t="s">
        <v>12279</v>
      </c>
      <c r="C11" s="52" t="s">
        <v>2826</v>
      </c>
      <c r="D11" s="52" t="s">
        <v>200</v>
      </c>
      <c r="E11" s="52" t="s">
        <v>187</v>
      </c>
      <c r="F11" s="53" t="s">
        <v>12294</v>
      </c>
      <c r="G11" s="52" t="s">
        <v>11873</v>
      </c>
      <c r="H11" s="52" t="s">
        <v>11874</v>
      </c>
    </row>
    <row r="12" spans="1:8" x14ac:dyDescent="0.25">
      <c r="A12" s="52" t="s">
        <v>12278</v>
      </c>
      <c r="B12" s="52" t="s">
        <v>12277</v>
      </c>
      <c r="C12" s="52" t="s">
        <v>2826</v>
      </c>
      <c r="D12" s="52" t="s">
        <v>3397</v>
      </c>
      <c r="E12" s="52" t="s">
        <v>204</v>
      </c>
      <c r="F12" s="53" t="s">
        <v>12294</v>
      </c>
      <c r="G12" s="52" t="s">
        <v>11873</v>
      </c>
      <c r="H12" s="52" t="s">
        <v>11874</v>
      </c>
    </row>
    <row r="13" spans="1:8" x14ac:dyDescent="0.25">
      <c r="A13" s="52" t="s">
        <v>12276</v>
      </c>
      <c r="B13" s="52" t="s">
        <v>12275</v>
      </c>
      <c r="C13" s="52" t="s">
        <v>457</v>
      </c>
      <c r="D13" s="52" t="s">
        <v>5624</v>
      </c>
      <c r="E13" s="52" t="s">
        <v>187</v>
      </c>
      <c r="F13" s="53" t="s">
        <v>12294</v>
      </c>
      <c r="G13" s="52" t="s">
        <v>11873</v>
      </c>
      <c r="H13" s="52" t="s">
        <v>11874</v>
      </c>
    </row>
    <row r="14" spans="1:8" x14ac:dyDescent="0.25">
      <c r="A14" s="52" t="s">
        <v>12274</v>
      </c>
      <c r="B14" s="52" t="s">
        <v>12273</v>
      </c>
      <c r="C14" s="52" t="s">
        <v>295</v>
      </c>
      <c r="D14" s="52" t="s">
        <v>200</v>
      </c>
      <c r="E14" s="52" t="s">
        <v>187</v>
      </c>
      <c r="F14" s="53" t="s">
        <v>12294</v>
      </c>
      <c r="G14" s="52" t="s">
        <v>11873</v>
      </c>
      <c r="H14" s="52" t="s">
        <v>11874</v>
      </c>
    </row>
    <row r="15" spans="1:8" x14ac:dyDescent="0.25">
      <c r="A15" s="52" t="s">
        <v>12272</v>
      </c>
      <c r="B15" s="52" t="s">
        <v>12271</v>
      </c>
      <c r="C15" s="52" t="s">
        <v>2826</v>
      </c>
      <c r="D15" s="52" t="s">
        <v>335</v>
      </c>
      <c r="E15" s="52" t="s">
        <v>187</v>
      </c>
      <c r="F15" s="53" t="s">
        <v>12294</v>
      </c>
      <c r="G15" s="52" t="s">
        <v>11873</v>
      </c>
      <c r="H15" s="52" t="s">
        <v>11874</v>
      </c>
    </row>
    <row r="16" spans="1:8" x14ac:dyDescent="0.25">
      <c r="A16" s="52" t="s">
        <v>12270</v>
      </c>
      <c r="B16" s="52" t="s">
        <v>12269</v>
      </c>
      <c r="C16" s="52" t="s">
        <v>2826</v>
      </c>
      <c r="D16" s="52" t="s">
        <v>335</v>
      </c>
      <c r="E16" s="52" t="s">
        <v>187</v>
      </c>
      <c r="F16" s="53" t="s">
        <v>12294</v>
      </c>
      <c r="G16" s="52" t="s">
        <v>11873</v>
      </c>
      <c r="H16" s="52" t="s">
        <v>11874</v>
      </c>
    </row>
    <row r="17" spans="1:8" x14ac:dyDescent="0.25">
      <c r="A17" s="52" t="s">
        <v>12268</v>
      </c>
      <c r="B17" s="52" t="s">
        <v>12267</v>
      </c>
      <c r="C17" s="52" t="s">
        <v>2826</v>
      </c>
      <c r="D17" s="52" t="s">
        <v>414</v>
      </c>
      <c r="E17" s="52" t="s">
        <v>187</v>
      </c>
      <c r="F17" s="53" t="s">
        <v>12294</v>
      </c>
      <c r="G17" s="52" t="s">
        <v>11873</v>
      </c>
      <c r="H17" s="52" t="s">
        <v>11874</v>
      </c>
    </row>
    <row r="18" spans="1:8" x14ac:dyDescent="0.25">
      <c r="A18" s="52" t="s">
        <v>12266</v>
      </c>
      <c r="B18" s="52" t="s">
        <v>12265</v>
      </c>
      <c r="C18" s="52" t="s">
        <v>2826</v>
      </c>
      <c r="D18" s="52" t="s">
        <v>414</v>
      </c>
      <c r="E18" s="52" t="s">
        <v>187</v>
      </c>
      <c r="F18" s="53" t="s">
        <v>12294</v>
      </c>
      <c r="G18" s="52" t="s">
        <v>11873</v>
      </c>
      <c r="H18" s="52" t="s">
        <v>11874</v>
      </c>
    </row>
    <row r="19" spans="1:8" x14ac:dyDescent="0.25">
      <c r="A19" s="52" t="s">
        <v>12264</v>
      </c>
      <c r="B19" s="52" t="s">
        <v>12263</v>
      </c>
      <c r="C19" s="52" t="s">
        <v>2826</v>
      </c>
      <c r="D19" s="52" t="s">
        <v>335</v>
      </c>
      <c r="E19" s="52" t="s">
        <v>187</v>
      </c>
      <c r="F19" s="53" t="s">
        <v>12294</v>
      </c>
      <c r="G19" s="52" t="s">
        <v>11873</v>
      </c>
      <c r="H19" s="52" t="s">
        <v>11874</v>
      </c>
    </row>
    <row r="20" spans="1:8" x14ac:dyDescent="0.25">
      <c r="A20" s="52" t="s">
        <v>12262</v>
      </c>
      <c r="B20" s="52" t="s">
        <v>12261</v>
      </c>
      <c r="C20" s="52" t="s">
        <v>2826</v>
      </c>
      <c r="D20" s="52" t="s">
        <v>6493</v>
      </c>
      <c r="E20" s="52" t="s">
        <v>187</v>
      </c>
      <c r="F20" s="53" t="s">
        <v>12294</v>
      </c>
      <c r="G20" s="52" t="s">
        <v>11873</v>
      </c>
      <c r="H20" s="52" t="s">
        <v>11874</v>
      </c>
    </row>
    <row r="21" spans="1:8" x14ac:dyDescent="0.25">
      <c r="A21" s="52" t="s">
        <v>12260</v>
      </c>
      <c r="B21" s="52" t="s">
        <v>12259</v>
      </c>
      <c r="C21" s="52" t="s">
        <v>2826</v>
      </c>
      <c r="D21" s="52" t="s">
        <v>10061</v>
      </c>
      <c r="E21" s="52" t="s">
        <v>204</v>
      </c>
      <c r="F21" s="53" t="s">
        <v>12294</v>
      </c>
      <c r="G21" s="52" t="s">
        <v>11873</v>
      </c>
      <c r="H21" s="52" t="s">
        <v>11874</v>
      </c>
    </row>
    <row r="22" spans="1:8" x14ac:dyDescent="0.25">
      <c r="A22" s="52" t="s">
        <v>12258</v>
      </c>
      <c r="B22" s="52" t="s">
        <v>12257</v>
      </c>
      <c r="C22" s="52" t="s">
        <v>2826</v>
      </c>
      <c r="D22" s="52" t="s">
        <v>200</v>
      </c>
      <c r="E22" s="52" t="s">
        <v>187</v>
      </c>
      <c r="F22" s="53" t="s">
        <v>12294</v>
      </c>
      <c r="G22" s="52" t="s">
        <v>11873</v>
      </c>
      <c r="H22" s="52" t="s">
        <v>11874</v>
      </c>
    </row>
    <row r="23" spans="1:8" x14ac:dyDescent="0.25">
      <c r="A23" s="52" t="s">
        <v>12256</v>
      </c>
      <c r="B23" s="52" t="s">
        <v>12255</v>
      </c>
      <c r="C23" s="52" t="s">
        <v>2826</v>
      </c>
      <c r="D23" s="52" t="s">
        <v>951</v>
      </c>
      <c r="E23" s="52" t="s">
        <v>187</v>
      </c>
      <c r="F23" s="53" t="s">
        <v>12294</v>
      </c>
      <c r="G23" s="52" t="s">
        <v>11873</v>
      </c>
      <c r="H23" s="52" t="s">
        <v>11874</v>
      </c>
    </row>
    <row r="24" spans="1:8" x14ac:dyDescent="0.25">
      <c r="A24" s="52" t="s">
        <v>12254</v>
      </c>
      <c r="B24" s="52" t="s">
        <v>12253</v>
      </c>
      <c r="C24" s="52" t="s">
        <v>2826</v>
      </c>
      <c r="D24" s="52" t="s">
        <v>200</v>
      </c>
      <c r="E24" s="52" t="s">
        <v>187</v>
      </c>
      <c r="F24" s="53" t="s">
        <v>12294</v>
      </c>
      <c r="G24" s="52" t="s">
        <v>11873</v>
      </c>
      <c r="H24" s="52" t="s">
        <v>11874</v>
      </c>
    </row>
    <row r="25" spans="1:8" x14ac:dyDescent="0.25">
      <c r="A25" s="52" t="s">
        <v>12252</v>
      </c>
      <c r="B25" s="52" t="s">
        <v>12251</v>
      </c>
      <c r="C25" s="52" t="s">
        <v>295</v>
      </c>
      <c r="D25" s="52" t="s">
        <v>200</v>
      </c>
      <c r="E25" s="52" t="s">
        <v>187</v>
      </c>
      <c r="F25" s="53" t="s">
        <v>12294</v>
      </c>
      <c r="G25" s="52" t="s">
        <v>11873</v>
      </c>
      <c r="H25" s="52" t="s">
        <v>11874</v>
      </c>
    </row>
    <row r="26" spans="1:8" x14ac:dyDescent="0.25">
      <c r="A26" s="52" t="s">
        <v>12250</v>
      </c>
      <c r="B26" s="52" t="s">
        <v>12249</v>
      </c>
      <c r="C26" s="52" t="s">
        <v>3235</v>
      </c>
      <c r="D26" s="52" t="s">
        <v>200</v>
      </c>
      <c r="E26" s="52" t="s">
        <v>187</v>
      </c>
      <c r="F26" s="53" t="s">
        <v>12294</v>
      </c>
      <c r="G26" s="52" t="s">
        <v>11873</v>
      </c>
      <c r="H26" s="52" t="s">
        <v>11874</v>
      </c>
    </row>
    <row r="27" spans="1:8" x14ac:dyDescent="0.25">
      <c r="A27" s="52" t="s">
        <v>12248</v>
      </c>
      <c r="B27" s="52" t="s">
        <v>12247</v>
      </c>
      <c r="C27" s="52" t="s">
        <v>295</v>
      </c>
      <c r="D27" s="52" t="s">
        <v>243</v>
      </c>
      <c r="E27" s="52" t="s">
        <v>214</v>
      </c>
      <c r="F27" s="53" t="s">
        <v>12294</v>
      </c>
      <c r="G27" s="52" t="s">
        <v>11873</v>
      </c>
      <c r="H27" s="52" t="s">
        <v>11874</v>
      </c>
    </row>
    <row r="28" spans="1:8" x14ac:dyDescent="0.25">
      <c r="A28" s="52" t="s">
        <v>12246</v>
      </c>
      <c r="B28" s="52" t="s">
        <v>12245</v>
      </c>
      <c r="C28" s="52" t="s">
        <v>12244</v>
      </c>
      <c r="D28" s="52" t="s">
        <v>335</v>
      </c>
      <c r="E28" s="52" t="s">
        <v>187</v>
      </c>
      <c r="F28" s="53" t="s">
        <v>12294</v>
      </c>
      <c r="G28" s="52" t="s">
        <v>11873</v>
      </c>
      <c r="H28" s="52" t="s">
        <v>11874</v>
      </c>
    </row>
    <row r="29" spans="1:8" x14ac:dyDescent="0.25">
      <c r="A29" s="52" t="s">
        <v>12243</v>
      </c>
      <c r="B29" s="52" t="s">
        <v>12242</v>
      </c>
      <c r="C29" s="52" t="s">
        <v>659</v>
      </c>
      <c r="D29" s="52" t="s">
        <v>200</v>
      </c>
      <c r="E29" s="52" t="s">
        <v>187</v>
      </c>
      <c r="F29" s="53" t="s">
        <v>12294</v>
      </c>
      <c r="G29" s="52" t="s">
        <v>11873</v>
      </c>
      <c r="H29" s="52" t="s">
        <v>11874</v>
      </c>
    </row>
    <row r="30" spans="1:8" x14ac:dyDescent="0.25">
      <c r="A30" s="52" t="s">
        <v>12241</v>
      </c>
      <c r="B30" s="52" t="s">
        <v>12240</v>
      </c>
      <c r="C30" s="52" t="s">
        <v>295</v>
      </c>
      <c r="D30" s="52" t="s">
        <v>200</v>
      </c>
      <c r="E30" s="52" t="s">
        <v>187</v>
      </c>
      <c r="F30" s="53" t="s">
        <v>12294</v>
      </c>
      <c r="G30" s="52" t="s">
        <v>11873</v>
      </c>
      <c r="H30" s="52" t="s">
        <v>11874</v>
      </c>
    </row>
    <row r="31" spans="1:8" x14ac:dyDescent="0.25">
      <c r="A31" s="52" t="s">
        <v>12239</v>
      </c>
      <c r="B31" s="52" t="s">
        <v>12238</v>
      </c>
      <c r="C31" s="52" t="s">
        <v>295</v>
      </c>
      <c r="D31" s="52" t="s">
        <v>200</v>
      </c>
      <c r="E31" s="52" t="s">
        <v>187</v>
      </c>
      <c r="F31" s="53" t="s">
        <v>12294</v>
      </c>
      <c r="G31" s="52" t="s">
        <v>11873</v>
      </c>
      <c r="H31" s="52" t="s">
        <v>11874</v>
      </c>
    </row>
    <row r="32" spans="1:8" x14ac:dyDescent="0.25">
      <c r="A32" s="52" t="s">
        <v>12237</v>
      </c>
      <c r="B32" s="52" t="s">
        <v>12236</v>
      </c>
      <c r="C32" s="52" t="s">
        <v>2826</v>
      </c>
      <c r="D32" s="52" t="s">
        <v>200</v>
      </c>
      <c r="E32" s="52" t="s">
        <v>187</v>
      </c>
      <c r="F32" s="53" t="s">
        <v>12294</v>
      </c>
      <c r="G32" s="52" t="s">
        <v>11873</v>
      </c>
      <c r="H32" s="52" t="s">
        <v>11874</v>
      </c>
    </row>
    <row r="33" spans="1:8" x14ac:dyDescent="0.25">
      <c r="A33" s="52" t="s">
        <v>12235</v>
      </c>
      <c r="B33" s="52" t="s">
        <v>12234</v>
      </c>
      <c r="C33" s="52" t="s">
        <v>2826</v>
      </c>
      <c r="D33" s="52" t="s">
        <v>200</v>
      </c>
      <c r="E33" s="52" t="s">
        <v>187</v>
      </c>
      <c r="F33" s="53" t="s">
        <v>12294</v>
      </c>
      <c r="G33" s="52" t="s">
        <v>11873</v>
      </c>
      <c r="H33" s="52" t="s">
        <v>11874</v>
      </c>
    </row>
    <row r="34" spans="1:8" x14ac:dyDescent="0.25">
      <c r="A34" s="52" t="s">
        <v>12233</v>
      </c>
      <c r="B34" s="52" t="s">
        <v>12232</v>
      </c>
      <c r="C34" s="52" t="s">
        <v>2826</v>
      </c>
      <c r="D34" s="52" t="s">
        <v>12231</v>
      </c>
      <c r="E34" s="52" t="s">
        <v>187</v>
      </c>
      <c r="F34" s="53" t="s">
        <v>12294</v>
      </c>
      <c r="G34" s="52" t="s">
        <v>11873</v>
      </c>
      <c r="H34" s="52" t="s">
        <v>11874</v>
      </c>
    </row>
    <row r="35" spans="1:8" x14ac:dyDescent="0.25">
      <c r="A35" s="52" t="s">
        <v>12230</v>
      </c>
      <c r="B35" s="52" t="s">
        <v>12229</v>
      </c>
      <c r="C35" s="52" t="s">
        <v>2826</v>
      </c>
      <c r="D35" s="52" t="s">
        <v>335</v>
      </c>
      <c r="E35" s="52" t="s">
        <v>187</v>
      </c>
      <c r="F35" s="53" t="s">
        <v>12294</v>
      </c>
      <c r="G35" s="52" t="s">
        <v>11873</v>
      </c>
      <c r="H35" s="52" t="s">
        <v>11874</v>
      </c>
    </row>
    <row r="36" spans="1:8" x14ac:dyDescent="0.25">
      <c r="A36" s="52" t="s">
        <v>12228</v>
      </c>
      <c r="B36" s="52" t="s">
        <v>12227</v>
      </c>
      <c r="C36" s="52" t="s">
        <v>295</v>
      </c>
      <c r="D36" s="52" t="s">
        <v>200</v>
      </c>
      <c r="E36" s="52" t="s">
        <v>187</v>
      </c>
      <c r="F36" s="53" t="s">
        <v>12294</v>
      </c>
      <c r="G36" s="52" t="s">
        <v>11873</v>
      </c>
      <c r="H36" s="52" t="s">
        <v>11874</v>
      </c>
    </row>
    <row r="37" spans="1:8" x14ac:dyDescent="0.25">
      <c r="A37" s="52" t="s">
        <v>12226</v>
      </c>
      <c r="B37" s="52" t="s">
        <v>12225</v>
      </c>
      <c r="C37" s="52" t="s">
        <v>224</v>
      </c>
      <c r="D37" s="52" t="s">
        <v>200</v>
      </c>
      <c r="E37" s="52" t="s">
        <v>187</v>
      </c>
      <c r="F37" s="53" t="s">
        <v>12294</v>
      </c>
      <c r="G37" s="52" t="s">
        <v>11873</v>
      </c>
      <c r="H37" s="52" t="s">
        <v>11874</v>
      </c>
    </row>
    <row r="38" spans="1:8" x14ac:dyDescent="0.25">
      <c r="A38" s="52" t="s">
        <v>12224</v>
      </c>
      <c r="B38" s="52" t="s">
        <v>12223</v>
      </c>
      <c r="C38" s="52" t="s">
        <v>1880</v>
      </c>
      <c r="D38" s="52" t="s">
        <v>188</v>
      </c>
      <c r="E38" s="52" t="s">
        <v>187</v>
      </c>
      <c r="F38" s="53" t="s">
        <v>12294</v>
      </c>
      <c r="G38" s="52" t="s">
        <v>11873</v>
      </c>
      <c r="H38" s="52" t="s">
        <v>11874</v>
      </c>
    </row>
    <row r="39" spans="1:8" x14ac:dyDescent="0.25">
      <c r="A39" s="52" t="s">
        <v>12222</v>
      </c>
      <c r="B39" s="52" t="s">
        <v>12221</v>
      </c>
      <c r="C39" s="52" t="s">
        <v>224</v>
      </c>
      <c r="D39" s="52" t="s">
        <v>200</v>
      </c>
      <c r="E39" s="52" t="s">
        <v>187</v>
      </c>
      <c r="F39" s="53" t="s">
        <v>12294</v>
      </c>
      <c r="G39" s="52" t="s">
        <v>11873</v>
      </c>
      <c r="H39" s="52" t="s">
        <v>11874</v>
      </c>
    </row>
    <row r="40" spans="1:8" x14ac:dyDescent="0.25">
      <c r="A40" s="52" t="s">
        <v>12220</v>
      </c>
      <c r="B40" s="52" t="s">
        <v>12219</v>
      </c>
      <c r="C40" s="52" t="s">
        <v>919</v>
      </c>
      <c r="D40" s="52" t="s">
        <v>200</v>
      </c>
      <c r="E40" s="52" t="s">
        <v>187</v>
      </c>
      <c r="F40" s="53" t="s">
        <v>12294</v>
      </c>
      <c r="G40" s="52" t="s">
        <v>11873</v>
      </c>
      <c r="H40" s="52" t="s">
        <v>11874</v>
      </c>
    </row>
    <row r="41" spans="1:8" x14ac:dyDescent="0.25">
      <c r="A41" s="52" t="s">
        <v>12218</v>
      </c>
      <c r="B41" s="52" t="s">
        <v>12217</v>
      </c>
      <c r="C41" s="52" t="s">
        <v>659</v>
      </c>
      <c r="D41" s="52" t="s">
        <v>200</v>
      </c>
      <c r="E41" s="52" t="s">
        <v>187</v>
      </c>
      <c r="F41" s="53" t="s">
        <v>12294</v>
      </c>
      <c r="G41" s="52" t="s">
        <v>11873</v>
      </c>
      <c r="H41" s="52" t="s">
        <v>11874</v>
      </c>
    </row>
    <row r="42" spans="1:8" x14ac:dyDescent="0.25">
      <c r="A42" s="52" t="s">
        <v>12216</v>
      </c>
      <c r="B42" s="52" t="s">
        <v>12215</v>
      </c>
      <c r="C42" s="52" t="s">
        <v>10061</v>
      </c>
      <c r="D42" s="52" t="s">
        <v>200</v>
      </c>
      <c r="E42" s="52" t="s">
        <v>187</v>
      </c>
      <c r="F42" s="53" t="s">
        <v>12294</v>
      </c>
      <c r="G42" s="52" t="s">
        <v>11873</v>
      </c>
      <c r="H42" s="52" t="s">
        <v>11874</v>
      </c>
    </row>
    <row r="43" spans="1:8" x14ac:dyDescent="0.25">
      <c r="A43" s="52" t="s">
        <v>12214</v>
      </c>
      <c r="B43" s="52" t="s">
        <v>12213</v>
      </c>
      <c r="C43" s="52" t="s">
        <v>2826</v>
      </c>
      <c r="D43" s="52" t="s">
        <v>200</v>
      </c>
      <c r="E43" s="52" t="s">
        <v>187</v>
      </c>
      <c r="F43" s="53" t="s">
        <v>12294</v>
      </c>
      <c r="G43" s="52" t="s">
        <v>11873</v>
      </c>
      <c r="H43" s="52" t="s">
        <v>11874</v>
      </c>
    </row>
    <row r="44" spans="1:8" x14ac:dyDescent="0.25">
      <c r="A44" s="52" t="s">
        <v>12212</v>
      </c>
      <c r="B44" s="52" t="s">
        <v>12211</v>
      </c>
      <c r="C44" s="52" t="s">
        <v>12210</v>
      </c>
      <c r="D44" s="52" t="s">
        <v>200</v>
      </c>
      <c r="E44" s="52" t="s">
        <v>187</v>
      </c>
      <c r="F44" s="53" t="s">
        <v>12294</v>
      </c>
      <c r="G44" s="52" t="s">
        <v>11873</v>
      </c>
      <c r="H44" s="52" t="s">
        <v>11874</v>
      </c>
    </row>
    <row r="45" spans="1:8" x14ac:dyDescent="0.25">
      <c r="A45" s="52" t="s">
        <v>12209</v>
      </c>
      <c r="B45" s="52" t="s">
        <v>12208</v>
      </c>
      <c r="C45" s="52" t="s">
        <v>2826</v>
      </c>
      <c r="D45" s="52" t="s">
        <v>200</v>
      </c>
      <c r="E45" s="52" t="s">
        <v>187</v>
      </c>
      <c r="F45" s="53" t="s">
        <v>12294</v>
      </c>
      <c r="G45" s="52" t="s">
        <v>11873</v>
      </c>
      <c r="H45" s="52" t="s">
        <v>11874</v>
      </c>
    </row>
    <row r="46" spans="1:8" x14ac:dyDescent="0.25">
      <c r="A46" s="52" t="s">
        <v>12207</v>
      </c>
      <c r="B46" s="52" t="s">
        <v>12206</v>
      </c>
      <c r="C46" s="52" t="s">
        <v>2826</v>
      </c>
      <c r="D46" s="52" t="s">
        <v>200</v>
      </c>
      <c r="E46" s="52" t="s">
        <v>187</v>
      </c>
      <c r="F46" s="53" t="s">
        <v>12294</v>
      </c>
      <c r="G46" s="52" t="s">
        <v>11873</v>
      </c>
      <c r="H46" s="52" t="s">
        <v>11874</v>
      </c>
    </row>
    <row r="47" spans="1:8" x14ac:dyDescent="0.25">
      <c r="A47" s="52" t="s">
        <v>12205</v>
      </c>
      <c r="B47" s="52" t="s">
        <v>12204</v>
      </c>
      <c r="C47" s="52" t="s">
        <v>295</v>
      </c>
      <c r="D47" s="52" t="s">
        <v>200</v>
      </c>
      <c r="E47" s="52" t="s">
        <v>187</v>
      </c>
      <c r="F47" s="53" t="s">
        <v>12294</v>
      </c>
      <c r="G47" s="52" t="s">
        <v>11873</v>
      </c>
      <c r="H47" s="52" t="s">
        <v>11874</v>
      </c>
    </row>
    <row r="48" spans="1:8" x14ac:dyDescent="0.25">
      <c r="A48" s="52" t="s">
        <v>12203</v>
      </c>
      <c r="B48" s="52" t="s">
        <v>12202</v>
      </c>
      <c r="C48" s="52" t="s">
        <v>308</v>
      </c>
      <c r="D48" s="52" t="s">
        <v>200</v>
      </c>
      <c r="E48" s="52" t="s">
        <v>187</v>
      </c>
      <c r="F48" s="53" t="s">
        <v>12294</v>
      </c>
      <c r="G48" s="52" t="s">
        <v>11873</v>
      </c>
      <c r="H48" s="52" t="s">
        <v>11874</v>
      </c>
    </row>
    <row r="49" spans="1:8" x14ac:dyDescent="0.25">
      <c r="A49" s="52" t="s">
        <v>12201</v>
      </c>
      <c r="B49" s="52" t="s">
        <v>12200</v>
      </c>
      <c r="C49" s="52" t="s">
        <v>295</v>
      </c>
      <c r="D49" s="52" t="s">
        <v>1187</v>
      </c>
      <c r="E49" s="52" t="s">
        <v>214</v>
      </c>
      <c r="F49" s="53" t="s">
        <v>12294</v>
      </c>
      <c r="G49" s="52" t="s">
        <v>11873</v>
      </c>
      <c r="H49" s="52" t="s">
        <v>11874</v>
      </c>
    </row>
    <row r="50" spans="1:8" x14ac:dyDescent="0.25">
      <c r="A50" s="52" t="s">
        <v>12199</v>
      </c>
      <c r="B50" s="52" t="s">
        <v>12198</v>
      </c>
      <c r="C50" s="52" t="s">
        <v>2826</v>
      </c>
      <c r="D50" s="52" t="s">
        <v>1187</v>
      </c>
      <c r="E50" s="52" t="s">
        <v>214</v>
      </c>
      <c r="F50" s="53" t="s">
        <v>12294</v>
      </c>
      <c r="G50" s="52" t="s">
        <v>11873</v>
      </c>
      <c r="H50" s="52" t="s">
        <v>11874</v>
      </c>
    </row>
    <row r="51" spans="1:8" x14ac:dyDescent="0.25">
      <c r="A51" s="52" t="s">
        <v>12197</v>
      </c>
      <c r="B51" s="52" t="s">
        <v>12196</v>
      </c>
      <c r="C51" s="52" t="s">
        <v>2826</v>
      </c>
      <c r="D51" s="52" t="s">
        <v>1187</v>
      </c>
      <c r="E51" s="52" t="s">
        <v>214</v>
      </c>
      <c r="F51" s="53" t="s">
        <v>12294</v>
      </c>
      <c r="G51" s="52" t="s">
        <v>11873</v>
      </c>
      <c r="H51" s="52" t="s">
        <v>11874</v>
      </c>
    </row>
    <row r="52" spans="1:8" x14ac:dyDescent="0.25">
      <c r="A52" s="52" t="s">
        <v>12195</v>
      </c>
      <c r="B52" s="52" t="s">
        <v>12194</v>
      </c>
      <c r="C52" s="52" t="s">
        <v>2826</v>
      </c>
      <c r="D52" s="52" t="s">
        <v>6416</v>
      </c>
      <c r="E52" s="52" t="s">
        <v>214</v>
      </c>
      <c r="F52" s="53" t="s">
        <v>12294</v>
      </c>
      <c r="G52" s="52" t="s">
        <v>11873</v>
      </c>
      <c r="H52" s="52" t="s">
        <v>11874</v>
      </c>
    </row>
    <row r="53" spans="1:8" x14ac:dyDescent="0.25">
      <c r="A53" s="52" t="s">
        <v>12193</v>
      </c>
      <c r="B53" s="52" t="s">
        <v>12192</v>
      </c>
      <c r="C53" s="52" t="s">
        <v>2826</v>
      </c>
      <c r="D53" s="52" t="s">
        <v>1187</v>
      </c>
      <c r="E53" s="52" t="s">
        <v>214</v>
      </c>
      <c r="F53" s="53" t="s">
        <v>12294</v>
      </c>
      <c r="G53" s="52" t="s">
        <v>11873</v>
      </c>
      <c r="H53" s="52" t="s">
        <v>11874</v>
      </c>
    </row>
    <row r="54" spans="1:8" x14ac:dyDescent="0.25">
      <c r="A54" s="52" t="s">
        <v>12191</v>
      </c>
      <c r="B54" s="52" t="s">
        <v>12190</v>
      </c>
      <c r="C54" s="52" t="s">
        <v>2826</v>
      </c>
      <c r="D54" s="52" t="s">
        <v>1187</v>
      </c>
      <c r="E54" s="52" t="s">
        <v>214</v>
      </c>
      <c r="F54" s="53" t="s">
        <v>12294</v>
      </c>
      <c r="G54" s="52" t="s">
        <v>11873</v>
      </c>
      <c r="H54" s="52" t="s">
        <v>11874</v>
      </c>
    </row>
    <row r="55" spans="1:8" x14ac:dyDescent="0.25">
      <c r="A55" s="52" t="s">
        <v>12189</v>
      </c>
      <c r="B55" s="52" t="s">
        <v>12188</v>
      </c>
      <c r="C55" s="52" t="s">
        <v>224</v>
      </c>
      <c r="D55" s="52" t="s">
        <v>3750</v>
      </c>
      <c r="E55" s="52" t="s">
        <v>214</v>
      </c>
      <c r="F55" s="53" t="s">
        <v>12294</v>
      </c>
      <c r="G55" s="52" t="s">
        <v>11873</v>
      </c>
      <c r="H55" s="52" t="s">
        <v>11874</v>
      </c>
    </row>
    <row r="56" spans="1:8" x14ac:dyDescent="0.25">
      <c r="A56" s="52" t="s">
        <v>12187</v>
      </c>
      <c r="B56" s="52" t="s">
        <v>12186</v>
      </c>
      <c r="C56" s="52" t="s">
        <v>224</v>
      </c>
      <c r="D56" s="52" t="s">
        <v>6416</v>
      </c>
      <c r="E56" s="52" t="s">
        <v>214</v>
      </c>
      <c r="F56" s="53" t="s">
        <v>12294</v>
      </c>
      <c r="G56" s="52" t="s">
        <v>11873</v>
      </c>
      <c r="H56" s="52" t="s">
        <v>11874</v>
      </c>
    </row>
    <row r="57" spans="1:8" x14ac:dyDescent="0.25">
      <c r="A57" s="52" t="s">
        <v>12185</v>
      </c>
      <c r="B57" s="52" t="s">
        <v>12184</v>
      </c>
      <c r="C57" s="52" t="s">
        <v>224</v>
      </c>
      <c r="D57" s="52" t="s">
        <v>1187</v>
      </c>
      <c r="E57" s="52" t="s">
        <v>214</v>
      </c>
      <c r="F57" s="53" t="s">
        <v>12294</v>
      </c>
      <c r="G57" s="52" t="s">
        <v>11873</v>
      </c>
      <c r="H57" s="52" t="s">
        <v>11874</v>
      </c>
    </row>
    <row r="58" spans="1:8" x14ac:dyDescent="0.25">
      <c r="A58" s="52" t="s">
        <v>12183</v>
      </c>
      <c r="B58" s="52" t="s">
        <v>12182</v>
      </c>
      <c r="C58" s="52" t="s">
        <v>1187</v>
      </c>
      <c r="D58" s="52" t="s">
        <v>200</v>
      </c>
      <c r="E58" s="52" t="s">
        <v>187</v>
      </c>
      <c r="F58" s="53" t="s">
        <v>12294</v>
      </c>
      <c r="G58" s="52" t="s">
        <v>11873</v>
      </c>
      <c r="H58" s="52" t="s">
        <v>11874</v>
      </c>
    </row>
    <row r="59" spans="1:8" x14ac:dyDescent="0.25">
      <c r="A59" s="52" t="s">
        <v>12181</v>
      </c>
      <c r="B59" s="52" t="s">
        <v>12180</v>
      </c>
      <c r="C59" s="52" t="s">
        <v>2826</v>
      </c>
      <c r="D59" s="52" t="s">
        <v>200</v>
      </c>
      <c r="E59" s="52" t="s">
        <v>187</v>
      </c>
      <c r="F59" s="53" t="s">
        <v>12294</v>
      </c>
      <c r="G59" s="52" t="s">
        <v>11873</v>
      </c>
      <c r="H59" s="52" t="s">
        <v>11874</v>
      </c>
    </row>
    <row r="60" spans="1:8" x14ac:dyDescent="0.25">
      <c r="A60" s="52" t="s">
        <v>12179</v>
      </c>
      <c r="B60" s="52" t="s">
        <v>12178</v>
      </c>
      <c r="C60" s="52" t="s">
        <v>2826</v>
      </c>
      <c r="D60" s="52" t="s">
        <v>200</v>
      </c>
      <c r="E60" s="52" t="s">
        <v>187</v>
      </c>
      <c r="F60" s="53" t="s">
        <v>12294</v>
      </c>
      <c r="G60" s="52" t="s">
        <v>11873</v>
      </c>
      <c r="H60" s="52" t="s">
        <v>11874</v>
      </c>
    </row>
    <row r="61" spans="1:8" x14ac:dyDescent="0.25">
      <c r="A61" s="52" t="s">
        <v>12177</v>
      </c>
      <c r="B61" s="52" t="s">
        <v>12176</v>
      </c>
      <c r="C61" s="52" t="s">
        <v>2826</v>
      </c>
      <c r="D61" s="52" t="s">
        <v>200</v>
      </c>
      <c r="E61" s="52" t="s">
        <v>187</v>
      </c>
      <c r="F61" s="53" t="s">
        <v>12294</v>
      </c>
      <c r="G61" s="52" t="s">
        <v>11873</v>
      </c>
      <c r="H61" s="52" t="s">
        <v>11874</v>
      </c>
    </row>
    <row r="62" spans="1:8" x14ac:dyDescent="0.25">
      <c r="A62" s="52" t="s">
        <v>12175</v>
      </c>
      <c r="B62" s="52" t="s">
        <v>12174</v>
      </c>
      <c r="C62" s="52" t="s">
        <v>295</v>
      </c>
      <c r="D62" s="52" t="s">
        <v>200</v>
      </c>
      <c r="E62" s="52" t="s">
        <v>187</v>
      </c>
      <c r="F62" s="53" t="s">
        <v>12294</v>
      </c>
      <c r="G62" s="52" t="s">
        <v>11873</v>
      </c>
      <c r="H62" s="52" t="s">
        <v>11874</v>
      </c>
    </row>
    <row r="63" spans="1:8" x14ac:dyDescent="0.25">
      <c r="A63" s="52" t="s">
        <v>12173</v>
      </c>
      <c r="B63" s="52" t="s">
        <v>12172</v>
      </c>
      <c r="C63" s="52" t="s">
        <v>224</v>
      </c>
      <c r="D63" s="52" t="s">
        <v>200</v>
      </c>
      <c r="E63" s="52" t="s">
        <v>187</v>
      </c>
      <c r="F63" s="53" t="s">
        <v>12294</v>
      </c>
      <c r="G63" s="52" t="s">
        <v>11873</v>
      </c>
      <c r="H63" s="52" t="s">
        <v>11874</v>
      </c>
    </row>
    <row r="64" spans="1:8" x14ac:dyDescent="0.25">
      <c r="A64" s="52" t="s">
        <v>12171</v>
      </c>
      <c r="B64" s="52" t="s">
        <v>12170</v>
      </c>
      <c r="C64" s="52" t="s">
        <v>224</v>
      </c>
      <c r="D64" s="52" t="s">
        <v>200</v>
      </c>
      <c r="E64" s="52" t="s">
        <v>187</v>
      </c>
      <c r="F64" s="53" t="s">
        <v>12294</v>
      </c>
      <c r="G64" s="52" t="s">
        <v>11873</v>
      </c>
      <c r="H64" s="52" t="s">
        <v>11874</v>
      </c>
    </row>
    <row r="65" spans="1:8" x14ac:dyDescent="0.25">
      <c r="A65" s="52" t="s">
        <v>12169</v>
      </c>
      <c r="B65" s="52" t="s">
        <v>12168</v>
      </c>
      <c r="C65" s="52" t="s">
        <v>224</v>
      </c>
      <c r="D65" s="52" t="s">
        <v>200</v>
      </c>
      <c r="E65" s="52" t="s">
        <v>187</v>
      </c>
      <c r="F65" s="53" t="s">
        <v>12294</v>
      </c>
      <c r="G65" s="52" t="s">
        <v>11873</v>
      </c>
      <c r="H65" s="52" t="s">
        <v>11874</v>
      </c>
    </row>
    <row r="66" spans="1:8" x14ac:dyDescent="0.25">
      <c r="A66" s="52" t="s">
        <v>12167</v>
      </c>
      <c r="B66" s="52" t="s">
        <v>12166</v>
      </c>
      <c r="C66" s="52" t="s">
        <v>1187</v>
      </c>
      <c r="D66" s="52" t="s">
        <v>200</v>
      </c>
      <c r="E66" s="52" t="s">
        <v>187</v>
      </c>
      <c r="F66" s="53" t="s">
        <v>12294</v>
      </c>
      <c r="G66" s="52" t="s">
        <v>11873</v>
      </c>
      <c r="H66" s="52" t="s">
        <v>11874</v>
      </c>
    </row>
    <row r="67" spans="1:8" x14ac:dyDescent="0.25">
      <c r="A67" s="52" t="s">
        <v>12165</v>
      </c>
      <c r="B67" s="52" t="s">
        <v>12164</v>
      </c>
      <c r="C67" s="52" t="s">
        <v>197</v>
      </c>
      <c r="D67" s="52" t="s">
        <v>197</v>
      </c>
      <c r="E67" s="52" t="s">
        <v>196</v>
      </c>
      <c r="F67" s="53" t="s">
        <v>12294</v>
      </c>
      <c r="G67" s="52" t="s">
        <v>11873</v>
      </c>
      <c r="H67" s="52" t="s">
        <v>11874</v>
      </c>
    </row>
    <row r="68" spans="1:8" x14ac:dyDescent="0.25">
      <c r="A68" s="52" t="s">
        <v>12163</v>
      </c>
      <c r="B68" s="52" t="s">
        <v>12162</v>
      </c>
      <c r="C68" s="52" t="s">
        <v>1187</v>
      </c>
      <c r="D68" s="52" t="s">
        <v>919</v>
      </c>
      <c r="E68" s="52" t="s">
        <v>187</v>
      </c>
      <c r="F68" s="53" t="s">
        <v>12294</v>
      </c>
      <c r="G68" s="52" t="s">
        <v>11873</v>
      </c>
      <c r="H68" s="52" t="s">
        <v>11874</v>
      </c>
    </row>
    <row r="69" spans="1:8" x14ac:dyDescent="0.25">
      <c r="A69" s="52" t="s">
        <v>12161</v>
      </c>
      <c r="B69" s="52" t="s">
        <v>12160</v>
      </c>
      <c r="C69" s="52" t="s">
        <v>1187</v>
      </c>
      <c r="D69" s="52" t="s">
        <v>200</v>
      </c>
      <c r="E69" s="52" t="s">
        <v>187</v>
      </c>
      <c r="F69" s="53" t="s">
        <v>12294</v>
      </c>
      <c r="G69" s="52" t="s">
        <v>11873</v>
      </c>
      <c r="H69" s="52" t="s">
        <v>11874</v>
      </c>
    </row>
    <row r="70" spans="1:8" x14ac:dyDescent="0.25">
      <c r="A70" s="52" t="s">
        <v>12159</v>
      </c>
      <c r="B70" s="52" t="s">
        <v>12158</v>
      </c>
      <c r="C70" s="52" t="s">
        <v>2826</v>
      </c>
      <c r="D70" s="52" t="s">
        <v>200</v>
      </c>
      <c r="E70" s="52" t="s">
        <v>187</v>
      </c>
      <c r="F70" s="53" t="s">
        <v>12294</v>
      </c>
      <c r="G70" s="52" t="s">
        <v>11873</v>
      </c>
      <c r="H70" s="52" t="s">
        <v>11874</v>
      </c>
    </row>
    <row r="71" spans="1:8" x14ac:dyDescent="0.25">
      <c r="A71" s="52" t="s">
        <v>12157</v>
      </c>
      <c r="B71" s="52" t="s">
        <v>12156</v>
      </c>
      <c r="C71" s="52" t="s">
        <v>2826</v>
      </c>
      <c r="D71" s="52" t="s">
        <v>200</v>
      </c>
      <c r="E71" s="52" t="s">
        <v>187</v>
      </c>
      <c r="F71" s="53" t="s">
        <v>12294</v>
      </c>
      <c r="G71" s="52" t="s">
        <v>11873</v>
      </c>
      <c r="H71" s="52" t="s">
        <v>11874</v>
      </c>
    </row>
    <row r="72" spans="1:8" x14ac:dyDescent="0.25">
      <c r="A72" s="52" t="s">
        <v>12155</v>
      </c>
      <c r="B72" s="52" t="s">
        <v>12154</v>
      </c>
      <c r="C72" s="52" t="s">
        <v>295</v>
      </c>
      <c r="D72" s="52" t="s">
        <v>200</v>
      </c>
      <c r="E72" s="52" t="s">
        <v>187</v>
      </c>
      <c r="F72" s="53" t="s">
        <v>12294</v>
      </c>
      <c r="G72" s="52" t="s">
        <v>11873</v>
      </c>
      <c r="H72" s="52" t="s">
        <v>11874</v>
      </c>
    </row>
    <row r="73" spans="1:8" x14ac:dyDescent="0.25">
      <c r="A73" s="52" t="s">
        <v>12153</v>
      </c>
      <c r="B73" s="52" t="s">
        <v>12152</v>
      </c>
      <c r="C73" s="52" t="s">
        <v>295</v>
      </c>
      <c r="D73" s="52" t="s">
        <v>200</v>
      </c>
      <c r="E73" s="52" t="s">
        <v>187</v>
      </c>
      <c r="F73" s="53" t="s">
        <v>12294</v>
      </c>
      <c r="G73" s="52" t="s">
        <v>11873</v>
      </c>
      <c r="H73" s="52" t="s">
        <v>11874</v>
      </c>
    </row>
    <row r="74" spans="1:8" x14ac:dyDescent="0.25">
      <c r="A74" s="52" t="s">
        <v>12151</v>
      </c>
      <c r="B74" s="52" t="s">
        <v>12150</v>
      </c>
      <c r="C74" s="52" t="s">
        <v>295</v>
      </c>
      <c r="D74" s="52" t="s">
        <v>200</v>
      </c>
      <c r="E74" s="52" t="s">
        <v>187</v>
      </c>
      <c r="F74" s="53" t="s">
        <v>12294</v>
      </c>
      <c r="G74" s="52" t="s">
        <v>11873</v>
      </c>
      <c r="H74" s="52" t="s">
        <v>11874</v>
      </c>
    </row>
    <row r="75" spans="1:8" x14ac:dyDescent="0.25">
      <c r="A75" s="52" t="s">
        <v>12149</v>
      </c>
      <c r="B75" s="52" t="s">
        <v>12148</v>
      </c>
      <c r="C75" s="52" t="s">
        <v>295</v>
      </c>
      <c r="D75" s="52" t="s">
        <v>200</v>
      </c>
      <c r="E75" s="52" t="s">
        <v>187</v>
      </c>
      <c r="F75" s="53" t="s">
        <v>12294</v>
      </c>
      <c r="G75" s="52" t="s">
        <v>11873</v>
      </c>
      <c r="H75" s="52" t="s">
        <v>11874</v>
      </c>
    </row>
    <row r="76" spans="1:8" x14ac:dyDescent="0.25">
      <c r="A76" s="52" t="s">
        <v>12147</v>
      </c>
      <c r="B76" s="52" t="s">
        <v>12146</v>
      </c>
      <c r="C76" s="52" t="s">
        <v>5766</v>
      </c>
      <c r="D76" s="52" t="s">
        <v>200</v>
      </c>
      <c r="E76" s="52" t="s">
        <v>187</v>
      </c>
      <c r="F76" s="53" t="s">
        <v>12294</v>
      </c>
      <c r="G76" s="52" t="s">
        <v>11873</v>
      </c>
      <c r="H76" s="52" t="s">
        <v>11874</v>
      </c>
    </row>
    <row r="77" spans="1:8" x14ac:dyDescent="0.25">
      <c r="A77" s="52" t="s">
        <v>12145</v>
      </c>
      <c r="B77" s="52" t="s">
        <v>12144</v>
      </c>
      <c r="C77" s="52" t="s">
        <v>295</v>
      </c>
      <c r="D77" s="52" t="s">
        <v>200</v>
      </c>
      <c r="E77" s="52" t="s">
        <v>187</v>
      </c>
      <c r="F77" s="53" t="s">
        <v>12294</v>
      </c>
      <c r="G77" s="52" t="s">
        <v>11873</v>
      </c>
      <c r="H77" s="52" t="s">
        <v>11874</v>
      </c>
    </row>
    <row r="78" spans="1:8" x14ac:dyDescent="0.25">
      <c r="A78" s="52" t="s">
        <v>12143</v>
      </c>
      <c r="B78" s="52" t="s">
        <v>12142</v>
      </c>
      <c r="C78" s="52" t="s">
        <v>295</v>
      </c>
      <c r="D78" s="52" t="s">
        <v>200</v>
      </c>
      <c r="E78" s="52" t="s">
        <v>187</v>
      </c>
      <c r="F78" s="53" t="s">
        <v>12294</v>
      </c>
      <c r="G78" s="52" t="s">
        <v>11873</v>
      </c>
      <c r="H78" s="52" t="s">
        <v>11874</v>
      </c>
    </row>
    <row r="79" spans="1:8" x14ac:dyDescent="0.25">
      <c r="A79" s="52" t="s">
        <v>12141</v>
      </c>
      <c r="B79" s="52" t="s">
        <v>12140</v>
      </c>
      <c r="C79" s="52" t="s">
        <v>295</v>
      </c>
      <c r="D79" s="52" t="s">
        <v>200</v>
      </c>
      <c r="E79" s="52" t="s">
        <v>187</v>
      </c>
      <c r="F79" s="53" t="s">
        <v>12294</v>
      </c>
      <c r="G79" s="52" t="s">
        <v>11873</v>
      </c>
      <c r="H79" s="52" t="s">
        <v>11874</v>
      </c>
    </row>
    <row r="80" spans="1:8" x14ac:dyDescent="0.25">
      <c r="A80" s="52" t="s">
        <v>12139</v>
      </c>
      <c r="B80" s="52" t="s">
        <v>12138</v>
      </c>
      <c r="C80" s="52" t="s">
        <v>295</v>
      </c>
      <c r="D80" s="52" t="s">
        <v>200</v>
      </c>
      <c r="E80" s="52" t="s">
        <v>187</v>
      </c>
      <c r="F80" s="53" t="s">
        <v>12294</v>
      </c>
      <c r="G80" s="52" t="s">
        <v>11873</v>
      </c>
      <c r="H80" s="52" t="s">
        <v>11874</v>
      </c>
    </row>
    <row r="81" spans="1:8" x14ac:dyDescent="0.25">
      <c r="A81" s="52" t="s">
        <v>12137</v>
      </c>
      <c r="B81" s="52" t="s">
        <v>12136</v>
      </c>
      <c r="C81" s="52" t="s">
        <v>2826</v>
      </c>
      <c r="D81" s="52" t="s">
        <v>200</v>
      </c>
      <c r="E81" s="52" t="s">
        <v>187</v>
      </c>
      <c r="F81" s="53" t="s">
        <v>12294</v>
      </c>
      <c r="G81" s="52" t="s">
        <v>11873</v>
      </c>
      <c r="H81" s="52" t="s">
        <v>11874</v>
      </c>
    </row>
    <row r="82" spans="1:8" x14ac:dyDescent="0.25">
      <c r="A82" s="52" t="s">
        <v>12135</v>
      </c>
      <c r="B82" s="52" t="s">
        <v>12134</v>
      </c>
      <c r="C82" s="52" t="s">
        <v>2826</v>
      </c>
      <c r="D82" s="52" t="s">
        <v>192</v>
      </c>
      <c r="E82" s="52" t="s">
        <v>187</v>
      </c>
      <c r="F82" s="53" t="s">
        <v>12294</v>
      </c>
      <c r="G82" s="52" t="s">
        <v>11873</v>
      </c>
      <c r="H82" s="52" t="s">
        <v>11874</v>
      </c>
    </row>
    <row r="83" spans="1:8" x14ac:dyDescent="0.25">
      <c r="A83" s="52" t="s">
        <v>12133</v>
      </c>
      <c r="B83" s="52" t="s">
        <v>12132</v>
      </c>
      <c r="C83" s="52" t="s">
        <v>2826</v>
      </c>
      <c r="D83" s="52" t="s">
        <v>200</v>
      </c>
      <c r="E83" s="52" t="s">
        <v>187</v>
      </c>
      <c r="F83" s="53" t="s">
        <v>12294</v>
      </c>
      <c r="G83" s="52" t="s">
        <v>11873</v>
      </c>
      <c r="H83" s="52" t="s">
        <v>11874</v>
      </c>
    </row>
    <row r="84" spans="1:8" x14ac:dyDescent="0.25">
      <c r="A84" s="52" t="s">
        <v>12131</v>
      </c>
      <c r="B84" s="52" t="s">
        <v>12130</v>
      </c>
      <c r="C84" s="52" t="s">
        <v>2826</v>
      </c>
      <c r="D84" s="52" t="s">
        <v>200</v>
      </c>
      <c r="E84" s="52" t="s">
        <v>187</v>
      </c>
      <c r="F84" s="53" t="s">
        <v>12294</v>
      </c>
      <c r="G84" s="52" t="s">
        <v>11873</v>
      </c>
      <c r="H84" s="52" t="s">
        <v>11874</v>
      </c>
    </row>
    <row r="85" spans="1:8" x14ac:dyDescent="0.25">
      <c r="A85" s="52" t="s">
        <v>12129</v>
      </c>
      <c r="B85" s="52" t="s">
        <v>12128</v>
      </c>
      <c r="C85" s="52" t="s">
        <v>2826</v>
      </c>
      <c r="D85" s="52" t="s">
        <v>200</v>
      </c>
      <c r="E85" s="52" t="s">
        <v>187</v>
      </c>
      <c r="F85" s="53" t="s">
        <v>12294</v>
      </c>
      <c r="G85" s="52" t="s">
        <v>11873</v>
      </c>
      <c r="H85" s="52" t="s">
        <v>11874</v>
      </c>
    </row>
    <row r="86" spans="1:8" x14ac:dyDescent="0.25">
      <c r="A86" s="52" t="s">
        <v>12127</v>
      </c>
      <c r="B86" s="52" t="s">
        <v>12126</v>
      </c>
      <c r="C86" s="52" t="s">
        <v>2826</v>
      </c>
      <c r="D86" s="52" t="s">
        <v>200</v>
      </c>
      <c r="E86" s="52" t="s">
        <v>187</v>
      </c>
      <c r="F86" s="53" t="s">
        <v>12294</v>
      </c>
      <c r="G86" s="52" t="s">
        <v>11873</v>
      </c>
      <c r="H86" s="52" t="s">
        <v>11874</v>
      </c>
    </row>
    <row r="87" spans="1:8" x14ac:dyDescent="0.25">
      <c r="A87" s="52" t="s">
        <v>12125</v>
      </c>
      <c r="B87" s="52" t="s">
        <v>12124</v>
      </c>
      <c r="C87" s="52" t="s">
        <v>2826</v>
      </c>
      <c r="D87" s="52" t="s">
        <v>200</v>
      </c>
      <c r="E87" s="52" t="s">
        <v>187</v>
      </c>
      <c r="F87" s="53" t="s">
        <v>12294</v>
      </c>
      <c r="G87" s="52" t="s">
        <v>11873</v>
      </c>
      <c r="H87" s="52" t="s">
        <v>11874</v>
      </c>
    </row>
    <row r="88" spans="1:8" x14ac:dyDescent="0.25">
      <c r="A88" s="52" t="s">
        <v>12123</v>
      </c>
      <c r="B88" s="52" t="s">
        <v>12122</v>
      </c>
      <c r="C88" s="52" t="s">
        <v>2826</v>
      </c>
      <c r="D88" s="52" t="s">
        <v>11298</v>
      </c>
      <c r="E88" s="52" t="s">
        <v>204</v>
      </c>
      <c r="F88" s="53" t="s">
        <v>12294</v>
      </c>
      <c r="G88" s="52" t="s">
        <v>11873</v>
      </c>
      <c r="H88" s="52" t="s">
        <v>11874</v>
      </c>
    </row>
    <row r="89" spans="1:8" x14ac:dyDescent="0.25">
      <c r="A89" s="52" t="s">
        <v>12121</v>
      </c>
      <c r="B89" s="52" t="s">
        <v>12120</v>
      </c>
      <c r="C89" s="52" t="s">
        <v>2826</v>
      </c>
      <c r="D89" s="52" t="s">
        <v>200</v>
      </c>
      <c r="E89" s="52" t="s">
        <v>187</v>
      </c>
      <c r="F89" s="53" t="s">
        <v>12294</v>
      </c>
      <c r="G89" s="52" t="s">
        <v>11873</v>
      </c>
      <c r="H89" s="52" t="s">
        <v>11874</v>
      </c>
    </row>
    <row r="90" spans="1:8" x14ac:dyDescent="0.25">
      <c r="A90" s="52" t="s">
        <v>12119</v>
      </c>
      <c r="B90" s="52" t="s">
        <v>12118</v>
      </c>
      <c r="C90" s="52" t="s">
        <v>2826</v>
      </c>
      <c r="D90" s="52" t="s">
        <v>200</v>
      </c>
      <c r="E90" s="52" t="s">
        <v>187</v>
      </c>
      <c r="F90" s="53" t="s">
        <v>12294</v>
      </c>
      <c r="G90" s="52" t="s">
        <v>11873</v>
      </c>
      <c r="H90" s="52" t="s">
        <v>11874</v>
      </c>
    </row>
    <row r="91" spans="1:8" x14ac:dyDescent="0.25">
      <c r="A91" s="52" t="s">
        <v>12117</v>
      </c>
      <c r="B91" s="52" t="s">
        <v>12116</v>
      </c>
      <c r="C91" s="52" t="s">
        <v>2826</v>
      </c>
      <c r="D91" s="52" t="s">
        <v>200</v>
      </c>
      <c r="E91" s="52" t="s">
        <v>187</v>
      </c>
      <c r="F91" s="53" t="s">
        <v>12294</v>
      </c>
      <c r="G91" s="52" t="s">
        <v>11873</v>
      </c>
      <c r="H91" s="52" t="s">
        <v>11874</v>
      </c>
    </row>
    <row r="92" spans="1:8" x14ac:dyDescent="0.25">
      <c r="A92" s="52" t="s">
        <v>12115</v>
      </c>
      <c r="B92" s="52" t="s">
        <v>12114</v>
      </c>
      <c r="C92" s="52" t="s">
        <v>2826</v>
      </c>
      <c r="D92" s="52" t="s">
        <v>200</v>
      </c>
      <c r="E92" s="52" t="s">
        <v>187</v>
      </c>
      <c r="F92" s="53" t="s">
        <v>12294</v>
      </c>
      <c r="G92" s="52" t="s">
        <v>11873</v>
      </c>
      <c r="H92" s="52" t="s">
        <v>11874</v>
      </c>
    </row>
    <row r="93" spans="1:8" x14ac:dyDescent="0.25">
      <c r="A93" s="52" t="s">
        <v>12113</v>
      </c>
      <c r="B93" s="52" t="s">
        <v>12112</v>
      </c>
      <c r="C93" s="52" t="s">
        <v>2826</v>
      </c>
      <c r="D93" s="52" t="s">
        <v>11298</v>
      </c>
      <c r="E93" s="52" t="s">
        <v>204</v>
      </c>
      <c r="F93" s="53" t="s">
        <v>12294</v>
      </c>
      <c r="G93" s="52" t="s">
        <v>11873</v>
      </c>
      <c r="H93" s="52" t="s">
        <v>11874</v>
      </c>
    </row>
    <row r="94" spans="1:8" x14ac:dyDescent="0.25">
      <c r="A94" s="52" t="s">
        <v>12111</v>
      </c>
      <c r="B94" s="52" t="s">
        <v>12110</v>
      </c>
      <c r="C94" s="52" t="s">
        <v>2826</v>
      </c>
      <c r="D94" s="52" t="s">
        <v>200</v>
      </c>
      <c r="E94" s="52" t="s">
        <v>187</v>
      </c>
      <c r="F94" s="53" t="s">
        <v>12294</v>
      </c>
      <c r="G94" s="52" t="s">
        <v>11873</v>
      </c>
      <c r="H94" s="52" t="s">
        <v>11874</v>
      </c>
    </row>
    <row r="95" spans="1:8" x14ac:dyDescent="0.25">
      <c r="A95" s="52" t="s">
        <v>12109</v>
      </c>
      <c r="B95" s="52" t="s">
        <v>12108</v>
      </c>
      <c r="C95" s="52" t="s">
        <v>224</v>
      </c>
      <c r="D95" s="52" t="s">
        <v>200</v>
      </c>
      <c r="E95" s="52" t="s">
        <v>187</v>
      </c>
      <c r="F95" s="53" t="s">
        <v>12294</v>
      </c>
      <c r="G95" s="52" t="s">
        <v>11873</v>
      </c>
      <c r="H95" s="52" t="s">
        <v>11874</v>
      </c>
    </row>
    <row r="96" spans="1:8" x14ac:dyDescent="0.25">
      <c r="A96" s="52" t="s">
        <v>12107</v>
      </c>
      <c r="B96" s="52" t="s">
        <v>12106</v>
      </c>
      <c r="C96" s="52" t="s">
        <v>224</v>
      </c>
      <c r="D96" s="52" t="s">
        <v>200</v>
      </c>
      <c r="E96" s="52" t="s">
        <v>187</v>
      </c>
      <c r="F96" s="53" t="s">
        <v>12294</v>
      </c>
      <c r="G96" s="52" t="s">
        <v>11873</v>
      </c>
      <c r="H96" s="52" t="s">
        <v>11874</v>
      </c>
    </row>
    <row r="97" spans="1:8" x14ac:dyDescent="0.25">
      <c r="A97" s="52" t="s">
        <v>12105</v>
      </c>
      <c r="B97" s="52" t="s">
        <v>12104</v>
      </c>
      <c r="C97" s="52" t="s">
        <v>295</v>
      </c>
      <c r="D97" s="52" t="s">
        <v>200</v>
      </c>
      <c r="E97" s="52" t="s">
        <v>187</v>
      </c>
      <c r="F97" s="53" t="s">
        <v>12294</v>
      </c>
      <c r="G97" s="52" t="s">
        <v>11873</v>
      </c>
      <c r="H97" s="52" t="s">
        <v>11874</v>
      </c>
    </row>
    <row r="98" spans="1:8" x14ac:dyDescent="0.25">
      <c r="A98" s="52" t="s">
        <v>12103</v>
      </c>
      <c r="B98" s="52" t="s">
        <v>12102</v>
      </c>
      <c r="C98" s="52" t="s">
        <v>2826</v>
      </c>
      <c r="D98" s="52" t="s">
        <v>200</v>
      </c>
      <c r="E98" s="52" t="s">
        <v>187</v>
      </c>
      <c r="F98" s="53" t="s">
        <v>12294</v>
      </c>
      <c r="G98" s="52" t="s">
        <v>11873</v>
      </c>
      <c r="H98" s="52" t="s">
        <v>11874</v>
      </c>
    </row>
    <row r="99" spans="1:8" x14ac:dyDescent="0.25">
      <c r="A99" s="52" t="s">
        <v>12101</v>
      </c>
      <c r="B99" s="52" t="s">
        <v>12100</v>
      </c>
      <c r="C99" s="52" t="s">
        <v>295</v>
      </c>
      <c r="D99" s="52" t="s">
        <v>243</v>
      </c>
      <c r="E99" s="52" t="s">
        <v>204</v>
      </c>
      <c r="F99" s="53" t="s">
        <v>12294</v>
      </c>
      <c r="G99" s="52" t="s">
        <v>11873</v>
      </c>
      <c r="H99" s="52" t="s">
        <v>11874</v>
      </c>
    </row>
    <row r="100" spans="1:8" x14ac:dyDescent="0.25">
      <c r="A100" s="52" t="s">
        <v>12099</v>
      </c>
      <c r="B100" s="52" t="s">
        <v>12098</v>
      </c>
      <c r="C100" s="52" t="s">
        <v>2826</v>
      </c>
      <c r="D100" s="52" t="s">
        <v>224</v>
      </c>
      <c r="E100" s="52" t="s">
        <v>214</v>
      </c>
      <c r="F100" s="53" t="s">
        <v>12294</v>
      </c>
      <c r="G100" s="52" t="s">
        <v>11873</v>
      </c>
      <c r="H100" s="52" t="s">
        <v>11874</v>
      </c>
    </row>
    <row r="101" spans="1:8" x14ac:dyDescent="0.25">
      <c r="A101" s="52" t="s">
        <v>12097</v>
      </c>
      <c r="B101" s="52" t="s">
        <v>12096</v>
      </c>
      <c r="C101" s="52" t="s">
        <v>2826</v>
      </c>
      <c r="D101" s="52" t="s">
        <v>224</v>
      </c>
      <c r="E101" s="52" t="s">
        <v>214</v>
      </c>
      <c r="F101" s="53" t="s">
        <v>12294</v>
      </c>
      <c r="G101" s="52" t="s">
        <v>11873</v>
      </c>
      <c r="H101" s="52" t="s">
        <v>11874</v>
      </c>
    </row>
    <row r="102" spans="1:8" x14ac:dyDescent="0.25">
      <c r="A102" s="52" t="s">
        <v>12095</v>
      </c>
      <c r="B102" s="52" t="s">
        <v>12094</v>
      </c>
      <c r="C102" s="52" t="s">
        <v>2826</v>
      </c>
      <c r="D102" s="52" t="s">
        <v>243</v>
      </c>
      <c r="E102" s="52" t="s">
        <v>214</v>
      </c>
      <c r="F102" s="53" t="s">
        <v>12294</v>
      </c>
      <c r="G102" s="52" t="s">
        <v>11873</v>
      </c>
      <c r="H102" s="52" t="s">
        <v>11874</v>
      </c>
    </row>
    <row r="103" spans="1:8" x14ac:dyDescent="0.25">
      <c r="A103" s="52" t="s">
        <v>12093</v>
      </c>
      <c r="B103" s="52" t="s">
        <v>12092</v>
      </c>
      <c r="C103" s="52" t="s">
        <v>2826</v>
      </c>
      <c r="D103" s="52" t="s">
        <v>243</v>
      </c>
      <c r="E103" s="52" t="s">
        <v>214</v>
      </c>
      <c r="F103" s="53" t="s">
        <v>12294</v>
      </c>
      <c r="G103" s="52" t="s">
        <v>11873</v>
      </c>
      <c r="H103" s="52" t="s">
        <v>11874</v>
      </c>
    </row>
    <row r="104" spans="1:8" x14ac:dyDescent="0.25">
      <c r="A104" s="52" t="s">
        <v>12091</v>
      </c>
      <c r="B104" s="52" t="s">
        <v>12089</v>
      </c>
      <c r="C104" s="52" t="s">
        <v>2826</v>
      </c>
      <c r="D104" s="52" t="s">
        <v>224</v>
      </c>
      <c r="E104" s="52" t="s">
        <v>204</v>
      </c>
      <c r="F104" s="53" t="s">
        <v>12294</v>
      </c>
      <c r="G104" s="52" t="s">
        <v>11873</v>
      </c>
      <c r="H104" s="52" t="s">
        <v>11874</v>
      </c>
    </row>
    <row r="105" spans="1:8" x14ac:dyDescent="0.25">
      <c r="A105" s="52" t="s">
        <v>12090</v>
      </c>
      <c r="B105" s="52" t="s">
        <v>12089</v>
      </c>
      <c r="C105" s="52" t="s">
        <v>2826</v>
      </c>
      <c r="D105" s="52" t="s">
        <v>224</v>
      </c>
      <c r="E105" s="52" t="s">
        <v>204</v>
      </c>
      <c r="F105" s="53" t="s">
        <v>12294</v>
      </c>
      <c r="G105" s="52" t="s">
        <v>11873</v>
      </c>
      <c r="H105" s="52" t="s">
        <v>11874</v>
      </c>
    </row>
    <row r="106" spans="1:8" x14ac:dyDescent="0.25">
      <c r="A106" s="52" t="s">
        <v>12088</v>
      </c>
      <c r="B106" s="52" t="s">
        <v>12087</v>
      </c>
      <c r="C106" s="52" t="s">
        <v>224</v>
      </c>
      <c r="D106" s="52" t="s">
        <v>200</v>
      </c>
      <c r="E106" s="52" t="s">
        <v>187</v>
      </c>
      <c r="F106" s="53" t="s">
        <v>12294</v>
      </c>
      <c r="G106" s="52" t="s">
        <v>11873</v>
      </c>
      <c r="H106" s="52" t="s">
        <v>11874</v>
      </c>
    </row>
    <row r="107" spans="1:8" x14ac:dyDescent="0.25">
      <c r="A107" s="52" t="s">
        <v>12086</v>
      </c>
      <c r="B107" s="52" t="s">
        <v>12085</v>
      </c>
      <c r="C107" s="52" t="s">
        <v>2826</v>
      </c>
      <c r="D107" s="52" t="s">
        <v>414</v>
      </c>
      <c r="E107" s="52" t="s">
        <v>187</v>
      </c>
      <c r="F107" s="53" t="s">
        <v>12294</v>
      </c>
      <c r="G107" s="52" t="s">
        <v>11873</v>
      </c>
      <c r="H107" s="52" t="s">
        <v>11874</v>
      </c>
    </row>
    <row r="108" spans="1:8" x14ac:dyDescent="0.25">
      <c r="A108" s="52" t="s">
        <v>12084</v>
      </c>
      <c r="B108" s="52" t="s">
        <v>12083</v>
      </c>
      <c r="C108" s="52" t="s">
        <v>2826</v>
      </c>
      <c r="D108" s="52" t="s">
        <v>656</v>
      </c>
      <c r="E108" s="52" t="s">
        <v>187</v>
      </c>
      <c r="F108" s="53" t="s">
        <v>12294</v>
      </c>
      <c r="G108" s="52" t="s">
        <v>11873</v>
      </c>
      <c r="H108" s="52" t="s">
        <v>11874</v>
      </c>
    </row>
    <row r="109" spans="1:8" x14ac:dyDescent="0.25">
      <c r="A109" s="52" t="s">
        <v>12082</v>
      </c>
      <c r="B109" s="52" t="s">
        <v>12081</v>
      </c>
      <c r="C109" s="52" t="s">
        <v>2826</v>
      </c>
      <c r="D109" s="52" t="s">
        <v>200</v>
      </c>
      <c r="E109" s="52" t="s">
        <v>187</v>
      </c>
      <c r="F109" s="53" t="s">
        <v>12294</v>
      </c>
      <c r="G109" s="52" t="s">
        <v>11873</v>
      </c>
      <c r="H109" s="52" t="s">
        <v>11874</v>
      </c>
    </row>
    <row r="110" spans="1:8" x14ac:dyDescent="0.25">
      <c r="A110" s="52" t="s">
        <v>12080</v>
      </c>
      <c r="B110" s="52" t="s">
        <v>12079</v>
      </c>
      <c r="C110" s="52" t="s">
        <v>2826</v>
      </c>
      <c r="D110" s="52" t="s">
        <v>200</v>
      </c>
      <c r="E110" s="52" t="s">
        <v>187</v>
      </c>
      <c r="F110" s="53" t="s">
        <v>12294</v>
      </c>
      <c r="G110" s="52" t="s">
        <v>11873</v>
      </c>
      <c r="H110" s="52" t="s">
        <v>11874</v>
      </c>
    </row>
    <row r="111" spans="1:8" x14ac:dyDescent="0.25">
      <c r="A111" s="52" t="s">
        <v>12078</v>
      </c>
      <c r="B111" s="52" t="s">
        <v>12077</v>
      </c>
      <c r="C111" s="52" t="s">
        <v>1187</v>
      </c>
      <c r="D111" s="52" t="s">
        <v>200</v>
      </c>
      <c r="E111" s="52" t="s">
        <v>187</v>
      </c>
      <c r="F111" s="53" t="s">
        <v>12294</v>
      </c>
      <c r="G111" s="52" t="s">
        <v>11873</v>
      </c>
      <c r="H111" s="52" t="s">
        <v>11874</v>
      </c>
    </row>
    <row r="112" spans="1:8" x14ac:dyDescent="0.25">
      <c r="A112" s="52" t="s">
        <v>12076</v>
      </c>
      <c r="B112" s="52" t="s">
        <v>12073</v>
      </c>
      <c r="C112" s="52" t="s">
        <v>12075</v>
      </c>
      <c r="D112" s="52" t="s">
        <v>200</v>
      </c>
      <c r="E112" s="52" t="s">
        <v>187</v>
      </c>
      <c r="F112" s="53" t="s">
        <v>12294</v>
      </c>
      <c r="G112" s="52" t="s">
        <v>11873</v>
      </c>
      <c r="H112" s="52" t="s">
        <v>11874</v>
      </c>
    </row>
    <row r="113" spans="1:8" x14ac:dyDescent="0.25">
      <c r="A113" s="52" t="s">
        <v>12074</v>
      </c>
      <c r="B113" s="52" t="s">
        <v>12073</v>
      </c>
      <c r="C113" s="52" t="s">
        <v>12072</v>
      </c>
      <c r="D113" s="52" t="s">
        <v>200</v>
      </c>
      <c r="E113" s="52" t="s">
        <v>187</v>
      </c>
      <c r="F113" s="53" t="s">
        <v>12294</v>
      </c>
      <c r="G113" s="52" t="s">
        <v>11873</v>
      </c>
      <c r="H113" s="52" t="s">
        <v>11874</v>
      </c>
    </row>
    <row r="114" spans="1:8" x14ac:dyDescent="0.25">
      <c r="A114" s="52" t="s">
        <v>12071</v>
      </c>
      <c r="B114" s="52" t="s">
        <v>12070</v>
      </c>
      <c r="C114" s="52" t="s">
        <v>12069</v>
      </c>
      <c r="D114" s="52" t="s">
        <v>200</v>
      </c>
      <c r="E114" s="52" t="s">
        <v>187</v>
      </c>
      <c r="F114" s="53" t="s">
        <v>12294</v>
      </c>
      <c r="G114" s="52" t="s">
        <v>11873</v>
      </c>
      <c r="H114" s="52" t="s">
        <v>11874</v>
      </c>
    </row>
    <row r="115" spans="1:8" x14ac:dyDescent="0.25">
      <c r="A115" s="52" t="s">
        <v>12068</v>
      </c>
      <c r="B115" s="52" t="s">
        <v>12067</v>
      </c>
      <c r="C115" s="52" t="s">
        <v>2826</v>
      </c>
      <c r="D115" s="52" t="s">
        <v>200</v>
      </c>
      <c r="E115" s="52" t="s">
        <v>187</v>
      </c>
      <c r="F115" s="53" t="s">
        <v>12294</v>
      </c>
      <c r="G115" s="52" t="s">
        <v>11873</v>
      </c>
      <c r="H115" s="52" t="s">
        <v>11874</v>
      </c>
    </row>
    <row r="116" spans="1:8" x14ac:dyDescent="0.25">
      <c r="A116" s="52" t="s">
        <v>12066</v>
      </c>
      <c r="B116" s="52" t="s">
        <v>12065</v>
      </c>
      <c r="C116" s="52" t="s">
        <v>2826</v>
      </c>
      <c r="D116" s="52" t="s">
        <v>200</v>
      </c>
      <c r="E116" s="52" t="s">
        <v>187</v>
      </c>
      <c r="F116" s="53" t="s">
        <v>12294</v>
      </c>
      <c r="G116" s="52" t="s">
        <v>11873</v>
      </c>
      <c r="H116" s="52" t="s">
        <v>11874</v>
      </c>
    </row>
    <row r="117" spans="1:8" x14ac:dyDescent="0.25">
      <c r="A117" s="52" t="s">
        <v>12064</v>
      </c>
      <c r="B117" s="52" t="s">
        <v>12063</v>
      </c>
      <c r="C117" s="52" t="s">
        <v>2826</v>
      </c>
      <c r="D117" s="52" t="s">
        <v>200</v>
      </c>
      <c r="E117" s="52" t="s">
        <v>187</v>
      </c>
      <c r="F117" s="53" t="s">
        <v>12294</v>
      </c>
      <c r="G117" s="52" t="s">
        <v>11873</v>
      </c>
      <c r="H117" s="52" t="s">
        <v>11874</v>
      </c>
    </row>
    <row r="118" spans="1:8" x14ac:dyDescent="0.25">
      <c r="A118" s="52" t="s">
        <v>12062</v>
      </c>
      <c r="B118" s="52" t="s">
        <v>12061</v>
      </c>
      <c r="C118" s="52" t="s">
        <v>2826</v>
      </c>
      <c r="D118" s="52" t="s">
        <v>200</v>
      </c>
      <c r="E118" s="52" t="s">
        <v>187</v>
      </c>
      <c r="F118" s="53" t="s">
        <v>12294</v>
      </c>
      <c r="G118" s="52" t="s">
        <v>11873</v>
      </c>
      <c r="H118" s="52" t="s">
        <v>11874</v>
      </c>
    </row>
    <row r="119" spans="1:8" x14ac:dyDescent="0.25">
      <c r="A119" s="52" t="s">
        <v>12060</v>
      </c>
      <c r="B119" s="52" t="s">
        <v>12059</v>
      </c>
      <c r="C119" s="52" t="s">
        <v>2826</v>
      </c>
      <c r="D119" s="52" t="s">
        <v>200</v>
      </c>
      <c r="E119" s="52" t="s">
        <v>187</v>
      </c>
      <c r="F119" s="53" t="s">
        <v>12294</v>
      </c>
      <c r="G119" s="52" t="s">
        <v>11873</v>
      </c>
      <c r="H119" s="52" t="s">
        <v>11874</v>
      </c>
    </row>
    <row r="120" spans="1:8" x14ac:dyDescent="0.25">
      <c r="A120" s="52" t="s">
        <v>12058</v>
      </c>
      <c r="B120" s="52" t="s">
        <v>12057</v>
      </c>
      <c r="C120" s="52" t="s">
        <v>805</v>
      </c>
      <c r="D120" s="52" t="s">
        <v>200</v>
      </c>
      <c r="E120" s="52" t="s">
        <v>187</v>
      </c>
      <c r="F120" s="53" t="s">
        <v>12058</v>
      </c>
      <c r="G120" s="52" t="s">
        <v>11873</v>
      </c>
      <c r="H120" s="52" t="s">
        <v>11874</v>
      </c>
    </row>
    <row r="121" spans="1:8" x14ac:dyDescent="0.25">
      <c r="A121" s="52" t="s">
        <v>12056</v>
      </c>
      <c r="B121" s="52" t="s">
        <v>12054</v>
      </c>
      <c r="C121" s="52" t="s">
        <v>295</v>
      </c>
      <c r="D121" s="52" t="s">
        <v>200</v>
      </c>
      <c r="E121" s="52" t="s">
        <v>187</v>
      </c>
      <c r="F121" s="53" t="s">
        <v>12058</v>
      </c>
      <c r="G121" s="52" t="s">
        <v>11873</v>
      </c>
      <c r="H121" s="52" t="s">
        <v>11874</v>
      </c>
    </row>
    <row r="122" spans="1:8" x14ac:dyDescent="0.25">
      <c r="A122" s="52" t="s">
        <v>12055</v>
      </c>
      <c r="B122" s="52" t="s">
        <v>12054</v>
      </c>
      <c r="C122" s="52" t="s">
        <v>244</v>
      </c>
      <c r="D122" s="52" t="s">
        <v>200</v>
      </c>
      <c r="E122" s="52" t="s">
        <v>187</v>
      </c>
      <c r="F122" s="53" t="s">
        <v>12058</v>
      </c>
      <c r="G122" s="52" t="s">
        <v>11873</v>
      </c>
      <c r="H122" s="52" t="s">
        <v>11874</v>
      </c>
    </row>
    <row r="123" spans="1:8" x14ac:dyDescent="0.25">
      <c r="A123" s="52" t="s">
        <v>12053</v>
      </c>
      <c r="B123" s="52" t="s">
        <v>12052</v>
      </c>
      <c r="C123" s="52" t="s">
        <v>295</v>
      </c>
      <c r="D123" s="52" t="s">
        <v>200</v>
      </c>
      <c r="E123" s="52" t="s">
        <v>187</v>
      </c>
      <c r="F123" s="53" t="s">
        <v>12058</v>
      </c>
      <c r="G123" s="52" t="s">
        <v>11873</v>
      </c>
      <c r="H123" s="52" t="s">
        <v>11874</v>
      </c>
    </row>
    <row r="124" spans="1:8" x14ac:dyDescent="0.25">
      <c r="A124" s="52" t="s">
        <v>12051</v>
      </c>
      <c r="B124" s="52" t="s">
        <v>12050</v>
      </c>
      <c r="C124" s="52" t="s">
        <v>295</v>
      </c>
      <c r="D124" s="52" t="s">
        <v>200</v>
      </c>
      <c r="E124" s="52" t="s">
        <v>187</v>
      </c>
      <c r="F124" s="53" t="s">
        <v>12058</v>
      </c>
      <c r="G124" s="52" t="s">
        <v>11873</v>
      </c>
      <c r="H124" s="52" t="s">
        <v>11874</v>
      </c>
    </row>
    <row r="125" spans="1:8" x14ac:dyDescent="0.25">
      <c r="A125" s="52" t="s">
        <v>12049</v>
      </c>
      <c r="B125" s="52" t="s">
        <v>12048</v>
      </c>
      <c r="C125" s="52" t="s">
        <v>295</v>
      </c>
      <c r="D125" s="52" t="s">
        <v>200</v>
      </c>
      <c r="E125" s="52" t="s">
        <v>187</v>
      </c>
      <c r="F125" s="53" t="s">
        <v>12058</v>
      </c>
      <c r="G125" s="52" t="s">
        <v>11873</v>
      </c>
      <c r="H125" s="52" t="s">
        <v>11874</v>
      </c>
    </row>
    <row r="126" spans="1:8" x14ac:dyDescent="0.25">
      <c r="A126" s="52" t="s">
        <v>12047</v>
      </c>
      <c r="B126" s="52" t="s">
        <v>12046</v>
      </c>
      <c r="C126" s="52" t="s">
        <v>295</v>
      </c>
      <c r="D126" s="52" t="s">
        <v>200</v>
      </c>
      <c r="E126" s="52" t="s">
        <v>187</v>
      </c>
      <c r="F126" s="53" t="s">
        <v>12058</v>
      </c>
      <c r="G126" s="52" t="s">
        <v>11873</v>
      </c>
      <c r="H126" s="52" t="s">
        <v>11874</v>
      </c>
    </row>
    <row r="127" spans="1:8" x14ac:dyDescent="0.25">
      <c r="A127" s="52" t="s">
        <v>12045</v>
      </c>
      <c r="B127" s="52" t="s">
        <v>12044</v>
      </c>
      <c r="C127" s="52" t="s">
        <v>520</v>
      </c>
      <c r="D127" s="52" t="s">
        <v>200</v>
      </c>
      <c r="E127" s="52" t="s">
        <v>187</v>
      </c>
      <c r="F127" s="53" t="s">
        <v>12058</v>
      </c>
      <c r="G127" s="52" t="s">
        <v>11873</v>
      </c>
      <c r="H127" s="52" t="s">
        <v>11874</v>
      </c>
    </row>
    <row r="128" spans="1:8" x14ac:dyDescent="0.25">
      <c r="A128" s="52" t="s">
        <v>12043</v>
      </c>
      <c r="B128" s="52" t="s">
        <v>12042</v>
      </c>
      <c r="C128" s="52" t="s">
        <v>295</v>
      </c>
      <c r="D128" s="52" t="s">
        <v>200</v>
      </c>
      <c r="E128" s="52" t="s">
        <v>187</v>
      </c>
      <c r="F128" s="53" t="s">
        <v>12058</v>
      </c>
      <c r="G128" s="52" t="s">
        <v>11873</v>
      </c>
      <c r="H128" s="52" t="s">
        <v>11874</v>
      </c>
    </row>
    <row r="129" spans="1:8" x14ac:dyDescent="0.25">
      <c r="A129" s="52" t="s">
        <v>12041</v>
      </c>
      <c r="B129" s="52" t="s">
        <v>12040</v>
      </c>
      <c r="C129" s="52" t="s">
        <v>308</v>
      </c>
      <c r="D129" s="52" t="s">
        <v>200</v>
      </c>
      <c r="E129" s="52" t="s">
        <v>187</v>
      </c>
      <c r="F129" s="53" t="s">
        <v>12058</v>
      </c>
      <c r="G129" s="52" t="s">
        <v>11873</v>
      </c>
      <c r="H129" s="52" t="s">
        <v>11874</v>
      </c>
    </row>
    <row r="130" spans="1:8" x14ac:dyDescent="0.25">
      <c r="A130" s="52" t="s">
        <v>12039</v>
      </c>
      <c r="B130" s="52" t="s">
        <v>12038</v>
      </c>
      <c r="C130" s="52" t="s">
        <v>295</v>
      </c>
      <c r="D130" s="52" t="s">
        <v>200</v>
      </c>
      <c r="E130" s="52" t="s">
        <v>187</v>
      </c>
      <c r="F130" s="53" t="s">
        <v>12058</v>
      </c>
      <c r="G130" s="52" t="s">
        <v>11873</v>
      </c>
      <c r="H130" s="52" t="s">
        <v>11874</v>
      </c>
    </row>
    <row r="131" spans="1:8" x14ac:dyDescent="0.25">
      <c r="A131" s="52" t="s">
        <v>12037</v>
      </c>
      <c r="B131" s="52" t="s">
        <v>12036</v>
      </c>
      <c r="C131" s="52" t="s">
        <v>308</v>
      </c>
      <c r="D131" s="52" t="s">
        <v>200</v>
      </c>
      <c r="E131" s="52" t="s">
        <v>187</v>
      </c>
      <c r="F131" s="53" t="s">
        <v>12058</v>
      </c>
      <c r="G131" s="52" t="s">
        <v>11873</v>
      </c>
      <c r="H131" s="52" t="s">
        <v>11874</v>
      </c>
    </row>
    <row r="132" spans="1:8" x14ac:dyDescent="0.25">
      <c r="A132" s="52" t="s">
        <v>12035</v>
      </c>
      <c r="B132" s="52" t="s">
        <v>12034</v>
      </c>
      <c r="C132" s="52" t="s">
        <v>295</v>
      </c>
      <c r="D132" s="52" t="s">
        <v>200</v>
      </c>
      <c r="E132" s="52" t="s">
        <v>187</v>
      </c>
      <c r="F132" s="53" t="s">
        <v>12058</v>
      </c>
      <c r="G132" s="52" t="s">
        <v>11873</v>
      </c>
      <c r="H132" s="52" t="s">
        <v>11874</v>
      </c>
    </row>
    <row r="133" spans="1:8" x14ac:dyDescent="0.25">
      <c r="A133" s="52" t="s">
        <v>12033</v>
      </c>
      <c r="B133" s="52" t="s">
        <v>12031</v>
      </c>
      <c r="C133" s="52" t="s">
        <v>308</v>
      </c>
      <c r="D133" s="52" t="s">
        <v>200</v>
      </c>
      <c r="E133" s="52" t="s">
        <v>187</v>
      </c>
      <c r="F133" s="53" t="s">
        <v>12058</v>
      </c>
      <c r="G133" s="52" t="s">
        <v>11873</v>
      </c>
      <c r="H133" s="52" t="s">
        <v>11874</v>
      </c>
    </row>
    <row r="134" spans="1:8" x14ac:dyDescent="0.25">
      <c r="A134" s="52" t="s">
        <v>12032</v>
      </c>
      <c r="B134" s="52" t="s">
        <v>12031</v>
      </c>
      <c r="C134" s="52" t="s">
        <v>295</v>
      </c>
      <c r="D134" s="52" t="s">
        <v>200</v>
      </c>
      <c r="E134" s="52" t="s">
        <v>187</v>
      </c>
      <c r="F134" s="53" t="s">
        <v>12058</v>
      </c>
      <c r="G134" s="52" t="s">
        <v>11873</v>
      </c>
      <c r="H134" s="52" t="s">
        <v>11874</v>
      </c>
    </row>
    <row r="135" spans="1:8" x14ac:dyDescent="0.25">
      <c r="A135" s="52" t="s">
        <v>12030</v>
      </c>
      <c r="B135" s="52" t="s">
        <v>12028</v>
      </c>
      <c r="C135" s="52" t="s">
        <v>308</v>
      </c>
      <c r="D135" s="52" t="s">
        <v>200</v>
      </c>
      <c r="E135" s="52" t="s">
        <v>187</v>
      </c>
      <c r="F135" s="53" t="s">
        <v>12058</v>
      </c>
      <c r="G135" s="52" t="s">
        <v>11873</v>
      </c>
      <c r="H135" s="52" t="s">
        <v>11874</v>
      </c>
    </row>
    <row r="136" spans="1:8" x14ac:dyDescent="0.25">
      <c r="A136" s="52" t="s">
        <v>12029</v>
      </c>
      <c r="B136" s="52" t="s">
        <v>12028</v>
      </c>
      <c r="C136" s="52" t="s">
        <v>295</v>
      </c>
      <c r="D136" s="52" t="s">
        <v>200</v>
      </c>
      <c r="E136" s="52" t="s">
        <v>187</v>
      </c>
      <c r="F136" s="53" t="s">
        <v>12058</v>
      </c>
      <c r="G136" s="52" t="s">
        <v>11873</v>
      </c>
      <c r="H136" s="52" t="s">
        <v>11874</v>
      </c>
    </row>
    <row r="137" spans="1:8" x14ac:dyDescent="0.25">
      <c r="A137" s="52" t="s">
        <v>12027</v>
      </c>
      <c r="B137" s="52" t="s">
        <v>12026</v>
      </c>
      <c r="C137" s="52" t="s">
        <v>2826</v>
      </c>
      <c r="D137" s="52" t="s">
        <v>200</v>
      </c>
      <c r="E137" s="52" t="s">
        <v>187</v>
      </c>
      <c r="F137" s="53" t="s">
        <v>12058</v>
      </c>
      <c r="G137" s="52" t="s">
        <v>11873</v>
      </c>
      <c r="H137" s="52" t="s">
        <v>11874</v>
      </c>
    </row>
    <row r="138" spans="1:8" x14ac:dyDescent="0.25">
      <c r="A138" s="52" t="s">
        <v>12025</v>
      </c>
      <c r="B138" s="52" t="s">
        <v>12024</v>
      </c>
      <c r="C138" s="52" t="s">
        <v>2826</v>
      </c>
      <c r="D138" s="52" t="s">
        <v>200</v>
      </c>
      <c r="E138" s="52" t="s">
        <v>187</v>
      </c>
      <c r="F138" s="53" t="s">
        <v>12058</v>
      </c>
      <c r="G138" s="52" t="s">
        <v>11873</v>
      </c>
      <c r="H138" s="52" t="s">
        <v>11874</v>
      </c>
    </row>
    <row r="139" spans="1:8" x14ac:dyDescent="0.25">
      <c r="A139" s="52" t="s">
        <v>12023</v>
      </c>
      <c r="B139" s="52" t="s">
        <v>12022</v>
      </c>
      <c r="C139" s="52" t="s">
        <v>2826</v>
      </c>
      <c r="D139" s="52" t="s">
        <v>200</v>
      </c>
      <c r="E139" s="52" t="s">
        <v>187</v>
      </c>
      <c r="F139" s="53" t="s">
        <v>12058</v>
      </c>
      <c r="G139" s="52" t="s">
        <v>11873</v>
      </c>
      <c r="H139" s="52" t="s">
        <v>11874</v>
      </c>
    </row>
    <row r="140" spans="1:8" x14ac:dyDescent="0.25">
      <c r="A140" s="52" t="s">
        <v>12021</v>
      </c>
      <c r="B140" s="52" t="s">
        <v>12015</v>
      </c>
      <c r="C140" s="52" t="s">
        <v>2826</v>
      </c>
      <c r="D140" s="52" t="s">
        <v>200</v>
      </c>
      <c r="E140" s="52" t="s">
        <v>187</v>
      </c>
      <c r="F140" s="53" t="s">
        <v>12058</v>
      </c>
      <c r="G140" s="52" t="s">
        <v>11873</v>
      </c>
      <c r="H140" s="52" t="s">
        <v>11874</v>
      </c>
    </row>
    <row r="141" spans="1:8" x14ac:dyDescent="0.25">
      <c r="A141" s="52" t="s">
        <v>12020</v>
      </c>
      <c r="B141" s="52" t="s">
        <v>12019</v>
      </c>
      <c r="C141" s="52" t="s">
        <v>2826</v>
      </c>
      <c r="D141" s="52" t="s">
        <v>516</v>
      </c>
      <c r="E141" s="52" t="s">
        <v>204</v>
      </c>
      <c r="F141" s="53" t="s">
        <v>12058</v>
      </c>
      <c r="G141" s="52" t="s">
        <v>11873</v>
      </c>
      <c r="H141" s="52" t="s">
        <v>11874</v>
      </c>
    </row>
    <row r="142" spans="1:8" x14ac:dyDescent="0.25">
      <c r="A142" s="52" t="s">
        <v>12018</v>
      </c>
      <c r="B142" s="52" t="s">
        <v>12017</v>
      </c>
      <c r="C142" s="52" t="s">
        <v>2826</v>
      </c>
      <c r="D142" s="52" t="s">
        <v>1353</v>
      </c>
      <c r="E142" s="52" t="s">
        <v>204</v>
      </c>
      <c r="F142" s="53" t="s">
        <v>12058</v>
      </c>
      <c r="G142" s="52" t="s">
        <v>11873</v>
      </c>
      <c r="H142" s="52" t="s">
        <v>11874</v>
      </c>
    </row>
    <row r="143" spans="1:8" x14ac:dyDescent="0.25">
      <c r="A143" s="52" t="s">
        <v>12016</v>
      </c>
      <c r="B143" s="52" t="s">
        <v>12015</v>
      </c>
      <c r="C143" s="52" t="s">
        <v>516</v>
      </c>
      <c r="D143" s="52" t="s">
        <v>200</v>
      </c>
      <c r="E143" s="52" t="s">
        <v>187</v>
      </c>
      <c r="F143" s="53" t="s">
        <v>12058</v>
      </c>
      <c r="G143" s="52" t="s">
        <v>11873</v>
      </c>
      <c r="H143" s="52" t="s">
        <v>11874</v>
      </c>
    </row>
    <row r="144" spans="1:8" x14ac:dyDescent="0.25">
      <c r="A144" s="52" t="s">
        <v>12014</v>
      </c>
      <c r="B144" s="52" t="s">
        <v>12013</v>
      </c>
      <c r="C144" s="52" t="s">
        <v>1187</v>
      </c>
      <c r="D144" s="52" t="s">
        <v>200</v>
      </c>
      <c r="E144" s="52" t="s">
        <v>187</v>
      </c>
      <c r="F144" s="53" t="s">
        <v>12058</v>
      </c>
      <c r="G144" s="52" t="s">
        <v>11873</v>
      </c>
      <c r="H144" s="52" t="s">
        <v>11874</v>
      </c>
    </row>
    <row r="145" spans="1:8" x14ac:dyDescent="0.25">
      <c r="A145" s="52" t="s">
        <v>12012</v>
      </c>
      <c r="B145" s="52" t="s">
        <v>12011</v>
      </c>
      <c r="C145" s="52" t="s">
        <v>1187</v>
      </c>
      <c r="D145" s="52" t="s">
        <v>200</v>
      </c>
      <c r="E145" s="52" t="s">
        <v>187</v>
      </c>
      <c r="F145" s="53" t="s">
        <v>12058</v>
      </c>
      <c r="G145" s="52" t="s">
        <v>11873</v>
      </c>
      <c r="H145" s="52" t="s">
        <v>11874</v>
      </c>
    </row>
    <row r="146" spans="1:8" x14ac:dyDescent="0.25">
      <c r="A146" s="52" t="s">
        <v>12010</v>
      </c>
      <c r="B146" s="52" t="s">
        <v>12009</v>
      </c>
      <c r="C146" s="52">
        <v>1926</v>
      </c>
      <c r="D146" s="52" t="s">
        <v>200</v>
      </c>
      <c r="E146" s="52" t="s">
        <v>187</v>
      </c>
      <c r="F146" s="53" t="s">
        <v>12010</v>
      </c>
      <c r="G146" s="52" t="s">
        <v>11873</v>
      </c>
      <c r="H146" s="52" t="s">
        <v>11874</v>
      </c>
    </row>
    <row r="147" spans="1:8" x14ac:dyDescent="0.25">
      <c r="A147" s="52" t="s">
        <v>12008</v>
      </c>
      <c r="B147" s="52" t="s">
        <v>12007</v>
      </c>
      <c r="C147" s="52" t="s">
        <v>295</v>
      </c>
      <c r="D147" s="52" t="s">
        <v>200</v>
      </c>
      <c r="E147" s="52" t="s">
        <v>187</v>
      </c>
      <c r="F147" s="53" t="s">
        <v>12010</v>
      </c>
      <c r="G147" s="52" t="s">
        <v>11873</v>
      </c>
      <c r="H147" s="52" t="s">
        <v>11874</v>
      </c>
    </row>
    <row r="148" spans="1:8" x14ac:dyDescent="0.25">
      <c r="A148" s="52" t="s">
        <v>12006</v>
      </c>
      <c r="B148" s="52" t="s">
        <v>12005</v>
      </c>
      <c r="C148" s="52" t="s">
        <v>295</v>
      </c>
      <c r="D148" s="52" t="s">
        <v>200</v>
      </c>
      <c r="E148" s="52" t="s">
        <v>187</v>
      </c>
      <c r="F148" s="53" t="s">
        <v>12010</v>
      </c>
      <c r="G148" s="52" t="s">
        <v>11873</v>
      </c>
      <c r="H148" s="52" t="s">
        <v>11874</v>
      </c>
    </row>
    <row r="149" spans="1:8" x14ac:dyDescent="0.25">
      <c r="A149" s="52" t="s">
        <v>12004</v>
      </c>
      <c r="B149" s="52" t="s">
        <v>12003</v>
      </c>
      <c r="C149" s="52" t="s">
        <v>2826</v>
      </c>
      <c r="D149" s="52" t="s">
        <v>200</v>
      </c>
      <c r="E149" s="52" t="s">
        <v>187</v>
      </c>
      <c r="F149" s="53" t="s">
        <v>12010</v>
      </c>
      <c r="G149" s="52" t="s">
        <v>11873</v>
      </c>
      <c r="H149" s="52" t="s">
        <v>11874</v>
      </c>
    </row>
    <row r="150" spans="1:8" x14ac:dyDescent="0.25">
      <c r="A150" s="52" t="s">
        <v>12002</v>
      </c>
      <c r="B150" s="52" t="s">
        <v>12001</v>
      </c>
      <c r="C150" s="52" t="s">
        <v>295</v>
      </c>
      <c r="D150" s="52" t="s">
        <v>200</v>
      </c>
      <c r="E150" s="52" t="s">
        <v>187</v>
      </c>
      <c r="F150" s="53" t="s">
        <v>12010</v>
      </c>
      <c r="G150" s="52" t="s">
        <v>11873</v>
      </c>
      <c r="H150" s="52" t="s">
        <v>11874</v>
      </c>
    </row>
    <row r="151" spans="1:8" x14ac:dyDescent="0.25">
      <c r="A151" s="52" t="s">
        <v>12000</v>
      </c>
      <c r="B151" s="52" t="s">
        <v>11999</v>
      </c>
      <c r="C151" s="52" t="s">
        <v>2826</v>
      </c>
      <c r="D151" s="52" t="s">
        <v>200</v>
      </c>
      <c r="E151" s="52" t="s">
        <v>187</v>
      </c>
      <c r="F151" s="53" t="s">
        <v>12010</v>
      </c>
      <c r="G151" s="52" t="s">
        <v>11873</v>
      </c>
      <c r="H151" s="52" t="s">
        <v>11874</v>
      </c>
    </row>
    <row r="152" spans="1:8" x14ac:dyDescent="0.25">
      <c r="A152" s="52" t="s">
        <v>11998</v>
      </c>
      <c r="B152" s="52" t="s">
        <v>11997</v>
      </c>
      <c r="C152" s="52" t="s">
        <v>6353</v>
      </c>
      <c r="D152" s="52" t="s">
        <v>200</v>
      </c>
      <c r="E152" s="52" t="s">
        <v>187</v>
      </c>
      <c r="F152" s="53" t="s">
        <v>12010</v>
      </c>
      <c r="G152" s="52" t="s">
        <v>11873</v>
      </c>
      <c r="H152" s="52" t="s">
        <v>11874</v>
      </c>
    </row>
    <row r="153" spans="1:8" x14ac:dyDescent="0.25">
      <c r="A153" s="52" t="s">
        <v>11996</v>
      </c>
      <c r="B153" s="52" t="s">
        <v>11995</v>
      </c>
      <c r="C153" s="52" t="s">
        <v>2826</v>
      </c>
      <c r="D153" s="52" t="s">
        <v>200</v>
      </c>
      <c r="E153" s="52" t="s">
        <v>187</v>
      </c>
      <c r="F153" s="53" t="s">
        <v>12010</v>
      </c>
      <c r="G153" s="52" t="s">
        <v>11873</v>
      </c>
      <c r="H153" s="52" t="s">
        <v>11874</v>
      </c>
    </row>
    <row r="154" spans="1:8" x14ac:dyDescent="0.25">
      <c r="A154" s="52" t="s">
        <v>11994</v>
      </c>
      <c r="B154" s="52" t="s">
        <v>11993</v>
      </c>
      <c r="C154" s="52" t="s">
        <v>295</v>
      </c>
      <c r="D154" s="52" t="s">
        <v>200</v>
      </c>
      <c r="E154" s="52" t="s">
        <v>187</v>
      </c>
      <c r="F154" s="53" t="s">
        <v>12010</v>
      </c>
      <c r="G154" s="52" t="s">
        <v>11873</v>
      </c>
      <c r="H154" s="52" t="s">
        <v>11874</v>
      </c>
    </row>
    <row r="155" spans="1:8" x14ac:dyDescent="0.25">
      <c r="A155" s="52" t="s">
        <v>11992</v>
      </c>
      <c r="B155" s="52" t="s">
        <v>11991</v>
      </c>
      <c r="C155" s="52" t="s">
        <v>295</v>
      </c>
      <c r="D155" s="52" t="s">
        <v>200</v>
      </c>
      <c r="E155" s="52" t="s">
        <v>187</v>
      </c>
      <c r="F155" s="53" t="s">
        <v>12010</v>
      </c>
      <c r="G155" s="52" t="s">
        <v>11873</v>
      </c>
      <c r="H155" s="52" t="s">
        <v>11874</v>
      </c>
    </row>
    <row r="156" spans="1:8" x14ac:dyDescent="0.25">
      <c r="A156" s="52" t="s">
        <v>11990</v>
      </c>
      <c r="B156" s="52" t="s">
        <v>11989</v>
      </c>
      <c r="C156" s="52" t="s">
        <v>2826</v>
      </c>
      <c r="D156" s="52" t="s">
        <v>200</v>
      </c>
      <c r="E156" s="52" t="s">
        <v>187</v>
      </c>
      <c r="F156" s="53" t="s">
        <v>12010</v>
      </c>
      <c r="G156" s="52" t="s">
        <v>11873</v>
      </c>
      <c r="H156" s="52" t="s">
        <v>11874</v>
      </c>
    </row>
    <row r="157" spans="1:8" x14ac:dyDescent="0.25">
      <c r="A157" s="52" t="s">
        <v>11988</v>
      </c>
      <c r="B157" s="52" t="s">
        <v>11987</v>
      </c>
      <c r="C157" s="52" t="s">
        <v>308</v>
      </c>
      <c r="D157" s="52" t="s">
        <v>200</v>
      </c>
      <c r="E157" s="52" t="s">
        <v>187</v>
      </c>
      <c r="F157" s="53" t="s">
        <v>12010</v>
      </c>
      <c r="G157" s="52" t="s">
        <v>11873</v>
      </c>
      <c r="H157" s="52" t="s">
        <v>11874</v>
      </c>
    </row>
    <row r="158" spans="1:8" x14ac:dyDescent="0.25">
      <c r="A158" s="52" t="s">
        <v>11986</v>
      </c>
      <c r="B158" s="52" t="s">
        <v>11985</v>
      </c>
      <c r="C158" s="52" t="s">
        <v>2826</v>
      </c>
      <c r="D158" s="52" t="s">
        <v>200</v>
      </c>
      <c r="E158" s="52" t="s">
        <v>187</v>
      </c>
      <c r="F158" s="53" t="s">
        <v>12010</v>
      </c>
      <c r="G158" s="52" t="s">
        <v>11873</v>
      </c>
      <c r="H158" s="52" t="s">
        <v>11874</v>
      </c>
    </row>
    <row r="159" spans="1:8" x14ac:dyDescent="0.25">
      <c r="A159" s="52" t="s">
        <v>11984</v>
      </c>
      <c r="B159" s="52" t="s">
        <v>11983</v>
      </c>
      <c r="C159" s="52" t="s">
        <v>308</v>
      </c>
      <c r="D159" s="52" t="s">
        <v>200</v>
      </c>
      <c r="E159" s="52" t="s">
        <v>187</v>
      </c>
      <c r="F159" s="53" t="s">
        <v>12010</v>
      </c>
      <c r="G159" s="52" t="s">
        <v>11873</v>
      </c>
      <c r="H159" s="52" t="s">
        <v>11874</v>
      </c>
    </row>
    <row r="160" spans="1:8" x14ac:dyDescent="0.25">
      <c r="A160" s="52" t="s">
        <v>11982</v>
      </c>
      <c r="B160" s="52" t="s">
        <v>11980</v>
      </c>
      <c r="C160" s="52" t="s">
        <v>244</v>
      </c>
      <c r="D160" s="52" t="s">
        <v>200</v>
      </c>
      <c r="E160" s="52" t="s">
        <v>187</v>
      </c>
      <c r="F160" s="53" t="s">
        <v>12010</v>
      </c>
      <c r="G160" s="52" t="s">
        <v>11873</v>
      </c>
      <c r="H160" s="52" t="s">
        <v>11874</v>
      </c>
    </row>
    <row r="161" spans="1:8" x14ac:dyDescent="0.25">
      <c r="A161" s="52" t="s">
        <v>11981</v>
      </c>
      <c r="B161" s="52" t="s">
        <v>11980</v>
      </c>
      <c r="C161" s="52" t="s">
        <v>2826</v>
      </c>
      <c r="D161" s="52" t="s">
        <v>200</v>
      </c>
      <c r="E161" s="52" t="s">
        <v>187</v>
      </c>
      <c r="F161" s="53" t="s">
        <v>12010</v>
      </c>
      <c r="G161" s="52" t="s">
        <v>11873</v>
      </c>
      <c r="H161" s="52" t="s">
        <v>11874</v>
      </c>
    </row>
    <row r="162" spans="1:8" x14ac:dyDescent="0.25">
      <c r="A162" s="52" t="s">
        <v>11979</v>
      </c>
      <c r="B162" s="52" t="s">
        <v>11976</v>
      </c>
      <c r="C162" s="54" t="s">
        <v>200</v>
      </c>
      <c r="D162" s="54" t="s">
        <v>200</v>
      </c>
      <c r="E162" s="52" t="s">
        <v>187</v>
      </c>
      <c r="F162" s="53" t="s">
        <v>12010</v>
      </c>
      <c r="G162" s="54" t="s">
        <v>11873</v>
      </c>
      <c r="H162" s="52" t="s">
        <v>11874</v>
      </c>
    </row>
    <row r="163" spans="1:8" x14ac:dyDescent="0.25">
      <c r="A163" s="52" t="s">
        <v>11978</v>
      </c>
      <c r="B163" s="52" t="s">
        <v>11976</v>
      </c>
      <c r="C163" s="54" t="s">
        <v>200</v>
      </c>
      <c r="D163" s="54" t="s">
        <v>200</v>
      </c>
      <c r="E163" s="52" t="s">
        <v>187</v>
      </c>
      <c r="F163" s="53" t="s">
        <v>12010</v>
      </c>
      <c r="G163" s="54" t="s">
        <v>11873</v>
      </c>
      <c r="H163" s="52" t="s">
        <v>11874</v>
      </c>
    </row>
    <row r="164" spans="1:8" x14ac:dyDescent="0.25">
      <c r="A164" s="52" t="s">
        <v>11977</v>
      </c>
      <c r="B164" s="52" t="s">
        <v>11976</v>
      </c>
      <c r="C164" s="54" t="s">
        <v>200</v>
      </c>
      <c r="D164" s="54" t="s">
        <v>200</v>
      </c>
      <c r="E164" s="52" t="s">
        <v>187</v>
      </c>
      <c r="F164" s="53" t="s">
        <v>12010</v>
      </c>
      <c r="G164" s="54" t="s">
        <v>11873</v>
      </c>
      <c r="H164" s="52" t="s">
        <v>11874</v>
      </c>
    </row>
    <row r="165" spans="1:8" x14ac:dyDescent="0.25">
      <c r="A165" s="52" t="s">
        <v>11975</v>
      </c>
      <c r="B165" s="52" t="s">
        <v>11974</v>
      </c>
      <c r="C165" s="52">
        <v>1926</v>
      </c>
      <c r="D165" s="52" t="s">
        <v>200</v>
      </c>
      <c r="E165" s="52" t="s">
        <v>187</v>
      </c>
      <c r="F165" s="53" t="s">
        <v>11975</v>
      </c>
      <c r="G165" s="52" t="s">
        <v>11873</v>
      </c>
      <c r="H165" s="52" t="s">
        <v>11874</v>
      </c>
    </row>
    <row r="166" spans="1:8" x14ac:dyDescent="0.25">
      <c r="A166" s="52" t="s">
        <v>11973</v>
      </c>
      <c r="B166" s="52" t="s">
        <v>11972</v>
      </c>
      <c r="C166" s="52" t="s">
        <v>295</v>
      </c>
      <c r="D166" s="52" t="s">
        <v>200</v>
      </c>
      <c r="E166" s="52" t="s">
        <v>187</v>
      </c>
      <c r="F166" s="53" t="s">
        <v>11975</v>
      </c>
      <c r="G166" s="52" t="s">
        <v>11873</v>
      </c>
      <c r="H166" s="52" t="s">
        <v>11874</v>
      </c>
    </row>
    <row r="167" spans="1:8" x14ac:dyDescent="0.25">
      <c r="A167" s="52" t="s">
        <v>11971</v>
      </c>
      <c r="B167" s="52" t="s">
        <v>11969</v>
      </c>
      <c r="C167" s="52" t="s">
        <v>295</v>
      </c>
      <c r="D167" s="52" t="s">
        <v>200</v>
      </c>
      <c r="E167" s="52" t="s">
        <v>187</v>
      </c>
      <c r="F167" s="53" t="s">
        <v>11975</v>
      </c>
      <c r="G167" s="52" t="s">
        <v>11873</v>
      </c>
      <c r="H167" s="52" t="s">
        <v>11874</v>
      </c>
    </row>
    <row r="168" spans="1:8" x14ac:dyDescent="0.25">
      <c r="A168" s="52" t="s">
        <v>11970</v>
      </c>
      <c r="B168" s="52" t="s">
        <v>11969</v>
      </c>
      <c r="C168" s="52" t="s">
        <v>2826</v>
      </c>
      <c r="D168" s="52" t="s">
        <v>200</v>
      </c>
      <c r="E168" s="52" t="s">
        <v>187</v>
      </c>
      <c r="F168" s="53" t="s">
        <v>11975</v>
      </c>
      <c r="G168" s="52" t="s">
        <v>11873</v>
      </c>
      <c r="H168" s="52" t="s">
        <v>11874</v>
      </c>
    </row>
    <row r="169" spans="1:8" x14ac:dyDescent="0.25">
      <c r="A169" s="52" t="s">
        <v>11968</v>
      </c>
      <c r="B169" s="52" t="s">
        <v>11966</v>
      </c>
      <c r="C169" s="52" t="s">
        <v>2826</v>
      </c>
      <c r="D169" s="52" t="s">
        <v>388</v>
      </c>
      <c r="E169" s="52" t="s">
        <v>204</v>
      </c>
      <c r="F169" s="53" t="s">
        <v>11975</v>
      </c>
      <c r="G169" s="52" t="s">
        <v>11873</v>
      </c>
      <c r="H169" s="52" t="s">
        <v>11874</v>
      </c>
    </row>
    <row r="170" spans="1:8" x14ac:dyDescent="0.25">
      <c r="A170" s="52" t="s">
        <v>11967</v>
      </c>
      <c r="B170" s="52" t="s">
        <v>11966</v>
      </c>
      <c r="C170" s="52" t="s">
        <v>2826</v>
      </c>
      <c r="D170" s="52" t="s">
        <v>388</v>
      </c>
      <c r="E170" s="52" t="s">
        <v>204</v>
      </c>
      <c r="F170" s="53" t="s">
        <v>11975</v>
      </c>
      <c r="G170" s="52" t="s">
        <v>11873</v>
      </c>
      <c r="H170" s="52" t="s">
        <v>11874</v>
      </c>
    </row>
    <row r="171" spans="1:8" x14ac:dyDescent="0.25">
      <c r="A171" s="52" t="s">
        <v>11965</v>
      </c>
      <c r="B171" s="52" t="s">
        <v>11964</v>
      </c>
      <c r="C171" s="52" t="s">
        <v>4911</v>
      </c>
      <c r="D171" s="52" t="s">
        <v>200</v>
      </c>
      <c r="E171" s="52" t="s">
        <v>187</v>
      </c>
      <c r="F171" s="53" t="s">
        <v>11975</v>
      </c>
      <c r="G171" s="52" t="s">
        <v>11873</v>
      </c>
      <c r="H171" s="52" t="s">
        <v>11874</v>
      </c>
    </row>
    <row r="172" spans="1:8" x14ac:dyDescent="0.25">
      <c r="A172" s="52" t="s">
        <v>11963</v>
      </c>
      <c r="B172" s="52" t="s">
        <v>11961</v>
      </c>
      <c r="C172" s="52" t="s">
        <v>244</v>
      </c>
      <c r="D172" s="52" t="s">
        <v>200</v>
      </c>
      <c r="E172" s="52" t="s">
        <v>187</v>
      </c>
      <c r="F172" s="53" t="s">
        <v>11975</v>
      </c>
      <c r="G172" s="52" t="s">
        <v>11873</v>
      </c>
      <c r="H172" s="52" t="s">
        <v>11874</v>
      </c>
    </row>
    <row r="173" spans="1:8" x14ac:dyDescent="0.25">
      <c r="A173" s="52" t="s">
        <v>11962</v>
      </c>
      <c r="B173" s="52" t="s">
        <v>11961</v>
      </c>
      <c r="C173" s="52" t="s">
        <v>2826</v>
      </c>
      <c r="D173" s="52" t="s">
        <v>200</v>
      </c>
      <c r="E173" s="52" t="s">
        <v>187</v>
      </c>
      <c r="F173" s="53" t="s">
        <v>11975</v>
      </c>
      <c r="G173" s="52" t="s">
        <v>11873</v>
      </c>
      <c r="H173" s="52" t="s">
        <v>11874</v>
      </c>
    </row>
    <row r="174" spans="1:8" x14ac:dyDescent="0.25">
      <c r="A174" s="52" t="s">
        <v>11960</v>
      </c>
      <c r="B174" s="52" t="s">
        <v>11959</v>
      </c>
      <c r="C174" s="52" t="s">
        <v>2826</v>
      </c>
      <c r="D174" s="52" t="s">
        <v>200</v>
      </c>
      <c r="E174" s="52" t="s">
        <v>187</v>
      </c>
      <c r="F174" s="53" t="s">
        <v>11975</v>
      </c>
      <c r="G174" s="52" t="s">
        <v>11873</v>
      </c>
      <c r="H174" s="52" t="s">
        <v>11874</v>
      </c>
    </row>
    <row r="175" spans="1:8" x14ac:dyDescent="0.25">
      <c r="A175" s="52" t="s">
        <v>11958</v>
      </c>
      <c r="B175" s="52" t="s">
        <v>11956</v>
      </c>
      <c r="C175" s="52" t="s">
        <v>2826</v>
      </c>
      <c r="D175" s="52" t="s">
        <v>200</v>
      </c>
      <c r="E175" s="52" t="s">
        <v>187</v>
      </c>
      <c r="F175" s="53" t="s">
        <v>11975</v>
      </c>
      <c r="G175" s="52" t="s">
        <v>11873</v>
      </c>
      <c r="H175" s="52" t="s">
        <v>11874</v>
      </c>
    </row>
    <row r="176" spans="1:8" x14ac:dyDescent="0.25">
      <c r="A176" s="52" t="s">
        <v>11957</v>
      </c>
      <c r="B176" s="52" t="s">
        <v>11956</v>
      </c>
      <c r="C176" s="52" t="s">
        <v>2826</v>
      </c>
      <c r="D176" s="52" t="s">
        <v>200</v>
      </c>
      <c r="E176" s="52" t="s">
        <v>187</v>
      </c>
      <c r="F176" s="53" t="s">
        <v>11975</v>
      </c>
      <c r="G176" s="52" t="s">
        <v>11873</v>
      </c>
      <c r="H176" s="52" t="s">
        <v>11874</v>
      </c>
    </row>
    <row r="177" spans="1:8" x14ac:dyDescent="0.25">
      <c r="A177" s="52" t="s">
        <v>11955</v>
      </c>
      <c r="B177" s="52" t="s">
        <v>11954</v>
      </c>
      <c r="C177" s="52" t="s">
        <v>805</v>
      </c>
      <c r="D177" s="52" t="s">
        <v>200</v>
      </c>
      <c r="E177" s="52" t="s">
        <v>187</v>
      </c>
      <c r="F177" s="53" t="s">
        <v>11955</v>
      </c>
      <c r="G177" s="52" t="s">
        <v>11873</v>
      </c>
      <c r="H177" s="52" t="s">
        <v>11874</v>
      </c>
    </row>
    <row r="178" spans="1:8" x14ac:dyDescent="0.25">
      <c r="A178" s="52" t="s">
        <v>11953</v>
      </c>
      <c r="B178" s="52" t="s">
        <v>11950</v>
      </c>
      <c r="C178" s="52" t="s">
        <v>308</v>
      </c>
      <c r="D178" s="52" t="s">
        <v>200</v>
      </c>
      <c r="E178" s="52" t="s">
        <v>187</v>
      </c>
      <c r="F178" s="53" t="s">
        <v>11955</v>
      </c>
      <c r="G178" s="52" t="s">
        <v>11873</v>
      </c>
      <c r="H178" s="52" t="s">
        <v>11874</v>
      </c>
    </row>
    <row r="179" spans="1:8" x14ac:dyDescent="0.25">
      <c r="A179" s="52" t="s">
        <v>11952</v>
      </c>
      <c r="B179" s="52" t="s">
        <v>11950</v>
      </c>
      <c r="C179" s="52" t="s">
        <v>802</v>
      </c>
      <c r="D179" s="52" t="s">
        <v>200</v>
      </c>
      <c r="E179" s="52" t="s">
        <v>187</v>
      </c>
      <c r="F179" s="53" t="s">
        <v>11955</v>
      </c>
      <c r="G179" s="52" t="s">
        <v>11873</v>
      </c>
      <c r="H179" s="52" t="s">
        <v>11874</v>
      </c>
    </row>
    <row r="180" spans="1:8" x14ac:dyDescent="0.25">
      <c r="A180" s="52" t="s">
        <v>11951</v>
      </c>
      <c r="B180" s="52" t="s">
        <v>11950</v>
      </c>
      <c r="C180" s="52" t="s">
        <v>295</v>
      </c>
      <c r="D180" s="52" t="s">
        <v>200</v>
      </c>
      <c r="E180" s="52" t="s">
        <v>187</v>
      </c>
      <c r="F180" s="53" t="s">
        <v>11955</v>
      </c>
      <c r="G180" s="52" t="s">
        <v>11873</v>
      </c>
      <c r="H180" s="52" t="s">
        <v>11874</v>
      </c>
    </row>
    <row r="181" spans="1:8" x14ac:dyDescent="0.25">
      <c r="A181" s="52" t="s">
        <v>11949</v>
      </c>
      <c r="B181" s="52" t="s">
        <v>11948</v>
      </c>
      <c r="C181" s="52" t="s">
        <v>1187</v>
      </c>
      <c r="D181" s="52" t="s">
        <v>200</v>
      </c>
      <c r="E181" s="52" t="s">
        <v>187</v>
      </c>
      <c r="F181" s="53" t="s">
        <v>11955</v>
      </c>
      <c r="G181" s="52" t="s">
        <v>11873</v>
      </c>
      <c r="H181" s="52" t="s">
        <v>11874</v>
      </c>
    </row>
    <row r="182" spans="1:8" x14ac:dyDescent="0.25">
      <c r="A182" s="52" t="s">
        <v>11947</v>
      </c>
      <c r="B182" s="52" t="s">
        <v>11946</v>
      </c>
      <c r="C182" s="52" t="s">
        <v>1187</v>
      </c>
      <c r="D182" s="52" t="s">
        <v>200</v>
      </c>
      <c r="E182" s="52" t="s">
        <v>187</v>
      </c>
      <c r="F182" s="53" t="s">
        <v>11955</v>
      </c>
      <c r="G182" s="52" t="s">
        <v>11873</v>
      </c>
      <c r="H182" s="52" t="s">
        <v>11874</v>
      </c>
    </row>
    <row r="183" spans="1:8" x14ac:dyDescent="0.25">
      <c r="A183" s="52" t="s">
        <v>11945</v>
      </c>
      <c r="B183" s="52" t="s">
        <v>11942</v>
      </c>
      <c r="C183" s="52" t="s">
        <v>295</v>
      </c>
      <c r="D183" s="52" t="s">
        <v>11941</v>
      </c>
      <c r="E183" s="52" t="s">
        <v>204</v>
      </c>
      <c r="F183" s="53" t="s">
        <v>11955</v>
      </c>
      <c r="G183" s="52" t="s">
        <v>11873</v>
      </c>
      <c r="H183" s="52" t="s">
        <v>11874</v>
      </c>
    </row>
    <row r="184" spans="1:8" x14ac:dyDescent="0.25">
      <c r="A184" s="52" t="s">
        <v>11944</v>
      </c>
      <c r="B184" s="52" t="s">
        <v>11942</v>
      </c>
      <c r="C184" s="52" t="s">
        <v>802</v>
      </c>
      <c r="D184" s="52" t="s">
        <v>11941</v>
      </c>
      <c r="E184" s="52" t="s">
        <v>204</v>
      </c>
      <c r="F184" s="53" t="s">
        <v>11955</v>
      </c>
      <c r="G184" s="52" t="s">
        <v>11873</v>
      </c>
      <c r="H184" s="52" t="s">
        <v>11874</v>
      </c>
    </row>
    <row r="185" spans="1:8" x14ac:dyDescent="0.25">
      <c r="A185" s="52" t="s">
        <v>11943</v>
      </c>
      <c r="B185" s="52" t="s">
        <v>11942</v>
      </c>
      <c r="C185" s="52" t="s">
        <v>2059</v>
      </c>
      <c r="D185" s="52" t="s">
        <v>11941</v>
      </c>
      <c r="E185" s="52" t="s">
        <v>204</v>
      </c>
      <c r="F185" s="53" t="s">
        <v>11955</v>
      </c>
      <c r="G185" s="52" t="s">
        <v>11873</v>
      </c>
      <c r="H185" s="52" t="s">
        <v>11874</v>
      </c>
    </row>
    <row r="186" spans="1:8" x14ac:dyDescent="0.25">
      <c r="A186" s="52" t="s">
        <v>11940</v>
      </c>
      <c r="B186" s="52" t="s">
        <v>11939</v>
      </c>
      <c r="C186" s="52" t="s">
        <v>805</v>
      </c>
      <c r="D186" s="52" t="s">
        <v>200</v>
      </c>
      <c r="E186" s="52" t="s">
        <v>187</v>
      </c>
      <c r="F186" s="53" t="s">
        <v>11940</v>
      </c>
      <c r="G186" s="52" t="s">
        <v>11873</v>
      </c>
      <c r="H186" s="52" t="s">
        <v>11874</v>
      </c>
    </row>
    <row r="187" spans="1:8" x14ac:dyDescent="0.25">
      <c r="A187" s="52" t="s">
        <v>11938</v>
      </c>
      <c r="B187" s="52" t="s">
        <v>11935</v>
      </c>
      <c r="C187" s="52" t="s">
        <v>295</v>
      </c>
      <c r="D187" s="52" t="s">
        <v>200</v>
      </c>
      <c r="E187" s="52" t="s">
        <v>187</v>
      </c>
      <c r="F187" s="53" t="s">
        <v>11940</v>
      </c>
      <c r="G187" s="52" t="s">
        <v>11873</v>
      </c>
      <c r="H187" s="52" t="s">
        <v>11874</v>
      </c>
    </row>
    <row r="188" spans="1:8" x14ac:dyDescent="0.25">
      <c r="A188" s="52" t="s">
        <v>11937</v>
      </c>
      <c r="B188" s="52" t="s">
        <v>11935</v>
      </c>
      <c r="C188" s="52" t="s">
        <v>244</v>
      </c>
      <c r="D188" s="52" t="s">
        <v>200</v>
      </c>
      <c r="E188" s="52" t="s">
        <v>187</v>
      </c>
      <c r="F188" s="53" t="s">
        <v>11940</v>
      </c>
      <c r="G188" s="52" t="s">
        <v>11873</v>
      </c>
      <c r="H188" s="52" t="s">
        <v>11874</v>
      </c>
    </row>
    <row r="189" spans="1:8" x14ac:dyDescent="0.25">
      <c r="A189" s="52" t="s">
        <v>11936</v>
      </c>
      <c r="B189" s="52" t="s">
        <v>11935</v>
      </c>
      <c r="C189" s="52" t="s">
        <v>11928</v>
      </c>
      <c r="D189" s="52" t="s">
        <v>200</v>
      </c>
      <c r="E189" s="52" t="s">
        <v>187</v>
      </c>
      <c r="F189" s="53" t="s">
        <v>11940</v>
      </c>
      <c r="G189" s="52" t="s">
        <v>11873</v>
      </c>
      <c r="H189" s="52" t="s">
        <v>11874</v>
      </c>
    </row>
    <row r="190" spans="1:8" x14ac:dyDescent="0.25">
      <c r="A190" s="52" t="s">
        <v>11934</v>
      </c>
      <c r="B190" s="52" t="s">
        <v>11933</v>
      </c>
      <c r="C190" s="52" t="s">
        <v>295</v>
      </c>
      <c r="D190" s="52" t="s">
        <v>2254</v>
      </c>
      <c r="E190" s="52" t="s">
        <v>204</v>
      </c>
      <c r="F190" s="53" t="s">
        <v>11940</v>
      </c>
      <c r="G190" s="52" t="s">
        <v>11873</v>
      </c>
      <c r="H190" s="52" t="s">
        <v>11874</v>
      </c>
    </row>
    <row r="191" spans="1:8" x14ac:dyDescent="0.25">
      <c r="A191" s="52" t="s">
        <v>11932</v>
      </c>
      <c r="B191" s="52" t="s">
        <v>11931</v>
      </c>
      <c r="C191" s="52" t="s">
        <v>244</v>
      </c>
      <c r="D191" s="52" t="s">
        <v>2254</v>
      </c>
      <c r="E191" s="52" t="s">
        <v>204</v>
      </c>
      <c r="F191" s="53" t="s">
        <v>11940</v>
      </c>
      <c r="G191" s="52" t="s">
        <v>11873</v>
      </c>
      <c r="H191" s="52" t="s">
        <v>11874</v>
      </c>
    </row>
    <row r="192" spans="1:8" x14ac:dyDescent="0.25">
      <c r="A192" s="52" t="s">
        <v>11930</v>
      </c>
      <c r="B192" s="52" t="s">
        <v>11929</v>
      </c>
      <c r="C192" s="52" t="s">
        <v>11928</v>
      </c>
      <c r="D192" s="52" t="s">
        <v>2254</v>
      </c>
      <c r="E192" s="52" t="s">
        <v>204</v>
      </c>
      <c r="F192" s="53" t="s">
        <v>11940</v>
      </c>
      <c r="G192" s="52" t="s">
        <v>11873</v>
      </c>
      <c r="H192" s="52" t="s">
        <v>11874</v>
      </c>
    </row>
    <row r="193" spans="1:8" x14ac:dyDescent="0.25">
      <c r="A193" s="52" t="s">
        <v>11927</v>
      </c>
      <c r="B193" s="52" t="s">
        <v>11925</v>
      </c>
      <c r="C193" s="52">
        <v>1926</v>
      </c>
      <c r="D193" s="52" t="s">
        <v>200</v>
      </c>
      <c r="E193" s="52" t="s">
        <v>187</v>
      </c>
      <c r="F193" s="53" t="s">
        <v>11927</v>
      </c>
      <c r="G193" s="52" t="s">
        <v>11873</v>
      </c>
      <c r="H193" s="52" t="s">
        <v>11874</v>
      </c>
    </row>
    <row r="194" spans="1:8" x14ac:dyDescent="0.25">
      <c r="A194" s="52" t="s">
        <v>11926</v>
      </c>
      <c r="B194" s="52" t="s">
        <v>11925</v>
      </c>
      <c r="C194" s="52" t="s">
        <v>308</v>
      </c>
      <c r="D194" s="52" t="s">
        <v>200</v>
      </c>
      <c r="E194" s="52" t="s">
        <v>187</v>
      </c>
      <c r="F194" s="53" t="s">
        <v>11927</v>
      </c>
      <c r="G194" s="52" t="s">
        <v>11873</v>
      </c>
      <c r="H194" s="52" t="s">
        <v>11874</v>
      </c>
    </row>
    <row r="195" spans="1:8" x14ac:dyDescent="0.25">
      <c r="A195" s="52" t="s">
        <v>11924</v>
      </c>
      <c r="B195" s="52" t="s">
        <v>11923</v>
      </c>
      <c r="C195" s="52" t="s">
        <v>2826</v>
      </c>
      <c r="D195" s="52" t="s">
        <v>200</v>
      </c>
      <c r="E195" s="52" t="s">
        <v>187</v>
      </c>
      <c r="F195" s="53" t="s">
        <v>11927</v>
      </c>
      <c r="G195" s="52" t="s">
        <v>11873</v>
      </c>
      <c r="H195" s="52" t="s">
        <v>11874</v>
      </c>
    </row>
    <row r="196" spans="1:8" x14ac:dyDescent="0.25">
      <c r="A196" s="52" t="s">
        <v>11922</v>
      </c>
      <c r="B196" s="52" t="s">
        <v>11921</v>
      </c>
      <c r="C196" s="52" t="s">
        <v>520</v>
      </c>
      <c r="D196" s="52" t="s">
        <v>200</v>
      </c>
      <c r="E196" s="52" t="s">
        <v>187</v>
      </c>
      <c r="F196" s="53" t="s">
        <v>11927</v>
      </c>
      <c r="G196" s="52" t="s">
        <v>11873</v>
      </c>
      <c r="H196" s="52" t="s">
        <v>11874</v>
      </c>
    </row>
    <row r="197" spans="1:8" x14ac:dyDescent="0.25">
      <c r="A197" s="52" t="s">
        <v>11920</v>
      </c>
      <c r="B197" s="52" t="s">
        <v>11919</v>
      </c>
      <c r="C197" s="52" t="s">
        <v>520</v>
      </c>
      <c r="D197" s="52" t="s">
        <v>200</v>
      </c>
      <c r="E197" s="52" t="s">
        <v>187</v>
      </c>
      <c r="F197" s="53" t="s">
        <v>11927</v>
      </c>
      <c r="G197" s="52" t="s">
        <v>11873</v>
      </c>
      <c r="H197" s="52" t="s">
        <v>11874</v>
      </c>
    </row>
    <row r="198" spans="1:8" x14ac:dyDescent="0.25">
      <c r="A198" s="52" t="s">
        <v>11918</v>
      </c>
      <c r="B198" s="52" t="s">
        <v>11917</v>
      </c>
      <c r="C198" s="52" t="s">
        <v>2730</v>
      </c>
      <c r="D198" s="52" t="s">
        <v>200</v>
      </c>
      <c r="E198" s="52" t="s">
        <v>187</v>
      </c>
      <c r="F198" s="53" t="s">
        <v>11927</v>
      </c>
      <c r="G198" s="52" t="s">
        <v>11873</v>
      </c>
      <c r="H198" s="52" t="s">
        <v>11874</v>
      </c>
    </row>
    <row r="199" spans="1:8" x14ac:dyDescent="0.25">
      <c r="A199" s="52" t="s">
        <v>11916</v>
      </c>
      <c r="B199" s="52" t="s">
        <v>11915</v>
      </c>
      <c r="C199" s="52" t="s">
        <v>520</v>
      </c>
      <c r="D199" s="52" t="s">
        <v>200</v>
      </c>
      <c r="E199" s="52" t="s">
        <v>187</v>
      </c>
      <c r="F199" s="53" t="s">
        <v>11927</v>
      </c>
      <c r="G199" s="52" t="s">
        <v>11873</v>
      </c>
      <c r="H199" s="52" t="s">
        <v>11874</v>
      </c>
    </row>
    <row r="200" spans="1:8" x14ac:dyDescent="0.25">
      <c r="A200" s="52" t="s">
        <v>11914</v>
      </c>
      <c r="B200" s="52" t="s">
        <v>11913</v>
      </c>
      <c r="C200" s="52" t="s">
        <v>520</v>
      </c>
      <c r="D200" s="52" t="s">
        <v>200</v>
      </c>
      <c r="E200" s="52" t="s">
        <v>187</v>
      </c>
      <c r="F200" s="53" t="s">
        <v>11927</v>
      </c>
      <c r="G200" s="52" t="s">
        <v>11873</v>
      </c>
      <c r="H200" s="52" t="s">
        <v>11874</v>
      </c>
    </row>
    <row r="201" spans="1:8" x14ac:dyDescent="0.25">
      <c r="A201" s="52" t="s">
        <v>11912</v>
      </c>
      <c r="B201" s="52" t="s">
        <v>11911</v>
      </c>
      <c r="C201" s="52" t="s">
        <v>2826</v>
      </c>
      <c r="D201" s="52" t="s">
        <v>200</v>
      </c>
      <c r="E201" s="52" t="s">
        <v>187</v>
      </c>
      <c r="F201" s="53" t="s">
        <v>11927</v>
      </c>
      <c r="G201" s="52" t="s">
        <v>11873</v>
      </c>
      <c r="H201" s="52" t="s">
        <v>11874</v>
      </c>
    </row>
    <row r="202" spans="1:8" x14ac:dyDescent="0.25">
      <c r="A202" s="52" t="s">
        <v>11910</v>
      </c>
      <c r="B202" s="52" t="s">
        <v>11909</v>
      </c>
      <c r="C202" s="52" t="s">
        <v>2826</v>
      </c>
      <c r="D202" s="52" t="s">
        <v>200</v>
      </c>
      <c r="E202" s="52" t="s">
        <v>187</v>
      </c>
      <c r="F202" s="53" t="s">
        <v>11927</v>
      </c>
      <c r="G202" s="52" t="s">
        <v>11873</v>
      </c>
      <c r="H202" s="52" t="s">
        <v>11874</v>
      </c>
    </row>
    <row r="203" spans="1:8" x14ac:dyDescent="0.25">
      <c r="A203" s="52" t="s">
        <v>11908</v>
      </c>
      <c r="B203" s="52" t="s">
        <v>11907</v>
      </c>
      <c r="C203" s="52" t="s">
        <v>2826</v>
      </c>
      <c r="D203" s="52" t="s">
        <v>200</v>
      </c>
      <c r="E203" s="52" t="s">
        <v>187</v>
      </c>
      <c r="F203" s="53" t="s">
        <v>11927</v>
      </c>
      <c r="G203" s="52" t="s">
        <v>11873</v>
      </c>
      <c r="H203" s="52" t="s">
        <v>11874</v>
      </c>
    </row>
    <row r="204" spans="1:8" x14ac:dyDescent="0.25">
      <c r="A204" s="52" t="s">
        <v>11906</v>
      </c>
      <c r="B204" s="52" t="s">
        <v>11905</v>
      </c>
      <c r="C204" s="52" t="s">
        <v>805</v>
      </c>
      <c r="D204" s="52" t="s">
        <v>200</v>
      </c>
      <c r="E204" s="52" t="s">
        <v>187</v>
      </c>
      <c r="F204" s="53" t="s">
        <v>11906</v>
      </c>
      <c r="G204" s="52" t="s">
        <v>11873</v>
      </c>
      <c r="H204" s="52" t="s">
        <v>11874</v>
      </c>
    </row>
    <row r="205" spans="1:8" x14ac:dyDescent="0.25">
      <c r="A205" s="52" t="s">
        <v>11904</v>
      </c>
      <c r="B205" s="52" t="s">
        <v>11902</v>
      </c>
      <c r="C205" s="52" t="s">
        <v>295</v>
      </c>
      <c r="D205" s="52" t="s">
        <v>200</v>
      </c>
      <c r="E205" s="52" t="s">
        <v>187</v>
      </c>
      <c r="F205" s="53" t="s">
        <v>11906</v>
      </c>
      <c r="G205" s="52" t="s">
        <v>11873</v>
      </c>
      <c r="H205" s="52" t="s">
        <v>11874</v>
      </c>
    </row>
    <row r="206" spans="1:8" x14ac:dyDescent="0.25">
      <c r="A206" s="52" t="s">
        <v>11903</v>
      </c>
      <c r="B206" s="52" t="s">
        <v>11902</v>
      </c>
      <c r="C206" s="52" t="s">
        <v>244</v>
      </c>
      <c r="D206" s="52" t="s">
        <v>200</v>
      </c>
      <c r="E206" s="52" t="s">
        <v>187</v>
      </c>
      <c r="F206" s="53" t="s">
        <v>11906</v>
      </c>
      <c r="G206" s="52" t="s">
        <v>11873</v>
      </c>
      <c r="H206" s="52" t="s">
        <v>11874</v>
      </c>
    </row>
    <row r="207" spans="1:8" x14ac:dyDescent="0.25">
      <c r="A207" s="52" t="s">
        <v>11901</v>
      </c>
      <c r="B207" s="52" t="s">
        <v>11900</v>
      </c>
      <c r="C207" s="52" t="s">
        <v>295</v>
      </c>
      <c r="D207" s="52" t="s">
        <v>200</v>
      </c>
      <c r="E207" s="52" t="s">
        <v>187</v>
      </c>
      <c r="F207" s="53" t="s">
        <v>11906</v>
      </c>
      <c r="G207" s="52" t="s">
        <v>11873</v>
      </c>
      <c r="H207" s="52" t="s">
        <v>11874</v>
      </c>
    </row>
    <row r="208" spans="1:8" x14ac:dyDescent="0.25">
      <c r="A208" s="52" t="s">
        <v>11899</v>
      </c>
      <c r="B208" s="52" t="s">
        <v>11898</v>
      </c>
      <c r="C208" s="52" t="s">
        <v>1187</v>
      </c>
      <c r="D208" s="52" t="s">
        <v>200</v>
      </c>
      <c r="E208" s="52" t="s">
        <v>187</v>
      </c>
      <c r="F208" s="53" t="s">
        <v>11906</v>
      </c>
      <c r="G208" s="52" t="s">
        <v>11873</v>
      </c>
      <c r="H208" s="52" t="s">
        <v>11874</v>
      </c>
    </row>
    <row r="209" spans="1:8" x14ac:dyDescent="0.25">
      <c r="A209" s="52" t="s">
        <v>11897</v>
      </c>
      <c r="B209" s="52" t="s">
        <v>11895</v>
      </c>
      <c r="C209" s="52" t="s">
        <v>295</v>
      </c>
      <c r="D209" s="52" t="s">
        <v>200</v>
      </c>
      <c r="E209" s="52" t="s">
        <v>187</v>
      </c>
      <c r="F209" s="53" t="s">
        <v>11906</v>
      </c>
      <c r="G209" s="52" t="s">
        <v>11873</v>
      </c>
      <c r="H209" s="52" t="s">
        <v>11874</v>
      </c>
    </row>
    <row r="210" spans="1:8" x14ac:dyDescent="0.25">
      <c r="A210" s="52" t="s">
        <v>11896</v>
      </c>
      <c r="B210" s="52" t="s">
        <v>11895</v>
      </c>
      <c r="C210" s="52" t="s">
        <v>244</v>
      </c>
      <c r="D210" s="52" t="s">
        <v>200</v>
      </c>
      <c r="E210" s="52" t="s">
        <v>187</v>
      </c>
      <c r="F210" s="53" t="s">
        <v>11906</v>
      </c>
      <c r="G210" s="52" t="s">
        <v>11873</v>
      </c>
      <c r="H210" s="52" t="s">
        <v>11874</v>
      </c>
    </row>
    <row r="211" spans="1:8" x14ac:dyDescent="0.25">
      <c r="A211" s="52" t="s">
        <v>11894</v>
      </c>
      <c r="B211" s="52" t="s">
        <v>11893</v>
      </c>
      <c r="C211" s="52" t="s">
        <v>295</v>
      </c>
      <c r="D211" s="52" t="s">
        <v>200</v>
      </c>
      <c r="E211" s="52" t="s">
        <v>187</v>
      </c>
      <c r="F211" s="53" t="s">
        <v>11906</v>
      </c>
      <c r="G211" s="52" t="s">
        <v>11873</v>
      </c>
      <c r="H211" s="52" t="s">
        <v>11874</v>
      </c>
    </row>
    <row r="212" spans="1:8" x14ac:dyDescent="0.25">
      <c r="A212" s="52" t="s">
        <v>11892</v>
      </c>
      <c r="B212" s="52" t="s">
        <v>11891</v>
      </c>
      <c r="C212" s="52" t="s">
        <v>295</v>
      </c>
      <c r="D212" s="52" t="s">
        <v>200</v>
      </c>
      <c r="E212" s="52" t="s">
        <v>187</v>
      </c>
      <c r="F212" s="53" t="s">
        <v>11906</v>
      </c>
      <c r="G212" s="52" t="s">
        <v>11873</v>
      </c>
      <c r="H212" s="52" t="s">
        <v>11874</v>
      </c>
    </row>
    <row r="213" spans="1:8" x14ac:dyDescent="0.25">
      <c r="A213" s="52" t="s">
        <v>11890</v>
      </c>
      <c r="B213" s="52" t="s">
        <v>11889</v>
      </c>
      <c r="C213" s="52" t="s">
        <v>295</v>
      </c>
      <c r="D213" s="52" t="s">
        <v>200</v>
      </c>
      <c r="E213" s="52" t="s">
        <v>187</v>
      </c>
      <c r="F213" s="53" t="s">
        <v>11906</v>
      </c>
      <c r="G213" s="52" t="s">
        <v>11873</v>
      </c>
      <c r="H213" s="52" t="s">
        <v>11874</v>
      </c>
    </row>
    <row r="214" spans="1:8" x14ac:dyDescent="0.25">
      <c r="A214" s="52" t="s">
        <v>11888</v>
      </c>
      <c r="B214" s="52" t="s">
        <v>11887</v>
      </c>
      <c r="C214" s="52" t="s">
        <v>2826</v>
      </c>
      <c r="D214" s="52" t="s">
        <v>200</v>
      </c>
      <c r="E214" s="52" t="s">
        <v>187</v>
      </c>
      <c r="F214" s="53" t="s">
        <v>11906</v>
      </c>
      <c r="G214" s="52" t="s">
        <v>11873</v>
      </c>
      <c r="H214" s="52" t="s">
        <v>11874</v>
      </c>
    </row>
    <row r="215" spans="1:8" x14ac:dyDescent="0.25">
      <c r="A215" s="52" t="s">
        <v>11886</v>
      </c>
      <c r="B215" s="52" t="s">
        <v>11885</v>
      </c>
      <c r="C215" s="52" t="s">
        <v>2826</v>
      </c>
      <c r="D215" s="52" t="s">
        <v>200</v>
      </c>
      <c r="E215" s="52" t="s">
        <v>187</v>
      </c>
      <c r="F215" s="53" t="s">
        <v>11906</v>
      </c>
      <c r="G215" s="52" t="s">
        <v>11873</v>
      </c>
      <c r="H215" s="52" t="s">
        <v>11874</v>
      </c>
    </row>
    <row r="216" spans="1:8" x14ac:dyDescent="0.25">
      <c r="A216" s="52" t="s">
        <v>11884</v>
      </c>
      <c r="B216" s="52" t="s">
        <v>11883</v>
      </c>
      <c r="C216" s="52" t="s">
        <v>224</v>
      </c>
      <c r="D216" s="52" t="s">
        <v>200</v>
      </c>
      <c r="E216" s="52" t="s">
        <v>187</v>
      </c>
      <c r="F216" s="53" t="s">
        <v>11906</v>
      </c>
      <c r="G216" s="52" t="s">
        <v>11873</v>
      </c>
      <c r="H216" s="52" t="s">
        <v>11874</v>
      </c>
    </row>
    <row r="217" spans="1:8" x14ac:dyDescent="0.25">
      <c r="A217" s="52" t="s">
        <v>11882</v>
      </c>
      <c r="B217" s="52" t="s">
        <v>11881</v>
      </c>
      <c r="C217" s="52" t="s">
        <v>1187</v>
      </c>
      <c r="D217" s="52" t="s">
        <v>200</v>
      </c>
      <c r="E217" s="52" t="s">
        <v>187</v>
      </c>
      <c r="F217" s="53" t="s">
        <v>11906</v>
      </c>
      <c r="G217" s="52" t="s">
        <v>11873</v>
      </c>
      <c r="H217" s="52" t="s">
        <v>11874</v>
      </c>
    </row>
    <row r="218" spans="1:8" x14ac:dyDescent="0.25">
      <c r="A218" s="52" t="s">
        <v>11880</v>
      </c>
      <c r="B218" s="52" t="s">
        <v>11879</v>
      </c>
      <c r="C218" s="52" t="s">
        <v>805</v>
      </c>
      <c r="D218" s="52" t="s">
        <v>5201</v>
      </c>
      <c r="E218" s="52" t="s">
        <v>204</v>
      </c>
      <c r="F218" s="53" t="s">
        <v>11880</v>
      </c>
      <c r="G218" s="52" t="s">
        <v>11873</v>
      </c>
      <c r="H218" s="52" t="s">
        <v>11874</v>
      </c>
    </row>
    <row r="219" spans="1:8" x14ac:dyDescent="0.25">
      <c r="A219" s="52" t="s">
        <v>11878</v>
      </c>
      <c r="B219" s="52" t="s">
        <v>11875</v>
      </c>
      <c r="C219" s="52" t="s">
        <v>308</v>
      </c>
      <c r="D219" s="52" t="s">
        <v>5201</v>
      </c>
      <c r="E219" s="52" t="s">
        <v>204</v>
      </c>
      <c r="F219" s="53" t="s">
        <v>11880</v>
      </c>
      <c r="G219" s="52" t="s">
        <v>11873</v>
      </c>
      <c r="H219" s="52" t="s">
        <v>11874</v>
      </c>
    </row>
    <row r="220" spans="1:8" x14ac:dyDescent="0.25">
      <c r="A220" s="52" t="s">
        <v>11877</v>
      </c>
      <c r="B220" s="52" t="s">
        <v>11875</v>
      </c>
      <c r="C220" s="52" t="s">
        <v>308</v>
      </c>
      <c r="D220" s="52" t="s">
        <v>5201</v>
      </c>
      <c r="E220" s="52" t="s">
        <v>204</v>
      </c>
      <c r="F220" s="53" t="s">
        <v>11880</v>
      </c>
      <c r="G220" s="52" t="s">
        <v>11873</v>
      </c>
      <c r="H220" s="52" t="s">
        <v>11874</v>
      </c>
    </row>
    <row r="221" spans="1:8" x14ac:dyDescent="0.25">
      <c r="A221" s="52" t="s">
        <v>11876</v>
      </c>
      <c r="B221" s="52" t="s">
        <v>11875</v>
      </c>
      <c r="C221" s="52" t="s">
        <v>295</v>
      </c>
      <c r="D221" s="52" t="s">
        <v>5201</v>
      </c>
      <c r="E221" s="52" t="s">
        <v>204</v>
      </c>
      <c r="F221" s="53" t="s">
        <v>11880</v>
      </c>
      <c r="G221" s="52" t="s">
        <v>11873</v>
      </c>
      <c r="H221" s="52" t="s">
        <v>11874</v>
      </c>
    </row>
    <row r="222" spans="1:8" x14ac:dyDescent="0.25">
      <c r="A222" s="52" t="s">
        <v>29</v>
      </c>
      <c r="B222" s="52" t="s">
        <v>11872</v>
      </c>
      <c r="C222" s="52" t="s">
        <v>295</v>
      </c>
      <c r="D222" s="52" t="s">
        <v>200</v>
      </c>
      <c r="E222" s="52" t="s">
        <v>187</v>
      </c>
      <c r="F222" s="53" t="s">
        <v>29</v>
      </c>
      <c r="G222" s="52" t="s">
        <v>29</v>
      </c>
      <c r="H222" s="52" t="s">
        <v>10668</v>
      </c>
    </row>
    <row r="223" spans="1:8" x14ac:dyDescent="0.25">
      <c r="A223" s="52" t="s">
        <v>33</v>
      </c>
      <c r="B223" s="52" t="s">
        <v>11871</v>
      </c>
      <c r="C223" s="52" t="s">
        <v>805</v>
      </c>
      <c r="D223" s="52" t="s">
        <v>200</v>
      </c>
      <c r="E223" s="52" t="s">
        <v>187</v>
      </c>
      <c r="F223" s="53" t="s">
        <v>33</v>
      </c>
      <c r="G223" s="52" t="s">
        <v>29</v>
      </c>
      <c r="H223" s="52" t="s">
        <v>10668</v>
      </c>
    </row>
    <row r="224" spans="1:8" x14ac:dyDescent="0.25">
      <c r="A224" s="52" t="s">
        <v>11870</v>
      </c>
      <c r="B224" s="52" t="s">
        <v>11869</v>
      </c>
      <c r="C224" s="52" t="s">
        <v>295</v>
      </c>
      <c r="D224" s="52" t="s">
        <v>200</v>
      </c>
      <c r="E224" s="52" t="s">
        <v>187</v>
      </c>
      <c r="F224" s="53" t="s">
        <v>33</v>
      </c>
      <c r="G224" s="52" t="s">
        <v>29</v>
      </c>
      <c r="H224" s="52" t="s">
        <v>10668</v>
      </c>
    </row>
    <row r="225" spans="1:8" x14ac:dyDescent="0.25">
      <c r="A225" s="52" t="s">
        <v>11868</v>
      </c>
      <c r="B225" s="52" t="s">
        <v>11867</v>
      </c>
      <c r="C225" s="52" t="s">
        <v>295</v>
      </c>
      <c r="D225" s="52" t="s">
        <v>542</v>
      </c>
      <c r="E225" s="52" t="s">
        <v>204</v>
      </c>
      <c r="F225" s="53" t="s">
        <v>33</v>
      </c>
      <c r="G225" s="52" t="s">
        <v>29</v>
      </c>
      <c r="H225" s="52" t="s">
        <v>10668</v>
      </c>
    </row>
    <row r="226" spans="1:8" x14ac:dyDescent="0.25">
      <c r="A226" s="52" t="s">
        <v>11866</v>
      </c>
      <c r="B226" s="52" t="s">
        <v>11865</v>
      </c>
      <c r="C226" s="52" t="s">
        <v>189</v>
      </c>
      <c r="D226" s="52" t="s">
        <v>781</v>
      </c>
      <c r="E226" s="52" t="s">
        <v>204</v>
      </c>
      <c r="F226" s="53" t="s">
        <v>33</v>
      </c>
      <c r="G226" s="52" t="s">
        <v>29</v>
      </c>
      <c r="H226" s="52" t="s">
        <v>10668</v>
      </c>
    </row>
    <row r="227" spans="1:8" x14ac:dyDescent="0.25">
      <c r="A227" s="52" t="s">
        <v>11864</v>
      </c>
      <c r="B227" s="52" t="s">
        <v>11863</v>
      </c>
      <c r="C227" s="52" t="s">
        <v>189</v>
      </c>
      <c r="D227" s="52" t="s">
        <v>781</v>
      </c>
      <c r="E227" s="52" t="s">
        <v>204</v>
      </c>
      <c r="F227" s="53" t="s">
        <v>33</v>
      </c>
      <c r="G227" s="52" t="s">
        <v>29</v>
      </c>
      <c r="H227" s="52" t="s">
        <v>10668</v>
      </c>
    </row>
    <row r="228" spans="1:8" x14ac:dyDescent="0.25">
      <c r="A228" s="52" t="s">
        <v>11862</v>
      </c>
      <c r="B228" s="52" t="s">
        <v>11861</v>
      </c>
      <c r="C228" s="52" t="s">
        <v>189</v>
      </c>
      <c r="D228" s="52" t="s">
        <v>781</v>
      </c>
      <c r="E228" s="52" t="s">
        <v>204</v>
      </c>
      <c r="F228" s="53" t="s">
        <v>33</v>
      </c>
      <c r="G228" s="52" t="s">
        <v>29</v>
      </c>
      <c r="H228" s="52" t="s">
        <v>10668</v>
      </c>
    </row>
    <row r="229" spans="1:8" x14ac:dyDescent="0.25">
      <c r="A229" s="52" t="s">
        <v>11860</v>
      </c>
      <c r="B229" s="52" t="s">
        <v>11859</v>
      </c>
      <c r="C229" s="52" t="s">
        <v>189</v>
      </c>
      <c r="D229" s="52" t="s">
        <v>781</v>
      </c>
      <c r="E229" s="52" t="s">
        <v>204</v>
      </c>
      <c r="F229" s="53" t="s">
        <v>33</v>
      </c>
      <c r="G229" s="52" t="s">
        <v>29</v>
      </c>
      <c r="H229" s="52" t="s">
        <v>10668</v>
      </c>
    </row>
    <row r="230" spans="1:8" x14ac:dyDescent="0.25">
      <c r="A230" s="52" t="s">
        <v>11858</v>
      </c>
      <c r="B230" s="52" t="s">
        <v>11857</v>
      </c>
      <c r="C230" s="52" t="s">
        <v>781</v>
      </c>
      <c r="D230" s="52" t="s">
        <v>542</v>
      </c>
      <c r="E230" s="52" t="s">
        <v>204</v>
      </c>
      <c r="F230" s="53" t="s">
        <v>33</v>
      </c>
      <c r="G230" s="52" t="s">
        <v>29</v>
      </c>
      <c r="H230" s="52" t="s">
        <v>10668</v>
      </c>
    </row>
    <row r="231" spans="1:8" x14ac:dyDescent="0.25">
      <c r="A231" s="52" t="s">
        <v>11856</v>
      </c>
      <c r="B231" s="52" t="s">
        <v>11854</v>
      </c>
      <c r="C231" s="52" t="s">
        <v>542</v>
      </c>
      <c r="D231" s="52" t="s">
        <v>200</v>
      </c>
      <c r="E231" s="52" t="s">
        <v>187</v>
      </c>
      <c r="F231" s="53" t="s">
        <v>33</v>
      </c>
      <c r="G231" s="52" t="s">
        <v>29</v>
      </c>
      <c r="H231" s="52" t="s">
        <v>10668</v>
      </c>
    </row>
    <row r="232" spans="1:8" x14ac:dyDescent="0.25">
      <c r="A232" s="52" t="s">
        <v>11855</v>
      </c>
      <c r="B232" s="52" t="s">
        <v>11854</v>
      </c>
      <c r="C232" s="52" t="s">
        <v>542</v>
      </c>
      <c r="D232" s="52" t="s">
        <v>200</v>
      </c>
      <c r="E232" s="52" t="s">
        <v>187</v>
      </c>
      <c r="F232" s="53" t="s">
        <v>33</v>
      </c>
      <c r="G232" s="52" t="s">
        <v>29</v>
      </c>
      <c r="H232" s="52" t="s">
        <v>10668</v>
      </c>
    </row>
    <row r="233" spans="1:8" x14ac:dyDescent="0.25">
      <c r="A233" s="52" t="s">
        <v>11853</v>
      </c>
      <c r="B233" s="52" t="s">
        <v>11852</v>
      </c>
      <c r="C233" s="52" t="s">
        <v>224</v>
      </c>
      <c r="D233" s="52" t="s">
        <v>200</v>
      </c>
      <c r="E233" s="52" t="s">
        <v>187</v>
      </c>
      <c r="F233" s="53" t="s">
        <v>33</v>
      </c>
      <c r="G233" s="52" t="s">
        <v>29</v>
      </c>
      <c r="H233" s="52" t="s">
        <v>10668</v>
      </c>
    </row>
    <row r="234" spans="1:8" x14ac:dyDescent="0.25">
      <c r="A234" s="52" t="s">
        <v>11851</v>
      </c>
      <c r="B234" s="52" t="s">
        <v>11850</v>
      </c>
      <c r="C234" s="52" t="s">
        <v>224</v>
      </c>
      <c r="D234" s="52" t="s">
        <v>200</v>
      </c>
      <c r="E234" s="52" t="s">
        <v>187</v>
      </c>
      <c r="F234" s="53" t="s">
        <v>33</v>
      </c>
      <c r="G234" s="52" t="s">
        <v>29</v>
      </c>
      <c r="H234" s="52" t="s">
        <v>10668</v>
      </c>
    </row>
    <row r="235" spans="1:8" x14ac:dyDescent="0.25">
      <c r="A235" s="52" t="s">
        <v>11849</v>
      </c>
      <c r="B235" s="52" t="s">
        <v>11848</v>
      </c>
      <c r="C235" s="52" t="s">
        <v>224</v>
      </c>
      <c r="D235" s="52" t="s">
        <v>200</v>
      </c>
      <c r="E235" s="52" t="s">
        <v>187</v>
      </c>
      <c r="F235" s="53" t="s">
        <v>33</v>
      </c>
      <c r="G235" s="52" t="s">
        <v>29</v>
      </c>
      <c r="H235" s="52" t="s">
        <v>10668</v>
      </c>
    </row>
    <row r="236" spans="1:8" x14ac:dyDescent="0.25">
      <c r="A236" s="52" t="s">
        <v>11847</v>
      </c>
      <c r="B236" s="52" t="s">
        <v>11846</v>
      </c>
      <c r="C236" s="52" t="s">
        <v>224</v>
      </c>
      <c r="D236" s="52" t="s">
        <v>200</v>
      </c>
      <c r="E236" s="52" t="s">
        <v>187</v>
      </c>
      <c r="F236" s="53" t="s">
        <v>33</v>
      </c>
      <c r="G236" s="52" t="s">
        <v>29</v>
      </c>
      <c r="H236" s="52" t="s">
        <v>10668</v>
      </c>
    </row>
    <row r="237" spans="1:8" x14ac:dyDescent="0.25">
      <c r="A237" s="52" t="s">
        <v>11845</v>
      </c>
      <c r="B237" s="52" t="s">
        <v>11844</v>
      </c>
      <c r="C237" s="52" t="s">
        <v>224</v>
      </c>
      <c r="D237" s="52" t="s">
        <v>1128</v>
      </c>
      <c r="E237" s="52" t="s">
        <v>204</v>
      </c>
      <c r="F237" s="53" t="s">
        <v>33</v>
      </c>
      <c r="G237" s="52" t="s">
        <v>29</v>
      </c>
      <c r="H237" s="52" t="s">
        <v>10668</v>
      </c>
    </row>
    <row r="238" spans="1:8" x14ac:dyDescent="0.25">
      <c r="A238" s="52" t="s">
        <v>11843</v>
      </c>
      <c r="B238" s="52" t="s">
        <v>11842</v>
      </c>
      <c r="C238" s="52" t="s">
        <v>1825</v>
      </c>
      <c r="D238" s="52" t="s">
        <v>542</v>
      </c>
      <c r="E238" s="52" t="s">
        <v>204</v>
      </c>
      <c r="F238" s="53" t="s">
        <v>33</v>
      </c>
      <c r="G238" s="52" t="s">
        <v>29</v>
      </c>
      <c r="H238" s="52" t="s">
        <v>10668</v>
      </c>
    </row>
    <row r="239" spans="1:8" x14ac:dyDescent="0.25">
      <c r="A239" s="52" t="s">
        <v>11841</v>
      </c>
      <c r="B239" s="52" t="s">
        <v>11840</v>
      </c>
      <c r="C239" s="52" t="s">
        <v>1825</v>
      </c>
      <c r="D239" s="52" t="s">
        <v>542</v>
      </c>
      <c r="E239" s="52" t="s">
        <v>204</v>
      </c>
      <c r="F239" s="53" t="s">
        <v>33</v>
      </c>
      <c r="G239" s="52" t="s">
        <v>29</v>
      </c>
      <c r="H239" s="52" t="s">
        <v>10668</v>
      </c>
    </row>
    <row r="240" spans="1:8" x14ac:dyDescent="0.25">
      <c r="A240" s="52" t="s">
        <v>11839</v>
      </c>
      <c r="B240" s="52" t="s">
        <v>11838</v>
      </c>
      <c r="C240" s="52" t="s">
        <v>1825</v>
      </c>
      <c r="D240" s="52" t="s">
        <v>542</v>
      </c>
      <c r="E240" s="52" t="s">
        <v>204</v>
      </c>
      <c r="F240" s="53" t="s">
        <v>33</v>
      </c>
      <c r="G240" s="52" t="s">
        <v>29</v>
      </c>
      <c r="H240" s="52" t="s">
        <v>10668</v>
      </c>
    </row>
    <row r="241" spans="1:8" x14ac:dyDescent="0.25">
      <c r="A241" s="52" t="s">
        <v>11837</v>
      </c>
      <c r="B241" s="52" t="s">
        <v>11836</v>
      </c>
      <c r="C241" s="52" t="s">
        <v>1825</v>
      </c>
      <c r="D241" s="52" t="s">
        <v>781</v>
      </c>
      <c r="E241" s="52" t="s">
        <v>204</v>
      </c>
      <c r="F241" s="53" t="s">
        <v>33</v>
      </c>
      <c r="G241" s="52" t="s">
        <v>29</v>
      </c>
      <c r="H241" s="52" t="s">
        <v>10668</v>
      </c>
    </row>
    <row r="242" spans="1:8" x14ac:dyDescent="0.25">
      <c r="A242" s="52" t="s">
        <v>11835</v>
      </c>
      <c r="B242" s="52" t="s">
        <v>11834</v>
      </c>
      <c r="C242" s="52" t="s">
        <v>1825</v>
      </c>
      <c r="D242" s="52" t="s">
        <v>542</v>
      </c>
      <c r="E242" s="52" t="s">
        <v>204</v>
      </c>
      <c r="F242" s="53" t="s">
        <v>33</v>
      </c>
      <c r="G242" s="52" t="s">
        <v>29</v>
      </c>
      <c r="H242" s="52" t="s">
        <v>10668</v>
      </c>
    </row>
    <row r="243" spans="1:8" x14ac:dyDescent="0.25">
      <c r="A243" s="52" t="s">
        <v>11833</v>
      </c>
      <c r="B243" s="52" t="s">
        <v>11823</v>
      </c>
      <c r="C243" s="52" t="s">
        <v>1825</v>
      </c>
      <c r="D243" s="52" t="s">
        <v>200</v>
      </c>
      <c r="E243" s="52" t="s">
        <v>187</v>
      </c>
      <c r="F243" s="53" t="s">
        <v>33</v>
      </c>
      <c r="G243" s="52" t="s">
        <v>29</v>
      </c>
      <c r="H243" s="52" t="s">
        <v>10668</v>
      </c>
    </row>
    <row r="244" spans="1:8" x14ac:dyDescent="0.25">
      <c r="A244" s="52" t="s">
        <v>11832</v>
      </c>
      <c r="B244" s="52" t="s">
        <v>11831</v>
      </c>
      <c r="C244" s="52" t="s">
        <v>1825</v>
      </c>
      <c r="D244" s="52" t="s">
        <v>542</v>
      </c>
      <c r="E244" s="52" t="s">
        <v>204</v>
      </c>
      <c r="F244" s="53" t="s">
        <v>33</v>
      </c>
      <c r="G244" s="52" t="s">
        <v>29</v>
      </c>
      <c r="H244" s="52" t="s">
        <v>10668</v>
      </c>
    </row>
    <row r="245" spans="1:8" x14ac:dyDescent="0.25">
      <c r="A245" s="52" t="s">
        <v>11830</v>
      </c>
      <c r="B245" s="52" t="s">
        <v>11829</v>
      </c>
      <c r="C245" s="52" t="s">
        <v>1825</v>
      </c>
      <c r="D245" s="52" t="s">
        <v>781</v>
      </c>
      <c r="E245" s="52" t="s">
        <v>204</v>
      </c>
      <c r="F245" s="53" t="s">
        <v>33</v>
      </c>
      <c r="G245" s="52" t="s">
        <v>29</v>
      </c>
      <c r="H245" s="52" t="s">
        <v>10668</v>
      </c>
    </row>
    <row r="246" spans="1:8" x14ac:dyDescent="0.25">
      <c r="A246" s="52" t="s">
        <v>11828</v>
      </c>
      <c r="B246" s="52" t="s">
        <v>11827</v>
      </c>
      <c r="C246" s="52" t="s">
        <v>1825</v>
      </c>
      <c r="D246" s="52" t="s">
        <v>781</v>
      </c>
      <c r="E246" s="52" t="s">
        <v>204</v>
      </c>
      <c r="F246" s="53" t="s">
        <v>33</v>
      </c>
      <c r="G246" s="52" t="s">
        <v>29</v>
      </c>
      <c r="H246" s="52" t="s">
        <v>10668</v>
      </c>
    </row>
    <row r="247" spans="1:8" x14ac:dyDescent="0.25">
      <c r="A247" s="52" t="s">
        <v>11826</v>
      </c>
      <c r="B247" s="52" t="s">
        <v>11825</v>
      </c>
      <c r="C247" s="52" t="s">
        <v>1825</v>
      </c>
      <c r="D247" s="52" t="s">
        <v>781</v>
      </c>
      <c r="E247" s="52" t="s">
        <v>204</v>
      </c>
      <c r="F247" s="53" t="s">
        <v>33</v>
      </c>
      <c r="G247" s="52" t="s">
        <v>29</v>
      </c>
      <c r="H247" s="52" t="s">
        <v>10668</v>
      </c>
    </row>
    <row r="248" spans="1:8" x14ac:dyDescent="0.25">
      <c r="A248" s="52" t="s">
        <v>11824</v>
      </c>
      <c r="B248" s="52" t="s">
        <v>11823</v>
      </c>
      <c r="C248" s="52" t="s">
        <v>542</v>
      </c>
      <c r="D248" s="52" t="s">
        <v>200</v>
      </c>
      <c r="E248" s="52" t="s">
        <v>187</v>
      </c>
      <c r="F248" s="53" t="s">
        <v>33</v>
      </c>
      <c r="G248" s="52" t="s">
        <v>29</v>
      </c>
      <c r="H248" s="52" t="s">
        <v>10668</v>
      </c>
    </row>
    <row r="249" spans="1:8" x14ac:dyDescent="0.25">
      <c r="A249" s="52" t="s">
        <v>11822</v>
      </c>
      <c r="B249" s="52" t="s">
        <v>11821</v>
      </c>
      <c r="C249" s="52" t="s">
        <v>224</v>
      </c>
      <c r="D249" s="52" t="s">
        <v>200</v>
      </c>
      <c r="E249" s="52" t="s">
        <v>187</v>
      </c>
      <c r="F249" s="53" t="s">
        <v>33</v>
      </c>
      <c r="G249" s="52" t="s">
        <v>29</v>
      </c>
      <c r="H249" s="52" t="s">
        <v>10668</v>
      </c>
    </row>
    <row r="250" spans="1:8" x14ac:dyDescent="0.25">
      <c r="A250" s="52" t="s">
        <v>11820</v>
      </c>
      <c r="B250" s="52" t="s">
        <v>11819</v>
      </c>
      <c r="C250" s="52" t="s">
        <v>224</v>
      </c>
      <c r="D250" s="52" t="s">
        <v>200</v>
      </c>
      <c r="E250" s="52" t="s">
        <v>187</v>
      </c>
      <c r="F250" s="53" t="s">
        <v>33</v>
      </c>
      <c r="G250" s="52" t="s">
        <v>29</v>
      </c>
      <c r="H250" s="52" t="s">
        <v>10668</v>
      </c>
    </row>
    <row r="251" spans="1:8" x14ac:dyDescent="0.25">
      <c r="A251" s="52" t="s">
        <v>11818</v>
      </c>
      <c r="B251" s="52" t="s">
        <v>11817</v>
      </c>
      <c r="C251" s="52" t="s">
        <v>2172</v>
      </c>
      <c r="D251" s="52" t="s">
        <v>781</v>
      </c>
      <c r="E251" s="52" t="s">
        <v>204</v>
      </c>
      <c r="F251" s="53" t="s">
        <v>33</v>
      </c>
      <c r="G251" s="52" t="s">
        <v>29</v>
      </c>
      <c r="H251" s="52" t="s">
        <v>10668</v>
      </c>
    </row>
    <row r="252" spans="1:8" x14ac:dyDescent="0.25">
      <c r="A252" s="52" t="s">
        <v>11816</v>
      </c>
      <c r="B252" s="52" t="s">
        <v>11815</v>
      </c>
      <c r="C252" s="52" t="s">
        <v>781</v>
      </c>
      <c r="D252" s="52" t="s">
        <v>542</v>
      </c>
      <c r="E252" s="52" t="s">
        <v>204</v>
      </c>
      <c r="F252" s="53" t="s">
        <v>33</v>
      </c>
      <c r="G252" s="52" t="s">
        <v>29</v>
      </c>
      <c r="H252" s="52" t="s">
        <v>10668</v>
      </c>
    </row>
    <row r="253" spans="1:8" x14ac:dyDescent="0.25">
      <c r="A253" s="52" t="s">
        <v>11814</v>
      </c>
      <c r="B253" s="52" t="s">
        <v>11812</v>
      </c>
      <c r="C253" s="52" t="s">
        <v>1825</v>
      </c>
      <c r="D253" s="52" t="s">
        <v>3857</v>
      </c>
      <c r="E253" s="52" t="s">
        <v>204</v>
      </c>
      <c r="F253" s="53" t="s">
        <v>33</v>
      </c>
      <c r="G253" s="52" t="s">
        <v>29</v>
      </c>
      <c r="H253" s="52" t="s">
        <v>10668</v>
      </c>
    </row>
    <row r="254" spans="1:8" x14ac:dyDescent="0.25">
      <c r="A254" s="52" t="s">
        <v>11813</v>
      </c>
      <c r="B254" s="52" t="s">
        <v>11812</v>
      </c>
      <c r="C254" s="52" t="s">
        <v>1825</v>
      </c>
      <c r="D254" s="52" t="s">
        <v>3857</v>
      </c>
      <c r="E254" s="52" t="s">
        <v>204</v>
      </c>
      <c r="F254" s="53" t="s">
        <v>33</v>
      </c>
      <c r="G254" s="52" t="s">
        <v>29</v>
      </c>
      <c r="H254" s="52" t="s">
        <v>10668</v>
      </c>
    </row>
    <row r="255" spans="1:8" x14ac:dyDescent="0.25">
      <c r="A255" s="52" t="s">
        <v>11811</v>
      </c>
      <c r="B255" s="52" t="s">
        <v>11810</v>
      </c>
      <c r="C255" s="52" t="s">
        <v>1825</v>
      </c>
      <c r="D255" s="52" t="s">
        <v>200</v>
      </c>
      <c r="E255" s="52" t="s">
        <v>187</v>
      </c>
      <c r="F255" s="53" t="s">
        <v>33</v>
      </c>
      <c r="G255" s="52" t="s">
        <v>29</v>
      </c>
      <c r="H255" s="52" t="s">
        <v>10668</v>
      </c>
    </row>
    <row r="256" spans="1:8" x14ac:dyDescent="0.25">
      <c r="A256" s="52" t="s">
        <v>11809</v>
      </c>
      <c r="B256" s="52" t="s">
        <v>11808</v>
      </c>
      <c r="C256" s="52" t="s">
        <v>1825</v>
      </c>
      <c r="D256" s="52" t="s">
        <v>781</v>
      </c>
      <c r="E256" s="52" t="s">
        <v>204</v>
      </c>
      <c r="F256" s="53" t="s">
        <v>33</v>
      </c>
      <c r="G256" s="52" t="s">
        <v>29</v>
      </c>
      <c r="H256" s="52" t="s">
        <v>10668</v>
      </c>
    </row>
    <row r="257" spans="1:8" x14ac:dyDescent="0.25">
      <c r="A257" s="52" t="s">
        <v>11807</v>
      </c>
      <c r="B257" s="52" t="s">
        <v>11806</v>
      </c>
      <c r="C257" s="52" t="s">
        <v>1825</v>
      </c>
      <c r="D257" s="52" t="s">
        <v>781</v>
      </c>
      <c r="E257" s="52" t="s">
        <v>204</v>
      </c>
      <c r="F257" s="53" t="s">
        <v>33</v>
      </c>
      <c r="G257" s="52" t="s">
        <v>29</v>
      </c>
      <c r="H257" s="52" t="s">
        <v>10668</v>
      </c>
    </row>
    <row r="258" spans="1:8" x14ac:dyDescent="0.25">
      <c r="A258" s="52" t="s">
        <v>11805</v>
      </c>
      <c r="B258" s="52" t="s">
        <v>11804</v>
      </c>
      <c r="C258" s="52" t="s">
        <v>781</v>
      </c>
      <c r="D258" s="52" t="s">
        <v>200</v>
      </c>
      <c r="E258" s="52" t="s">
        <v>187</v>
      </c>
      <c r="F258" s="53" t="s">
        <v>33</v>
      </c>
      <c r="G258" s="52" t="s">
        <v>29</v>
      </c>
      <c r="H258" s="52" t="s">
        <v>10668</v>
      </c>
    </row>
    <row r="259" spans="1:8" x14ac:dyDescent="0.25">
      <c r="A259" s="52" t="s">
        <v>11803</v>
      </c>
      <c r="B259" s="52" t="s">
        <v>11802</v>
      </c>
      <c r="C259" s="52" t="s">
        <v>197</v>
      </c>
      <c r="D259" s="52" t="s">
        <v>197</v>
      </c>
      <c r="E259" s="52" t="s">
        <v>196</v>
      </c>
      <c r="F259" s="53" t="s">
        <v>33</v>
      </c>
      <c r="G259" s="52" t="s">
        <v>29</v>
      </c>
      <c r="H259" s="52" t="s">
        <v>10668</v>
      </c>
    </row>
    <row r="260" spans="1:8" x14ac:dyDescent="0.25">
      <c r="A260" s="52" t="s">
        <v>11801</v>
      </c>
      <c r="B260" s="52" t="s">
        <v>11800</v>
      </c>
      <c r="C260" s="52" t="s">
        <v>1825</v>
      </c>
      <c r="D260" s="52" t="s">
        <v>200</v>
      </c>
      <c r="E260" s="52" t="s">
        <v>187</v>
      </c>
      <c r="F260" s="53" t="s">
        <v>33</v>
      </c>
      <c r="G260" s="52" t="s">
        <v>29</v>
      </c>
      <c r="H260" s="52" t="s">
        <v>10668</v>
      </c>
    </row>
    <row r="261" spans="1:8" x14ac:dyDescent="0.25">
      <c r="A261" s="52" t="s">
        <v>11799</v>
      </c>
      <c r="B261" s="52" t="s">
        <v>11798</v>
      </c>
      <c r="C261" s="52" t="s">
        <v>1825</v>
      </c>
      <c r="D261" s="52" t="s">
        <v>781</v>
      </c>
      <c r="E261" s="52" t="s">
        <v>204</v>
      </c>
      <c r="F261" s="53" t="s">
        <v>33</v>
      </c>
      <c r="G261" s="52" t="s">
        <v>29</v>
      </c>
      <c r="H261" s="52" t="s">
        <v>10668</v>
      </c>
    </row>
    <row r="262" spans="1:8" x14ac:dyDescent="0.25">
      <c r="A262" s="52" t="s">
        <v>11797</v>
      </c>
      <c r="B262" s="52" t="s">
        <v>11796</v>
      </c>
      <c r="C262" s="52" t="s">
        <v>1825</v>
      </c>
      <c r="D262" s="52" t="s">
        <v>781</v>
      </c>
      <c r="E262" s="52" t="s">
        <v>204</v>
      </c>
      <c r="F262" s="53" t="s">
        <v>33</v>
      </c>
      <c r="G262" s="52" t="s">
        <v>29</v>
      </c>
      <c r="H262" s="52" t="s">
        <v>10668</v>
      </c>
    </row>
    <row r="263" spans="1:8" x14ac:dyDescent="0.25">
      <c r="A263" s="52" t="s">
        <v>11795</v>
      </c>
      <c r="B263" s="52" t="s">
        <v>11794</v>
      </c>
      <c r="C263" s="52" t="s">
        <v>781</v>
      </c>
      <c r="D263" s="52" t="s">
        <v>200</v>
      </c>
      <c r="E263" s="52" t="s">
        <v>187</v>
      </c>
      <c r="F263" s="53" t="s">
        <v>33</v>
      </c>
      <c r="G263" s="52" t="s">
        <v>29</v>
      </c>
      <c r="H263" s="52" t="s">
        <v>10668</v>
      </c>
    </row>
    <row r="264" spans="1:8" x14ac:dyDescent="0.25">
      <c r="A264" s="52" t="s">
        <v>11793</v>
      </c>
      <c r="B264" s="52" t="s">
        <v>11792</v>
      </c>
      <c r="C264" s="52" t="s">
        <v>197</v>
      </c>
      <c r="D264" s="52" t="s">
        <v>197</v>
      </c>
      <c r="E264" s="52" t="s">
        <v>196</v>
      </c>
      <c r="F264" s="53" t="s">
        <v>33</v>
      </c>
      <c r="G264" s="52" t="s">
        <v>29</v>
      </c>
      <c r="H264" s="52" t="s">
        <v>10668</v>
      </c>
    </row>
    <row r="265" spans="1:8" x14ac:dyDescent="0.25">
      <c r="A265" s="52" t="s">
        <v>11791</v>
      </c>
      <c r="B265" s="52" t="s">
        <v>11790</v>
      </c>
      <c r="C265" s="52" t="s">
        <v>1825</v>
      </c>
      <c r="D265" s="52" t="s">
        <v>200</v>
      </c>
      <c r="E265" s="52" t="s">
        <v>187</v>
      </c>
      <c r="F265" s="53" t="s">
        <v>33</v>
      </c>
      <c r="G265" s="52" t="s">
        <v>29</v>
      </c>
      <c r="H265" s="52" t="s">
        <v>10668</v>
      </c>
    </row>
    <row r="266" spans="1:8" x14ac:dyDescent="0.25">
      <c r="A266" s="52" t="s">
        <v>11789</v>
      </c>
      <c r="B266" s="52" t="s">
        <v>11788</v>
      </c>
      <c r="C266" s="52" t="s">
        <v>11787</v>
      </c>
      <c r="D266" s="52" t="s">
        <v>781</v>
      </c>
      <c r="E266" s="52" t="s">
        <v>204</v>
      </c>
      <c r="F266" s="53" t="s">
        <v>33</v>
      </c>
      <c r="G266" s="52" t="s">
        <v>29</v>
      </c>
      <c r="H266" s="52" t="s">
        <v>10668</v>
      </c>
    </row>
    <row r="267" spans="1:8" x14ac:dyDescent="0.25">
      <c r="A267" s="52" t="s">
        <v>11786</v>
      </c>
      <c r="B267" s="52" t="s">
        <v>11785</v>
      </c>
      <c r="C267" s="52" t="s">
        <v>3079</v>
      </c>
      <c r="D267" s="52" t="s">
        <v>781</v>
      </c>
      <c r="E267" s="52" t="s">
        <v>204</v>
      </c>
      <c r="F267" s="53" t="s">
        <v>33</v>
      </c>
      <c r="G267" s="52" t="s">
        <v>29</v>
      </c>
      <c r="H267" s="52" t="s">
        <v>10668</v>
      </c>
    </row>
    <row r="268" spans="1:8" x14ac:dyDescent="0.25">
      <c r="A268" s="52" t="s">
        <v>11784</v>
      </c>
      <c r="B268" s="52" t="s">
        <v>11782</v>
      </c>
      <c r="C268" s="52" t="s">
        <v>781</v>
      </c>
      <c r="D268" s="52" t="s">
        <v>200</v>
      </c>
      <c r="E268" s="52" t="s">
        <v>187</v>
      </c>
      <c r="F268" s="53" t="s">
        <v>33</v>
      </c>
      <c r="G268" s="52" t="s">
        <v>29</v>
      </c>
      <c r="H268" s="52" t="s">
        <v>10668</v>
      </c>
    </row>
    <row r="269" spans="1:8" x14ac:dyDescent="0.25">
      <c r="A269" s="52" t="s">
        <v>11783</v>
      </c>
      <c r="B269" s="52" t="s">
        <v>11782</v>
      </c>
      <c r="C269" s="52" t="s">
        <v>197</v>
      </c>
      <c r="D269" s="52" t="s">
        <v>197</v>
      </c>
      <c r="E269" s="52" t="s">
        <v>196</v>
      </c>
      <c r="F269" s="53" t="s">
        <v>33</v>
      </c>
      <c r="G269" s="52" t="s">
        <v>29</v>
      </c>
      <c r="H269" s="52" t="s">
        <v>10668</v>
      </c>
    </row>
    <row r="270" spans="1:8" x14ac:dyDescent="0.25">
      <c r="A270" s="52" t="s">
        <v>11781</v>
      </c>
      <c r="B270" s="52" t="s">
        <v>11780</v>
      </c>
      <c r="C270" s="52" t="s">
        <v>1643</v>
      </c>
      <c r="D270" s="52" t="s">
        <v>297</v>
      </c>
      <c r="E270" s="52" t="s">
        <v>204</v>
      </c>
      <c r="F270" s="53" t="s">
        <v>33</v>
      </c>
      <c r="G270" s="52" t="s">
        <v>29</v>
      </c>
      <c r="H270" s="52" t="s">
        <v>10668</v>
      </c>
    </row>
    <row r="271" spans="1:8" x14ac:dyDescent="0.25">
      <c r="A271" s="52" t="s">
        <v>11779</v>
      </c>
      <c r="B271" s="52" t="s">
        <v>11778</v>
      </c>
      <c r="C271" s="52" t="s">
        <v>3079</v>
      </c>
      <c r="D271" s="52" t="s">
        <v>297</v>
      </c>
      <c r="E271" s="52" t="s">
        <v>204</v>
      </c>
      <c r="F271" s="53" t="s">
        <v>33</v>
      </c>
      <c r="G271" s="52" t="s">
        <v>29</v>
      </c>
      <c r="H271" s="52" t="s">
        <v>10668</v>
      </c>
    </row>
    <row r="272" spans="1:8" x14ac:dyDescent="0.25">
      <c r="A272" s="52" t="s">
        <v>11777</v>
      </c>
      <c r="B272" s="52" t="s">
        <v>11776</v>
      </c>
      <c r="C272" s="52" t="s">
        <v>1825</v>
      </c>
      <c r="D272" s="52" t="s">
        <v>297</v>
      </c>
      <c r="E272" s="52" t="s">
        <v>204</v>
      </c>
      <c r="F272" s="53" t="s">
        <v>33</v>
      </c>
      <c r="G272" s="52" t="s">
        <v>29</v>
      </c>
      <c r="H272" s="52" t="s">
        <v>10668</v>
      </c>
    </row>
    <row r="273" spans="1:8" x14ac:dyDescent="0.25">
      <c r="A273" s="52" t="s">
        <v>11775</v>
      </c>
      <c r="B273" s="52" t="s">
        <v>11774</v>
      </c>
      <c r="C273" s="52" t="s">
        <v>1825</v>
      </c>
      <c r="D273" s="52" t="s">
        <v>297</v>
      </c>
      <c r="E273" s="52" t="s">
        <v>204</v>
      </c>
      <c r="F273" s="53" t="s">
        <v>33</v>
      </c>
      <c r="G273" s="52" t="s">
        <v>29</v>
      </c>
      <c r="H273" s="52" t="s">
        <v>10668</v>
      </c>
    </row>
    <row r="274" spans="1:8" x14ac:dyDescent="0.25">
      <c r="A274" s="52" t="s">
        <v>11773</v>
      </c>
      <c r="B274" s="52" t="s">
        <v>11772</v>
      </c>
      <c r="C274" s="52" t="s">
        <v>295</v>
      </c>
      <c r="D274" s="52" t="s">
        <v>200</v>
      </c>
      <c r="E274" s="52" t="s">
        <v>187</v>
      </c>
      <c r="F274" s="53" t="s">
        <v>33</v>
      </c>
      <c r="G274" s="52" t="s">
        <v>29</v>
      </c>
      <c r="H274" s="52" t="s">
        <v>10668</v>
      </c>
    </row>
    <row r="275" spans="1:8" x14ac:dyDescent="0.25">
      <c r="A275" s="52" t="s">
        <v>11771</v>
      </c>
      <c r="B275" s="52" t="s">
        <v>11770</v>
      </c>
      <c r="C275" s="52" t="s">
        <v>343</v>
      </c>
      <c r="D275" s="52" t="s">
        <v>200</v>
      </c>
      <c r="E275" s="52" t="s">
        <v>187</v>
      </c>
      <c r="F275" s="53" t="s">
        <v>33</v>
      </c>
      <c r="G275" s="52" t="s">
        <v>29</v>
      </c>
      <c r="H275" s="52" t="s">
        <v>10668</v>
      </c>
    </row>
    <row r="276" spans="1:8" x14ac:dyDescent="0.25">
      <c r="A276" s="52" t="s">
        <v>11769</v>
      </c>
      <c r="B276" s="52" t="s">
        <v>11765</v>
      </c>
      <c r="C276" s="52" t="s">
        <v>343</v>
      </c>
      <c r="D276" s="52" t="s">
        <v>200</v>
      </c>
      <c r="E276" s="52" t="s">
        <v>187</v>
      </c>
      <c r="F276" s="53" t="s">
        <v>33</v>
      </c>
      <c r="G276" s="52" t="s">
        <v>29</v>
      </c>
      <c r="H276" s="52" t="s">
        <v>10668</v>
      </c>
    </row>
    <row r="277" spans="1:8" x14ac:dyDescent="0.25">
      <c r="A277" s="52" t="s">
        <v>11768</v>
      </c>
      <c r="B277" s="52" t="s">
        <v>11767</v>
      </c>
      <c r="C277" s="52" t="s">
        <v>197</v>
      </c>
      <c r="D277" s="52" t="s">
        <v>197</v>
      </c>
      <c r="E277" s="52" t="s">
        <v>196</v>
      </c>
      <c r="F277" s="53" t="s">
        <v>33</v>
      </c>
      <c r="G277" s="52" t="s">
        <v>29</v>
      </c>
      <c r="H277" s="52" t="s">
        <v>10668</v>
      </c>
    </row>
    <row r="278" spans="1:8" x14ac:dyDescent="0.25">
      <c r="A278" s="52" t="s">
        <v>11766</v>
      </c>
      <c r="B278" s="52" t="s">
        <v>11765</v>
      </c>
      <c r="C278" s="52" t="s">
        <v>224</v>
      </c>
      <c r="D278" s="52" t="s">
        <v>200</v>
      </c>
      <c r="E278" s="52" t="s">
        <v>187</v>
      </c>
      <c r="F278" s="53" t="s">
        <v>33</v>
      </c>
      <c r="G278" s="52" t="s">
        <v>29</v>
      </c>
      <c r="H278" s="52" t="s">
        <v>10668</v>
      </c>
    </row>
    <row r="279" spans="1:8" x14ac:dyDescent="0.25">
      <c r="A279" s="52" t="s">
        <v>11764</v>
      </c>
      <c r="B279" s="52" t="s">
        <v>11763</v>
      </c>
      <c r="C279" s="52" t="s">
        <v>197</v>
      </c>
      <c r="D279" s="52" t="s">
        <v>197</v>
      </c>
      <c r="E279" s="52" t="s">
        <v>196</v>
      </c>
      <c r="F279" s="53" t="s">
        <v>33</v>
      </c>
      <c r="G279" s="52" t="s">
        <v>29</v>
      </c>
      <c r="H279" s="52" t="s">
        <v>10668</v>
      </c>
    </row>
    <row r="280" spans="1:8" x14ac:dyDescent="0.25">
      <c r="A280" s="52" t="s">
        <v>11762</v>
      </c>
      <c r="B280" s="52" t="s">
        <v>11760</v>
      </c>
      <c r="C280" s="52" t="s">
        <v>1128</v>
      </c>
      <c r="D280" s="52" t="s">
        <v>200</v>
      </c>
      <c r="E280" s="52" t="s">
        <v>187</v>
      </c>
      <c r="F280" s="53" t="s">
        <v>33</v>
      </c>
      <c r="G280" s="52" t="s">
        <v>29</v>
      </c>
      <c r="H280" s="52" t="s">
        <v>10668</v>
      </c>
    </row>
    <row r="281" spans="1:8" x14ac:dyDescent="0.25">
      <c r="A281" s="52" t="s">
        <v>11761</v>
      </c>
      <c r="B281" s="52" t="s">
        <v>11760</v>
      </c>
      <c r="C281" s="52" t="s">
        <v>1128</v>
      </c>
      <c r="D281" s="52" t="s">
        <v>200</v>
      </c>
      <c r="E281" s="52" t="s">
        <v>187</v>
      </c>
      <c r="F281" s="53" t="s">
        <v>33</v>
      </c>
      <c r="G281" s="52" t="s">
        <v>29</v>
      </c>
      <c r="H281" s="52" t="s">
        <v>10668</v>
      </c>
    </row>
    <row r="282" spans="1:8" x14ac:dyDescent="0.25">
      <c r="A282" s="52" t="s">
        <v>11759</v>
      </c>
      <c r="B282" s="52" t="s">
        <v>11758</v>
      </c>
      <c r="C282" s="52" t="s">
        <v>295</v>
      </c>
      <c r="D282" s="52" t="s">
        <v>200</v>
      </c>
      <c r="E282" s="52" t="s">
        <v>187</v>
      </c>
      <c r="F282" s="53" t="s">
        <v>33</v>
      </c>
      <c r="G282" s="52" t="s">
        <v>29</v>
      </c>
      <c r="H282" s="52" t="s">
        <v>10668</v>
      </c>
    </row>
    <row r="283" spans="1:8" x14ac:dyDescent="0.25">
      <c r="A283" s="52" t="s">
        <v>11757</v>
      </c>
      <c r="B283" s="52" t="s">
        <v>11756</v>
      </c>
      <c r="C283" s="52" t="s">
        <v>295</v>
      </c>
      <c r="D283" s="52" t="s">
        <v>200</v>
      </c>
      <c r="E283" s="52" t="s">
        <v>187</v>
      </c>
      <c r="F283" s="53" t="s">
        <v>33</v>
      </c>
      <c r="G283" s="52" t="s">
        <v>29</v>
      </c>
      <c r="H283" s="52" t="s">
        <v>10668</v>
      </c>
    </row>
    <row r="284" spans="1:8" x14ac:dyDescent="0.25">
      <c r="A284" s="52" t="s">
        <v>11755</v>
      </c>
      <c r="B284" s="52" t="s">
        <v>11754</v>
      </c>
      <c r="C284" s="52" t="s">
        <v>343</v>
      </c>
      <c r="D284" s="52" t="s">
        <v>200</v>
      </c>
      <c r="E284" s="52" t="s">
        <v>187</v>
      </c>
      <c r="F284" s="53" t="s">
        <v>33</v>
      </c>
      <c r="G284" s="52" t="s">
        <v>29</v>
      </c>
      <c r="H284" s="52" t="s">
        <v>10668</v>
      </c>
    </row>
    <row r="285" spans="1:8" x14ac:dyDescent="0.25">
      <c r="A285" s="52" t="s">
        <v>11753</v>
      </c>
      <c r="B285" s="52" t="s">
        <v>11752</v>
      </c>
      <c r="C285" s="52" t="s">
        <v>11705</v>
      </c>
      <c r="D285" s="52" t="s">
        <v>2051</v>
      </c>
      <c r="E285" s="52" t="s">
        <v>204</v>
      </c>
      <c r="F285" s="53" t="s">
        <v>33</v>
      </c>
      <c r="G285" s="52" t="s">
        <v>29</v>
      </c>
      <c r="H285" s="52" t="s">
        <v>10668</v>
      </c>
    </row>
    <row r="286" spans="1:8" x14ac:dyDescent="0.25">
      <c r="A286" s="52" t="s">
        <v>11751</v>
      </c>
      <c r="B286" s="52" t="s">
        <v>11749</v>
      </c>
      <c r="C286" s="52" t="s">
        <v>1351</v>
      </c>
      <c r="D286" s="52" t="s">
        <v>200</v>
      </c>
      <c r="E286" s="52" t="s">
        <v>187</v>
      </c>
      <c r="F286" s="53" t="s">
        <v>33</v>
      </c>
      <c r="G286" s="52" t="s">
        <v>29</v>
      </c>
      <c r="H286" s="52" t="s">
        <v>10668</v>
      </c>
    </row>
    <row r="287" spans="1:8" x14ac:dyDescent="0.25">
      <c r="A287" s="52" t="s">
        <v>11750</v>
      </c>
      <c r="B287" s="52" t="s">
        <v>11749</v>
      </c>
      <c r="C287" s="52" t="s">
        <v>3379</v>
      </c>
      <c r="D287" s="52" t="s">
        <v>200</v>
      </c>
      <c r="E287" s="52" t="s">
        <v>187</v>
      </c>
      <c r="F287" s="53" t="s">
        <v>33</v>
      </c>
      <c r="G287" s="52" t="s">
        <v>29</v>
      </c>
      <c r="H287" s="52" t="s">
        <v>10668</v>
      </c>
    </row>
    <row r="288" spans="1:8" x14ac:dyDescent="0.25">
      <c r="A288" s="52" t="s">
        <v>11748</v>
      </c>
      <c r="B288" s="52" t="s">
        <v>11747</v>
      </c>
      <c r="C288" s="52" t="s">
        <v>224</v>
      </c>
      <c r="D288" s="52" t="s">
        <v>200</v>
      </c>
      <c r="E288" s="52" t="s">
        <v>187</v>
      </c>
      <c r="F288" s="53" t="s">
        <v>33</v>
      </c>
      <c r="G288" s="52" t="s">
        <v>29</v>
      </c>
      <c r="H288" s="52" t="s">
        <v>10668</v>
      </c>
    </row>
    <row r="289" spans="1:8" x14ac:dyDescent="0.25">
      <c r="A289" s="52" t="s">
        <v>11746</v>
      </c>
      <c r="B289" s="52" t="s">
        <v>11745</v>
      </c>
      <c r="C289" s="52" t="s">
        <v>224</v>
      </c>
      <c r="D289" s="52" t="s">
        <v>1294</v>
      </c>
      <c r="E289" s="52" t="s">
        <v>187</v>
      </c>
      <c r="F289" s="53" t="s">
        <v>33</v>
      </c>
      <c r="G289" s="52" t="s">
        <v>29</v>
      </c>
      <c r="H289" s="52" t="s">
        <v>10668</v>
      </c>
    </row>
    <row r="290" spans="1:8" x14ac:dyDescent="0.25">
      <c r="A290" s="52" t="s">
        <v>11744</v>
      </c>
      <c r="B290" s="52" t="s">
        <v>11743</v>
      </c>
      <c r="C290" s="52" t="s">
        <v>224</v>
      </c>
      <c r="D290" s="52" t="s">
        <v>200</v>
      </c>
      <c r="E290" s="52" t="s">
        <v>187</v>
      </c>
      <c r="F290" s="53" t="s">
        <v>33</v>
      </c>
      <c r="G290" s="52" t="s">
        <v>29</v>
      </c>
      <c r="H290" s="52" t="s">
        <v>10668</v>
      </c>
    </row>
    <row r="291" spans="1:8" x14ac:dyDescent="0.25">
      <c r="A291" s="52" t="s">
        <v>11742</v>
      </c>
      <c r="B291" s="52" t="s">
        <v>11741</v>
      </c>
      <c r="C291" s="52" t="s">
        <v>295</v>
      </c>
      <c r="D291" s="52" t="s">
        <v>200</v>
      </c>
      <c r="E291" s="52" t="s">
        <v>187</v>
      </c>
      <c r="F291" s="53" t="s">
        <v>33</v>
      </c>
      <c r="G291" s="52" t="s">
        <v>29</v>
      </c>
      <c r="H291" s="52" t="s">
        <v>10668</v>
      </c>
    </row>
    <row r="292" spans="1:8" x14ac:dyDescent="0.25">
      <c r="A292" s="52" t="s">
        <v>11740</v>
      </c>
      <c r="B292" s="52" t="s">
        <v>11739</v>
      </c>
      <c r="C292" s="52" t="s">
        <v>963</v>
      </c>
      <c r="D292" s="52" t="s">
        <v>200</v>
      </c>
      <c r="E292" s="52" t="s">
        <v>187</v>
      </c>
      <c r="F292" s="53" t="s">
        <v>33</v>
      </c>
      <c r="G292" s="52" t="s">
        <v>29</v>
      </c>
      <c r="H292" s="52" t="s">
        <v>10668</v>
      </c>
    </row>
    <row r="293" spans="1:8" x14ac:dyDescent="0.25">
      <c r="A293" s="52" t="s">
        <v>11738</v>
      </c>
      <c r="B293" s="52" t="s">
        <v>11737</v>
      </c>
      <c r="C293" s="52" t="s">
        <v>295</v>
      </c>
      <c r="D293" s="52" t="s">
        <v>1886</v>
      </c>
      <c r="E293" s="52" t="s">
        <v>204</v>
      </c>
      <c r="F293" s="53" t="s">
        <v>33</v>
      </c>
      <c r="G293" s="52" t="s">
        <v>29</v>
      </c>
      <c r="H293" s="52" t="s">
        <v>10668</v>
      </c>
    </row>
    <row r="294" spans="1:8" x14ac:dyDescent="0.25">
      <c r="A294" s="52" t="s">
        <v>11736</v>
      </c>
      <c r="B294" s="52" t="s">
        <v>11735</v>
      </c>
      <c r="C294" s="52" t="s">
        <v>295</v>
      </c>
      <c r="D294" s="52" t="s">
        <v>1886</v>
      </c>
      <c r="E294" s="52" t="s">
        <v>204</v>
      </c>
      <c r="F294" s="53" t="s">
        <v>33</v>
      </c>
      <c r="G294" s="52" t="s">
        <v>29</v>
      </c>
      <c r="H294" s="52" t="s">
        <v>10668</v>
      </c>
    </row>
    <row r="295" spans="1:8" x14ac:dyDescent="0.25">
      <c r="A295" s="52" t="s">
        <v>11734</v>
      </c>
      <c r="B295" s="52" t="s">
        <v>11733</v>
      </c>
      <c r="C295" s="52" t="s">
        <v>1886</v>
      </c>
      <c r="D295" s="52" t="s">
        <v>200</v>
      </c>
      <c r="E295" s="52" t="s">
        <v>187</v>
      </c>
      <c r="F295" s="53" t="s">
        <v>33</v>
      </c>
      <c r="G295" s="52" t="s">
        <v>29</v>
      </c>
      <c r="H295" s="52" t="s">
        <v>10668</v>
      </c>
    </row>
    <row r="296" spans="1:8" x14ac:dyDescent="0.25">
      <c r="A296" s="52" t="s">
        <v>11732</v>
      </c>
      <c r="B296" s="52" t="s">
        <v>11731</v>
      </c>
      <c r="C296" s="52" t="s">
        <v>197</v>
      </c>
      <c r="D296" s="52" t="s">
        <v>197</v>
      </c>
      <c r="E296" s="52" t="s">
        <v>196</v>
      </c>
      <c r="F296" s="53" t="s">
        <v>33</v>
      </c>
      <c r="G296" s="52" t="s">
        <v>29</v>
      </c>
      <c r="H296" s="52" t="s">
        <v>10668</v>
      </c>
    </row>
    <row r="297" spans="1:8" x14ac:dyDescent="0.25">
      <c r="A297" s="52" t="s">
        <v>11730</v>
      </c>
      <c r="B297" s="52" t="s">
        <v>11729</v>
      </c>
      <c r="C297" s="52" t="s">
        <v>224</v>
      </c>
      <c r="D297" s="52" t="s">
        <v>200</v>
      </c>
      <c r="E297" s="52" t="s">
        <v>187</v>
      </c>
      <c r="F297" s="53" t="s">
        <v>33</v>
      </c>
      <c r="G297" s="52" t="s">
        <v>29</v>
      </c>
      <c r="H297" s="52" t="s">
        <v>10668</v>
      </c>
    </row>
    <row r="298" spans="1:8" x14ac:dyDescent="0.25">
      <c r="A298" s="52" t="s">
        <v>11728</v>
      </c>
      <c r="B298" s="52" t="s">
        <v>11727</v>
      </c>
      <c r="C298" s="52" t="s">
        <v>784</v>
      </c>
      <c r="D298" s="52" t="s">
        <v>200</v>
      </c>
      <c r="E298" s="52" t="s">
        <v>187</v>
      </c>
      <c r="F298" s="53" t="s">
        <v>33</v>
      </c>
      <c r="G298" s="52" t="s">
        <v>29</v>
      </c>
      <c r="H298" s="52" t="s">
        <v>10668</v>
      </c>
    </row>
    <row r="299" spans="1:8" x14ac:dyDescent="0.25">
      <c r="A299" s="52" t="s">
        <v>11726</v>
      </c>
      <c r="B299" s="52" t="s">
        <v>11725</v>
      </c>
      <c r="C299" s="52" t="s">
        <v>784</v>
      </c>
      <c r="D299" s="52" t="s">
        <v>200</v>
      </c>
      <c r="E299" s="52" t="s">
        <v>187</v>
      </c>
      <c r="F299" s="53" t="s">
        <v>33</v>
      </c>
      <c r="G299" s="52" t="s">
        <v>29</v>
      </c>
      <c r="H299" s="52" t="s">
        <v>10668</v>
      </c>
    </row>
    <row r="300" spans="1:8" x14ac:dyDescent="0.25">
      <c r="A300" s="52" t="s">
        <v>11724</v>
      </c>
      <c r="B300" s="52" t="s">
        <v>11723</v>
      </c>
      <c r="C300" s="52" t="s">
        <v>295</v>
      </c>
      <c r="D300" s="52" t="s">
        <v>200</v>
      </c>
      <c r="E300" s="52" t="s">
        <v>187</v>
      </c>
      <c r="F300" s="53" t="s">
        <v>33</v>
      </c>
      <c r="G300" s="52" t="s">
        <v>29</v>
      </c>
      <c r="H300" s="52" t="s">
        <v>10668</v>
      </c>
    </row>
    <row r="301" spans="1:8" x14ac:dyDescent="0.25">
      <c r="A301" s="52" t="s">
        <v>11722</v>
      </c>
      <c r="B301" s="52" t="s">
        <v>11721</v>
      </c>
      <c r="C301" s="52" t="s">
        <v>441</v>
      </c>
      <c r="D301" s="52" t="s">
        <v>200</v>
      </c>
      <c r="E301" s="52" t="s">
        <v>187</v>
      </c>
      <c r="F301" s="53" t="s">
        <v>33</v>
      </c>
      <c r="G301" s="52" t="s">
        <v>29</v>
      </c>
      <c r="H301" s="52" t="s">
        <v>10668</v>
      </c>
    </row>
    <row r="302" spans="1:8" x14ac:dyDescent="0.25">
      <c r="A302" s="52" t="s">
        <v>11720</v>
      </c>
      <c r="B302" s="52" t="s">
        <v>11719</v>
      </c>
      <c r="C302" s="52" t="s">
        <v>441</v>
      </c>
      <c r="D302" s="52" t="s">
        <v>1594</v>
      </c>
      <c r="E302" s="52" t="s">
        <v>204</v>
      </c>
      <c r="F302" s="53" t="s">
        <v>33</v>
      </c>
      <c r="G302" s="52" t="s">
        <v>29</v>
      </c>
      <c r="H302" s="52" t="s">
        <v>10668</v>
      </c>
    </row>
    <row r="303" spans="1:8" x14ac:dyDescent="0.25">
      <c r="A303" s="52" t="s">
        <v>11718</v>
      </c>
      <c r="B303" s="52" t="s">
        <v>11717</v>
      </c>
      <c r="C303" s="52" t="s">
        <v>441</v>
      </c>
      <c r="D303" s="52" t="s">
        <v>1594</v>
      </c>
      <c r="E303" s="52" t="s">
        <v>204</v>
      </c>
      <c r="F303" s="53" t="s">
        <v>33</v>
      </c>
      <c r="G303" s="52" t="s">
        <v>29</v>
      </c>
      <c r="H303" s="52" t="s">
        <v>10668</v>
      </c>
    </row>
    <row r="304" spans="1:8" x14ac:dyDescent="0.25">
      <c r="A304" s="52" t="s">
        <v>11716</v>
      </c>
      <c r="B304" s="52" t="s">
        <v>11710</v>
      </c>
      <c r="C304" s="52" t="s">
        <v>2135</v>
      </c>
      <c r="D304" s="52" t="s">
        <v>200</v>
      </c>
      <c r="E304" s="52" t="s">
        <v>187</v>
      </c>
      <c r="F304" s="53" t="s">
        <v>33</v>
      </c>
      <c r="G304" s="52" t="s">
        <v>29</v>
      </c>
      <c r="H304" s="52" t="s">
        <v>10668</v>
      </c>
    </row>
    <row r="305" spans="1:8" x14ac:dyDescent="0.25">
      <c r="A305" s="52" t="s">
        <v>11715</v>
      </c>
      <c r="B305" s="52" t="s">
        <v>11714</v>
      </c>
      <c r="C305" s="52" t="s">
        <v>422</v>
      </c>
      <c r="D305" s="52" t="s">
        <v>243</v>
      </c>
      <c r="E305" s="52" t="s">
        <v>214</v>
      </c>
      <c r="F305" s="53" t="s">
        <v>33</v>
      </c>
      <c r="G305" s="52" t="s">
        <v>29</v>
      </c>
      <c r="H305" s="52" t="s">
        <v>10668</v>
      </c>
    </row>
    <row r="306" spans="1:8" x14ac:dyDescent="0.25">
      <c r="A306" s="52" t="s">
        <v>11713</v>
      </c>
      <c r="B306" s="52" t="s">
        <v>11712</v>
      </c>
      <c r="C306" s="52" t="s">
        <v>422</v>
      </c>
      <c r="D306" s="52" t="s">
        <v>243</v>
      </c>
      <c r="E306" s="52" t="s">
        <v>204</v>
      </c>
      <c r="F306" s="53" t="s">
        <v>33</v>
      </c>
      <c r="G306" s="52" t="s">
        <v>29</v>
      </c>
      <c r="H306" s="52" t="s">
        <v>10668</v>
      </c>
    </row>
    <row r="307" spans="1:8" x14ac:dyDescent="0.25">
      <c r="A307" s="52" t="s">
        <v>11711</v>
      </c>
      <c r="B307" s="52" t="s">
        <v>11710</v>
      </c>
      <c r="C307" s="52" t="s">
        <v>422</v>
      </c>
      <c r="D307" s="52" t="s">
        <v>200</v>
      </c>
      <c r="E307" s="52" t="s">
        <v>187</v>
      </c>
      <c r="F307" s="53" t="s">
        <v>33</v>
      </c>
      <c r="G307" s="52" t="s">
        <v>29</v>
      </c>
      <c r="H307" s="52" t="s">
        <v>10668</v>
      </c>
    </row>
    <row r="308" spans="1:8" x14ac:dyDescent="0.25">
      <c r="A308" s="52" t="s">
        <v>11709</v>
      </c>
      <c r="B308" s="52" t="s">
        <v>11708</v>
      </c>
      <c r="C308" s="52" t="s">
        <v>441</v>
      </c>
      <c r="D308" s="52" t="s">
        <v>200</v>
      </c>
      <c r="E308" s="52" t="s">
        <v>187</v>
      </c>
      <c r="F308" s="53" t="s">
        <v>33</v>
      </c>
      <c r="G308" s="52" t="s">
        <v>29</v>
      </c>
      <c r="H308" s="52" t="s">
        <v>10668</v>
      </c>
    </row>
    <row r="309" spans="1:8" x14ac:dyDescent="0.25">
      <c r="A309" s="52" t="s">
        <v>11707</v>
      </c>
      <c r="B309" s="52" t="s">
        <v>11706</v>
      </c>
      <c r="C309" s="52" t="s">
        <v>11705</v>
      </c>
      <c r="D309" s="52" t="s">
        <v>2051</v>
      </c>
      <c r="E309" s="52" t="s">
        <v>204</v>
      </c>
      <c r="F309" s="53" t="s">
        <v>33</v>
      </c>
      <c r="G309" s="52" t="s">
        <v>29</v>
      </c>
      <c r="H309" s="52" t="s">
        <v>10668</v>
      </c>
    </row>
    <row r="310" spans="1:8" x14ac:dyDescent="0.25">
      <c r="A310" s="52" t="s">
        <v>11704</v>
      </c>
      <c r="B310" s="52" t="s">
        <v>11703</v>
      </c>
      <c r="C310" s="52" t="s">
        <v>343</v>
      </c>
      <c r="D310" s="52" t="s">
        <v>2051</v>
      </c>
      <c r="E310" s="52" t="s">
        <v>204</v>
      </c>
      <c r="F310" s="53" t="s">
        <v>33</v>
      </c>
      <c r="G310" s="52" t="s">
        <v>29</v>
      </c>
      <c r="H310" s="52" t="s">
        <v>10668</v>
      </c>
    </row>
    <row r="311" spans="1:8" x14ac:dyDescent="0.25">
      <c r="A311" s="52" t="s">
        <v>11702</v>
      </c>
      <c r="B311" s="52" t="s">
        <v>11701</v>
      </c>
      <c r="C311" s="52" t="s">
        <v>1196</v>
      </c>
      <c r="D311" s="52" t="s">
        <v>243</v>
      </c>
      <c r="E311" s="52" t="s">
        <v>204</v>
      </c>
      <c r="F311" s="53" t="s">
        <v>33</v>
      </c>
      <c r="G311" s="52" t="s">
        <v>29</v>
      </c>
      <c r="H311" s="52" t="s">
        <v>10668</v>
      </c>
    </row>
    <row r="312" spans="1:8" x14ac:dyDescent="0.25">
      <c r="A312" s="52" t="s">
        <v>11700</v>
      </c>
      <c r="B312" s="52" t="s">
        <v>11699</v>
      </c>
      <c r="C312" s="52" t="s">
        <v>573</v>
      </c>
      <c r="D312" s="52" t="s">
        <v>243</v>
      </c>
      <c r="E312" s="52" t="s">
        <v>204</v>
      </c>
      <c r="F312" s="53" t="s">
        <v>33</v>
      </c>
      <c r="G312" s="52" t="s">
        <v>29</v>
      </c>
      <c r="H312" s="52" t="s">
        <v>10668</v>
      </c>
    </row>
    <row r="313" spans="1:8" x14ac:dyDescent="0.25">
      <c r="A313" s="52" t="s">
        <v>11698</v>
      </c>
      <c r="B313" s="52" t="s">
        <v>11697</v>
      </c>
      <c r="C313" s="52" t="s">
        <v>573</v>
      </c>
      <c r="D313" s="52" t="s">
        <v>1209</v>
      </c>
      <c r="E313" s="52" t="s">
        <v>204</v>
      </c>
      <c r="F313" s="53" t="s">
        <v>33</v>
      </c>
      <c r="G313" s="52" t="s">
        <v>29</v>
      </c>
      <c r="H313" s="52" t="s">
        <v>10668</v>
      </c>
    </row>
    <row r="314" spans="1:8" x14ac:dyDescent="0.25">
      <c r="A314" s="52" t="s">
        <v>11696</v>
      </c>
      <c r="B314" s="52" t="s">
        <v>11695</v>
      </c>
      <c r="C314" s="52" t="s">
        <v>939</v>
      </c>
      <c r="D314" s="52" t="s">
        <v>1209</v>
      </c>
      <c r="E314" s="52" t="s">
        <v>204</v>
      </c>
      <c r="F314" s="53" t="s">
        <v>33</v>
      </c>
      <c r="G314" s="52" t="s">
        <v>29</v>
      </c>
      <c r="H314" s="52" t="s">
        <v>10668</v>
      </c>
    </row>
    <row r="315" spans="1:8" x14ac:dyDescent="0.25">
      <c r="A315" s="52" t="s">
        <v>11694</v>
      </c>
      <c r="B315" s="52" t="s">
        <v>11693</v>
      </c>
      <c r="C315" s="52" t="s">
        <v>441</v>
      </c>
      <c r="D315" s="52" t="s">
        <v>200</v>
      </c>
      <c r="E315" s="52" t="s">
        <v>187</v>
      </c>
      <c r="F315" s="53" t="s">
        <v>33</v>
      </c>
      <c r="G315" s="52" t="s">
        <v>29</v>
      </c>
      <c r="H315" s="52" t="s">
        <v>10668</v>
      </c>
    </row>
    <row r="316" spans="1:8" x14ac:dyDescent="0.25">
      <c r="A316" s="52" t="s">
        <v>11692</v>
      </c>
      <c r="B316" s="52" t="s">
        <v>11691</v>
      </c>
      <c r="C316" s="52" t="s">
        <v>2051</v>
      </c>
      <c r="D316" s="52" t="s">
        <v>200</v>
      </c>
      <c r="E316" s="52" t="s">
        <v>187</v>
      </c>
      <c r="F316" s="53" t="s">
        <v>33</v>
      </c>
      <c r="G316" s="52" t="s">
        <v>29</v>
      </c>
      <c r="H316" s="52" t="s">
        <v>10668</v>
      </c>
    </row>
    <row r="317" spans="1:8" x14ac:dyDescent="0.25">
      <c r="A317" s="52" t="s">
        <v>11690</v>
      </c>
      <c r="B317" s="52" t="s">
        <v>11689</v>
      </c>
      <c r="C317" s="52" t="s">
        <v>475</v>
      </c>
      <c r="D317" s="52" t="s">
        <v>200</v>
      </c>
      <c r="E317" s="52" t="s">
        <v>187</v>
      </c>
      <c r="F317" s="53" t="s">
        <v>33</v>
      </c>
      <c r="G317" s="52" t="s">
        <v>29</v>
      </c>
      <c r="H317" s="52" t="s">
        <v>10668</v>
      </c>
    </row>
    <row r="318" spans="1:8" x14ac:dyDescent="0.25">
      <c r="A318" s="52" t="s">
        <v>11688</v>
      </c>
      <c r="B318" s="52" t="s">
        <v>11687</v>
      </c>
      <c r="C318" s="52" t="s">
        <v>475</v>
      </c>
      <c r="D318" s="52" t="s">
        <v>200</v>
      </c>
      <c r="E318" s="52" t="s">
        <v>187</v>
      </c>
      <c r="F318" s="53" t="s">
        <v>33</v>
      </c>
      <c r="G318" s="52" t="s">
        <v>29</v>
      </c>
      <c r="H318" s="52" t="s">
        <v>10668</v>
      </c>
    </row>
    <row r="319" spans="1:8" x14ac:dyDescent="0.25">
      <c r="A319" s="52" t="s">
        <v>11686</v>
      </c>
      <c r="B319" s="52" t="s">
        <v>11685</v>
      </c>
      <c r="C319" s="52" t="s">
        <v>475</v>
      </c>
      <c r="D319" s="52" t="s">
        <v>200</v>
      </c>
      <c r="E319" s="52" t="s">
        <v>187</v>
      </c>
      <c r="F319" s="53" t="s">
        <v>33</v>
      </c>
      <c r="G319" s="52" t="s">
        <v>29</v>
      </c>
      <c r="H319" s="52" t="s">
        <v>10668</v>
      </c>
    </row>
    <row r="320" spans="1:8" x14ac:dyDescent="0.25">
      <c r="A320" s="52" t="s">
        <v>11684</v>
      </c>
      <c r="B320" s="52" t="s">
        <v>11683</v>
      </c>
      <c r="C320" s="52" t="s">
        <v>224</v>
      </c>
      <c r="D320" s="52" t="s">
        <v>200</v>
      </c>
      <c r="E320" s="52" t="s">
        <v>187</v>
      </c>
      <c r="F320" s="53" t="s">
        <v>33</v>
      </c>
      <c r="G320" s="52" t="s">
        <v>29</v>
      </c>
      <c r="H320" s="52" t="s">
        <v>10668</v>
      </c>
    </row>
    <row r="321" spans="1:8" x14ac:dyDescent="0.25">
      <c r="A321" s="52" t="s">
        <v>114</v>
      </c>
      <c r="B321" s="52" t="s">
        <v>11682</v>
      </c>
      <c r="C321" s="52" t="s">
        <v>805</v>
      </c>
      <c r="D321" s="52" t="s">
        <v>200</v>
      </c>
      <c r="E321" s="52" t="s">
        <v>187</v>
      </c>
      <c r="F321" s="53" t="s">
        <v>114</v>
      </c>
      <c r="G321" s="52" t="s">
        <v>29</v>
      </c>
      <c r="H321" s="52" t="s">
        <v>10668</v>
      </c>
    </row>
    <row r="322" spans="1:8" x14ac:dyDescent="0.25">
      <c r="A322" s="52" t="s">
        <v>11681</v>
      </c>
      <c r="B322" s="52" t="s">
        <v>11680</v>
      </c>
      <c r="C322" s="52">
        <v>1926</v>
      </c>
      <c r="D322" s="52" t="s">
        <v>200</v>
      </c>
      <c r="E322" s="52" t="s">
        <v>187</v>
      </c>
      <c r="F322" s="53" t="s">
        <v>114</v>
      </c>
      <c r="G322" s="52" t="s">
        <v>29</v>
      </c>
      <c r="H322" s="52" t="s">
        <v>10668</v>
      </c>
    </row>
    <row r="323" spans="1:8" x14ac:dyDescent="0.25">
      <c r="A323" s="52" t="s">
        <v>11679</v>
      </c>
      <c r="B323" s="52" t="s">
        <v>11678</v>
      </c>
      <c r="C323" s="52" t="s">
        <v>295</v>
      </c>
      <c r="D323" s="52" t="s">
        <v>200</v>
      </c>
      <c r="E323" s="52" t="s">
        <v>187</v>
      </c>
      <c r="F323" s="53" t="s">
        <v>114</v>
      </c>
      <c r="G323" s="52" t="s">
        <v>29</v>
      </c>
      <c r="H323" s="52" t="s">
        <v>10668</v>
      </c>
    </row>
    <row r="324" spans="1:8" x14ac:dyDescent="0.25">
      <c r="A324" s="52" t="s">
        <v>11677</v>
      </c>
      <c r="B324" s="52" t="s">
        <v>11676</v>
      </c>
      <c r="C324" s="52" t="s">
        <v>295</v>
      </c>
      <c r="D324" s="52" t="s">
        <v>8420</v>
      </c>
      <c r="E324" s="52" t="s">
        <v>204</v>
      </c>
      <c r="F324" s="53" t="s">
        <v>114</v>
      </c>
      <c r="G324" s="52" t="s">
        <v>29</v>
      </c>
      <c r="H324" s="52" t="s">
        <v>10668</v>
      </c>
    </row>
    <row r="325" spans="1:8" x14ac:dyDescent="0.25">
      <c r="A325" s="52" t="s">
        <v>11675</v>
      </c>
      <c r="B325" s="52" t="s">
        <v>11674</v>
      </c>
      <c r="C325" s="52" t="s">
        <v>339</v>
      </c>
      <c r="D325" s="52" t="s">
        <v>243</v>
      </c>
      <c r="E325" s="52" t="s">
        <v>204</v>
      </c>
      <c r="F325" s="53" t="s">
        <v>114</v>
      </c>
      <c r="G325" s="52" t="s">
        <v>29</v>
      </c>
      <c r="H325" s="52" t="s">
        <v>10668</v>
      </c>
    </row>
    <row r="326" spans="1:8" x14ac:dyDescent="0.25">
      <c r="A326" s="52" t="s">
        <v>11673</v>
      </c>
      <c r="B326" s="52" t="s">
        <v>11672</v>
      </c>
      <c r="C326" s="52" t="s">
        <v>1018</v>
      </c>
      <c r="D326" s="52" t="s">
        <v>3440</v>
      </c>
      <c r="E326" s="52" t="s">
        <v>204</v>
      </c>
      <c r="F326" s="53" t="s">
        <v>114</v>
      </c>
      <c r="G326" s="52" t="s">
        <v>29</v>
      </c>
      <c r="H326" s="52" t="s">
        <v>10668</v>
      </c>
    </row>
    <row r="327" spans="1:8" x14ac:dyDescent="0.25">
      <c r="A327" s="52" t="s">
        <v>11671</v>
      </c>
      <c r="B327" s="52" t="s">
        <v>11670</v>
      </c>
      <c r="C327" s="52" t="s">
        <v>1825</v>
      </c>
      <c r="D327" s="52" t="s">
        <v>2350</v>
      </c>
      <c r="E327" s="52" t="s">
        <v>204</v>
      </c>
      <c r="F327" s="53" t="s">
        <v>114</v>
      </c>
      <c r="G327" s="52" t="s">
        <v>29</v>
      </c>
      <c r="H327" s="52" t="s">
        <v>10668</v>
      </c>
    </row>
    <row r="328" spans="1:8" x14ac:dyDescent="0.25">
      <c r="A328" s="52" t="s">
        <v>11669</v>
      </c>
      <c r="B328" s="52" t="s">
        <v>11668</v>
      </c>
      <c r="C328" s="52" t="s">
        <v>1825</v>
      </c>
      <c r="D328" s="52" t="s">
        <v>339</v>
      </c>
      <c r="E328" s="52" t="s">
        <v>204</v>
      </c>
      <c r="F328" s="53" t="s">
        <v>114</v>
      </c>
      <c r="G328" s="52" t="s">
        <v>29</v>
      </c>
      <c r="H328" s="52" t="s">
        <v>10668</v>
      </c>
    </row>
    <row r="329" spans="1:8" x14ac:dyDescent="0.25">
      <c r="A329" s="52" t="s">
        <v>11667</v>
      </c>
      <c r="B329" s="52" t="s">
        <v>11666</v>
      </c>
      <c r="C329" s="52" t="s">
        <v>1825</v>
      </c>
      <c r="D329" s="52" t="s">
        <v>339</v>
      </c>
      <c r="E329" s="52" t="s">
        <v>204</v>
      </c>
      <c r="F329" s="53" t="s">
        <v>114</v>
      </c>
      <c r="G329" s="52" t="s">
        <v>29</v>
      </c>
      <c r="H329" s="52" t="s">
        <v>10668</v>
      </c>
    </row>
    <row r="330" spans="1:8" x14ac:dyDescent="0.25">
      <c r="A330" s="52" t="s">
        <v>11665</v>
      </c>
      <c r="B330" s="52" t="s">
        <v>11664</v>
      </c>
      <c r="C330" s="52" t="s">
        <v>4017</v>
      </c>
      <c r="D330" s="52" t="s">
        <v>1642</v>
      </c>
      <c r="E330" s="52" t="s">
        <v>204</v>
      </c>
      <c r="F330" s="53" t="s">
        <v>114</v>
      </c>
      <c r="G330" s="52" t="s">
        <v>29</v>
      </c>
      <c r="H330" s="52" t="s">
        <v>10668</v>
      </c>
    </row>
    <row r="331" spans="1:8" x14ac:dyDescent="0.25">
      <c r="A331" s="52" t="s">
        <v>11663</v>
      </c>
      <c r="B331" s="52" t="s">
        <v>11662</v>
      </c>
      <c r="C331" s="52" t="s">
        <v>197</v>
      </c>
      <c r="D331" s="52" t="s">
        <v>197</v>
      </c>
      <c r="E331" s="52" t="s">
        <v>204</v>
      </c>
      <c r="F331" s="53" t="s">
        <v>114</v>
      </c>
      <c r="G331" s="52" t="s">
        <v>29</v>
      </c>
      <c r="H331" s="52" t="s">
        <v>10668</v>
      </c>
    </row>
    <row r="332" spans="1:8" x14ac:dyDescent="0.25">
      <c r="A332" s="52" t="s">
        <v>11661</v>
      </c>
      <c r="B332" s="52" t="s">
        <v>11660</v>
      </c>
      <c r="C332" s="52" t="s">
        <v>2355</v>
      </c>
      <c r="D332" s="52" t="s">
        <v>3722</v>
      </c>
      <c r="E332" s="52" t="s">
        <v>204</v>
      </c>
      <c r="F332" s="53" t="s">
        <v>114</v>
      </c>
      <c r="G332" s="52" t="s">
        <v>29</v>
      </c>
      <c r="H332" s="52" t="s">
        <v>10668</v>
      </c>
    </row>
    <row r="333" spans="1:8" x14ac:dyDescent="0.25">
      <c r="A333" s="52" t="s">
        <v>11659</v>
      </c>
      <c r="B333" s="52" t="s">
        <v>11658</v>
      </c>
      <c r="C333" s="52" t="s">
        <v>339</v>
      </c>
      <c r="D333" s="52" t="s">
        <v>932</v>
      </c>
      <c r="E333" s="52" t="s">
        <v>204</v>
      </c>
      <c r="F333" s="53" t="s">
        <v>114</v>
      </c>
      <c r="G333" s="52" t="s">
        <v>29</v>
      </c>
      <c r="H333" s="52" t="s">
        <v>10668</v>
      </c>
    </row>
    <row r="334" spans="1:8" x14ac:dyDescent="0.25">
      <c r="A334" s="52" t="s">
        <v>11657</v>
      </c>
      <c r="B334" s="52" t="s">
        <v>11656</v>
      </c>
      <c r="C334" s="52" t="s">
        <v>2355</v>
      </c>
      <c r="D334" s="52" t="s">
        <v>932</v>
      </c>
      <c r="E334" s="52" t="s">
        <v>214</v>
      </c>
      <c r="F334" s="53" t="s">
        <v>114</v>
      </c>
      <c r="G334" s="52" t="s">
        <v>29</v>
      </c>
      <c r="H334" s="52" t="s">
        <v>10668</v>
      </c>
    </row>
    <row r="335" spans="1:8" x14ac:dyDescent="0.25">
      <c r="A335" s="52" t="s">
        <v>11655</v>
      </c>
      <c r="B335" s="52" t="s">
        <v>11654</v>
      </c>
      <c r="C335" s="52" t="s">
        <v>932</v>
      </c>
      <c r="D335" s="52" t="s">
        <v>200</v>
      </c>
      <c r="E335" s="52" t="s">
        <v>187</v>
      </c>
      <c r="F335" s="53" t="s">
        <v>114</v>
      </c>
      <c r="G335" s="52" t="s">
        <v>29</v>
      </c>
      <c r="H335" s="52" t="s">
        <v>10668</v>
      </c>
    </row>
    <row r="336" spans="1:8" x14ac:dyDescent="0.25">
      <c r="A336" s="52" t="s">
        <v>11653</v>
      </c>
      <c r="B336" s="52" t="s">
        <v>11652</v>
      </c>
      <c r="C336" s="52" t="s">
        <v>339</v>
      </c>
      <c r="D336" s="52" t="s">
        <v>243</v>
      </c>
      <c r="E336" s="52" t="s">
        <v>204</v>
      </c>
      <c r="F336" s="53" t="s">
        <v>114</v>
      </c>
      <c r="G336" s="52" t="s">
        <v>29</v>
      </c>
      <c r="H336" s="52" t="s">
        <v>10668</v>
      </c>
    </row>
    <row r="337" spans="1:8" x14ac:dyDescent="0.25">
      <c r="A337" s="52" t="s">
        <v>11651</v>
      </c>
      <c r="B337" s="52" t="s">
        <v>11650</v>
      </c>
      <c r="C337" s="52" t="s">
        <v>4017</v>
      </c>
      <c r="D337" s="52" t="s">
        <v>6421</v>
      </c>
      <c r="E337" s="52" t="s">
        <v>187</v>
      </c>
      <c r="F337" s="53" t="s">
        <v>114</v>
      </c>
      <c r="G337" s="52" t="s">
        <v>29</v>
      </c>
      <c r="H337" s="52" t="s">
        <v>10668</v>
      </c>
    </row>
    <row r="338" spans="1:8" x14ac:dyDescent="0.25">
      <c r="A338" s="52" t="s">
        <v>11649</v>
      </c>
      <c r="B338" s="52" t="s">
        <v>11648</v>
      </c>
      <c r="C338" s="52" t="s">
        <v>932</v>
      </c>
      <c r="D338" s="52" t="s">
        <v>200</v>
      </c>
      <c r="E338" s="52" t="s">
        <v>187</v>
      </c>
      <c r="F338" s="53" t="s">
        <v>114</v>
      </c>
      <c r="G338" s="52" t="s">
        <v>29</v>
      </c>
      <c r="H338" s="52" t="s">
        <v>10668</v>
      </c>
    </row>
    <row r="339" spans="1:8" x14ac:dyDescent="0.25">
      <c r="A339" s="52" t="s">
        <v>11647</v>
      </c>
      <c r="B339" s="52" t="s">
        <v>11646</v>
      </c>
      <c r="C339" s="52" t="s">
        <v>2355</v>
      </c>
      <c r="D339" s="52" t="s">
        <v>200</v>
      </c>
      <c r="E339" s="52" t="s">
        <v>187</v>
      </c>
      <c r="F339" s="53" t="s">
        <v>114</v>
      </c>
      <c r="G339" s="52" t="s">
        <v>29</v>
      </c>
      <c r="H339" s="52" t="s">
        <v>10668</v>
      </c>
    </row>
    <row r="340" spans="1:8" x14ac:dyDescent="0.25">
      <c r="A340" s="52" t="s">
        <v>11645</v>
      </c>
      <c r="B340" s="52" t="s">
        <v>11644</v>
      </c>
      <c r="C340" s="52" t="s">
        <v>308</v>
      </c>
      <c r="D340" s="52" t="s">
        <v>200</v>
      </c>
      <c r="E340" s="52" t="s">
        <v>187</v>
      </c>
      <c r="F340" s="53" t="s">
        <v>114</v>
      </c>
      <c r="G340" s="52" t="s">
        <v>29</v>
      </c>
      <c r="H340" s="52" t="s">
        <v>10668</v>
      </c>
    </row>
    <row r="341" spans="1:8" x14ac:dyDescent="0.25">
      <c r="A341" s="52" t="s">
        <v>11643</v>
      </c>
      <c r="B341" s="52" t="s">
        <v>11642</v>
      </c>
      <c r="C341" s="52" t="s">
        <v>2945</v>
      </c>
      <c r="D341" s="52" t="s">
        <v>200</v>
      </c>
      <c r="E341" s="52" t="s">
        <v>187</v>
      </c>
      <c r="F341" s="53" t="s">
        <v>114</v>
      </c>
      <c r="G341" s="52" t="s">
        <v>29</v>
      </c>
      <c r="H341" s="52" t="s">
        <v>10668</v>
      </c>
    </row>
    <row r="342" spans="1:8" x14ac:dyDescent="0.25">
      <c r="A342" s="52" t="s">
        <v>11641</v>
      </c>
      <c r="B342" s="52" t="s">
        <v>11640</v>
      </c>
      <c r="C342" s="52" t="s">
        <v>295</v>
      </c>
      <c r="D342" s="52" t="s">
        <v>200</v>
      </c>
      <c r="E342" s="52" t="s">
        <v>187</v>
      </c>
      <c r="F342" s="53" t="s">
        <v>114</v>
      </c>
      <c r="G342" s="52" t="s">
        <v>29</v>
      </c>
      <c r="H342" s="52" t="s">
        <v>10668</v>
      </c>
    </row>
    <row r="343" spans="1:8" x14ac:dyDescent="0.25">
      <c r="A343" s="52" t="s">
        <v>11639</v>
      </c>
      <c r="B343" s="52" t="s">
        <v>11638</v>
      </c>
      <c r="C343" s="52" t="s">
        <v>3404</v>
      </c>
      <c r="D343" s="52" t="s">
        <v>688</v>
      </c>
      <c r="E343" s="52" t="s">
        <v>204</v>
      </c>
      <c r="F343" s="53" t="s">
        <v>114</v>
      </c>
      <c r="G343" s="52" t="s">
        <v>29</v>
      </c>
      <c r="H343" s="52" t="s">
        <v>10668</v>
      </c>
    </row>
    <row r="344" spans="1:8" x14ac:dyDescent="0.25">
      <c r="A344" s="52" t="s">
        <v>11637</v>
      </c>
      <c r="B344" s="52" t="s">
        <v>11636</v>
      </c>
      <c r="C344" s="52" t="s">
        <v>1825</v>
      </c>
      <c r="D344" s="52" t="s">
        <v>781</v>
      </c>
      <c r="E344" s="52" t="s">
        <v>204</v>
      </c>
      <c r="F344" s="53" t="s">
        <v>114</v>
      </c>
      <c r="G344" s="52" t="s">
        <v>29</v>
      </c>
      <c r="H344" s="52" t="s">
        <v>10668</v>
      </c>
    </row>
    <row r="345" spans="1:8" x14ac:dyDescent="0.25">
      <c r="A345" s="52" t="s">
        <v>11635</v>
      </c>
      <c r="B345" s="52" t="s">
        <v>11634</v>
      </c>
      <c r="C345" s="52" t="s">
        <v>295</v>
      </c>
      <c r="D345" s="52" t="s">
        <v>339</v>
      </c>
      <c r="E345" s="52" t="s">
        <v>204</v>
      </c>
      <c r="F345" s="53" t="s">
        <v>114</v>
      </c>
      <c r="G345" s="52" t="s">
        <v>29</v>
      </c>
      <c r="H345" s="52" t="s">
        <v>10668</v>
      </c>
    </row>
    <row r="346" spans="1:8" x14ac:dyDescent="0.25">
      <c r="A346" s="52" t="s">
        <v>11633</v>
      </c>
      <c r="B346" s="52" t="s">
        <v>11632</v>
      </c>
      <c r="C346" s="52" t="s">
        <v>1018</v>
      </c>
      <c r="D346" s="52" t="s">
        <v>339</v>
      </c>
      <c r="E346" s="52" t="s">
        <v>204</v>
      </c>
      <c r="F346" s="53" t="s">
        <v>114</v>
      </c>
      <c r="G346" s="52" t="s">
        <v>29</v>
      </c>
      <c r="H346" s="52" t="s">
        <v>10668</v>
      </c>
    </row>
    <row r="347" spans="1:8" x14ac:dyDescent="0.25">
      <c r="A347" s="52" t="s">
        <v>11631</v>
      </c>
      <c r="B347" s="52" t="s">
        <v>11630</v>
      </c>
      <c r="C347" s="52" t="s">
        <v>4017</v>
      </c>
      <c r="D347" s="52" t="s">
        <v>8420</v>
      </c>
      <c r="E347" s="52" t="s">
        <v>204</v>
      </c>
      <c r="F347" s="53" t="s">
        <v>114</v>
      </c>
      <c r="G347" s="52" t="s">
        <v>29</v>
      </c>
      <c r="H347" s="52" t="s">
        <v>10668</v>
      </c>
    </row>
    <row r="348" spans="1:8" x14ac:dyDescent="0.25">
      <c r="A348" s="52" t="s">
        <v>11629</v>
      </c>
      <c r="B348" s="52" t="s">
        <v>11628</v>
      </c>
      <c r="C348" s="52" t="s">
        <v>1018</v>
      </c>
      <c r="D348" s="52" t="s">
        <v>2564</v>
      </c>
      <c r="E348" s="52" t="s">
        <v>204</v>
      </c>
      <c r="F348" s="53" t="s">
        <v>114</v>
      </c>
      <c r="G348" s="52" t="s">
        <v>29</v>
      </c>
      <c r="H348" s="52" t="s">
        <v>10668</v>
      </c>
    </row>
    <row r="349" spans="1:8" x14ac:dyDescent="0.25">
      <c r="A349" s="52" t="s">
        <v>11627</v>
      </c>
      <c r="B349" s="52" t="s">
        <v>11626</v>
      </c>
      <c r="C349" s="52" t="s">
        <v>1018</v>
      </c>
      <c r="D349" s="52" t="s">
        <v>339</v>
      </c>
      <c r="E349" s="52" t="s">
        <v>204</v>
      </c>
      <c r="F349" s="53" t="s">
        <v>114</v>
      </c>
      <c r="G349" s="52" t="s">
        <v>29</v>
      </c>
      <c r="H349" s="52" t="s">
        <v>10668</v>
      </c>
    </row>
    <row r="350" spans="1:8" x14ac:dyDescent="0.25">
      <c r="A350" s="52" t="s">
        <v>11625</v>
      </c>
      <c r="B350" s="52" t="s">
        <v>11624</v>
      </c>
      <c r="C350" s="52" t="s">
        <v>1018</v>
      </c>
      <c r="D350" s="52" t="s">
        <v>339</v>
      </c>
      <c r="E350" s="52" t="s">
        <v>204</v>
      </c>
      <c r="F350" s="53" t="s">
        <v>114</v>
      </c>
      <c r="G350" s="52" t="s">
        <v>29</v>
      </c>
      <c r="H350" s="52" t="s">
        <v>10668</v>
      </c>
    </row>
    <row r="351" spans="1:8" x14ac:dyDescent="0.25">
      <c r="A351" s="52" t="s">
        <v>11623</v>
      </c>
      <c r="B351" s="52" t="s">
        <v>11622</v>
      </c>
      <c r="C351" s="52" t="s">
        <v>1018</v>
      </c>
      <c r="D351" s="52" t="s">
        <v>397</v>
      </c>
      <c r="E351" s="52" t="s">
        <v>204</v>
      </c>
      <c r="F351" s="53" t="s">
        <v>114</v>
      </c>
      <c r="G351" s="52" t="s">
        <v>29</v>
      </c>
      <c r="H351" s="52" t="s">
        <v>10668</v>
      </c>
    </row>
    <row r="352" spans="1:8" x14ac:dyDescent="0.25">
      <c r="A352" s="52" t="s">
        <v>11621</v>
      </c>
      <c r="B352" s="52" t="s">
        <v>11620</v>
      </c>
      <c r="C352" s="52" t="s">
        <v>339</v>
      </c>
      <c r="D352" s="52" t="s">
        <v>200</v>
      </c>
      <c r="E352" s="52" t="s">
        <v>187</v>
      </c>
      <c r="F352" s="53" t="s">
        <v>114</v>
      </c>
      <c r="G352" s="52" t="s">
        <v>29</v>
      </c>
      <c r="H352" s="52" t="s">
        <v>10668</v>
      </c>
    </row>
    <row r="353" spans="1:8" x14ac:dyDescent="0.25">
      <c r="A353" s="52" t="s">
        <v>11619</v>
      </c>
      <c r="B353" s="52" t="s">
        <v>11618</v>
      </c>
      <c r="C353" s="52" t="s">
        <v>339</v>
      </c>
      <c r="D353" s="52" t="s">
        <v>200</v>
      </c>
      <c r="E353" s="52" t="s">
        <v>187</v>
      </c>
      <c r="F353" s="53" t="s">
        <v>114</v>
      </c>
      <c r="G353" s="52" t="s">
        <v>29</v>
      </c>
      <c r="H353" s="52" t="s">
        <v>10668</v>
      </c>
    </row>
    <row r="354" spans="1:8" x14ac:dyDescent="0.25">
      <c r="A354" s="52" t="s">
        <v>11617</v>
      </c>
      <c r="B354" s="52" t="s">
        <v>11616</v>
      </c>
      <c r="C354" s="52" t="s">
        <v>932</v>
      </c>
      <c r="D354" s="52" t="s">
        <v>200</v>
      </c>
      <c r="E354" s="52" t="s">
        <v>187</v>
      </c>
      <c r="F354" s="53" t="s">
        <v>114</v>
      </c>
      <c r="G354" s="52" t="s">
        <v>29</v>
      </c>
      <c r="H354" s="52" t="s">
        <v>10668</v>
      </c>
    </row>
    <row r="355" spans="1:8" x14ac:dyDescent="0.25">
      <c r="A355" s="52" t="s">
        <v>11615</v>
      </c>
      <c r="B355" s="52" t="s">
        <v>11614</v>
      </c>
      <c r="C355" s="52" t="s">
        <v>932</v>
      </c>
      <c r="D355" s="52" t="s">
        <v>200</v>
      </c>
      <c r="E355" s="52" t="s">
        <v>187</v>
      </c>
      <c r="F355" s="53" t="s">
        <v>114</v>
      </c>
      <c r="G355" s="52" t="s">
        <v>29</v>
      </c>
      <c r="H355" s="52" t="s">
        <v>10668</v>
      </c>
    </row>
    <row r="356" spans="1:8" x14ac:dyDescent="0.25">
      <c r="A356" s="52" t="s">
        <v>11613</v>
      </c>
      <c r="B356" s="52" t="s">
        <v>11612</v>
      </c>
      <c r="C356" s="52" t="s">
        <v>2613</v>
      </c>
      <c r="D356" s="52" t="s">
        <v>200</v>
      </c>
      <c r="E356" s="52" t="s">
        <v>187</v>
      </c>
      <c r="F356" s="53" t="s">
        <v>114</v>
      </c>
      <c r="G356" s="52" t="s">
        <v>29</v>
      </c>
      <c r="H356" s="52" t="s">
        <v>10668</v>
      </c>
    </row>
    <row r="357" spans="1:8" x14ac:dyDescent="0.25">
      <c r="A357" s="52" t="s">
        <v>11611</v>
      </c>
      <c r="B357" s="52" t="s">
        <v>11610</v>
      </c>
      <c r="C357" s="52" t="s">
        <v>224</v>
      </c>
      <c r="D357" s="52" t="s">
        <v>200</v>
      </c>
      <c r="E357" s="52" t="s">
        <v>187</v>
      </c>
      <c r="F357" s="53" t="s">
        <v>114</v>
      </c>
      <c r="G357" s="52" t="s">
        <v>29</v>
      </c>
      <c r="H357" s="52" t="s">
        <v>10668</v>
      </c>
    </row>
    <row r="358" spans="1:8" x14ac:dyDescent="0.25">
      <c r="A358" s="52" t="s">
        <v>11609</v>
      </c>
      <c r="B358" s="52" t="s">
        <v>11608</v>
      </c>
      <c r="C358" s="52" t="s">
        <v>2613</v>
      </c>
      <c r="D358" s="52" t="s">
        <v>200</v>
      </c>
      <c r="E358" s="52" t="s">
        <v>187</v>
      </c>
      <c r="F358" s="53" t="s">
        <v>114</v>
      </c>
      <c r="G358" s="52" t="s">
        <v>29</v>
      </c>
      <c r="H358" s="52" t="s">
        <v>10668</v>
      </c>
    </row>
    <row r="359" spans="1:8" x14ac:dyDescent="0.25">
      <c r="A359" s="52" t="s">
        <v>11607</v>
      </c>
      <c r="B359" s="52" t="s">
        <v>11606</v>
      </c>
      <c r="C359" s="52" t="s">
        <v>224</v>
      </c>
      <c r="D359" s="52" t="s">
        <v>200</v>
      </c>
      <c r="E359" s="52" t="s">
        <v>187</v>
      </c>
      <c r="F359" s="53" t="s">
        <v>114</v>
      </c>
      <c r="G359" s="52" t="s">
        <v>29</v>
      </c>
      <c r="H359" s="52" t="s">
        <v>10668</v>
      </c>
    </row>
    <row r="360" spans="1:8" x14ac:dyDescent="0.25">
      <c r="A360" s="52" t="s">
        <v>11605</v>
      </c>
      <c r="B360" s="52" t="s">
        <v>11604</v>
      </c>
      <c r="C360" s="52" t="s">
        <v>224</v>
      </c>
      <c r="D360" s="52" t="s">
        <v>200</v>
      </c>
      <c r="E360" s="52" t="s">
        <v>187</v>
      </c>
      <c r="F360" s="53" t="s">
        <v>114</v>
      </c>
      <c r="G360" s="52" t="s">
        <v>29</v>
      </c>
      <c r="H360" s="52" t="s">
        <v>10668</v>
      </c>
    </row>
    <row r="361" spans="1:8" x14ac:dyDescent="0.25">
      <c r="A361" s="52" t="s">
        <v>11603</v>
      </c>
      <c r="B361" s="52" t="s">
        <v>11602</v>
      </c>
      <c r="C361" s="52" t="s">
        <v>224</v>
      </c>
      <c r="D361" s="52" t="s">
        <v>200</v>
      </c>
      <c r="E361" s="52" t="s">
        <v>187</v>
      </c>
      <c r="F361" s="53" t="s">
        <v>114</v>
      </c>
      <c r="G361" s="52" t="s">
        <v>29</v>
      </c>
      <c r="H361" s="52" t="s">
        <v>10668</v>
      </c>
    </row>
    <row r="362" spans="1:8" x14ac:dyDescent="0.25">
      <c r="A362" s="52" t="s">
        <v>11601</v>
      </c>
      <c r="B362" s="52" t="s">
        <v>11600</v>
      </c>
      <c r="C362" s="52" t="s">
        <v>197</v>
      </c>
      <c r="D362" s="52" t="s">
        <v>197</v>
      </c>
      <c r="E362" s="52" t="s">
        <v>196</v>
      </c>
      <c r="F362" s="53" t="s">
        <v>114</v>
      </c>
      <c r="G362" s="52" t="s">
        <v>29</v>
      </c>
      <c r="H362" s="52" t="s">
        <v>10668</v>
      </c>
    </row>
    <row r="363" spans="1:8" x14ac:dyDescent="0.25">
      <c r="A363" s="52" t="s">
        <v>11599</v>
      </c>
      <c r="B363" s="52" t="s">
        <v>11598</v>
      </c>
      <c r="C363" s="52" t="s">
        <v>5766</v>
      </c>
      <c r="D363" s="52" t="s">
        <v>200</v>
      </c>
      <c r="E363" s="52" t="s">
        <v>187</v>
      </c>
      <c r="F363" s="53" t="s">
        <v>114</v>
      </c>
      <c r="G363" s="52" t="s">
        <v>29</v>
      </c>
      <c r="H363" s="52" t="s">
        <v>10668</v>
      </c>
    </row>
    <row r="364" spans="1:8" x14ac:dyDescent="0.25">
      <c r="A364" s="52" t="s">
        <v>11597</v>
      </c>
      <c r="B364" s="52" t="s">
        <v>11596</v>
      </c>
      <c r="C364" s="52" t="s">
        <v>339</v>
      </c>
      <c r="D364" s="52" t="s">
        <v>200</v>
      </c>
      <c r="E364" s="52" t="s">
        <v>187</v>
      </c>
      <c r="F364" s="53" t="s">
        <v>114</v>
      </c>
      <c r="G364" s="52" t="s">
        <v>29</v>
      </c>
      <c r="H364" s="52" t="s">
        <v>10668</v>
      </c>
    </row>
    <row r="365" spans="1:8" x14ac:dyDescent="0.25">
      <c r="A365" s="52" t="s">
        <v>11595</v>
      </c>
      <c r="B365" s="52" t="s">
        <v>11594</v>
      </c>
      <c r="C365" s="52" t="s">
        <v>932</v>
      </c>
      <c r="D365" s="52" t="s">
        <v>200</v>
      </c>
      <c r="E365" s="52" t="s">
        <v>187</v>
      </c>
      <c r="F365" s="53" t="s">
        <v>114</v>
      </c>
      <c r="G365" s="52" t="s">
        <v>29</v>
      </c>
      <c r="H365" s="52" t="s">
        <v>10668</v>
      </c>
    </row>
    <row r="366" spans="1:8" x14ac:dyDescent="0.25">
      <c r="A366" s="52" t="s">
        <v>11593</v>
      </c>
      <c r="B366" s="52" t="s">
        <v>11592</v>
      </c>
      <c r="C366" s="52" t="s">
        <v>932</v>
      </c>
      <c r="D366" s="52" t="s">
        <v>200</v>
      </c>
      <c r="E366" s="52" t="s">
        <v>187</v>
      </c>
      <c r="F366" s="53" t="s">
        <v>114</v>
      </c>
      <c r="G366" s="52" t="s">
        <v>29</v>
      </c>
      <c r="H366" s="52" t="s">
        <v>10668</v>
      </c>
    </row>
    <row r="367" spans="1:8" x14ac:dyDescent="0.25">
      <c r="A367" s="52" t="s">
        <v>11591</v>
      </c>
      <c r="B367" s="52" t="s">
        <v>11590</v>
      </c>
      <c r="C367" s="52" t="s">
        <v>224</v>
      </c>
      <c r="D367" s="52" t="s">
        <v>200</v>
      </c>
      <c r="E367" s="52" t="s">
        <v>187</v>
      </c>
      <c r="F367" s="53" t="s">
        <v>114</v>
      </c>
      <c r="G367" s="52" t="s">
        <v>29</v>
      </c>
      <c r="H367" s="52" t="s">
        <v>10668</v>
      </c>
    </row>
    <row r="368" spans="1:8" x14ac:dyDescent="0.25">
      <c r="A368" s="52" t="s">
        <v>11589</v>
      </c>
      <c r="B368" s="52" t="s">
        <v>11588</v>
      </c>
      <c r="C368" s="52" t="s">
        <v>224</v>
      </c>
      <c r="D368" s="52" t="s">
        <v>200</v>
      </c>
      <c r="E368" s="52" t="s">
        <v>187</v>
      </c>
      <c r="F368" s="53" t="s">
        <v>114</v>
      </c>
      <c r="G368" s="52" t="s">
        <v>29</v>
      </c>
      <c r="H368" s="52" t="s">
        <v>10668</v>
      </c>
    </row>
    <row r="369" spans="1:8" x14ac:dyDescent="0.25">
      <c r="A369" s="52" t="s">
        <v>11587</v>
      </c>
      <c r="B369" s="52" t="s">
        <v>11586</v>
      </c>
      <c r="C369" s="52" t="s">
        <v>224</v>
      </c>
      <c r="D369" s="52" t="s">
        <v>200</v>
      </c>
      <c r="E369" s="52" t="s">
        <v>187</v>
      </c>
      <c r="F369" s="53" t="s">
        <v>114</v>
      </c>
      <c r="G369" s="52" t="s">
        <v>29</v>
      </c>
      <c r="H369" s="52" t="s">
        <v>10668</v>
      </c>
    </row>
    <row r="370" spans="1:8" x14ac:dyDescent="0.25">
      <c r="A370" s="52" t="s">
        <v>11585</v>
      </c>
      <c r="B370" s="52" t="s">
        <v>11584</v>
      </c>
      <c r="C370" s="52" t="s">
        <v>224</v>
      </c>
      <c r="D370" s="52" t="s">
        <v>200</v>
      </c>
      <c r="E370" s="52" t="s">
        <v>187</v>
      </c>
      <c r="F370" s="53" t="s">
        <v>114</v>
      </c>
      <c r="G370" s="52" t="s">
        <v>29</v>
      </c>
      <c r="H370" s="52" t="s">
        <v>10668</v>
      </c>
    </row>
    <row r="371" spans="1:8" x14ac:dyDescent="0.25">
      <c r="A371" s="52" t="s">
        <v>11583</v>
      </c>
      <c r="B371" s="52" t="s">
        <v>11582</v>
      </c>
      <c r="C371" s="52" t="s">
        <v>932</v>
      </c>
      <c r="D371" s="52" t="s">
        <v>200</v>
      </c>
      <c r="E371" s="52" t="s">
        <v>187</v>
      </c>
      <c r="F371" s="53" t="s">
        <v>114</v>
      </c>
      <c r="G371" s="52" t="s">
        <v>29</v>
      </c>
      <c r="H371" s="52" t="s">
        <v>10668</v>
      </c>
    </row>
    <row r="372" spans="1:8" x14ac:dyDescent="0.25">
      <c r="A372" s="52" t="s">
        <v>11581</v>
      </c>
      <c r="B372" s="52" t="s">
        <v>11580</v>
      </c>
      <c r="C372" s="52" t="s">
        <v>932</v>
      </c>
      <c r="D372" s="52" t="s">
        <v>243</v>
      </c>
      <c r="E372" s="52" t="s">
        <v>214</v>
      </c>
      <c r="F372" s="53" t="s">
        <v>114</v>
      </c>
      <c r="G372" s="52" t="s">
        <v>29</v>
      </c>
      <c r="H372" s="52" t="s">
        <v>10668</v>
      </c>
    </row>
    <row r="373" spans="1:8" x14ac:dyDescent="0.25">
      <c r="A373" s="52" t="s">
        <v>11579</v>
      </c>
      <c r="B373" s="52" t="s">
        <v>11578</v>
      </c>
      <c r="C373" s="52" t="s">
        <v>1018</v>
      </c>
      <c r="D373" s="52" t="s">
        <v>339</v>
      </c>
      <c r="E373" s="52" t="s">
        <v>204</v>
      </c>
      <c r="F373" s="53" t="s">
        <v>114</v>
      </c>
      <c r="G373" s="52" t="s">
        <v>29</v>
      </c>
      <c r="H373" s="52" t="s">
        <v>10668</v>
      </c>
    </row>
    <row r="374" spans="1:8" x14ac:dyDescent="0.25">
      <c r="A374" s="52" t="s">
        <v>11577</v>
      </c>
      <c r="B374" s="52" t="s">
        <v>11576</v>
      </c>
      <c r="C374" s="52" t="s">
        <v>1018</v>
      </c>
      <c r="D374" s="52" t="s">
        <v>339</v>
      </c>
      <c r="E374" s="52" t="s">
        <v>204</v>
      </c>
      <c r="F374" s="53" t="s">
        <v>114</v>
      </c>
      <c r="G374" s="52" t="s">
        <v>29</v>
      </c>
      <c r="H374" s="52" t="s">
        <v>10668</v>
      </c>
    </row>
    <row r="375" spans="1:8" x14ac:dyDescent="0.25">
      <c r="A375" s="52" t="s">
        <v>11575</v>
      </c>
      <c r="B375" s="52" t="s">
        <v>11574</v>
      </c>
      <c r="C375" s="52" t="s">
        <v>1018</v>
      </c>
      <c r="D375" s="52" t="s">
        <v>339</v>
      </c>
      <c r="E375" s="52" t="s">
        <v>204</v>
      </c>
      <c r="F375" s="53" t="s">
        <v>114</v>
      </c>
      <c r="G375" s="52" t="s">
        <v>29</v>
      </c>
      <c r="H375" s="52" t="s">
        <v>10668</v>
      </c>
    </row>
    <row r="376" spans="1:8" x14ac:dyDescent="0.25">
      <c r="A376" s="52" t="s">
        <v>11573</v>
      </c>
      <c r="B376" s="52" t="s">
        <v>11572</v>
      </c>
      <c r="C376" s="52" t="s">
        <v>1018</v>
      </c>
      <c r="D376" s="52" t="s">
        <v>339</v>
      </c>
      <c r="E376" s="52" t="s">
        <v>204</v>
      </c>
      <c r="F376" s="53" t="s">
        <v>114</v>
      </c>
      <c r="G376" s="52" t="s">
        <v>29</v>
      </c>
      <c r="H376" s="52" t="s">
        <v>10668</v>
      </c>
    </row>
    <row r="377" spans="1:8" x14ac:dyDescent="0.25">
      <c r="A377" s="52" t="s">
        <v>11571</v>
      </c>
      <c r="B377" s="52" t="s">
        <v>11570</v>
      </c>
      <c r="C377" s="52" t="s">
        <v>244</v>
      </c>
      <c r="D377" s="52" t="s">
        <v>339</v>
      </c>
      <c r="E377" s="52" t="s">
        <v>204</v>
      </c>
      <c r="F377" s="53" t="s">
        <v>114</v>
      </c>
      <c r="G377" s="52" t="s">
        <v>29</v>
      </c>
      <c r="H377" s="52" t="s">
        <v>10668</v>
      </c>
    </row>
    <row r="378" spans="1:8" x14ac:dyDescent="0.25">
      <c r="A378" s="52" t="s">
        <v>11569</v>
      </c>
      <c r="B378" s="52" t="s">
        <v>11568</v>
      </c>
      <c r="C378" s="52" t="s">
        <v>1018</v>
      </c>
      <c r="D378" s="52" t="s">
        <v>200</v>
      </c>
      <c r="E378" s="52" t="s">
        <v>187</v>
      </c>
      <c r="F378" s="53" t="s">
        <v>114</v>
      </c>
      <c r="G378" s="52" t="s">
        <v>29</v>
      </c>
      <c r="H378" s="52" t="s">
        <v>10668</v>
      </c>
    </row>
    <row r="379" spans="1:8" x14ac:dyDescent="0.25">
      <c r="A379" s="52" t="s">
        <v>11567</v>
      </c>
      <c r="B379" s="52" t="s">
        <v>11566</v>
      </c>
      <c r="C379" s="52" t="s">
        <v>197</v>
      </c>
      <c r="D379" s="52" t="s">
        <v>197</v>
      </c>
      <c r="E379" s="52" t="s">
        <v>196</v>
      </c>
      <c r="F379" s="53" t="s">
        <v>114</v>
      </c>
      <c r="G379" s="52" t="s">
        <v>29</v>
      </c>
      <c r="H379" s="52" t="s">
        <v>10668</v>
      </c>
    </row>
    <row r="380" spans="1:8" x14ac:dyDescent="0.25">
      <c r="A380" s="52" t="s">
        <v>11565</v>
      </c>
      <c r="B380" s="52" t="s">
        <v>11564</v>
      </c>
      <c r="C380" s="52" t="s">
        <v>932</v>
      </c>
      <c r="D380" s="52" t="s">
        <v>335</v>
      </c>
      <c r="E380" s="52" t="s">
        <v>187</v>
      </c>
      <c r="F380" s="53" t="s">
        <v>114</v>
      </c>
      <c r="G380" s="52" t="s">
        <v>29</v>
      </c>
      <c r="H380" s="52" t="s">
        <v>10668</v>
      </c>
    </row>
    <row r="381" spans="1:8" x14ac:dyDescent="0.25">
      <c r="A381" s="52" t="s">
        <v>11563</v>
      </c>
      <c r="B381" s="52" t="s">
        <v>11562</v>
      </c>
      <c r="C381" s="52" t="s">
        <v>1018</v>
      </c>
      <c r="D381" s="52" t="s">
        <v>339</v>
      </c>
      <c r="E381" s="52" t="s">
        <v>204</v>
      </c>
      <c r="F381" s="53" t="s">
        <v>114</v>
      </c>
      <c r="G381" s="52" t="s">
        <v>29</v>
      </c>
      <c r="H381" s="52" t="s">
        <v>10668</v>
      </c>
    </row>
    <row r="382" spans="1:8" x14ac:dyDescent="0.25">
      <c r="A382" s="52" t="s">
        <v>11561</v>
      </c>
      <c r="B382" s="52" t="s">
        <v>11560</v>
      </c>
      <c r="C382" s="52" t="s">
        <v>1018</v>
      </c>
      <c r="D382" s="52" t="s">
        <v>339</v>
      </c>
      <c r="E382" s="52" t="s">
        <v>204</v>
      </c>
      <c r="F382" s="53" t="s">
        <v>114</v>
      </c>
      <c r="G382" s="52" t="s">
        <v>29</v>
      </c>
      <c r="H382" s="52" t="s">
        <v>10668</v>
      </c>
    </row>
    <row r="383" spans="1:8" x14ac:dyDescent="0.25">
      <c r="A383" s="52" t="s">
        <v>11559</v>
      </c>
      <c r="B383" s="52" t="s">
        <v>11558</v>
      </c>
      <c r="C383" s="52" t="s">
        <v>1018</v>
      </c>
      <c r="D383" s="52" t="s">
        <v>339</v>
      </c>
      <c r="E383" s="52" t="s">
        <v>204</v>
      </c>
      <c r="F383" s="53" t="s">
        <v>114</v>
      </c>
      <c r="G383" s="52" t="s">
        <v>29</v>
      </c>
      <c r="H383" s="52" t="s">
        <v>10668</v>
      </c>
    </row>
    <row r="384" spans="1:8" x14ac:dyDescent="0.25">
      <c r="A384" s="52" t="s">
        <v>11557</v>
      </c>
      <c r="B384" s="52" t="s">
        <v>11556</v>
      </c>
      <c r="C384" s="52" t="s">
        <v>383</v>
      </c>
      <c r="D384" s="52" t="s">
        <v>200</v>
      </c>
      <c r="E384" s="52" t="s">
        <v>187</v>
      </c>
      <c r="F384" s="53" t="s">
        <v>114</v>
      </c>
      <c r="G384" s="52" t="s">
        <v>29</v>
      </c>
      <c r="H384" s="52" t="s">
        <v>10668</v>
      </c>
    </row>
    <row r="385" spans="1:8" x14ac:dyDescent="0.25">
      <c r="A385" s="52" t="s">
        <v>11555</v>
      </c>
      <c r="B385" s="52" t="s">
        <v>11554</v>
      </c>
      <c r="C385" s="52" t="s">
        <v>932</v>
      </c>
      <c r="D385" s="52" t="s">
        <v>2613</v>
      </c>
      <c r="E385" s="52" t="s">
        <v>204</v>
      </c>
      <c r="F385" s="53" t="s">
        <v>114</v>
      </c>
      <c r="G385" s="52" t="s">
        <v>29</v>
      </c>
      <c r="H385" s="52" t="s">
        <v>10668</v>
      </c>
    </row>
    <row r="386" spans="1:8" x14ac:dyDescent="0.25">
      <c r="A386" s="52" t="s">
        <v>11553</v>
      </c>
      <c r="B386" s="52" t="s">
        <v>11552</v>
      </c>
      <c r="C386" s="52">
        <v>1926</v>
      </c>
      <c r="D386" s="52" t="s">
        <v>200</v>
      </c>
      <c r="E386" s="52" t="s">
        <v>187</v>
      </c>
      <c r="F386" s="53" t="s">
        <v>114</v>
      </c>
      <c r="G386" s="52" t="s">
        <v>29</v>
      </c>
      <c r="H386" s="52" t="s">
        <v>10668</v>
      </c>
    </row>
    <row r="387" spans="1:8" x14ac:dyDescent="0.25">
      <c r="A387" s="52" t="s">
        <v>11551</v>
      </c>
      <c r="B387" s="52" t="s">
        <v>11550</v>
      </c>
      <c r="C387" s="52" t="s">
        <v>295</v>
      </c>
      <c r="D387" s="52" t="s">
        <v>200</v>
      </c>
      <c r="E387" s="52" t="s">
        <v>187</v>
      </c>
      <c r="F387" s="53" t="s">
        <v>114</v>
      </c>
      <c r="G387" s="52" t="s">
        <v>29</v>
      </c>
      <c r="H387" s="52" t="s">
        <v>10668</v>
      </c>
    </row>
    <row r="388" spans="1:8" x14ac:dyDescent="0.25">
      <c r="A388" s="52" t="s">
        <v>11549</v>
      </c>
      <c r="B388" s="52" t="s">
        <v>11548</v>
      </c>
      <c r="C388" s="52" t="s">
        <v>244</v>
      </c>
      <c r="D388" s="52" t="s">
        <v>200</v>
      </c>
      <c r="E388" s="52" t="s">
        <v>187</v>
      </c>
      <c r="F388" s="53" t="s">
        <v>114</v>
      </c>
      <c r="G388" s="52" t="s">
        <v>29</v>
      </c>
      <c r="H388" s="52" t="s">
        <v>10668</v>
      </c>
    </row>
    <row r="389" spans="1:8" x14ac:dyDescent="0.25">
      <c r="A389" s="52" t="s">
        <v>11547</v>
      </c>
      <c r="B389" s="52" t="s">
        <v>11546</v>
      </c>
      <c r="C389" s="52" t="s">
        <v>2130</v>
      </c>
      <c r="D389" s="52" t="s">
        <v>200</v>
      </c>
      <c r="E389" s="52" t="s">
        <v>187</v>
      </c>
      <c r="F389" s="53" t="s">
        <v>114</v>
      </c>
      <c r="G389" s="52" t="s">
        <v>29</v>
      </c>
      <c r="H389" s="52" t="s">
        <v>10668</v>
      </c>
    </row>
    <row r="390" spans="1:8" x14ac:dyDescent="0.25">
      <c r="A390" s="52" t="s">
        <v>11545</v>
      </c>
      <c r="B390" s="52" t="s">
        <v>11544</v>
      </c>
      <c r="C390" s="52" t="s">
        <v>244</v>
      </c>
      <c r="D390" s="52" t="s">
        <v>200</v>
      </c>
      <c r="E390" s="52" t="s">
        <v>187</v>
      </c>
      <c r="F390" s="53" t="s">
        <v>114</v>
      </c>
      <c r="G390" s="52" t="s">
        <v>29</v>
      </c>
      <c r="H390" s="52" t="s">
        <v>10668</v>
      </c>
    </row>
    <row r="391" spans="1:8" x14ac:dyDescent="0.25">
      <c r="A391" s="52" t="s">
        <v>11543</v>
      </c>
      <c r="B391" s="52" t="s">
        <v>11542</v>
      </c>
      <c r="C391" s="52" t="s">
        <v>992</v>
      </c>
      <c r="D391" s="52" t="s">
        <v>200</v>
      </c>
      <c r="E391" s="52" t="s">
        <v>187</v>
      </c>
      <c r="F391" s="53" t="s">
        <v>114</v>
      </c>
      <c r="G391" s="52" t="s">
        <v>29</v>
      </c>
      <c r="H391" s="52" t="s">
        <v>10668</v>
      </c>
    </row>
    <row r="392" spans="1:8" x14ac:dyDescent="0.25">
      <c r="A392" s="52" t="s">
        <v>11541</v>
      </c>
      <c r="B392" s="52" t="s">
        <v>11540</v>
      </c>
      <c r="C392" s="52" t="s">
        <v>244</v>
      </c>
      <c r="D392" s="52" t="s">
        <v>200</v>
      </c>
      <c r="E392" s="52" t="s">
        <v>187</v>
      </c>
      <c r="F392" s="53" t="s">
        <v>114</v>
      </c>
      <c r="G392" s="52" t="s">
        <v>29</v>
      </c>
      <c r="H392" s="52" t="s">
        <v>10668</v>
      </c>
    </row>
    <row r="393" spans="1:8" x14ac:dyDescent="0.25">
      <c r="A393" s="52" t="s">
        <v>11539</v>
      </c>
      <c r="B393" s="52" t="s">
        <v>11538</v>
      </c>
      <c r="C393" s="52" t="s">
        <v>228</v>
      </c>
      <c r="D393" s="52" t="s">
        <v>200</v>
      </c>
      <c r="E393" s="52" t="s">
        <v>187</v>
      </c>
      <c r="F393" s="53" t="s">
        <v>114</v>
      </c>
      <c r="G393" s="52" t="s">
        <v>29</v>
      </c>
      <c r="H393" s="52" t="s">
        <v>10668</v>
      </c>
    </row>
    <row r="394" spans="1:8" x14ac:dyDescent="0.25">
      <c r="A394" s="52" t="s">
        <v>11537</v>
      </c>
      <c r="B394" s="52" t="s">
        <v>11536</v>
      </c>
      <c r="C394" s="52" t="s">
        <v>197</v>
      </c>
      <c r="D394" s="52" t="s">
        <v>197</v>
      </c>
      <c r="E394" s="52" t="s">
        <v>196</v>
      </c>
      <c r="F394" s="53" t="s">
        <v>114</v>
      </c>
      <c r="G394" s="52" t="s">
        <v>29</v>
      </c>
      <c r="H394" s="52" t="s">
        <v>10668</v>
      </c>
    </row>
    <row r="395" spans="1:8" x14ac:dyDescent="0.25">
      <c r="A395" s="52" t="s">
        <v>11535</v>
      </c>
      <c r="B395" s="52" t="s">
        <v>11534</v>
      </c>
      <c r="C395" s="52" t="s">
        <v>4377</v>
      </c>
      <c r="D395" s="52" t="s">
        <v>11533</v>
      </c>
      <c r="E395" s="52" t="s">
        <v>204</v>
      </c>
      <c r="F395" s="53" t="s">
        <v>114</v>
      </c>
      <c r="G395" s="52" t="s">
        <v>29</v>
      </c>
      <c r="H395" s="52" t="s">
        <v>10668</v>
      </c>
    </row>
    <row r="396" spans="1:8" x14ac:dyDescent="0.25">
      <c r="A396" s="52" t="s">
        <v>11532</v>
      </c>
      <c r="B396" s="52" t="s">
        <v>11531</v>
      </c>
      <c r="C396" s="52" t="s">
        <v>244</v>
      </c>
      <c r="D396" s="52" t="s">
        <v>200</v>
      </c>
      <c r="E396" s="52" t="s">
        <v>187</v>
      </c>
      <c r="F396" s="53" t="s">
        <v>114</v>
      </c>
      <c r="G396" s="52" t="s">
        <v>29</v>
      </c>
      <c r="H396" s="52" t="s">
        <v>10668</v>
      </c>
    </row>
    <row r="397" spans="1:8" x14ac:dyDescent="0.25">
      <c r="A397" s="52" t="s">
        <v>11530</v>
      </c>
      <c r="B397" s="52" t="s">
        <v>11529</v>
      </c>
      <c r="C397" s="52" t="s">
        <v>295</v>
      </c>
      <c r="D397" s="52" t="s">
        <v>200</v>
      </c>
      <c r="E397" s="52" t="s">
        <v>187</v>
      </c>
      <c r="F397" s="53" t="s">
        <v>114</v>
      </c>
      <c r="G397" s="52" t="s">
        <v>29</v>
      </c>
      <c r="H397" s="52" t="s">
        <v>10668</v>
      </c>
    </row>
    <row r="398" spans="1:8" x14ac:dyDescent="0.25">
      <c r="A398" s="52" t="s">
        <v>11528</v>
      </c>
      <c r="B398" s="52" t="s">
        <v>11527</v>
      </c>
      <c r="C398" s="52" t="s">
        <v>295</v>
      </c>
      <c r="D398" s="52" t="s">
        <v>200</v>
      </c>
      <c r="E398" s="52" t="s">
        <v>187</v>
      </c>
      <c r="F398" s="53" t="s">
        <v>114</v>
      </c>
      <c r="G398" s="52" t="s">
        <v>29</v>
      </c>
      <c r="H398" s="52" t="s">
        <v>10668</v>
      </c>
    </row>
    <row r="399" spans="1:8" x14ac:dyDescent="0.25">
      <c r="A399" s="52" t="s">
        <v>11526</v>
      </c>
      <c r="B399" s="52" t="s">
        <v>11525</v>
      </c>
      <c r="C399" s="52" t="s">
        <v>1930</v>
      </c>
      <c r="D399" s="52" t="s">
        <v>200</v>
      </c>
      <c r="E399" s="52" t="s">
        <v>187</v>
      </c>
      <c r="F399" s="53" t="s">
        <v>114</v>
      </c>
      <c r="G399" s="52" t="s">
        <v>29</v>
      </c>
      <c r="H399" s="52" t="s">
        <v>10668</v>
      </c>
    </row>
    <row r="400" spans="1:8" x14ac:dyDescent="0.25">
      <c r="A400" s="52" t="s">
        <v>11524</v>
      </c>
      <c r="B400" s="52" t="s">
        <v>11523</v>
      </c>
      <c r="C400" s="52" t="s">
        <v>1930</v>
      </c>
      <c r="D400" s="52" t="s">
        <v>200</v>
      </c>
      <c r="E400" s="52" t="s">
        <v>187</v>
      </c>
      <c r="F400" s="53" t="s">
        <v>114</v>
      </c>
      <c r="G400" s="52" t="s">
        <v>29</v>
      </c>
      <c r="H400" s="52" t="s">
        <v>10668</v>
      </c>
    </row>
    <row r="401" spans="1:8" x14ac:dyDescent="0.25">
      <c r="A401" s="52" t="s">
        <v>11522</v>
      </c>
      <c r="B401" s="52" t="s">
        <v>11521</v>
      </c>
      <c r="C401" s="52" t="s">
        <v>1930</v>
      </c>
      <c r="D401" s="52" t="s">
        <v>6421</v>
      </c>
      <c r="E401" s="52" t="s">
        <v>187</v>
      </c>
      <c r="F401" s="53" t="s">
        <v>114</v>
      </c>
      <c r="G401" s="52" t="s">
        <v>29</v>
      </c>
      <c r="H401" s="52" t="s">
        <v>10668</v>
      </c>
    </row>
    <row r="402" spans="1:8" x14ac:dyDescent="0.25">
      <c r="A402" s="52" t="s">
        <v>11520</v>
      </c>
      <c r="B402" s="52" t="s">
        <v>11519</v>
      </c>
      <c r="C402" s="52" t="s">
        <v>2826</v>
      </c>
      <c r="D402" s="52" t="s">
        <v>200</v>
      </c>
      <c r="E402" s="52" t="s">
        <v>187</v>
      </c>
      <c r="F402" s="53" t="s">
        <v>114</v>
      </c>
      <c r="G402" s="52" t="s">
        <v>29</v>
      </c>
      <c r="H402" s="52" t="s">
        <v>10668</v>
      </c>
    </row>
    <row r="403" spans="1:8" x14ac:dyDescent="0.25">
      <c r="A403" s="52" t="s">
        <v>11518</v>
      </c>
      <c r="B403" s="52" t="s">
        <v>11517</v>
      </c>
      <c r="C403" s="52" t="s">
        <v>2826</v>
      </c>
      <c r="D403" s="52" t="s">
        <v>200</v>
      </c>
      <c r="E403" s="52" t="s">
        <v>187</v>
      </c>
      <c r="F403" s="53" t="s">
        <v>114</v>
      </c>
      <c r="G403" s="52" t="s">
        <v>29</v>
      </c>
      <c r="H403" s="52" t="s">
        <v>10668</v>
      </c>
    </row>
    <row r="404" spans="1:8" x14ac:dyDescent="0.25">
      <c r="A404" s="52" t="s">
        <v>11516</v>
      </c>
      <c r="B404" s="52" t="s">
        <v>11515</v>
      </c>
      <c r="C404" s="52" t="s">
        <v>2826</v>
      </c>
      <c r="D404" s="52" t="s">
        <v>200</v>
      </c>
      <c r="E404" s="52" t="s">
        <v>187</v>
      </c>
      <c r="F404" s="53" t="s">
        <v>114</v>
      </c>
      <c r="G404" s="52" t="s">
        <v>29</v>
      </c>
      <c r="H404" s="52" t="s">
        <v>10668</v>
      </c>
    </row>
    <row r="405" spans="1:8" x14ac:dyDescent="0.25">
      <c r="A405" s="52" t="s">
        <v>11514</v>
      </c>
      <c r="B405" s="52" t="s">
        <v>11513</v>
      </c>
      <c r="C405" s="52" t="s">
        <v>2826</v>
      </c>
      <c r="D405" s="52" t="s">
        <v>7342</v>
      </c>
      <c r="E405" s="52" t="s">
        <v>204</v>
      </c>
      <c r="F405" s="53" t="s">
        <v>114</v>
      </c>
      <c r="G405" s="52" t="s">
        <v>29</v>
      </c>
      <c r="H405" s="52" t="s">
        <v>10668</v>
      </c>
    </row>
    <row r="406" spans="1:8" x14ac:dyDescent="0.25">
      <c r="A406" s="52" t="s">
        <v>11512</v>
      </c>
      <c r="B406" s="52" t="s">
        <v>11511</v>
      </c>
      <c r="C406" s="52" t="s">
        <v>2826</v>
      </c>
      <c r="D406" s="52" t="s">
        <v>11510</v>
      </c>
      <c r="E406" s="52" t="s">
        <v>187</v>
      </c>
      <c r="F406" s="53" t="s">
        <v>114</v>
      </c>
      <c r="G406" s="52" t="s">
        <v>29</v>
      </c>
      <c r="H406" s="52" t="s">
        <v>10668</v>
      </c>
    </row>
    <row r="407" spans="1:8" x14ac:dyDescent="0.25">
      <c r="A407" s="52" t="s">
        <v>11509</v>
      </c>
      <c r="B407" s="52" t="s">
        <v>11508</v>
      </c>
      <c r="C407" s="52" t="s">
        <v>919</v>
      </c>
      <c r="D407" s="52" t="s">
        <v>200</v>
      </c>
      <c r="E407" s="52" t="s">
        <v>187</v>
      </c>
      <c r="F407" s="53" t="s">
        <v>114</v>
      </c>
      <c r="G407" s="52" t="s">
        <v>29</v>
      </c>
      <c r="H407" s="52" t="s">
        <v>10668</v>
      </c>
    </row>
    <row r="408" spans="1:8" x14ac:dyDescent="0.25">
      <c r="A408" s="52" t="s">
        <v>11507</v>
      </c>
      <c r="B408" s="52" t="s">
        <v>11506</v>
      </c>
      <c r="C408" s="52" t="s">
        <v>2826</v>
      </c>
      <c r="D408" s="52" t="s">
        <v>200</v>
      </c>
      <c r="E408" s="52" t="s">
        <v>187</v>
      </c>
      <c r="F408" s="53" t="s">
        <v>114</v>
      </c>
      <c r="G408" s="52" t="s">
        <v>29</v>
      </c>
      <c r="H408" s="52" t="s">
        <v>10668</v>
      </c>
    </row>
    <row r="409" spans="1:8" x14ac:dyDescent="0.25">
      <c r="A409" s="52" t="s">
        <v>11505</v>
      </c>
      <c r="B409" s="52" t="s">
        <v>11504</v>
      </c>
      <c r="C409" s="52" t="s">
        <v>295</v>
      </c>
      <c r="D409" s="52" t="s">
        <v>243</v>
      </c>
      <c r="E409" s="52" t="s">
        <v>204</v>
      </c>
      <c r="F409" s="53" t="s">
        <v>114</v>
      </c>
      <c r="G409" s="52" t="s">
        <v>29</v>
      </c>
      <c r="H409" s="52" t="s">
        <v>10668</v>
      </c>
    </row>
    <row r="410" spans="1:8" x14ac:dyDescent="0.25">
      <c r="A410" s="52" t="s">
        <v>11503</v>
      </c>
      <c r="B410" s="52" t="s">
        <v>11502</v>
      </c>
      <c r="C410" s="52" t="s">
        <v>821</v>
      </c>
      <c r="D410" s="52" t="s">
        <v>243</v>
      </c>
      <c r="E410" s="52" t="s">
        <v>204</v>
      </c>
      <c r="F410" s="53" t="s">
        <v>114</v>
      </c>
      <c r="G410" s="52" t="s">
        <v>29</v>
      </c>
      <c r="H410" s="52" t="s">
        <v>10668</v>
      </c>
    </row>
    <row r="411" spans="1:8" x14ac:dyDescent="0.25">
      <c r="A411" s="52" t="s">
        <v>11501</v>
      </c>
      <c r="B411" s="52" t="s">
        <v>11500</v>
      </c>
      <c r="C411" s="52" t="s">
        <v>295</v>
      </c>
      <c r="D411" s="52" t="s">
        <v>243</v>
      </c>
      <c r="E411" s="52" t="s">
        <v>204</v>
      </c>
      <c r="F411" s="53" t="s">
        <v>114</v>
      </c>
      <c r="G411" s="52" t="s">
        <v>29</v>
      </c>
      <c r="H411" s="52" t="s">
        <v>10668</v>
      </c>
    </row>
    <row r="412" spans="1:8" x14ac:dyDescent="0.25">
      <c r="A412" s="52" t="s">
        <v>11499</v>
      </c>
      <c r="B412" s="52" t="s">
        <v>11498</v>
      </c>
      <c r="C412" s="52" t="s">
        <v>821</v>
      </c>
      <c r="D412" s="52" t="s">
        <v>243</v>
      </c>
      <c r="E412" s="52" t="s">
        <v>204</v>
      </c>
      <c r="F412" s="53" t="s">
        <v>114</v>
      </c>
      <c r="G412" s="52" t="s">
        <v>29</v>
      </c>
      <c r="H412" s="52" t="s">
        <v>10668</v>
      </c>
    </row>
    <row r="413" spans="1:8" x14ac:dyDescent="0.25">
      <c r="A413" s="52" t="s">
        <v>11497</v>
      </c>
      <c r="B413" s="52" t="s">
        <v>11496</v>
      </c>
      <c r="C413" s="52" t="s">
        <v>821</v>
      </c>
      <c r="D413" s="52" t="s">
        <v>243</v>
      </c>
      <c r="E413" s="52" t="s">
        <v>204</v>
      </c>
      <c r="F413" s="53" t="s">
        <v>114</v>
      </c>
      <c r="G413" s="52" t="s">
        <v>29</v>
      </c>
      <c r="H413" s="52" t="s">
        <v>10668</v>
      </c>
    </row>
    <row r="414" spans="1:8" x14ac:dyDescent="0.25">
      <c r="A414" s="52" t="s">
        <v>11495</v>
      </c>
      <c r="B414" s="52" t="s">
        <v>11494</v>
      </c>
      <c r="C414" s="52" t="s">
        <v>295</v>
      </c>
      <c r="D414" s="52" t="s">
        <v>200</v>
      </c>
      <c r="E414" s="52" t="s">
        <v>187</v>
      </c>
      <c r="F414" s="53" t="s">
        <v>114</v>
      </c>
      <c r="G414" s="52" t="s">
        <v>29</v>
      </c>
      <c r="H414" s="52" t="s">
        <v>10668</v>
      </c>
    </row>
    <row r="415" spans="1:8" x14ac:dyDescent="0.25">
      <c r="A415" s="52" t="s">
        <v>11493</v>
      </c>
      <c r="B415" s="52" t="s">
        <v>11492</v>
      </c>
      <c r="C415" s="52" t="s">
        <v>244</v>
      </c>
      <c r="D415" s="52" t="s">
        <v>200</v>
      </c>
      <c r="E415" s="52" t="s">
        <v>187</v>
      </c>
      <c r="F415" s="53" t="s">
        <v>114</v>
      </c>
      <c r="G415" s="52" t="s">
        <v>29</v>
      </c>
      <c r="H415" s="52" t="s">
        <v>10668</v>
      </c>
    </row>
    <row r="416" spans="1:8" x14ac:dyDescent="0.25">
      <c r="A416" s="52" t="s">
        <v>11491</v>
      </c>
      <c r="B416" s="52" t="s">
        <v>11490</v>
      </c>
      <c r="C416" s="52" t="s">
        <v>2826</v>
      </c>
      <c r="D416" s="52" t="s">
        <v>200</v>
      </c>
      <c r="E416" s="52" t="s">
        <v>187</v>
      </c>
      <c r="F416" s="53" t="s">
        <v>114</v>
      </c>
      <c r="G416" s="52" t="s">
        <v>29</v>
      </c>
      <c r="H416" s="52" t="s">
        <v>10668</v>
      </c>
    </row>
    <row r="417" spans="1:8" x14ac:dyDescent="0.25">
      <c r="A417" s="52" t="s">
        <v>11489</v>
      </c>
      <c r="B417" s="52" t="s">
        <v>11488</v>
      </c>
      <c r="C417" s="52" t="s">
        <v>2826</v>
      </c>
      <c r="D417" s="52" t="s">
        <v>200</v>
      </c>
      <c r="E417" s="52" t="s">
        <v>187</v>
      </c>
      <c r="F417" s="53" t="s">
        <v>114</v>
      </c>
      <c r="G417" s="52" t="s">
        <v>29</v>
      </c>
      <c r="H417" s="52" t="s">
        <v>10668</v>
      </c>
    </row>
    <row r="418" spans="1:8" x14ac:dyDescent="0.25">
      <c r="A418" s="52" t="s">
        <v>11487</v>
      </c>
      <c r="B418" s="52" t="s">
        <v>11486</v>
      </c>
      <c r="C418" s="52" t="s">
        <v>2826</v>
      </c>
      <c r="D418" s="52" t="s">
        <v>200</v>
      </c>
      <c r="E418" s="52" t="s">
        <v>187</v>
      </c>
      <c r="F418" s="53" t="s">
        <v>114</v>
      </c>
      <c r="G418" s="52" t="s">
        <v>29</v>
      </c>
      <c r="H418" s="52" t="s">
        <v>10668</v>
      </c>
    </row>
    <row r="419" spans="1:8" x14ac:dyDescent="0.25">
      <c r="A419" s="52" t="s">
        <v>11485</v>
      </c>
      <c r="B419" s="52" t="s">
        <v>11484</v>
      </c>
      <c r="C419" s="52" t="s">
        <v>2826</v>
      </c>
      <c r="D419" s="52" t="s">
        <v>200</v>
      </c>
      <c r="E419" s="52" t="s">
        <v>187</v>
      </c>
      <c r="F419" s="53" t="s">
        <v>114</v>
      </c>
      <c r="G419" s="52" t="s">
        <v>29</v>
      </c>
      <c r="H419" s="52" t="s">
        <v>10668</v>
      </c>
    </row>
    <row r="420" spans="1:8" x14ac:dyDescent="0.25">
      <c r="A420" s="52" t="s">
        <v>11483</v>
      </c>
      <c r="B420" s="52" t="s">
        <v>11482</v>
      </c>
      <c r="C420" s="52" t="s">
        <v>2826</v>
      </c>
      <c r="D420" s="52" t="s">
        <v>200</v>
      </c>
      <c r="E420" s="52" t="s">
        <v>187</v>
      </c>
      <c r="F420" s="53" t="s">
        <v>114</v>
      </c>
      <c r="G420" s="52" t="s">
        <v>29</v>
      </c>
      <c r="H420" s="52" t="s">
        <v>10668</v>
      </c>
    </row>
    <row r="421" spans="1:8" x14ac:dyDescent="0.25">
      <c r="A421" s="52" t="s">
        <v>11481</v>
      </c>
      <c r="B421" s="52" t="s">
        <v>11480</v>
      </c>
      <c r="C421" s="52" t="s">
        <v>919</v>
      </c>
      <c r="D421" s="52" t="s">
        <v>200</v>
      </c>
      <c r="E421" s="52" t="s">
        <v>187</v>
      </c>
      <c r="F421" s="53" t="s">
        <v>114</v>
      </c>
      <c r="G421" s="52" t="s">
        <v>29</v>
      </c>
      <c r="H421" s="52" t="s">
        <v>10668</v>
      </c>
    </row>
    <row r="422" spans="1:8" x14ac:dyDescent="0.25">
      <c r="A422" s="52" t="s">
        <v>11479</v>
      </c>
      <c r="B422" s="52" t="s">
        <v>11478</v>
      </c>
      <c r="C422" s="52" t="s">
        <v>919</v>
      </c>
      <c r="D422" s="52" t="s">
        <v>200</v>
      </c>
      <c r="E422" s="52" t="s">
        <v>187</v>
      </c>
      <c r="F422" s="53" t="s">
        <v>114</v>
      </c>
      <c r="G422" s="52" t="s">
        <v>29</v>
      </c>
      <c r="H422" s="52" t="s">
        <v>10668</v>
      </c>
    </row>
    <row r="423" spans="1:8" x14ac:dyDescent="0.25">
      <c r="A423" s="52" t="s">
        <v>11477</v>
      </c>
      <c r="B423" s="52" t="s">
        <v>11476</v>
      </c>
      <c r="C423" s="52" t="s">
        <v>919</v>
      </c>
      <c r="D423" s="52" t="s">
        <v>200</v>
      </c>
      <c r="E423" s="52" t="s">
        <v>187</v>
      </c>
      <c r="F423" s="53" t="s">
        <v>114</v>
      </c>
      <c r="G423" s="52" t="s">
        <v>29</v>
      </c>
      <c r="H423" s="52" t="s">
        <v>10668</v>
      </c>
    </row>
    <row r="424" spans="1:8" x14ac:dyDescent="0.25">
      <c r="A424" s="52" t="s">
        <v>11475</v>
      </c>
      <c r="B424" s="52" t="s">
        <v>11474</v>
      </c>
      <c r="C424" s="52" t="s">
        <v>2826</v>
      </c>
      <c r="D424" s="52" t="s">
        <v>919</v>
      </c>
      <c r="E424" s="52" t="s">
        <v>204</v>
      </c>
      <c r="F424" s="53" t="s">
        <v>114</v>
      </c>
      <c r="G424" s="52" t="s">
        <v>29</v>
      </c>
      <c r="H424" s="52" t="s">
        <v>10668</v>
      </c>
    </row>
    <row r="425" spans="1:8" x14ac:dyDescent="0.25">
      <c r="A425" s="52" t="s">
        <v>11473</v>
      </c>
      <c r="B425" s="52" t="s">
        <v>11472</v>
      </c>
      <c r="C425" s="52" t="s">
        <v>197</v>
      </c>
      <c r="D425" s="52" t="s">
        <v>197</v>
      </c>
      <c r="E425" s="52" t="s">
        <v>196</v>
      </c>
      <c r="F425" s="53" t="s">
        <v>114</v>
      </c>
      <c r="G425" s="52" t="s">
        <v>29</v>
      </c>
      <c r="H425" s="52" t="s">
        <v>10668</v>
      </c>
    </row>
    <row r="426" spans="1:8" x14ac:dyDescent="0.25">
      <c r="A426" s="52" t="s">
        <v>11471</v>
      </c>
      <c r="B426" s="52" t="s">
        <v>11470</v>
      </c>
      <c r="C426" s="52" t="s">
        <v>224</v>
      </c>
      <c r="D426" s="52" t="s">
        <v>200</v>
      </c>
      <c r="E426" s="52" t="s">
        <v>187</v>
      </c>
      <c r="F426" s="53" t="s">
        <v>114</v>
      </c>
      <c r="G426" s="52" t="s">
        <v>29</v>
      </c>
      <c r="H426" s="52" t="s">
        <v>10668</v>
      </c>
    </row>
    <row r="427" spans="1:8" x14ac:dyDescent="0.25">
      <c r="A427" s="52" t="s">
        <v>11469</v>
      </c>
      <c r="B427" s="52" t="s">
        <v>11468</v>
      </c>
      <c r="C427" s="52" t="s">
        <v>224</v>
      </c>
      <c r="D427" s="52" t="s">
        <v>200</v>
      </c>
      <c r="E427" s="52" t="s">
        <v>187</v>
      </c>
      <c r="F427" s="53" t="s">
        <v>114</v>
      </c>
      <c r="G427" s="52" t="s">
        <v>29</v>
      </c>
      <c r="H427" s="52" t="s">
        <v>10668</v>
      </c>
    </row>
    <row r="428" spans="1:8" x14ac:dyDescent="0.25">
      <c r="A428" s="52" t="s">
        <v>11467</v>
      </c>
      <c r="B428" s="52" t="s">
        <v>11466</v>
      </c>
      <c r="C428" s="52" t="s">
        <v>224</v>
      </c>
      <c r="D428" s="52" t="s">
        <v>200</v>
      </c>
      <c r="E428" s="52" t="s">
        <v>187</v>
      </c>
      <c r="F428" s="53" t="s">
        <v>114</v>
      </c>
      <c r="G428" s="52" t="s">
        <v>29</v>
      </c>
      <c r="H428" s="52" t="s">
        <v>10668</v>
      </c>
    </row>
    <row r="429" spans="1:8" x14ac:dyDescent="0.25">
      <c r="A429" s="52" t="s">
        <v>11465</v>
      </c>
      <c r="B429" s="52" t="s">
        <v>11464</v>
      </c>
      <c r="C429" s="52" t="s">
        <v>224</v>
      </c>
      <c r="D429" s="52" t="s">
        <v>200</v>
      </c>
      <c r="E429" s="52" t="s">
        <v>187</v>
      </c>
      <c r="F429" s="53" t="s">
        <v>114</v>
      </c>
      <c r="G429" s="52" t="s">
        <v>29</v>
      </c>
      <c r="H429" s="52" t="s">
        <v>10668</v>
      </c>
    </row>
    <row r="430" spans="1:8" x14ac:dyDescent="0.25">
      <c r="A430" s="52" t="s">
        <v>11463</v>
      </c>
      <c r="B430" s="52" t="s">
        <v>11462</v>
      </c>
      <c r="C430" s="52" t="s">
        <v>224</v>
      </c>
      <c r="D430" s="52" t="s">
        <v>200</v>
      </c>
      <c r="E430" s="52" t="s">
        <v>187</v>
      </c>
      <c r="F430" s="53" t="s">
        <v>114</v>
      </c>
      <c r="G430" s="52" t="s">
        <v>29</v>
      </c>
      <c r="H430" s="52" t="s">
        <v>10668</v>
      </c>
    </row>
    <row r="431" spans="1:8" x14ac:dyDescent="0.25">
      <c r="A431" s="52" t="s">
        <v>34</v>
      </c>
      <c r="B431" s="52" t="s">
        <v>11461</v>
      </c>
      <c r="C431" s="52" t="s">
        <v>805</v>
      </c>
      <c r="D431" s="52" t="s">
        <v>200</v>
      </c>
      <c r="E431" s="52" t="s">
        <v>187</v>
      </c>
      <c r="F431" s="53" t="s">
        <v>34</v>
      </c>
      <c r="G431" s="52" t="s">
        <v>29</v>
      </c>
      <c r="H431" s="52" t="s">
        <v>10668</v>
      </c>
    </row>
    <row r="432" spans="1:8" x14ac:dyDescent="0.25">
      <c r="A432" s="52" t="s">
        <v>11460</v>
      </c>
      <c r="B432" s="52" t="s">
        <v>11459</v>
      </c>
      <c r="C432" s="52" t="s">
        <v>295</v>
      </c>
      <c r="D432" s="52" t="s">
        <v>200</v>
      </c>
      <c r="E432" s="52" t="s">
        <v>187</v>
      </c>
      <c r="F432" s="53" t="s">
        <v>34</v>
      </c>
      <c r="G432" s="52" t="s">
        <v>29</v>
      </c>
      <c r="H432" s="52" t="s">
        <v>10668</v>
      </c>
    </row>
    <row r="433" spans="1:8" x14ac:dyDescent="0.25">
      <c r="A433" s="52" t="s">
        <v>11458</v>
      </c>
      <c r="B433" s="52" t="s">
        <v>11457</v>
      </c>
      <c r="C433" s="52" t="s">
        <v>821</v>
      </c>
      <c r="D433" s="52" t="s">
        <v>200</v>
      </c>
      <c r="E433" s="52" t="s">
        <v>187</v>
      </c>
      <c r="F433" s="53" t="s">
        <v>34</v>
      </c>
      <c r="G433" s="52" t="s">
        <v>29</v>
      </c>
      <c r="H433" s="52" t="s">
        <v>10668</v>
      </c>
    </row>
    <row r="434" spans="1:8" x14ac:dyDescent="0.25">
      <c r="A434" s="52" t="s">
        <v>11456</v>
      </c>
      <c r="B434" s="52" t="s">
        <v>11455</v>
      </c>
      <c r="C434" s="52" t="s">
        <v>1267</v>
      </c>
      <c r="D434" s="52" t="s">
        <v>200</v>
      </c>
      <c r="E434" s="52" t="s">
        <v>187</v>
      </c>
      <c r="F434" s="53" t="s">
        <v>34</v>
      </c>
      <c r="G434" s="52" t="s">
        <v>29</v>
      </c>
      <c r="H434" s="52" t="s">
        <v>10668</v>
      </c>
    </row>
    <row r="435" spans="1:8" x14ac:dyDescent="0.25">
      <c r="A435" s="52" t="s">
        <v>11454</v>
      </c>
      <c r="B435" s="52" t="s">
        <v>11453</v>
      </c>
      <c r="C435" s="52" t="s">
        <v>821</v>
      </c>
      <c r="D435" s="52" t="s">
        <v>200</v>
      </c>
      <c r="E435" s="52" t="s">
        <v>187</v>
      </c>
      <c r="F435" s="53" t="s">
        <v>34</v>
      </c>
      <c r="G435" s="52" t="s">
        <v>29</v>
      </c>
      <c r="H435" s="52" t="s">
        <v>10668</v>
      </c>
    </row>
    <row r="436" spans="1:8" x14ac:dyDescent="0.25">
      <c r="A436" s="52" t="s">
        <v>11452</v>
      </c>
      <c r="B436" s="52" t="s">
        <v>11451</v>
      </c>
      <c r="C436" s="52" t="s">
        <v>821</v>
      </c>
      <c r="D436" s="52" t="s">
        <v>200</v>
      </c>
      <c r="E436" s="52" t="s">
        <v>187</v>
      </c>
      <c r="F436" s="53" t="s">
        <v>34</v>
      </c>
      <c r="G436" s="52" t="s">
        <v>29</v>
      </c>
      <c r="H436" s="52" t="s">
        <v>10668</v>
      </c>
    </row>
    <row r="437" spans="1:8" x14ac:dyDescent="0.25">
      <c r="A437" s="52" t="s">
        <v>11450</v>
      </c>
      <c r="B437" s="52" t="s">
        <v>11449</v>
      </c>
      <c r="C437" s="52" t="s">
        <v>821</v>
      </c>
      <c r="D437" s="52" t="s">
        <v>200</v>
      </c>
      <c r="E437" s="52" t="s">
        <v>187</v>
      </c>
      <c r="F437" s="53" t="s">
        <v>34</v>
      </c>
      <c r="G437" s="52" t="s">
        <v>29</v>
      </c>
      <c r="H437" s="52" t="s">
        <v>10668</v>
      </c>
    </row>
    <row r="438" spans="1:8" x14ac:dyDescent="0.25">
      <c r="A438" s="52" t="s">
        <v>11448</v>
      </c>
      <c r="B438" s="52" t="s">
        <v>11447</v>
      </c>
      <c r="C438" s="52" t="s">
        <v>821</v>
      </c>
      <c r="D438" s="52" t="s">
        <v>200</v>
      </c>
      <c r="E438" s="52" t="s">
        <v>187</v>
      </c>
      <c r="F438" s="53" t="s">
        <v>34</v>
      </c>
      <c r="G438" s="52" t="s">
        <v>29</v>
      </c>
      <c r="H438" s="52" t="s">
        <v>10668</v>
      </c>
    </row>
    <row r="439" spans="1:8" x14ac:dyDescent="0.25">
      <c r="A439" s="52" t="s">
        <v>11446</v>
      </c>
      <c r="B439" s="52" t="s">
        <v>11445</v>
      </c>
      <c r="C439" s="52" t="s">
        <v>821</v>
      </c>
      <c r="D439" s="52" t="s">
        <v>200</v>
      </c>
      <c r="E439" s="52" t="s">
        <v>187</v>
      </c>
      <c r="F439" s="53" t="s">
        <v>34</v>
      </c>
      <c r="G439" s="52" t="s">
        <v>29</v>
      </c>
      <c r="H439" s="52" t="s">
        <v>10668</v>
      </c>
    </row>
    <row r="440" spans="1:8" x14ac:dyDescent="0.25">
      <c r="A440" s="52" t="s">
        <v>11444</v>
      </c>
      <c r="B440" s="52" t="s">
        <v>11442</v>
      </c>
      <c r="C440" s="52" t="s">
        <v>821</v>
      </c>
      <c r="D440" s="52" t="s">
        <v>200</v>
      </c>
      <c r="E440" s="52" t="s">
        <v>187</v>
      </c>
      <c r="F440" s="53" t="s">
        <v>34</v>
      </c>
      <c r="G440" s="52" t="s">
        <v>29</v>
      </c>
      <c r="H440" s="52" t="s">
        <v>10668</v>
      </c>
    </row>
    <row r="441" spans="1:8" x14ac:dyDescent="0.25">
      <c r="A441" s="52" t="s">
        <v>11443</v>
      </c>
      <c r="B441" s="52" t="s">
        <v>11442</v>
      </c>
      <c r="C441" s="52" t="s">
        <v>821</v>
      </c>
      <c r="D441" s="52" t="s">
        <v>200</v>
      </c>
      <c r="E441" s="52" t="s">
        <v>187</v>
      </c>
      <c r="F441" s="53" t="s">
        <v>34</v>
      </c>
      <c r="G441" s="52" t="s">
        <v>29</v>
      </c>
      <c r="H441" s="52" t="s">
        <v>10668</v>
      </c>
    </row>
    <row r="442" spans="1:8" x14ac:dyDescent="0.25">
      <c r="A442" s="52" t="s">
        <v>11441</v>
      </c>
      <c r="B442" s="52" t="s">
        <v>11440</v>
      </c>
      <c r="C442" s="52" t="s">
        <v>224</v>
      </c>
      <c r="D442" s="52" t="s">
        <v>200</v>
      </c>
      <c r="E442" s="52" t="s">
        <v>187</v>
      </c>
      <c r="F442" s="53" t="s">
        <v>34</v>
      </c>
      <c r="G442" s="52" t="s">
        <v>29</v>
      </c>
      <c r="H442" s="52" t="s">
        <v>10668</v>
      </c>
    </row>
    <row r="443" spans="1:8" x14ac:dyDescent="0.25">
      <c r="A443" s="52" t="s">
        <v>11439</v>
      </c>
      <c r="B443" s="52" t="s">
        <v>11438</v>
      </c>
      <c r="C443" s="52" t="s">
        <v>224</v>
      </c>
      <c r="D443" s="52" t="s">
        <v>200</v>
      </c>
      <c r="E443" s="52" t="s">
        <v>187</v>
      </c>
      <c r="F443" s="53" t="s">
        <v>34</v>
      </c>
      <c r="G443" s="52" t="s">
        <v>29</v>
      </c>
      <c r="H443" s="52" t="s">
        <v>10668</v>
      </c>
    </row>
    <row r="444" spans="1:8" x14ac:dyDescent="0.25">
      <c r="A444" s="52" t="s">
        <v>11437</v>
      </c>
      <c r="B444" s="52" t="s">
        <v>11436</v>
      </c>
      <c r="C444" s="52" t="s">
        <v>2826</v>
      </c>
      <c r="D444" s="52" t="s">
        <v>200</v>
      </c>
      <c r="E444" s="52" t="s">
        <v>187</v>
      </c>
      <c r="F444" s="53" t="s">
        <v>34</v>
      </c>
      <c r="G444" s="52" t="s">
        <v>29</v>
      </c>
      <c r="H444" s="52" t="s">
        <v>10668</v>
      </c>
    </row>
    <row r="445" spans="1:8" x14ac:dyDescent="0.25">
      <c r="A445" s="52" t="s">
        <v>11435</v>
      </c>
      <c r="B445" s="52" t="s">
        <v>11434</v>
      </c>
      <c r="C445" s="52" t="s">
        <v>2826</v>
      </c>
      <c r="D445" s="52" t="s">
        <v>200</v>
      </c>
      <c r="E445" s="52" t="s">
        <v>187</v>
      </c>
      <c r="F445" s="53" t="s">
        <v>34</v>
      </c>
      <c r="G445" s="52" t="s">
        <v>29</v>
      </c>
      <c r="H445" s="52" t="s">
        <v>10668</v>
      </c>
    </row>
    <row r="446" spans="1:8" x14ac:dyDescent="0.25">
      <c r="A446" s="52" t="s">
        <v>11433</v>
      </c>
      <c r="B446" s="52" t="s">
        <v>11432</v>
      </c>
      <c r="C446" s="52" t="s">
        <v>295</v>
      </c>
      <c r="D446" s="52" t="s">
        <v>200</v>
      </c>
      <c r="E446" s="52" t="s">
        <v>187</v>
      </c>
      <c r="F446" s="53" t="s">
        <v>34</v>
      </c>
      <c r="G446" s="52" t="s">
        <v>29</v>
      </c>
      <c r="H446" s="52" t="s">
        <v>10668</v>
      </c>
    </row>
    <row r="447" spans="1:8" x14ac:dyDescent="0.25">
      <c r="A447" s="52" t="s">
        <v>11431</v>
      </c>
      <c r="B447" s="52" t="s">
        <v>11429</v>
      </c>
      <c r="C447" s="52" t="s">
        <v>244</v>
      </c>
      <c r="D447" s="52" t="s">
        <v>200</v>
      </c>
      <c r="E447" s="52" t="s">
        <v>187</v>
      </c>
      <c r="F447" s="53" t="s">
        <v>34</v>
      </c>
      <c r="G447" s="52" t="s">
        <v>29</v>
      </c>
      <c r="H447" s="52" t="s">
        <v>10668</v>
      </c>
    </row>
    <row r="448" spans="1:8" x14ac:dyDescent="0.25">
      <c r="A448" s="52" t="s">
        <v>11430</v>
      </c>
      <c r="B448" s="52" t="s">
        <v>11429</v>
      </c>
      <c r="C448" s="52" t="s">
        <v>244</v>
      </c>
      <c r="D448" s="52" t="s">
        <v>200</v>
      </c>
      <c r="E448" s="52" t="s">
        <v>187</v>
      </c>
      <c r="F448" s="53" t="s">
        <v>34</v>
      </c>
      <c r="G448" s="52" t="s">
        <v>29</v>
      </c>
      <c r="H448" s="52" t="s">
        <v>10668</v>
      </c>
    </row>
    <row r="449" spans="1:8" x14ac:dyDescent="0.25">
      <c r="A449" s="52" t="s">
        <v>11428</v>
      </c>
      <c r="B449" s="52" t="s">
        <v>11427</v>
      </c>
      <c r="C449" s="52" t="s">
        <v>295</v>
      </c>
      <c r="D449" s="52" t="s">
        <v>200</v>
      </c>
      <c r="E449" s="52" t="s">
        <v>187</v>
      </c>
      <c r="F449" s="53" t="s">
        <v>34</v>
      </c>
      <c r="G449" s="52" t="s">
        <v>29</v>
      </c>
      <c r="H449" s="52" t="s">
        <v>10668</v>
      </c>
    </row>
    <row r="450" spans="1:8" x14ac:dyDescent="0.25">
      <c r="A450" s="52" t="s">
        <v>11426</v>
      </c>
      <c r="B450" s="52" t="s">
        <v>11424</v>
      </c>
      <c r="C450" s="52" t="s">
        <v>1262</v>
      </c>
      <c r="D450" s="52" t="s">
        <v>200</v>
      </c>
      <c r="E450" s="52" t="s">
        <v>187</v>
      </c>
      <c r="F450" s="53" t="s">
        <v>34</v>
      </c>
      <c r="G450" s="52" t="s">
        <v>29</v>
      </c>
      <c r="H450" s="52" t="s">
        <v>10668</v>
      </c>
    </row>
    <row r="451" spans="1:8" x14ac:dyDescent="0.25">
      <c r="A451" s="52" t="s">
        <v>11425</v>
      </c>
      <c r="B451" s="52" t="s">
        <v>11424</v>
      </c>
      <c r="C451" s="52" t="s">
        <v>244</v>
      </c>
      <c r="D451" s="52" t="s">
        <v>200</v>
      </c>
      <c r="E451" s="52" t="s">
        <v>187</v>
      </c>
      <c r="F451" s="53" t="s">
        <v>34</v>
      </c>
      <c r="G451" s="52" t="s">
        <v>29</v>
      </c>
      <c r="H451" s="52" t="s">
        <v>10668</v>
      </c>
    </row>
    <row r="452" spans="1:8" x14ac:dyDescent="0.25">
      <c r="A452" s="52" t="s">
        <v>11423</v>
      </c>
      <c r="B452" s="52" t="s">
        <v>11422</v>
      </c>
      <c r="C452" s="52" t="s">
        <v>588</v>
      </c>
      <c r="D452" s="52" t="s">
        <v>200</v>
      </c>
      <c r="E452" s="52" t="s">
        <v>187</v>
      </c>
      <c r="F452" s="53" t="s">
        <v>34</v>
      </c>
      <c r="G452" s="52" t="s">
        <v>29</v>
      </c>
      <c r="H452" s="52" t="s">
        <v>10668</v>
      </c>
    </row>
    <row r="453" spans="1:8" x14ac:dyDescent="0.25">
      <c r="A453" s="52" t="s">
        <v>11421</v>
      </c>
      <c r="B453" s="52" t="s">
        <v>11420</v>
      </c>
      <c r="C453" s="52" t="s">
        <v>588</v>
      </c>
      <c r="D453" s="52" t="s">
        <v>200</v>
      </c>
      <c r="E453" s="52" t="s">
        <v>187</v>
      </c>
      <c r="F453" s="53" t="s">
        <v>34</v>
      </c>
      <c r="G453" s="52" t="s">
        <v>29</v>
      </c>
      <c r="H453" s="52" t="s">
        <v>10668</v>
      </c>
    </row>
    <row r="454" spans="1:8" x14ac:dyDescent="0.25">
      <c r="A454" s="52" t="s">
        <v>11419</v>
      </c>
      <c r="B454" s="52" t="s">
        <v>11418</v>
      </c>
      <c r="C454" s="52" t="s">
        <v>2654</v>
      </c>
      <c r="D454" s="52" t="s">
        <v>200</v>
      </c>
      <c r="E454" s="52" t="s">
        <v>187</v>
      </c>
      <c r="F454" s="53" t="s">
        <v>34</v>
      </c>
      <c r="G454" s="52" t="s">
        <v>29</v>
      </c>
      <c r="H454" s="52" t="s">
        <v>10668</v>
      </c>
    </row>
    <row r="455" spans="1:8" x14ac:dyDescent="0.25">
      <c r="A455" s="52" t="s">
        <v>11417</v>
      </c>
      <c r="B455" s="52" t="s">
        <v>11416</v>
      </c>
      <c r="C455" s="52" t="s">
        <v>2654</v>
      </c>
      <c r="D455" s="52" t="s">
        <v>200</v>
      </c>
      <c r="E455" s="52" t="s">
        <v>187</v>
      </c>
      <c r="F455" s="53" t="s">
        <v>34</v>
      </c>
      <c r="G455" s="52" t="s">
        <v>29</v>
      </c>
      <c r="H455" s="52" t="s">
        <v>10668</v>
      </c>
    </row>
    <row r="456" spans="1:8" x14ac:dyDescent="0.25">
      <c r="A456" s="52" t="s">
        <v>11415</v>
      </c>
      <c r="B456" s="52" t="s">
        <v>11413</v>
      </c>
      <c r="C456" s="52" t="s">
        <v>1262</v>
      </c>
      <c r="D456" s="52" t="s">
        <v>200</v>
      </c>
      <c r="E456" s="52" t="s">
        <v>187</v>
      </c>
      <c r="F456" s="53" t="s">
        <v>34</v>
      </c>
      <c r="G456" s="52" t="s">
        <v>29</v>
      </c>
      <c r="H456" s="52" t="s">
        <v>10668</v>
      </c>
    </row>
    <row r="457" spans="1:8" x14ac:dyDescent="0.25">
      <c r="A457" s="52" t="s">
        <v>11414</v>
      </c>
      <c r="B457" s="52" t="s">
        <v>11413</v>
      </c>
      <c r="C457" s="52" t="s">
        <v>244</v>
      </c>
      <c r="D457" s="52" t="s">
        <v>200</v>
      </c>
      <c r="E457" s="52" t="s">
        <v>187</v>
      </c>
      <c r="F457" s="53" t="s">
        <v>34</v>
      </c>
      <c r="G457" s="52" t="s">
        <v>29</v>
      </c>
      <c r="H457" s="52" t="s">
        <v>10668</v>
      </c>
    </row>
    <row r="458" spans="1:8" x14ac:dyDescent="0.25">
      <c r="A458" s="52" t="s">
        <v>11412</v>
      </c>
      <c r="B458" s="52" t="s">
        <v>11411</v>
      </c>
      <c r="C458" s="52" t="s">
        <v>2654</v>
      </c>
      <c r="D458" s="52" t="s">
        <v>200</v>
      </c>
      <c r="E458" s="52" t="s">
        <v>187</v>
      </c>
      <c r="F458" s="53" t="s">
        <v>34</v>
      </c>
      <c r="G458" s="52" t="s">
        <v>29</v>
      </c>
      <c r="H458" s="52" t="s">
        <v>10668</v>
      </c>
    </row>
    <row r="459" spans="1:8" x14ac:dyDescent="0.25">
      <c r="A459" s="52" t="s">
        <v>11410</v>
      </c>
      <c r="B459" s="52" t="s">
        <v>11409</v>
      </c>
      <c r="C459" s="52" t="s">
        <v>2654</v>
      </c>
      <c r="D459" s="52" t="s">
        <v>200</v>
      </c>
      <c r="E459" s="52" t="s">
        <v>187</v>
      </c>
      <c r="F459" s="53" t="s">
        <v>34</v>
      </c>
      <c r="G459" s="52" t="s">
        <v>29</v>
      </c>
      <c r="H459" s="52" t="s">
        <v>10668</v>
      </c>
    </row>
    <row r="460" spans="1:8" x14ac:dyDescent="0.25">
      <c r="A460" s="52" t="s">
        <v>11408</v>
      </c>
      <c r="B460" s="52" t="s">
        <v>11407</v>
      </c>
      <c r="C460" s="52" t="s">
        <v>2654</v>
      </c>
      <c r="D460" s="52" t="s">
        <v>200</v>
      </c>
      <c r="E460" s="52" t="s">
        <v>187</v>
      </c>
      <c r="F460" s="53" t="s">
        <v>34</v>
      </c>
      <c r="G460" s="52" t="s">
        <v>29</v>
      </c>
      <c r="H460" s="52" t="s">
        <v>10668</v>
      </c>
    </row>
    <row r="461" spans="1:8" x14ac:dyDescent="0.25">
      <c r="A461" s="52" t="s">
        <v>11406</v>
      </c>
      <c r="B461" s="52" t="s">
        <v>11405</v>
      </c>
      <c r="C461" s="52" t="s">
        <v>224</v>
      </c>
      <c r="D461" s="52" t="s">
        <v>200</v>
      </c>
      <c r="E461" s="52" t="s">
        <v>187</v>
      </c>
      <c r="F461" s="53" t="s">
        <v>34</v>
      </c>
      <c r="G461" s="52" t="s">
        <v>29</v>
      </c>
      <c r="H461" s="52" t="s">
        <v>10668</v>
      </c>
    </row>
    <row r="462" spans="1:8" x14ac:dyDescent="0.25">
      <c r="A462" s="52" t="s">
        <v>11404</v>
      </c>
      <c r="B462" s="52" t="s">
        <v>11403</v>
      </c>
      <c r="C462" s="52" t="s">
        <v>1855</v>
      </c>
      <c r="D462" s="52" t="s">
        <v>200</v>
      </c>
      <c r="E462" s="52" t="s">
        <v>187</v>
      </c>
      <c r="F462" s="53" t="s">
        <v>34</v>
      </c>
      <c r="G462" s="52" t="s">
        <v>29</v>
      </c>
      <c r="H462" s="52" t="s">
        <v>10668</v>
      </c>
    </row>
    <row r="463" spans="1:8" x14ac:dyDescent="0.25">
      <c r="A463" s="52" t="s">
        <v>11402</v>
      </c>
      <c r="B463" s="52" t="s">
        <v>11401</v>
      </c>
      <c r="C463" s="52" t="s">
        <v>1630</v>
      </c>
      <c r="D463" s="52" t="s">
        <v>200</v>
      </c>
      <c r="E463" s="52" t="s">
        <v>187</v>
      </c>
      <c r="F463" s="53" t="s">
        <v>34</v>
      </c>
      <c r="G463" s="52" t="s">
        <v>29</v>
      </c>
      <c r="H463" s="52" t="s">
        <v>10668</v>
      </c>
    </row>
    <row r="464" spans="1:8" x14ac:dyDescent="0.25">
      <c r="A464" s="52" t="s">
        <v>11400</v>
      </c>
      <c r="B464" s="52" t="s">
        <v>11399</v>
      </c>
      <c r="C464" s="52" t="s">
        <v>516</v>
      </c>
      <c r="D464" s="52" t="s">
        <v>200</v>
      </c>
      <c r="E464" s="52" t="s">
        <v>187</v>
      </c>
      <c r="F464" s="53" t="s">
        <v>34</v>
      </c>
      <c r="G464" s="52" t="s">
        <v>29</v>
      </c>
      <c r="H464" s="52" t="s">
        <v>10668</v>
      </c>
    </row>
    <row r="465" spans="1:8" x14ac:dyDescent="0.25">
      <c r="A465" s="52" t="s">
        <v>11398</v>
      </c>
      <c r="B465" s="52" t="s">
        <v>11397</v>
      </c>
      <c r="C465" s="52" t="s">
        <v>516</v>
      </c>
      <c r="D465" s="52" t="s">
        <v>200</v>
      </c>
      <c r="E465" s="52" t="s">
        <v>187</v>
      </c>
      <c r="F465" s="53" t="s">
        <v>34</v>
      </c>
      <c r="G465" s="52" t="s">
        <v>29</v>
      </c>
      <c r="H465" s="52" t="s">
        <v>10668</v>
      </c>
    </row>
    <row r="466" spans="1:8" x14ac:dyDescent="0.25">
      <c r="A466" s="52" t="s">
        <v>11396</v>
      </c>
      <c r="B466" s="52" t="s">
        <v>11395</v>
      </c>
      <c r="C466" s="52" t="s">
        <v>295</v>
      </c>
      <c r="D466" s="52" t="s">
        <v>200</v>
      </c>
      <c r="E466" s="52" t="s">
        <v>187</v>
      </c>
      <c r="F466" s="53" t="s">
        <v>34</v>
      </c>
      <c r="G466" s="52" t="s">
        <v>29</v>
      </c>
      <c r="H466" s="52" t="s">
        <v>10668</v>
      </c>
    </row>
    <row r="467" spans="1:8" x14ac:dyDescent="0.25">
      <c r="A467" s="52" t="s">
        <v>11394</v>
      </c>
      <c r="B467" s="52" t="s">
        <v>11392</v>
      </c>
      <c r="C467" s="52" t="s">
        <v>343</v>
      </c>
      <c r="D467" s="52" t="s">
        <v>200</v>
      </c>
      <c r="E467" s="52" t="s">
        <v>187</v>
      </c>
      <c r="F467" s="53" t="s">
        <v>34</v>
      </c>
      <c r="G467" s="52" t="s">
        <v>29</v>
      </c>
      <c r="H467" s="52" t="s">
        <v>10668</v>
      </c>
    </row>
    <row r="468" spans="1:8" x14ac:dyDescent="0.25">
      <c r="A468" s="52" t="s">
        <v>11393</v>
      </c>
      <c r="B468" s="52" t="s">
        <v>11392</v>
      </c>
      <c r="C468" s="52" t="s">
        <v>343</v>
      </c>
      <c r="D468" s="52" t="s">
        <v>200</v>
      </c>
      <c r="E468" s="52" t="s">
        <v>187</v>
      </c>
      <c r="F468" s="53" t="s">
        <v>34</v>
      </c>
      <c r="G468" s="52" t="s">
        <v>29</v>
      </c>
      <c r="H468" s="52" t="s">
        <v>10668</v>
      </c>
    </row>
    <row r="469" spans="1:8" x14ac:dyDescent="0.25">
      <c r="A469" s="52" t="s">
        <v>11391</v>
      </c>
      <c r="B469" s="52" t="s">
        <v>11390</v>
      </c>
      <c r="C469" s="52" t="s">
        <v>224</v>
      </c>
      <c r="D469" s="52" t="s">
        <v>200</v>
      </c>
      <c r="E469" s="52" t="s">
        <v>187</v>
      </c>
      <c r="F469" s="53" t="s">
        <v>34</v>
      </c>
      <c r="G469" s="52" t="s">
        <v>29</v>
      </c>
      <c r="H469" s="52" t="s">
        <v>10668</v>
      </c>
    </row>
    <row r="470" spans="1:8" x14ac:dyDescent="0.25">
      <c r="A470" s="52" t="s">
        <v>11389</v>
      </c>
      <c r="B470" s="52" t="s">
        <v>11388</v>
      </c>
      <c r="C470" s="52" t="s">
        <v>224</v>
      </c>
      <c r="D470" s="52" t="s">
        <v>200</v>
      </c>
      <c r="E470" s="52" t="s">
        <v>187</v>
      </c>
      <c r="F470" s="53" t="s">
        <v>34</v>
      </c>
      <c r="G470" s="52" t="s">
        <v>29</v>
      </c>
      <c r="H470" s="52" t="s">
        <v>10668</v>
      </c>
    </row>
    <row r="471" spans="1:8" x14ac:dyDescent="0.25">
      <c r="A471" s="52" t="s">
        <v>11387</v>
      </c>
      <c r="B471" s="52" t="s">
        <v>11386</v>
      </c>
      <c r="C471" s="52" t="s">
        <v>224</v>
      </c>
      <c r="D471" s="52" t="s">
        <v>200</v>
      </c>
      <c r="E471" s="52" t="s">
        <v>187</v>
      </c>
      <c r="F471" s="53" t="s">
        <v>34</v>
      </c>
      <c r="G471" s="52" t="s">
        <v>29</v>
      </c>
      <c r="H471" s="52" t="s">
        <v>10668</v>
      </c>
    </row>
    <row r="472" spans="1:8" x14ac:dyDescent="0.25">
      <c r="A472" s="52" t="s">
        <v>11385</v>
      </c>
      <c r="B472" s="52" t="s">
        <v>11384</v>
      </c>
      <c r="C472" s="52" t="s">
        <v>224</v>
      </c>
      <c r="D472" s="52" t="s">
        <v>200</v>
      </c>
      <c r="E472" s="52" t="s">
        <v>187</v>
      </c>
      <c r="F472" s="53" t="s">
        <v>34</v>
      </c>
      <c r="G472" s="52" t="s">
        <v>29</v>
      </c>
      <c r="H472" s="52" t="s">
        <v>10668</v>
      </c>
    </row>
    <row r="473" spans="1:8" x14ac:dyDescent="0.25">
      <c r="A473" s="52" t="s">
        <v>11383</v>
      </c>
      <c r="B473" s="52" t="s">
        <v>11382</v>
      </c>
      <c r="C473" s="52" t="s">
        <v>224</v>
      </c>
      <c r="D473" s="52" t="s">
        <v>200</v>
      </c>
      <c r="E473" s="52" t="s">
        <v>187</v>
      </c>
      <c r="F473" s="53" t="s">
        <v>34</v>
      </c>
      <c r="G473" s="52" t="s">
        <v>29</v>
      </c>
      <c r="H473" s="52" t="s">
        <v>10668</v>
      </c>
    </row>
    <row r="474" spans="1:8" x14ac:dyDescent="0.25">
      <c r="A474" s="52" t="s">
        <v>11381</v>
      </c>
      <c r="B474" s="52" t="s">
        <v>11380</v>
      </c>
      <c r="C474" s="52" t="s">
        <v>295</v>
      </c>
      <c r="D474" s="52" t="s">
        <v>200</v>
      </c>
      <c r="E474" s="52" t="s">
        <v>187</v>
      </c>
      <c r="F474" s="53" t="s">
        <v>34</v>
      </c>
      <c r="G474" s="52" t="s">
        <v>29</v>
      </c>
      <c r="H474" s="52" t="s">
        <v>10668</v>
      </c>
    </row>
    <row r="475" spans="1:8" x14ac:dyDescent="0.25">
      <c r="A475" s="52" t="s">
        <v>11379</v>
      </c>
      <c r="B475" s="52" t="s">
        <v>11378</v>
      </c>
      <c r="C475" s="52" t="s">
        <v>573</v>
      </c>
      <c r="D475" s="52" t="s">
        <v>200</v>
      </c>
      <c r="E475" s="52" t="s">
        <v>187</v>
      </c>
      <c r="F475" s="53" t="s">
        <v>34</v>
      </c>
      <c r="G475" s="52" t="s">
        <v>29</v>
      </c>
      <c r="H475" s="52" t="s">
        <v>10668</v>
      </c>
    </row>
    <row r="476" spans="1:8" x14ac:dyDescent="0.25">
      <c r="A476" s="52" t="s">
        <v>11377</v>
      </c>
      <c r="B476" s="52" t="s">
        <v>11376</v>
      </c>
      <c r="C476" s="52" t="s">
        <v>573</v>
      </c>
      <c r="D476" s="52" t="s">
        <v>200</v>
      </c>
      <c r="E476" s="52" t="s">
        <v>187</v>
      </c>
      <c r="F476" s="53" t="s">
        <v>34</v>
      </c>
      <c r="G476" s="52" t="s">
        <v>29</v>
      </c>
      <c r="H476" s="52" t="s">
        <v>10668</v>
      </c>
    </row>
    <row r="477" spans="1:8" x14ac:dyDescent="0.25">
      <c r="A477" s="52" t="s">
        <v>11375</v>
      </c>
      <c r="B477" s="52" t="s">
        <v>11374</v>
      </c>
      <c r="C477" s="52" t="s">
        <v>573</v>
      </c>
      <c r="D477" s="52" t="s">
        <v>200</v>
      </c>
      <c r="E477" s="52" t="s">
        <v>187</v>
      </c>
      <c r="F477" s="53" t="s">
        <v>34</v>
      </c>
      <c r="G477" s="52" t="s">
        <v>29</v>
      </c>
      <c r="H477" s="52" t="s">
        <v>10668</v>
      </c>
    </row>
    <row r="478" spans="1:8" x14ac:dyDescent="0.25">
      <c r="A478" s="52" t="s">
        <v>11373</v>
      </c>
      <c r="B478" s="52" t="s">
        <v>11372</v>
      </c>
      <c r="C478" s="52" t="s">
        <v>11369</v>
      </c>
      <c r="D478" s="52" t="s">
        <v>200</v>
      </c>
      <c r="E478" s="52" t="s">
        <v>187</v>
      </c>
      <c r="F478" s="53" t="s">
        <v>34</v>
      </c>
      <c r="G478" s="52" t="s">
        <v>29</v>
      </c>
      <c r="H478" s="52" t="s">
        <v>10668</v>
      </c>
    </row>
    <row r="479" spans="1:8" x14ac:dyDescent="0.25">
      <c r="A479" s="52" t="s">
        <v>11371</v>
      </c>
      <c r="B479" s="52" t="s">
        <v>11370</v>
      </c>
      <c r="C479" s="52" t="s">
        <v>11369</v>
      </c>
      <c r="D479" s="52" t="s">
        <v>200</v>
      </c>
      <c r="E479" s="52" t="s">
        <v>187</v>
      </c>
      <c r="F479" s="53" t="s">
        <v>34</v>
      </c>
      <c r="G479" s="52" t="s">
        <v>29</v>
      </c>
      <c r="H479" s="52" t="s">
        <v>10668</v>
      </c>
    </row>
    <row r="480" spans="1:8" x14ac:dyDescent="0.25">
      <c r="A480" s="52" t="s">
        <v>11368</v>
      </c>
      <c r="B480" s="52" t="s">
        <v>11367</v>
      </c>
      <c r="C480" s="52" t="s">
        <v>833</v>
      </c>
      <c r="D480" s="52" t="s">
        <v>200</v>
      </c>
      <c r="E480" s="52" t="s">
        <v>187</v>
      </c>
      <c r="F480" s="53" t="s">
        <v>34</v>
      </c>
      <c r="G480" s="52" t="s">
        <v>29</v>
      </c>
      <c r="H480" s="52" t="s">
        <v>10668</v>
      </c>
    </row>
    <row r="481" spans="1:8" x14ac:dyDescent="0.25">
      <c r="A481" s="52" t="s">
        <v>11366</v>
      </c>
      <c r="B481" s="52" t="s">
        <v>11365</v>
      </c>
      <c r="C481" s="52" t="s">
        <v>833</v>
      </c>
      <c r="D481" s="52" t="s">
        <v>200</v>
      </c>
      <c r="E481" s="52" t="s">
        <v>187</v>
      </c>
      <c r="F481" s="53" t="s">
        <v>34</v>
      </c>
      <c r="G481" s="52" t="s">
        <v>29</v>
      </c>
      <c r="H481" s="52" t="s">
        <v>10668</v>
      </c>
    </row>
    <row r="482" spans="1:8" x14ac:dyDescent="0.25">
      <c r="A482" s="52" t="s">
        <v>36</v>
      </c>
      <c r="B482" s="52" t="s">
        <v>11364</v>
      </c>
      <c r="C482" s="52" t="s">
        <v>805</v>
      </c>
      <c r="D482" s="52" t="s">
        <v>200</v>
      </c>
      <c r="E482" s="52" t="s">
        <v>187</v>
      </c>
      <c r="F482" s="53" t="s">
        <v>36</v>
      </c>
      <c r="G482" s="52" t="s">
        <v>29</v>
      </c>
      <c r="H482" s="52" t="s">
        <v>10668</v>
      </c>
    </row>
    <row r="483" spans="1:8" x14ac:dyDescent="0.25">
      <c r="A483" s="52" t="s">
        <v>11363</v>
      </c>
      <c r="B483" s="52" t="s">
        <v>11362</v>
      </c>
      <c r="C483" s="52" t="s">
        <v>295</v>
      </c>
      <c r="D483" s="52" t="s">
        <v>200</v>
      </c>
      <c r="E483" s="52" t="s">
        <v>187</v>
      </c>
      <c r="F483" s="53" t="s">
        <v>36</v>
      </c>
      <c r="G483" s="52" t="s">
        <v>29</v>
      </c>
      <c r="H483" s="52" t="s">
        <v>10668</v>
      </c>
    </row>
    <row r="484" spans="1:8" x14ac:dyDescent="0.25">
      <c r="A484" s="52" t="s">
        <v>11361</v>
      </c>
      <c r="B484" s="52" t="s">
        <v>11360</v>
      </c>
      <c r="C484" s="52" t="s">
        <v>295</v>
      </c>
      <c r="D484" s="52" t="s">
        <v>200</v>
      </c>
      <c r="E484" s="52" t="s">
        <v>187</v>
      </c>
      <c r="F484" s="53" t="s">
        <v>36</v>
      </c>
      <c r="G484" s="52" t="s">
        <v>29</v>
      </c>
      <c r="H484" s="52" t="s">
        <v>10668</v>
      </c>
    </row>
    <row r="485" spans="1:8" x14ac:dyDescent="0.25">
      <c r="A485" s="52" t="s">
        <v>11359</v>
      </c>
      <c r="B485" s="52" t="s">
        <v>11358</v>
      </c>
      <c r="C485" s="52" t="s">
        <v>244</v>
      </c>
      <c r="D485" s="52" t="s">
        <v>200</v>
      </c>
      <c r="E485" s="52" t="s">
        <v>187</v>
      </c>
      <c r="F485" s="53" t="s">
        <v>36</v>
      </c>
      <c r="G485" s="52" t="s">
        <v>29</v>
      </c>
      <c r="H485" s="52" t="s">
        <v>10668</v>
      </c>
    </row>
    <row r="486" spans="1:8" x14ac:dyDescent="0.25">
      <c r="A486" s="52" t="s">
        <v>11357</v>
      </c>
      <c r="B486" s="52" t="s">
        <v>11356</v>
      </c>
      <c r="C486" s="52" t="s">
        <v>295</v>
      </c>
      <c r="D486" s="52" t="s">
        <v>200</v>
      </c>
      <c r="E486" s="52" t="s">
        <v>187</v>
      </c>
      <c r="F486" s="53" t="s">
        <v>36</v>
      </c>
      <c r="G486" s="52" t="s">
        <v>29</v>
      </c>
      <c r="H486" s="52" t="s">
        <v>10668</v>
      </c>
    </row>
    <row r="487" spans="1:8" x14ac:dyDescent="0.25">
      <c r="A487" s="52" t="s">
        <v>11355</v>
      </c>
      <c r="B487" s="52" t="s">
        <v>11354</v>
      </c>
      <c r="C487" s="52" t="s">
        <v>244</v>
      </c>
      <c r="D487" s="52" t="s">
        <v>200</v>
      </c>
      <c r="E487" s="52" t="s">
        <v>187</v>
      </c>
      <c r="F487" s="53" t="s">
        <v>36</v>
      </c>
      <c r="G487" s="52" t="s">
        <v>29</v>
      </c>
      <c r="H487" s="52" t="s">
        <v>10668</v>
      </c>
    </row>
    <row r="488" spans="1:8" x14ac:dyDescent="0.25">
      <c r="A488" s="52" t="s">
        <v>11353</v>
      </c>
      <c r="B488" s="52" t="s">
        <v>11352</v>
      </c>
      <c r="C488" s="52" t="s">
        <v>295</v>
      </c>
      <c r="D488" s="52" t="s">
        <v>200</v>
      </c>
      <c r="E488" s="52" t="s">
        <v>187</v>
      </c>
      <c r="F488" s="53" t="s">
        <v>36</v>
      </c>
      <c r="G488" s="52" t="s">
        <v>29</v>
      </c>
      <c r="H488" s="52" t="s">
        <v>10668</v>
      </c>
    </row>
    <row r="489" spans="1:8" x14ac:dyDescent="0.25">
      <c r="A489" s="52" t="s">
        <v>11351</v>
      </c>
      <c r="B489" s="52" t="s">
        <v>11350</v>
      </c>
      <c r="C489" s="52" t="s">
        <v>1262</v>
      </c>
      <c r="D489" s="52" t="s">
        <v>200</v>
      </c>
      <c r="E489" s="52" t="s">
        <v>187</v>
      </c>
      <c r="F489" s="53" t="s">
        <v>36</v>
      </c>
      <c r="G489" s="52" t="s">
        <v>29</v>
      </c>
      <c r="H489" s="52" t="s">
        <v>10668</v>
      </c>
    </row>
    <row r="490" spans="1:8" x14ac:dyDescent="0.25">
      <c r="A490" s="52" t="s">
        <v>11349</v>
      </c>
      <c r="B490" s="52" t="s">
        <v>11348</v>
      </c>
      <c r="C490" s="52" t="s">
        <v>244</v>
      </c>
      <c r="D490" s="52" t="s">
        <v>200</v>
      </c>
      <c r="E490" s="52" t="s">
        <v>187</v>
      </c>
      <c r="F490" s="53" t="s">
        <v>36</v>
      </c>
      <c r="G490" s="52" t="s">
        <v>29</v>
      </c>
      <c r="H490" s="52" t="s">
        <v>10668</v>
      </c>
    </row>
    <row r="491" spans="1:8" x14ac:dyDescent="0.25">
      <c r="A491" s="52" t="s">
        <v>11347</v>
      </c>
      <c r="B491" s="52" t="s">
        <v>11346</v>
      </c>
      <c r="C491" s="52" t="s">
        <v>1262</v>
      </c>
      <c r="D491" s="52" t="s">
        <v>1687</v>
      </c>
      <c r="E491" s="52" t="s">
        <v>187</v>
      </c>
      <c r="F491" s="53" t="s">
        <v>36</v>
      </c>
      <c r="G491" s="52" t="s">
        <v>29</v>
      </c>
      <c r="H491" s="52" t="s">
        <v>10668</v>
      </c>
    </row>
    <row r="492" spans="1:8" x14ac:dyDescent="0.25">
      <c r="A492" s="52" t="s">
        <v>11345</v>
      </c>
      <c r="B492" s="52" t="s">
        <v>11344</v>
      </c>
      <c r="C492" s="52" t="s">
        <v>295</v>
      </c>
      <c r="D492" s="52" t="s">
        <v>1687</v>
      </c>
      <c r="E492" s="52" t="s">
        <v>204</v>
      </c>
      <c r="F492" s="53" t="s">
        <v>36</v>
      </c>
      <c r="G492" s="52" t="s">
        <v>29</v>
      </c>
      <c r="H492" s="52" t="s">
        <v>10668</v>
      </c>
    </row>
    <row r="493" spans="1:8" x14ac:dyDescent="0.25">
      <c r="A493" s="52" t="s">
        <v>11343</v>
      </c>
      <c r="B493" s="52" t="s">
        <v>11342</v>
      </c>
      <c r="C493" s="52" t="s">
        <v>1694</v>
      </c>
      <c r="D493" s="52" t="s">
        <v>1068</v>
      </c>
      <c r="E493" s="52" t="s">
        <v>204</v>
      </c>
      <c r="F493" s="53" t="s">
        <v>36</v>
      </c>
      <c r="G493" s="52" t="s">
        <v>29</v>
      </c>
      <c r="H493" s="52" t="s">
        <v>10668</v>
      </c>
    </row>
    <row r="494" spans="1:8" x14ac:dyDescent="0.25">
      <c r="A494" s="52" t="s">
        <v>11341</v>
      </c>
      <c r="B494" s="52" t="s">
        <v>11340</v>
      </c>
      <c r="C494" s="52" t="s">
        <v>1694</v>
      </c>
      <c r="D494" s="52" t="s">
        <v>11339</v>
      </c>
      <c r="E494" s="52" t="s">
        <v>204</v>
      </c>
      <c r="F494" s="53" t="s">
        <v>36</v>
      </c>
      <c r="G494" s="52" t="s">
        <v>29</v>
      </c>
      <c r="H494" s="52" t="s">
        <v>10668</v>
      </c>
    </row>
    <row r="495" spans="1:8" x14ac:dyDescent="0.25">
      <c r="A495" s="52" t="s">
        <v>11338</v>
      </c>
      <c r="B495" s="52" t="s">
        <v>11337</v>
      </c>
      <c r="C495" s="52" t="s">
        <v>1262</v>
      </c>
      <c r="D495" s="52" t="s">
        <v>572</v>
      </c>
      <c r="E495" s="52" t="s">
        <v>204</v>
      </c>
      <c r="F495" s="53" t="s">
        <v>36</v>
      </c>
      <c r="G495" s="52" t="s">
        <v>29</v>
      </c>
      <c r="H495" s="52" t="s">
        <v>10668</v>
      </c>
    </row>
    <row r="496" spans="1:8" x14ac:dyDescent="0.25">
      <c r="A496" s="52" t="s">
        <v>11336</v>
      </c>
      <c r="B496" s="52" t="s">
        <v>11335</v>
      </c>
      <c r="C496" s="52" t="s">
        <v>197</v>
      </c>
      <c r="D496" s="52" t="s">
        <v>197</v>
      </c>
      <c r="E496" s="52" t="s">
        <v>196</v>
      </c>
      <c r="F496" s="53" t="s">
        <v>36</v>
      </c>
      <c r="G496" s="52" t="s">
        <v>29</v>
      </c>
      <c r="H496" s="52" t="s">
        <v>10668</v>
      </c>
    </row>
    <row r="497" spans="1:8" x14ac:dyDescent="0.25">
      <c r="A497" s="52" t="s">
        <v>11334</v>
      </c>
      <c r="B497" s="52" t="s">
        <v>11333</v>
      </c>
      <c r="C497" s="52" t="s">
        <v>1262</v>
      </c>
      <c r="D497" s="52" t="s">
        <v>668</v>
      </c>
      <c r="E497" s="52" t="s">
        <v>204</v>
      </c>
      <c r="F497" s="53" t="s">
        <v>36</v>
      </c>
      <c r="G497" s="52" t="s">
        <v>29</v>
      </c>
      <c r="H497" s="52" t="s">
        <v>10668</v>
      </c>
    </row>
    <row r="498" spans="1:8" x14ac:dyDescent="0.25">
      <c r="A498" s="52" t="s">
        <v>11332</v>
      </c>
      <c r="B498" s="52" t="s">
        <v>11331</v>
      </c>
      <c r="C498" s="52" t="s">
        <v>572</v>
      </c>
      <c r="D498" s="52" t="s">
        <v>668</v>
      </c>
      <c r="E498" s="52" t="s">
        <v>204</v>
      </c>
      <c r="F498" s="53" t="s">
        <v>36</v>
      </c>
      <c r="G498" s="52" t="s">
        <v>29</v>
      </c>
      <c r="H498" s="52" t="s">
        <v>10668</v>
      </c>
    </row>
    <row r="499" spans="1:8" x14ac:dyDescent="0.25">
      <c r="A499" s="52" t="s">
        <v>11330</v>
      </c>
      <c r="B499" s="52" t="s">
        <v>11329</v>
      </c>
      <c r="C499" s="52" t="s">
        <v>668</v>
      </c>
      <c r="D499" s="52" t="s">
        <v>1687</v>
      </c>
      <c r="E499" s="52" t="s">
        <v>204</v>
      </c>
      <c r="F499" s="53" t="s">
        <v>36</v>
      </c>
      <c r="G499" s="52" t="s">
        <v>29</v>
      </c>
      <c r="H499" s="52" t="s">
        <v>10668</v>
      </c>
    </row>
    <row r="500" spans="1:8" x14ac:dyDescent="0.25">
      <c r="A500" s="52" t="s">
        <v>11328</v>
      </c>
      <c r="B500" s="52" t="s">
        <v>11327</v>
      </c>
      <c r="C500" s="52" t="s">
        <v>1262</v>
      </c>
      <c r="D500" s="52" t="s">
        <v>995</v>
      </c>
      <c r="E500" s="52" t="s">
        <v>204</v>
      </c>
      <c r="F500" s="53" t="s">
        <v>36</v>
      </c>
      <c r="G500" s="52" t="s">
        <v>29</v>
      </c>
      <c r="H500" s="52" t="s">
        <v>10668</v>
      </c>
    </row>
    <row r="501" spans="1:8" x14ac:dyDescent="0.25">
      <c r="A501" s="52" t="s">
        <v>11326</v>
      </c>
      <c r="B501" s="52" t="s">
        <v>11325</v>
      </c>
      <c r="C501" s="52" t="s">
        <v>572</v>
      </c>
      <c r="D501" s="52" t="s">
        <v>10024</v>
      </c>
      <c r="E501" s="52" t="s">
        <v>204</v>
      </c>
      <c r="F501" s="53" t="s">
        <v>36</v>
      </c>
      <c r="G501" s="52" t="s">
        <v>29</v>
      </c>
      <c r="H501" s="52" t="s">
        <v>10668</v>
      </c>
    </row>
    <row r="502" spans="1:8" x14ac:dyDescent="0.25">
      <c r="A502" s="52" t="s">
        <v>11324</v>
      </c>
      <c r="B502" s="52" t="s">
        <v>11323</v>
      </c>
      <c r="C502" s="52" t="s">
        <v>572</v>
      </c>
      <c r="D502" s="52" t="s">
        <v>10024</v>
      </c>
      <c r="E502" s="52" t="s">
        <v>204</v>
      </c>
      <c r="F502" s="53" t="s">
        <v>36</v>
      </c>
      <c r="G502" s="52" t="s">
        <v>29</v>
      </c>
      <c r="H502" s="52" t="s">
        <v>10668</v>
      </c>
    </row>
    <row r="503" spans="1:8" x14ac:dyDescent="0.25">
      <c r="A503" s="52" t="s">
        <v>11322</v>
      </c>
      <c r="B503" s="52" t="s">
        <v>11321</v>
      </c>
      <c r="C503" s="52" t="s">
        <v>1351</v>
      </c>
      <c r="D503" s="52" t="s">
        <v>297</v>
      </c>
      <c r="E503" s="52" t="s">
        <v>204</v>
      </c>
      <c r="F503" s="53" t="s">
        <v>36</v>
      </c>
      <c r="G503" s="52" t="s">
        <v>29</v>
      </c>
      <c r="H503" s="52" t="s">
        <v>10668</v>
      </c>
    </row>
    <row r="504" spans="1:8" x14ac:dyDescent="0.25">
      <c r="A504" s="52" t="s">
        <v>11320</v>
      </c>
      <c r="B504" s="52" t="s">
        <v>11319</v>
      </c>
      <c r="C504" s="52" t="s">
        <v>244</v>
      </c>
      <c r="D504" s="52" t="s">
        <v>297</v>
      </c>
      <c r="E504" s="52" t="s">
        <v>204</v>
      </c>
      <c r="F504" s="53" t="s">
        <v>36</v>
      </c>
      <c r="G504" s="52" t="s">
        <v>29</v>
      </c>
      <c r="H504" s="52" t="s">
        <v>10668</v>
      </c>
    </row>
    <row r="505" spans="1:8" x14ac:dyDescent="0.25">
      <c r="A505" s="52" t="s">
        <v>11318</v>
      </c>
      <c r="B505" s="52" t="s">
        <v>11317</v>
      </c>
      <c r="C505" s="52" t="s">
        <v>1611</v>
      </c>
      <c r="D505" s="52" t="s">
        <v>297</v>
      </c>
      <c r="E505" s="52" t="s">
        <v>204</v>
      </c>
      <c r="F505" s="53" t="s">
        <v>36</v>
      </c>
      <c r="G505" s="52" t="s">
        <v>29</v>
      </c>
      <c r="H505" s="52" t="s">
        <v>10668</v>
      </c>
    </row>
    <row r="506" spans="1:8" x14ac:dyDescent="0.25">
      <c r="A506" s="52" t="s">
        <v>11316</v>
      </c>
      <c r="B506" s="52" t="s">
        <v>11314</v>
      </c>
      <c r="C506" s="52" t="s">
        <v>295</v>
      </c>
      <c r="D506" s="52" t="s">
        <v>200</v>
      </c>
      <c r="E506" s="52" t="s">
        <v>187</v>
      </c>
      <c r="F506" s="53" t="s">
        <v>36</v>
      </c>
      <c r="G506" s="52" t="s">
        <v>29</v>
      </c>
      <c r="H506" s="52" t="s">
        <v>10668</v>
      </c>
    </row>
    <row r="507" spans="1:8" x14ac:dyDescent="0.25">
      <c r="A507" s="52" t="s">
        <v>11315</v>
      </c>
      <c r="B507" s="52" t="s">
        <v>11314</v>
      </c>
      <c r="C507" s="52" t="s">
        <v>244</v>
      </c>
      <c r="D507" s="52" t="s">
        <v>200</v>
      </c>
      <c r="E507" s="52" t="s">
        <v>187</v>
      </c>
      <c r="F507" s="53" t="s">
        <v>36</v>
      </c>
      <c r="G507" s="52" t="s">
        <v>29</v>
      </c>
      <c r="H507" s="52" t="s">
        <v>10668</v>
      </c>
    </row>
    <row r="508" spans="1:8" x14ac:dyDescent="0.25">
      <c r="A508" s="52" t="s">
        <v>11313</v>
      </c>
      <c r="B508" s="52" t="s">
        <v>11312</v>
      </c>
      <c r="C508" s="52" t="s">
        <v>1234</v>
      </c>
      <c r="D508" s="52" t="s">
        <v>200</v>
      </c>
      <c r="E508" s="52" t="s">
        <v>187</v>
      </c>
      <c r="F508" s="53" t="s">
        <v>36</v>
      </c>
      <c r="G508" s="52" t="s">
        <v>29</v>
      </c>
      <c r="H508" s="52" t="s">
        <v>10668</v>
      </c>
    </row>
    <row r="509" spans="1:8" x14ac:dyDescent="0.25">
      <c r="A509" s="52" t="s">
        <v>11311</v>
      </c>
      <c r="B509" s="52" t="s">
        <v>11310</v>
      </c>
      <c r="C509" s="52" t="s">
        <v>1234</v>
      </c>
      <c r="D509" s="52" t="s">
        <v>11309</v>
      </c>
      <c r="E509" s="52" t="s">
        <v>204</v>
      </c>
      <c r="F509" s="53" t="s">
        <v>36</v>
      </c>
      <c r="G509" s="52" t="s">
        <v>29</v>
      </c>
      <c r="H509" s="52" t="s">
        <v>10668</v>
      </c>
    </row>
    <row r="510" spans="1:8" x14ac:dyDescent="0.25">
      <c r="A510" s="52" t="s">
        <v>11308</v>
      </c>
      <c r="B510" s="52" t="s">
        <v>11307</v>
      </c>
      <c r="C510" s="52" t="s">
        <v>1234</v>
      </c>
      <c r="D510" s="52" t="s">
        <v>200</v>
      </c>
      <c r="E510" s="52" t="s">
        <v>187</v>
      </c>
      <c r="F510" s="53" t="s">
        <v>36</v>
      </c>
      <c r="G510" s="52" t="s">
        <v>29</v>
      </c>
      <c r="H510" s="52" t="s">
        <v>10668</v>
      </c>
    </row>
    <row r="511" spans="1:8" x14ac:dyDescent="0.25">
      <c r="A511" s="52" t="s">
        <v>11306</v>
      </c>
      <c r="B511" s="52" t="s">
        <v>11305</v>
      </c>
      <c r="C511" s="52" t="s">
        <v>1234</v>
      </c>
      <c r="D511" s="52" t="s">
        <v>3463</v>
      </c>
      <c r="E511" s="52" t="s">
        <v>187</v>
      </c>
      <c r="F511" s="53" t="s">
        <v>36</v>
      </c>
      <c r="G511" s="52" t="s">
        <v>29</v>
      </c>
      <c r="H511" s="52" t="s">
        <v>10668</v>
      </c>
    </row>
    <row r="512" spans="1:8" x14ac:dyDescent="0.25">
      <c r="A512" s="52" t="s">
        <v>11304</v>
      </c>
      <c r="B512" s="52" t="s">
        <v>11303</v>
      </c>
      <c r="C512" s="52" t="s">
        <v>295</v>
      </c>
      <c r="D512" s="52" t="s">
        <v>200</v>
      </c>
      <c r="E512" s="52" t="s">
        <v>187</v>
      </c>
      <c r="F512" s="53" t="s">
        <v>36</v>
      </c>
      <c r="G512" s="52" t="s">
        <v>29</v>
      </c>
      <c r="H512" s="52" t="s">
        <v>10668</v>
      </c>
    </row>
    <row r="513" spans="1:8" x14ac:dyDescent="0.25">
      <c r="A513" s="52" t="s">
        <v>11302</v>
      </c>
      <c r="B513" s="52" t="s">
        <v>11301</v>
      </c>
      <c r="C513" s="52" t="s">
        <v>228</v>
      </c>
      <c r="D513" s="52" t="s">
        <v>200</v>
      </c>
      <c r="E513" s="52" t="s">
        <v>187</v>
      </c>
      <c r="F513" s="53" t="s">
        <v>36</v>
      </c>
      <c r="G513" s="52" t="s">
        <v>29</v>
      </c>
      <c r="H513" s="52" t="s">
        <v>10668</v>
      </c>
    </row>
    <row r="514" spans="1:8" x14ac:dyDescent="0.25">
      <c r="A514" s="52" t="s">
        <v>11300</v>
      </c>
      <c r="B514" s="52" t="s">
        <v>11299</v>
      </c>
      <c r="C514" s="52" t="s">
        <v>1351</v>
      </c>
      <c r="D514" s="52" t="s">
        <v>11298</v>
      </c>
      <c r="E514" s="52" t="s">
        <v>214</v>
      </c>
      <c r="F514" s="53" t="s">
        <v>36</v>
      </c>
      <c r="G514" s="52" t="s">
        <v>29</v>
      </c>
      <c r="H514" s="52" t="s">
        <v>10668</v>
      </c>
    </row>
    <row r="515" spans="1:8" x14ac:dyDescent="0.25">
      <c r="A515" s="52" t="s">
        <v>11297</v>
      </c>
      <c r="B515" s="52" t="s">
        <v>11296</v>
      </c>
      <c r="C515" s="52" t="s">
        <v>1351</v>
      </c>
      <c r="D515" s="52" t="s">
        <v>200</v>
      </c>
      <c r="E515" s="52" t="s">
        <v>187</v>
      </c>
      <c r="F515" s="53" t="s">
        <v>36</v>
      </c>
      <c r="G515" s="52" t="s">
        <v>29</v>
      </c>
      <c r="H515" s="52" t="s">
        <v>10668</v>
      </c>
    </row>
    <row r="516" spans="1:8" x14ac:dyDescent="0.25">
      <c r="A516" s="52" t="s">
        <v>11295</v>
      </c>
      <c r="B516" s="52" t="s">
        <v>11294</v>
      </c>
      <c r="C516" s="52" t="s">
        <v>1262</v>
      </c>
      <c r="D516" s="52" t="s">
        <v>243</v>
      </c>
      <c r="E516" s="52" t="s">
        <v>204</v>
      </c>
      <c r="F516" s="53" t="s">
        <v>36</v>
      </c>
      <c r="G516" s="52" t="s">
        <v>29</v>
      </c>
      <c r="H516" s="52" t="s">
        <v>10668</v>
      </c>
    </row>
    <row r="517" spans="1:8" x14ac:dyDescent="0.25">
      <c r="A517" s="52" t="s">
        <v>11293</v>
      </c>
      <c r="B517" s="52" t="s">
        <v>11292</v>
      </c>
      <c r="C517" s="52" t="s">
        <v>228</v>
      </c>
      <c r="D517" s="52" t="s">
        <v>572</v>
      </c>
      <c r="E517" s="52" t="s">
        <v>204</v>
      </c>
      <c r="F517" s="53" t="s">
        <v>36</v>
      </c>
      <c r="G517" s="52" t="s">
        <v>29</v>
      </c>
      <c r="H517" s="52" t="s">
        <v>10668</v>
      </c>
    </row>
    <row r="518" spans="1:8" x14ac:dyDescent="0.25">
      <c r="A518" s="52" t="s">
        <v>11291</v>
      </c>
      <c r="B518" s="52" t="s">
        <v>11290</v>
      </c>
      <c r="C518" s="52" t="s">
        <v>2146</v>
      </c>
      <c r="D518" s="52" t="s">
        <v>572</v>
      </c>
      <c r="E518" s="52" t="s">
        <v>204</v>
      </c>
      <c r="F518" s="53" t="s">
        <v>36</v>
      </c>
      <c r="G518" s="52" t="s">
        <v>29</v>
      </c>
      <c r="H518" s="52" t="s">
        <v>10668</v>
      </c>
    </row>
    <row r="519" spans="1:8" x14ac:dyDescent="0.25">
      <c r="A519" s="52" t="s">
        <v>11289</v>
      </c>
      <c r="B519" s="52" t="s">
        <v>11288</v>
      </c>
      <c r="C519" s="52" t="s">
        <v>1262</v>
      </c>
      <c r="D519" s="52" t="s">
        <v>572</v>
      </c>
      <c r="E519" s="52" t="s">
        <v>204</v>
      </c>
      <c r="F519" s="53" t="s">
        <v>36</v>
      </c>
      <c r="G519" s="52" t="s">
        <v>29</v>
      </c>
      <c r="H519" s="52" t="s">
        <v>10668</v>
      </c>
    </row>
    <row r="520" spans="1:8" x14ac:dyDescent="0.25">
      <c r="A520" s="52" t="s">
        <v>11287</v>
      </c>
      <c r="B520" s="52" t="s">
        <v>11286</v>
      </c>
      <c r="C520" s="52" t="s">
        <v>228</v>
      </c>
      <c r="D520" s="52" t="s">
        <v>200</v>
      </c>
      <c r="E520" s="52" t="s">
        <v>187</v>
      </c>
      <c r="F520" s="53" t="s">
        <v>36</v>
      </c>
      <c r="G520" s="52" t="s">
        <v>29</v>
      </c>
      <c r="H520" s="52" t="s">
        <v>10668</v>
      </c>
    </row>
    <row r="521" spans="1:8" x14ac:dyDescent="0.25">
      <c r="A521" s="52" t="s">
        <v>11285</v>
      </c>
      <c r="B521" s="52" t="s">
        <v>11284</v>
      </c>
      <c r="C521" s="52" t="s">
        <v>1262</v>
      </c>
      <c r="D521" s="52" t="s">
        <v>572</v>
      </c>
      <c r="E521" s="52" t="s">
        <v>204</v>
      </c>
      <c r="F521" s="53" t="s">
        <v>36</v>
      </c>
      <c r="G521" s="52" t="s">
        <v>29</v>
      </c>
      <c r="H521" s="52" t="s">
        <v>10668</v>
      </c>
    </row>
    <row r="522" spans="1:8" x14ac:dyDescent="0.25">
      <c r="A522" s="52" t="s">
        <v>11283</v>
      </c>
      <c r="B522" s="52" t="s">
        <v>11282</v>
      </c>
      <c r="C522" s="52" t="s">
        <v>295</v>
      </c>
      <c r="D522" s="52" t="s">
        <v>572</v>
      </c>
      <c r="E522" s="52" t="s">
        <v>204</v>
      </c>
      <c r="F522" s="53" t="s">
        <v>36</v>
      </c>
      <c r="G522" s="52" t="s">
        <v>29</v>
      </c>
      <c r="H522" s="52" t="s">
        <v>10668</v>
      </c>
    </row>
    <row r="523" spans="1:8" x14ac:dyDescent="0.25">
      <c r="A523" s="52" t="s">
        <v>11281</v>
      </c>
      <c r="B523" s="52" t="s">
        <v>11280</v>
      </c>
      <c r="C523" s="52" t="s">
        <v>2146</v>
      </c>
      <c r="D523" s="52" t="s">
        <v>4365</v>
      </c>
      <c r="E523" s="52" t="s">
        <v>204</v>
      </c>
      <c r="F523" s="53" t="s">
        <v>36</v>
      </c>
      <c r="G523" s="52" t="s">
        <v>29</v>
      </c>
      <c r="H523" s="52" t="s">
        <v>10668</v>
      </c>
    </row>
    <row r="524" spans="1:8" x14ac:dyDescent="0.25">
      <c r="A524" s="52" t="s">
        <v>11279</v>
      </c>
      <c r="B524" s="52" t="s">
        <v>11278</v>
      </c>
      <c r="C524" s="52" t="s">
        <v>1262</v>
      </c>
      <c r="D524" s="52" t="s">
        <v>572</v>
      </c>
      <c r="E524" s="52" t="s">
        <v>204</v>
      </c>
      <c r="F524" s="53" t="s">
        <v>36</v>
      </c>
      <c r="G524" s="52" t="s">
        <v>29</v>
      </c>
      <c r="H524" s="52" t="s">
        <v>10668</v>
      </c>
    </row>
    <row r="525" spans="1:8" x14ac:dyDescent="0.25">
      <c r="A525" s="52" t="s">
        <v>11277</v>
      </c>
      <c r="B525" s="52" t="s">
        <v>11276</v>
      </c>
      <c r="C525" s="52" t="s">
        <v>1262</v>
      </c>
      <c r="D525" s="52" t="s">
        <v>4365</v>
      </c>
      <c r="E525" s="52" t="s">
        <v>204</v>
      </c>
      <c r="F525" s="53" t="s">
        <v>36</v>
      </c>
      <c r="G525" s="52" t="s">
        <v>29</v>
      </c>
      <c r="H525" s="52" t="s">
        <v>10668</v>
      </c>
    </row>
    <row r="526" spans="1:8" x14ac:dyDescent="0.25">
      <c r="A526" s="52" t="s">
        <v>11275</v>
      </c>
      <c r="B526" s="52" t="s">
        <v>11274</v>
      </c>
      <c r="C526" s="52" t="s">
        <v>295</v>
      </c>
      <c r="D526" s="52" t="s">
        <v>572</v>
      </c>
      <c r="E526" s="52" t="s">
        <v>204</v>
      </c>
      <c r="F526" s="53" t="s">
        <v>36</v>
      </c>
      <c r="G526" s="52" t="s">
        <v>29</v>
      </c>
      <c r="H526" s="52" t="s">
        <v>10668</v>
      </c>
    </row>
    <row r="527" spans="1:8" x14ac:dyDescent="0.25">
      <c r="A527" s="52" t="s">
        <v>11273</v>
      </c>
      <c r="B527" s="52" t="s">
        <v>11272</v>
      </c>
      <c r="C527" s="52" t="s">
        <v>572</v>
      </c>
      <c r="D527" s="52" t="s">
        <v>200</v>
      </c>
      <c r="E527" s="52" t="s">
        <v>187</v>
      </c>
      <c r="F527" s="53" t="s">
        <v>36</v>
      </c>
      <c r="G527" s="52" t="s">
        <v>29</v>
      </c>
      <c r="H527" s="52" t="s">
        <v>10668</v>
      </c>
    </row>
    <row r="528" spans="1:8" x14ac:dyDescent="0.25">
      <c r="A528" s="52" t="s">
        <v>11271</v>
      </c>
      <c r="B528" s="52" t="s">
        <v>11270</v>
      </c>
      <c r="C528" s="52" t="s">
        <v>1262</v>
      </c>
      <c r="D528" s="52" t="s">
        <v>572</v>
      </c>
      <c r="E528" s="52" t="s">
        <v>204</v>
      </c>
      <c r="F528" s="53" t="s">
        <v>36</v>
      </c>
      <c r="G528" s="52" t="s">
        <v>29</v>
      </c>
      <c r="H528" s="52" t="s">
        <v>10668</v>
      </c>
    </row>
    <row r="529" spans="1:8" x14ac:dyDescent="0.25">
      <c r="A529" s="52" t="s">
        <v>11269</v>
      </c>
      <c r="B529" s="52" t="s">
        <v>11268</v>
      </c>
      <c r="C529" s="52" t="s">
        <v>228</v>
      </c>
      <c r="D529" s="52" t="s">
        <v>243</v>
      </c>
      <c r="E529" s="52" t="s">
        <v>204</v>
      </c>
      <c r="F529" s="53" t="s">
        <v>36</v>
      </c>
      <c r="G529" s="52" t="s">
        <v>29</v>
      </c>
      <c r="H529" s="52" t="s">
        <v>10668</v>
      </c>
    </row>
    <row r="530" spans="1:8" x14ac:dyDescent="0.25">
      <c r="A530" s="52" t="s">
        <v>11267</v>
      </c>
      <c r="B530" s="52" t="s">
        <v>11266</v>
      </c>
      <c r="C530" s="52" t="s">
        <v>1262</v>
      </c>
      <c r="D530" s="52" t="s">
        <v>572</v>
      </c>
      <c r="E530" s="52" t="s">
        <v>204</v>
      </c>
      <c r="F530" s="53" t="s">
        <v>36</v>
      </c>
      <c r="G530" s="52" t="s">
        <v>29</v>
      </c>
      <c r="H530" s="52" t="s">
        <v>10668</v>
      </c>
    </row>
    <row r="531" spans="1:8" x14ac:dyDescent="0.25">
      <c r="A531" s="52" t="s">
        <v>11265</v>
      </c>
      <c r="B531" s="52" t="s">
        <v>11264</v>
      </c>
      <c r="C531" s="52" t="s">
        <v>572</v>
      </c>
      <c r="D531" s="52" t="s">
        <v>243</v>
      </c>
      <c r="E531" s="52" t="s">
        <v>214</v>
      </c>
      <c r="F531" s="53" t="s">
        <v>36</v>
      </c>
      <c r="G531" s="52" t="s">
        <v>29</v>
      </c>
      <c r="H531" s="52" t="s">
        <v>10668</v>
      </c>
    </row>
    <row r="532" spans="1:8" x14ac:dyDescent="0.25">
      <c r="A532" s="52" t="s">
        <v>11263</v>
      </c>
      <c r="B532" s="52" t="s">
        <v>11262</v>
      </c>
      <c r="C532" s="52">
        <v>1968</v>
      </c>
      <c r="D532" s="52" t="s">
        <v>297</v>
      </c>
      <c r="E532" s="52" t="s">
        <v>204</v>
      </c>
      <c r="F532" s="53" t="s">
        <v>36</v>
      </c>
      <c r="G532" s="52" t="s">
        <v>29</v>
      </c>
      <c r="H532" s="52" t="s">
        <v>10668</v>
      </c>
    </row>
    <row r="533" spans="1:8" x14ac:dyDescent="0.25">
      <c r="A533" s="52" t="s">
        <v>11261</v>
      </c>
      <c r="B533" s="52" t="s">
        <v>11260</v>
      </c>
      <c r="C533" s="52">
        <v>1968</v>
      </c>
      <c r="D533" s="52" t="s">
        <v>297</v>
      </c>
      <c r="E533" s="52" t="s">
        <v>204</v>
      </c>
      <c r="F533" s="53" t="s">
        <v>36</v>
      </c>
      <c r="G533" s="52" t="s">
        <v>29</v>
      </c>
      <c r="H533" s="52" t="s">
        <v>10668</v>
      </c>
    </row>
    <row r="534" spans="1:8" x14ac:dyDescent="0.25">
      <c r="A534" s="52" t="s">
        <v>11259</v>
      </c>
      <c r="B534" s="52" t="s">
        <v>11258</v>
      </c>
      <c r="C534" s="52" t="s">
        <v>1611</v>
      </c>
      <c r="D534" s="52" t="s">
        <v>297</v>
      </c>
      <c r="E534" s="52" t="s">
        <v>204</v>
      </c>
      <c r="F534" s="53" t="s">
        <v>36</v>
      </c>
      <c r="G534" s="52" t="s">
        <v>29</v>
      </c>
      <c r="H534" s="52" t="s">
        <v>10668</v>
      </c>
    </row>
    <row r="535" spans="1:8" x14ac:dyDescent="0.25">
      <c r="A535" s="52" t="s">
        <v>11257</v>
      </c>
      <c r="B535" s="52" t="s">
        <v>11256</v>
      </c>
      <c r="C535" s="52" t="s">
        <v>1611</v>
      </c>
      <c r="D535" s="52" t="s">
        <v>297</v>
      </c>
      <c r="E535" s="52" t="s">
        <v>204</v>
      </c>
      <c r="F535" s="53" t="s">
        <v>36</v>
      </c>
      <c r="G535" s="52" t="s">
        <v>29</v>
      </c>
      <c r="H535" s="52" t="s">
        <v>10668</v>
      </c>
    </row>
    <row r="536" spans="1:8" x14ac:dyDescent="0.25">
      <c r="A536" s="52" t="s">
        <v>11255</v>
      </c>
      <c r="B536" s="52" t="s">
        <v>11254</v>
      </c>
      <c r="C536" s="52" t="s">
        <v>1611</v>
      </c>
      <c r="D536" s="52" t="s">
        <v>297</v>
      </c>
      <c r="E536" s="52" t="s">
        <v>204</v>
      </c>
      <c r="F536" s="53" t="s">
        <v>36</v>
      </c>
      <c r="G536" s="52" t="s">
        <v>29</v>
      </c>
      <c r="H536" s="52" t="s">
        <v>10668</v>
      </c>
    </row>
    <row r="537" spans="1:8" x14ac:dyDescent="0.25">
      <c r="A537" s="52" t="s">
        <v>11253</v>
      </c>
      <c r="B537" s="52" t="s">
        <v>11252</v>
      </c>
      <c r="C537" s="52" t="s">
        <v>1611</v>
      </c>
      <c r="D537" s="52" t="s">
        <v>297</v>
      </c>
      <c r="E537" s="52" t="s">
        <v>204</v>
      </c>
      <c r="F537" s="53" t="s">
        <v>36</v>
      </c>
      <c r="G537" s="52" t="s">
        <v>29</v>
      </c>
      <c r="H537" s="52" t="s">
        <v>10668</v>
      </c>
    </row>
    <row r="538" spans="1:8" x14ac:dyDescent="0.25">
      <c r="A538" s="52" t="s">
        <v>11251</v>
      </c>
      <c r="B538" s="52" t="s">
        <v>11248</v>
      </c>
      <c r="C538" s="52" t="s">
        <v>193</v>
      </c>
      <c r="D538" s="52" t="s">
        <v>200</v>
      </c>
      <c r="E538" s="52" t="s">
        <v>187</v>
      </c>
      <c r="F538" s="53" t="s">
        <v>36</v>
      </c>
      <c r="G538" s="52" t="s">
        <v>29</v>
      </c>
      <c r="H538" s="52" t="s">
        <v>10668</v>
      </c>
    </row>
    <row r="539" spans="1:8" x14ac:dyDescent="0.25">
      <c r="A539" s="52" t="s">
        <v>11250</v>
      </c>
      <c r="B539" s="52" t="s">
        <v>11248</v>
      </c>
      <c r="C539" s="52" t="s">
        <v>193</v>
      </c>
      <c r="D539" s="52" t="s">
        <v>200</v>
      </c>
      <c r="E539" s="52" t="s">
        <v>187</v>
      </c>
      <c r="F539" s="53" t="s">
        <v>36</v>
      </c>
      <c r="G539" s="52" t="s">
        <v>29</v>
      </c>
      <c r="H539" s="52" t="s">
        <v>10668</v>
      </c>
    </row>
    <row r="540" spans="1:8" x14ac:dyDescent="0.25">
      <c r="A540" s="52" t="s">
        <v>11249</v>
      </c>
      <c r="B540" s="52" t="s">
        <v>11248</v>
      </c>
      <c r="C540" s="52" t="s">
        <v>193</v>
      </c>
      <c r="D540" s="52" t="s">
        <v>200</v>
      </c>
      <c r="E540" s="52" t="s">
        <v>187</v>
      </c>
      <c r="F540" s="53" t="s">
        <v>36</v>
      </c>
      <c r="G540" s="52" t="s">
        <v>29</v>
      </c>
      <c r="H540" s="52" t="s">
        <v>10668</v>
      </c>
    </row>
    <row r="541" spans="1:8" x14ac:dyDescent="0.25">
      <c r="A541" s="52" t="s">
        <v>11247</v>
      </c>
      <c r="B541" s="52" t="s">
        <v>11246</v>
      </c>
      <c r="C541" s="52" t="s">
        <v>224</v>
      </c>
      <c r="D541" s="52" t="s">
        <v>11245</v>
      </c>
      <c r="E541" s="52" t="s">
        <v>187</v>
      </c>
      <c r="F541" s="53" t="s">
        <v>36</v>
      </c>
      <c r="G541" s="52" t="s">
        <v>29</v>
      </c>
      <c r="H541" s="52" t="s">
        <v>10668</v>
      </c>
    </row>
    <row r="542" spans="1:8" x14ac:dyDescent="0.25">
      <c r="A542" s="52" t="s">
        <v>11244</v>
      </c>
      <c r="B542" s="52" t="s">
        <v>11243</v>
      </c>
      <c r="C542" s="52" t="s">
        <v>224</v>
      </c>
      <c r="D542" s="52" t="s">
        <v>200</v>
      </c>
      <c r="E542" s="52" t="s">
        <v>187</v>
      </c>
      <c r="F542" s="53" t="s">
        <v>36</v>
      </c>
      <c r="G542" s="52" t="s">
        <v>29</v>
      </c>
      <c r="H542" s="52" t="s">
        <v>10668</v>
      </c>
    </row>
    <row r="543" spans="1:8" x14ac:dyDescent="0.25">
      <c r="A543" s="52" t="s">
        <v>11242</v>
      </c>
      <c r="B543" s="52" t="s">
        <v>11241</v>
      </c>
      <c r="C543" s="52" t="s">
        <v>224</v>
      </c>
      <c r="D543" s="52" t="s">
        <v>10192</v>
      </c>
      <c r="E543" s="52" t="s">
        <v>492</v>
      </c>
      <c r="F543" s="53" t="s">
        <v>36</v>
      </c>
      <c r="G543" s="52" t="s">
        <v>29</v>
      </c>
      <c r="H543" s="52" t="s">
        <v>10668</v>
      </c>
    </row>
    <row r="544" spans="1:8" x14ac:dyDescent="0.25">
      <c r="A544" s="52" t="s">
        <v>11240</v>
      </c>
      <c r="B544" s="52" t="s">
        <v>11239</v>
      </c>
      <c r="C544" s="52" t="s">
        <v>197</v>
      </c>
      <c r="D544" s="52" t="s">
        <v>197</v>
      </c>
      <c r="E544" s="52" t="s">
        <v>196</v>
      </c>
      <c r="F544" s="53" t="s">
        <v>36</v>
      </c>
      <c r="G544" s="52" t="s">
        <v>29</v>
      </c>
      <c r="H544" s="52" t="s">
        <v>10668</v>
      </c>
    </row>
    <row r="545" spans="1:8" x14ac:dyDescent="0.25">
      <c r="A545" s="52" t="s">
        <v>115</v>
      </c>
      <c r="B545" s="52" t="s">
        <v>11238</v>
      </c>
      <c r="C545" s="52" t="s">
        <v>805</v>
      </c>
      <c r="D545" s="52" t="s">
        <v>200</v>
      </c>
      <c r="E545" s="52" t="s">
        <v>187</v>
      </c>
      <c r="F545" s="53" t="s">
        <v>115</v>
      </c>
      <c r="G545" s="52" t="s">
        <v>29</v>
      </c>
      <c r="H545" s="52" t="s">
        <v>10668</v>
      </c>
    </row>
    <row r="546" spans="1:8" x14ac:dyDescent="0.25">
      <c r="A546" s="52" t="s">
        <v>11237</v>
      </c>
      <c r="B546" s="52" t="s">
        <v>11236</v>
      </c>
      <c r="C546" s="52" t="s">
        <v>4078</v>
      </c>
      <c r="D546" s="52" t="s">
        <v>200</v>
      </c>
      <c r="E546" s="52" t="s">
        <v>187</v>
      </c>
      <c r="F546" s="53" t="s">
        <v>115</v>
      </c>
      <c r="G546" s="52" t="s">
        <v>29</v>
      </c>
      <c r="H546" s="52" t="s">
        <v>10668</v>
      </c>
    </row>
    <row r="547" spans="1:8" x14ac:dyDescent="0.25">
      <c r="A547" s="52" t="s">
        <v>11235</v>
      </c>
      <c r="B547" s="52" t="s">
        <v>11223</v>
      </c>
      <c r="C547" s="52" t="s">
        <v>4078</v>
      </c>
      <c r="D547" s="52" t="s">
        <v>200</v>
      </c>
      <c r="E547" s="52" t="s">
        <v>187</v>
      </c>
      <c r="F547" s="53" t="s">
        <v>115</v>
      </c>
      <c r="G547" s="52" t="s">
        <v>29</v>
      </c>
      <c r="H547" s="52" t="s">
        <v>10668</v>
      </c>
    </row>
    <row r="548" spans="1:8" x14ac:dyDescent="0.25">
      <c r="A548" s="52" t="s">
        <v>11234</v>
      </c>
      <c r="B548" s="52" t="s">
        <v>11233</v>
      </c>
      <c r="C548" s="52" t="s">
        <v>295</v>
      </c>
      <c r="D548" s="52" t="s">
        <v>297</v>
      </c>
      <c r="E548" s="52" t="s">
        <v>204</v>
      </c>
      <c r="F548" s="53" t="s">
        <v>115</v>
      </c>
      <c r="G548" s="52" t="s">
        <v>29</v>
      </c>
      <c r="H548" s="52" t="s">
        <v>10668</v>
      </c>
    </row>
    <row r="549" spans="1:8" x14ac:dyDescent="0.25">
      <c r="A549" s="52" t="s">
        <v>11232</v>
      </c>
      <c r="B549" s="52" t="s">
        <v>11231</v>
      </c>
      <c r="C549" s="52" t="s">
        <v>845</v>
      </c>
      <c r="D549" s="52" t="s">
        <v>297</v>
      </c>
      <c r="E549" s="52" t="s">
        <v>204</v>
      </c>
      <c r="F549" s="53" t="s">
        <v>115</v>
      </c>
      <c r="G549" s="52" t="s">
        <v>29</v>
      </c>
      <c r="H549" s="52" t="s">
        <v>10668</v>
      </c>
    </row>
    <row r="550" spans="1:8" x14ac:dyDescent="0.25">
      <c r="A550" s="52" t="s">
        <v>11230</v>
      </c>
      <c r="B550" s="52" t="s">
        <v>11229</v>
      </c>
      <c r="C550" s="52" t="s">
        <v>193</v>
      </c>
      <c r="D550" s="52" t="s">
        <v>2254</v>
      </c>
      <c r="E550" s="52" t="s">
        <v>214</v>
      </c>
      <c r="F550" s="53" t="s">
        <v>115</v>
      </c>
      <c r="G550" s="52" t="s">
        <v>29</v>
      </c>
      <c r="H550" s="52" t="s">
        <v>10668</v>
      </c>
    </row>
    <row r="551" spans="1:8" x14ac:dyDescent="0.25">
      <c r="A551" s="52" t="s">
        <v>11228</v>
      </c>
      <c r="B551" s="52" t="s">
        <v>11227</v>
      </c>
      <c r="C551" s="52" t="s">
        <v>193</v>
      </c>
      <c r="D551" s="52" t="s">
        <v>2254</v>
      </c>
      <c r="E551" s="52" t="s">
        <v>214</v>
      </c>
      <c r="F551" s="53" t="s">
        <v>115</v>
      </c>
      <c r="G551" s="52" t="s">
        <v>29</v>
      </c>
      <c r="H551" s="52" t="s">
        <v>10668</v>
      </c>
    </row>
    <row r="552" spans="1:8" x14ac:dyDescent="0.25">
      <c r="A552" s="52" t="s">
        <v>11226</v>
      </c>
      <c r="B552" s="52" t="s">
        <v>11225</v>
      </c>
      <c r="C552" s="52" t="s">
        <v>197</v>
      </c>
      <c r="D552" s="52" t="s">
        <v>197</v>
      </c>
      <c r="E552" s="52" t="s">
        <v>204</v>
      </c>
      <c r="F552" s="53" t="s">
        <v>115</v>
      </c>
      <c r="G552" s="52" t="s">
        <v>29</v>
      </c>
      <c r="H552" s="52" t="s">
        <v>10668</v>
      </c>
    </row>
    <row r="553" spans="1:8" x14ac:dyDescent="0.25">
      <c r="A553" s="52" t="s">
        <v>11224</v>
      </c>
      <c r="B553" s="52" t="s">
        <v>11223</v>
      </c>
      <c r="C553" s="52" t="s">
        <v>193</v>
      </c>
      <c r="D553" s="52" t="s">
        <v>200</v>
      </c>
      <c r="E553" s="52" t="s">
        <v>187</v>
      </c>
      <c r="F553" s="53" t="s">
        <v>115</v>
      </c>
      <c r="G553" s="52" t="s">
        <v>29</v>
      </c>
      <c r="H553" s="52" t="s">
        <v>10668</v>
      </c>
    </row>
    <row r="554" spans="1:8" x14ac:dyDescent="0.25">
      <c r="A554" s="52" t="s">
        <v>11222</v>
      </c>
      <c r="B554" s="52" t="s">
        <v>11205</v>
      </c>
      <c r="C554" s="52" t="s">
        <v>4078</v>
      </c>
      <c r="D554" s="52" t="s">
        <v>200</v>
      </c>
      <c r="E554" s="52" t="s">
        <v>187</v>
      </c>
      <c r="F554" s="53" t="s">
        <v>115</v>
      </c>
      <c r="G554" s="52" t="s">
        <v>29</v>
      </c>
      <c r="H554" s="52" t="s">
        <v>10668</v>
      </c>
    </row>
    <row r="555" spans="1:8" x14ac:dyDescent="0.25">
      <c r="A555" s="52" t="s">
        <v>11221</v>
      </c>
      <c r="B555" s="52" t="s">
        <v>11220</v>
      </c>
      <c r="C555" s="52" t="s">
        <v>671</v>
      </c>
      <c r="D555" s="52" t="s">
        <v>1594</v>
      </c>
      <c r="E555" s="52" t="s">
        <v>204</v>
      </c>
      <c r="F555" s="53" t="s">
        <v>115</v>
      </c>
      <c r="G555" s="52" t="s">
        <v>29</v>
      </c>
      <c r="H555" s="52" t="s">
        <v>10668</v>
      </c>
    </row>
    <row r="556" spans="1:8" x14ac:dyDescent="0.25">
      <c r="A556" s="52" t="s">
        <v>11219</v>
      </c>
      <c r="B556" s="52" t="s">
        <v>11218</v>
      </c>
      <c r="C556" s="52" t="s">
        <v>671</v>
      </c>
      <c r="D556" s="52" t="s">
        <v>1594</v>
      </c>
      <c r="E556" s="52" t="s">
        <v>204</v>
      </c>
      <c r="F556" s="53" t="s">
        <v>115</v>
      </c>
      <c r="G556" s="52" t="s">
        <v>29</v>
      </c>
      <c r="H556" s="52" t="s">
        <v>10668</v>
      </c>
    </row>
    <row r="557" spans="1:8" x14ac:dyDescent="0.25">
      <c r="A557" s="52" t="s">
        <v>11217</v>
      </c>
      <c r="B557" s="52" t="s">
        <v>11216</v>
      </c>
      <c r="C557" s="52" t="s">
        <v>671</v>
      </c>
      <c r="D557" s="52" t="s">
        <v>1594</v>
      </c>
      <c r="E557" s="52" t="s">
        <v>204</v>
      </c>
      <c r="F557" s="53" t="s">
        <v>115</v>
      </c>
      <c r="G557" s="52" t="s">
        <v>29</v>
      </c>
      <c r="H557" s="52" t="s">
        <v>10668</v>
      </c>
    </row>
    <row r="558" spans="1:8" x14ac:dyDescent="0.25">
      <c r="A558" s="52" t="s">
        <v>11215</v>
      </c>
      <c r="B558" s="52" t="s">
        <v>11213</v>
      </c>
      <c r="C558" s="52" t="s">
        <v>5287</v>
      </c>
      <c r="D558" s="52" t="s">
        <v>1594</v>
      </c>
      <c r="E558" s="52" t="s">
        <v>204</v>
      </c>
      <c r="F558" s="53" t="s">
        <v>115</v>
      </c>
      <c r="G558" s="52" t="s">
        <v>29</v>
      </c>
      <c r="H558" s="52" t="s">
        <v>10668</v>
      </c>
    </row>
    <row r="559" spans="1:8" x14ac:dyDescent="0.25">
      <c r="A559" s="52" t="s">
        <v>11214</v>
      </c>
      <c r="B559" s="52" t="s">
        <v>11213</v>
      </c>
      <c r="C559" s="52" t="s">
        <v>5287</v>
      </c>
      <c r="D559" s="52" t="s">
        <v>1594</v>
      </c>
      <c r="E559" s="52" t="s">
        <v>204</v>
      </c>
      <c r="F559" s="53" t="s">
        <v>115</v>
      </c>
      <c r="G559" s="52" t="s">
        <v>29</v>
      </c>
      <c r="H559" s="52" t="s">
        <v>10668</v>
      </c>
    </row>
    <row r="560" spans="1:8" x14ac:dyDescent="0.25">
      <c r="A560" s="52" t="s">
        <v>11212</v>
      </c>
      <c r="B560" s="52" t="s">
        <v>11210</v>
      </c>
      <c r="C560" s="52" t="s">
        <v>2059</v>
      </c>
      <c r="D560" s="52" t="s">
        <v>3440</v>
      </c>
      <c r="E560" s="52" t="s">
        <v>204</v>
      </c>
      <c r="F560" s="53" t="s">
        <v>115</v>
      </c>
      <c r="G560" s="52" t="s">
        <v>29</v>
      </c>
      <c r="H560" s="52" t="s">
        <v>10668</v>
      </c>
    </row>
    <row r="561" spans="1:8" x14ac:dyDescent="0.25">
      <c r="A561" s="52" t="s">
        <v>11211</v>
      </c>
      <c r="B561" s="52" t="s">
        <v>11210</v>
      </c>
      <c r="C561" s="52" t="s">
        <v>2059</v>
      </c>
      <c r="D561" s="52" t="s">
        <v>3440</v>
      </c>
      <c r="E561" s="52" t="s">
        <v>204</v>
      </c>
      <c r="F561" s="53" t="s">
        <v>115</v>
      </c>
      <c r="G561" s="52" t="s">
        <v>29</v>
      </c>
      <c r="H561" s="52" t="s">
        <v>10668</v>
      </c>
    </row>
    <row r="562" spans="1:8" x14ac:dyDescent="0.25">
      <c r="A562" s="52" t="s">
        <v>11209</v>
      </c>
      <c r="B562" s="52" t="s">
        <v>11207</v>
      </c>
      <c r="C562" s="52" t="s">
        <v>671</v>
      </c>
      <c r="D562" s="52" t="s">
        <v>1594</v>
      </c>
      <c r="E562" s="52" t="s">
        <v>204</v>
      </c>
      <c r="F562" s="53" t="s">
        <v>115</v>
      </c>
      <c r="G562" s="52" t="s">
        <v>29</v>
      </c>
      <c r="H562" s="52" t="s">
        <v>10668</v>
      </c>
    </row>
    <row r="563" spans="1:8" x14ac:dyDescent="0.25">
      <c r="A563" s="52" t="s">
        <v>11208</v>
      </c>
      <c r="B563" s="52" t="s">
        <v>11207</v>
      </c>
      <c r="C563" s="52" t="s">
        <v>244</v>
      </c>
      <c r="D563" s="52" t="s">
        <v>1594</v>
      </c>
      <c r="E563" s="52" t="s">
        <v>204</v>
      </c>
      <c r="F563" s="53" t="s">
        <v>115</v>
      </c>
      <c r="G563" s="52" t="s">
        <v>29</v>
      </c>
      <c r="H563" s="52" t="s">
        <v>10668</v>
      </c>
    </row>
    <row r="564" spans="1:8" x14ac:dyDescent="0.25">
      <c r="A564" s="52" t="s">
        <v>11206</v>
      </c>
      <c r="B564" s="52" t="s">
        <v>11205</v>
      </c>
      <c r="C564" s="52" t="s">
        <v>2135</v>
      </c>
      <c r="D564" s="52" t="s">
        <v>200</v>
      </c>
      <c r="E564" s="52" t="s">
        <v>187</v>
      </c>
      <c r="F564" s="53" t="s">
        <v>115</v>
      </c>
      <c r="G564" s="52" t="s">
        <v>29</v>
      </c>
      <c r="H564" s="52" t="s">
        <v>10668</v>
      </c>
    </row>
    <row r="565" spans="1:8" x14ac:dyDescent="0.25">
      <c r="A565" s="52" t="s">
        <v>11204</v>
      </c>
      <c r="B565" s="52" t="s">
        <v>11203</v>
      </c>
      <c r="C565" s="52" t="s">
        <v>2135</v>
      </c>
      <c r="D565" s="52" t="s">
        <v>200</v>
      </c>
      <c r="E565" s="52" t="s">
        <v>187</v>
      </c>
      <c r="F565" s="53" t="s">
        <v>115</v>
      </c>
      <c r="G565" s="52" t="s">
        <v>29</v>
      </c>
      <c r="H565" s="52" t="s">
        <v>10668</v>
      </c>
    </row>
    <row r="566" spans="1:8" x14ac:dyDescent="0.25">
      <c r="A566" s="52" t="s">
        <v>11202</v>
      </c>
      <c r="B566" s="52" t="s">
        <v>11201</v>
      </c>
      <c r="C566" s="52" t="s">
        <v>2135</v>
      </c>
      <c r="D566" s="52" t="s">
        <v>200</v>
      </c>
      <c r="E566" s="52" t="s">
        <v>187</v>
      </c>
      <c r="F566" s="53" t="s">
        <v>115</v>
      </c>
      <c r="G566" s="52" t="s">
        <v>29</v>
      </c>
      <c r="H566" s="52" t="s">
        <v>10668</v>
      </c>
    </row>
    <row r="567" spans="1:8" x14ac:dyDescent="0.25">
      <c r="A567" s="52" t="s">
        <v>11200</v>
      </c>
      <c r="B567" s="52" t="s">
        <v>11198</v>
      </c>
      <c r="C567" s="52" t="s">
        <v>4078</v>
      </c>
      <c r="D567" s="52" t="s">
        <v>200</v>
      </c>
      <c r="E567" s="52" t="s">
        <v>187</v>
      </c>
      <c r="F567" s="53" t="s">
        <v>115</v>
      </c>
      <c r="G567" s="52" t="s">
        <v>29</v>
      </c>
      <c r="H567" s="52" t="s">
        <v>10668</v>
      </c>
    </row>
    <row r="568" spans="1:8" x14ac:dyDescent="0.25">
      <c r="A568" s="52" t="s">
        <v>11199</v>
      </c>
      <c r="B568" s="52" t="s">
        <v>11198</v>
      </c>
      <c r="C568" s="52" t="s">
        <v>4078</v>
      </c>
      <c r="D568" s="52" t="s">
        <v>200</v>
      </c>
      <c r="E568" s="52" t="s">
        <v>187</v>
      </c>
      <c r="F568" s="53" t="s">
        <v>115</v>
      </c>
      <c r="G568" s="52" t="s">
        <v>29</v>
      </c>
      <c r="H568" s="52" t="s">
        <v>10668</v>
      </c>
    </row>
    <row r="569" spans="1:8" x14ac:dyDescent="0.25">
      <c r="A569" s="52" t="s">
        <v>11197</v>
      </c>
      <c r="B569" s="52" t="s">
        <v>11196</v>
      </c>
      <c r="C569" s="52" t="s">
        <v>343</v>
      </c>
      <c r="D569" s="52" t="s">
        <v>1687</v>
      </c>
      <c r="E569" s="52" t="s">
        <v>187</v>
      </c>
      <c r="F569" s="53" t="s">
        <v>115</v>
      </c>
      <c r="G569" s="52" t="s">
        <v>29</v>
      </c>
      <c r="H569" s="52" t="s">
        <v>10668</v>
      </c>
    </row>
    <row r="570" spans="1:8" x14ac:dyDescent="0.25">
      <c r="A570" s="52" t="s">
        <v>11195</v>
      </c>
      <c r="B570" s="52" t="s">
        <v>11194</v>
      </c>
      <c r="C570" s="52" t="s">
        <v>343</v>
      </c>
      <c r="D570" s="52" t="s">
        <v>200</v>
      </c>
      <c r="E570" s="52" t="s">
        <v>187</v>
      </c>
      <c r="F570" s="53" t="s">
        <v>115</v>
      </c>
      <c r="G570" s="52" t="s">
        <v>29</v>
      </c>
      <c r="H570" s="52" t="s">
        <v>10668</v>
      </c>
    </row>
    <row r="571" spans="1:8" x14ac:dyDescent="0.25">
      <c r="A571" s="52" t="s">
        <v>11193</v>
      </c>
      <c r="B571" s="52" t="s">
        <v>11192</v>
      </c>
      <c r="C571" s="52" t="s">
        <v>224</v>
      </c>
      <c r="D571" s="52" t="s">
        <v>5334</v>
      </c>
      <c r="E571" s="52" t="s">
        <v>187</v>
      </c>
      <c r="F571" s="53" t="s">
        <v>115</v>
      </c>
      <c r="G571" s="52" t="s">
        <v>29</v>
      </c>
      <c r="H571" s="52" t="s">
        <v>10668</v>
      </c>
    </row>
    <row r="572" spans="1:8" x14ac:dyDescent="0.25">
      <c r="A572" s="52" t="s">
        <v>11191</v>
      </c>
      <c r="B572" s="52" t="s">
        <v>11190</v>
      </c>
      <c r="C572" s="52" t="s">
        <v>224</v>
      </c>
      <c r="D572" s="52" t="s">
        <v>3899</v>
      </c>
      <c r="E572" s="52" t="s">
        <v>187</v>
      </c>
      <c r="F572" s="53" t="s">
        <v>115</v>
      </c>
      <c r="G572" s="52" t="s">
        <v>29</v>
      </c>
      <c r="H572" s="52" t="s">
        <v>10668</v>
      </c>
    </row>
    <row r="573" spans="1:8" x14ac:dyDescent="0.25">
      <c r="A573" s="52" t="s">
        <v>11189</v>
      </c>
      <c r="B573" s="52" t="s">
        <v>11188</v>
      </c>
      <c r="C573" s="52" t="s">
        <v>224</v>
      </c>
      <c r="D573" s="52" t="s">
        <v>5334</v>
      </c>
      <c r="E573" s="52" t="s">
        <v>187</v>
      </c>
      <c r="F573" s="53" t="s">
        <v>115</v>
      </c>
      <c r="G573" s="52" t="s">
        <v>29</v>
      </c>
      <c r="H573" s="52" t="s">
        <v>10668</v>
      </c>
    </row>
    <row r="574" spans="1:8" x14ac:dyDescent="0.25">
      <c r="A574" s="52" t="s">
        <v>11187</v>
      </c>
      <c r="B574" s="52" t="s">
        <v>11186</v>
      </c>
      <c r="C574" s="52" t="s">
        <v>441</v>
      </c>
      <c r="D574" s="52" t="s">
        <v>200</v>
      </c>
      <c r="E574" s="52" t="s">
        <v>187</v>
      </c>
      <c r="F574" s="53" t="s">
        <v>115</v>
      </c>
      <c r="G574" s="52" t="s">
        <v>29</v>
      </c>
      <c r="H574" s="52" t="s">
        <v>10668</v>
      </c>
    </row>
    <row r="575" spans="1:8" x14ac:dyDescent="0.25">
      <c r="A575" s="52" t="s">
        <v>11185</v>
      </c>
      <c r="B575" s="52" t="s">
        <v>11184</v>
      </c>
      <c r="C575" s="52" t="s">
        <v>4078</v>
      </c>
      <c r="D575" s="52" t="s">
        <v>200</v>
      </c>
      <c r="E575" s="52" t="s">
        <v>187</v>
      </c>
      <c r="F575" s="53" t="s">
        <v>115</v>
      </c>
      <c r="G575" s="52" t="s">
        <v>29</v>
      </c>
      <c r="H575" s="52" t="s">
        <v>10668</v>
      </c>
    </row>
    <row r="576" spans="1:8" x14ac:dyDescent="0.25">
      <c r="A576" s="52" t="s">
        <v>11183</v>
      </c>
      <c r="B576" s="52" t="s">
        <v>11182</v>
      </c>
      <c r="C576" s="52" t="s">
        <v>4078</v>
      </c>
      <c r="D576" s="52" t="s">
        <v>6493</v>
      </c>
      <c r="E576" s="52" t="s">
        <v>187</v>
      </c>
      <c r="F576" s="53" t="s">
        <v>115</v>
      </c>
      <c r="G576" s="52" t="s">
        <v>29</v>
      </c>
      <c r="H576" s="52" t="s">
        <v>10668</v>
      </c>
    </row>
    <row r="577" spans="1:8" x14ac:dyDescent="0.25">
      <c r="A577" s="52" t="s">
        <v>11181</v>
      </c>
      <c r="B577" s="52" t="s">
        <v>11180</v>
      </c>
      <c r="C577" s="52" t="s">
        <v>295</v>
      </c>
      <c r="D577" s="52" t="s">
        <v>6493</v>
      </c>
      <c r="E577" s="52" t="s">
        <v>187</v>
      </c>
      <c r="F577" s="53" t="s">
        <v>115</v>
      </c>
      <c r="G577" s="52" t="s">
        <v>29</v>
      </c>
      <c r="H577" s="52" t="s">
        <v>10668</v>
      </c>
    </row>
    <row r="578" spans="1:8" x14ac:dyDescent="0.25">
      <c r="A578" s="52" t="s">
        <v>11179</v>
      </c>
      <c r="B578" s="52" t="s">
        <v>11178</v>
      </c>
      <c r="C578" s="52" t="s">
        <v>343</v>
      </c>
      <c r="D578" s="52" t="s">
        <v>200</v>
      </c>
      <c r="E578" s="52" t="s">
        <v>187</v>
      </c>
      <c r="F578" s="53" t="s">
        <v>115</v>
      </c>
      <c r="G578" s="52" t="s">
        <v>29</v>
      </c>
      <c r="H578" s="52" t="s">
        <v>10668</v>
      </c>
    </row>
    <row r="579" spans="1:8" x14ac:dyDescent="0.25">
      <c r="A579" s="52" t="s">
        <v>11177</v>
      </c>
      <c r="B579" s="52" t="s">
        <v>11176</v>
      </c>
      <c r="C579" s="52" t="s">
        <v>343</v>
      </c>
      <c r="D579" s="52" t="s">
        <v>200</v>
      </c>
      <c r="E579" s="52" t="s">
        <v>187</v>
      </c>
      <c r="F579" s="53" t="s">
        <v>115</v>
      </c>
      <c r="G579" s="52" t="s">
        <v>29</v>
      </c>
      <c r="H579" s="52" t="s">
        <v>10668</v>
      </c>
    </row>
    <row r="580" spans="1:8" x14ac:dyDescent="0.25">
      <c r="A580" s="52" t="s">
        <v>11175</v>
      </c>
      <c r="B580" s="52" t="s">
        <v>11174</v>
      </c>
      <c r="C580" s="52" t="s">
        <v>224</v>
      </c>
      <c r="D580" s="52" t="s">
        <v>200</v>
      </c>
      <c r="E580" s="52" t="s">
        <v>187</v>
      </c>
      <c r="F580" s="53" t="s">
        <v>115</v>
      </c>
      <c r="G580" s="52" t="s">
        <v>29</v>
      </c>
      <c r="H580" s="52" t="s">
        <v>10668</v>
      </c>
    </row>
    <row r="581" spans="1:8" x14ac:dyDescent="0.25">
      <c r="A581" s="52" t="s">
        <v>11173</v>
      </c>
      <c r="B581" s="52" t="s">
        <v>11172</v>
      </c>
      <c r="C581" s="52" t="s">
        <v>224</v>
      </c>
      <c r="D581" s="52" t="s">
        <v>200</v>
      </c>
      <c r="E581" s="52" t="s">
        <v>187</v>
      </c>
      <c r="F581" s="53" t="s">
        <v>115</v>
      </c>
      <c r="G581" s="52" t="s">
        <v>29</v>
      </c>
      <c r="H581" s="52" t="s">
        <v>10668</v>
      </c>
    </row>
    <row r="582" spans="1:8" x14ac:dyDescent="0.25">
      <c r="A582" s="52" t="s">
        <v>11171</v>
      </c>
      <c r="B582" s="52" t="s">
        <v>11170</v>
      </c>
      <c r="C582" s="52" t="s">
        <v>224</v>
      </c>
      <c r="D582" s="52" t="s">
        <v>200</v>
      </c>
      <c r="E582" s="52" t="s">
        <v>187</v>
      </c>
      <c r="F582" s="53" t="s">
        <v>115</v>
      </c>
      <c r="G582" s="52" t="s">
        <v>29</v>
      </c>
      <c r="H582" s="52" t="s">
        <v>10668</v>
      </c>
    </row>
    <row r="583" spans="1:8" x14ac:dyDescent="0.25">
      <c r="A583" s="52" t="s">
        <v>11169</v>
      </c>
      <c r="B583" s="52" t="s">
        <v>11168</v>
      </c>
      <c r="C583" s="52" t="s">
        <v>343</v>
      </c>
      <c r="D583" s="52" t="s">
        <v>200</v>
      </c>
      <c r="E583" s="52" t="s">
        <v>187</v>
      </c>
      <c r="F583" s="53" t="s">
        <v>115</v>
      </c>
      <c r="G583" s="52" t="s">
        <v>29</v>
      </c>
      <c r="H583" s="52" t="s">
        <v>10668</v>
      </c>
    </row>
    <row r="584" spans="1:8" x14ac:dyDescent="0.25">
      <c r="A584" s="52" t="s">
        <v>11167</v>
      </c>
      <c r="B584" s="52" t="s">
        <v>11166</v>
      </c>
      <c r="C584" s="52" t="s">
        <v>224</v>
      </c>
      <c r="D584" s="52" t="s">
        <v>200</v>
      </c>
      <c r="E584" s="52" t="s">
        <v>187</v>
      </c>
      <c r="F584" s="53" t="s">
        <v>115</v>
      </c>
      <c r="G584" s="52" t="s">
        <v>29</v>
      </c>
      <c r="H584" s="52" t="s">
        <v>10668</v>
      </c>
    </row>
    <row r="585" spans="1:8" x14ac:dyDescent="0.25">
      <c r="A585" s="52" t="s">
        <v>11165</v>
      </c>
      <c r="B585" s="52" t="s">
        <v>11164</v>
      </c>
      <c r="C585" s="52" t="s">
        <v>197</v>
      </c>
      <c r="D585" s="52" t="s">
        <v>197</v>
      </c>
      <c r="E585" s="52" t="s">
        <v>196</v>
      </c>
      <c r="F585" s="53" t="s">
        <v>115</v>
      </c>
      <c r="G585" s="52" t="s">
        <v>29</v>
      </c>
      <c r="H585" s="52" t="s">
        <v>10668</v>
      </c>
    </row>
    <row r="586" spans="1:8" x14ac:dyDescent="0.25">
      <c r="A586" s="52" t="s">
        <v>11163</v>
      </c>
      <c r="B586" s="52" t="s">
        <v>11162</v>
      </c>
      <c r="C586" s="52" t="s">
        <v>1611</v>
      </c>
      <c r="D586" s="52" t="s">
        <v>200</v>
      </c>
      <c r="E586" s="52" t="s">
        <v>187</v>
      </c>
      <c r="F586" s="53" t="s">
        <v>115</v>
      </c>
      <c r="G586" s="52" t="s">
        <v>29</v>
      </c>
      <c r="H586" s="52" t="s">
        <v>10668</v>
      </c>
    </row>
    <row r="587" spans="1:8" x14ac:dyDescent="0.25">
      <c r="A587" s="52" t="s">
        <v>11161</v>
      </c>
      <c r="B587" s="52" t="s">
        <v>11160</v>
      </c>
      <c r="C587" s="52" t="s">
        <v>932</v>
      </c>
      <c r="D587" s="52" t="s">
        <v>200</v>
      </c>
      <c r="E587" s="52" t="s">
        <v>187</v>
      </c>
      <c r="F587" s="53" t="s">
        <v>115</v>
      </c>
      <c r="G587" s="52" t="s">
        <v>29</v>
      </c>
      <c r="H587" s="52" t="s">
        <v>10668</v>
      </c>
    </row>
    <row r="588" spans="1:8" x14ac:dyDescent="0.25">
      <c r="A588" s="52" t="s">
        <v>11159</v>
      </c>
      <c r="B588" s="52" t="s">
        <v>11158</v>
      </c>
      <c r="C588" s="52" t="s">
        <v>932</v>
      </c>
      <c r="D588" s="52" t="s">
        <v>200</v>
      </c>
      <c r="E588" s="52" t="s">
        <v>187</v>
      </c>
      <c r="F588" s="53" t="s">
        <v>115</v>
      </c>
      <c r="G588" s="52" t="s">
        <v>29</v>
      </c>
      <c r="H588" s="52" t="s">
        <v>10668</v>
      </c>
    </row>
    <row r="589" spans="1:8" x14ac:dyDescent="0.25">
      <c r="A589" s="52" t="s">
        <v>11157</v>
      </c>
      <c r="B589" s="52" t="s">
        <v>11156</v>
      </c>
      <c r="C589" s="52" t="s">
        <v>932</v>
      </c>
      <c r="D589" s="52" t="s">
        <v>200</v>
      </c>
      <c r="E589" s="52" t="s">
        <v>187</v>
      </c>
      <c r="F589" s="53" t="s">
        <v>115</v>
      </c>
      <c r="G589" s="52" t="s">
        <v>29</v>
      </c>
      <c r="H589" s="52" t="s">
        <v>10668</v>
      </c>
    </row>
    <row r="590" spans="1:8" x14ac:dyDescent="0.25">
      <c r="A590" s="52" t="s">
        <v>11155</v>
      </c>
      <c r="B590" s="52" t="s">
        <v>11154</v>
      </c>
      <c r="C590" s="52" t="s">
        <v>1611</v>
      </c>
      <c r="D590" s="52" t="s">
        <v>200</v>
      </c>
      <c r="E590" s="52" t="s">
        <v>187</v>
      </c>
      <c r="F590" s="53" t="s">
        <v>115</v>
      </c>
      <c r="G590" s="52" t="s">
        <v>29</v>
      </c>
      <c r="H590" s="52" t="s">
        <v>10668</v>
      </c>
    </row>
    <row r="591" spans="1:8" x14ac:dyDescent="0.25">
      <c r="A591" s="52" t="s">
        <v>11153</v>
      </c>
      <c r="B591" s="52" t="s">
        <v>11151</v>
      </c>
      <c r="C591" s="52" t="s">
        <v>249</v>
      </c>
      <c r="D591" s="52" t="s">
        <v>1332</v>
      </c>
      <c r="E591" s="52" t="s">
        <v>204</v>
      </c>
      <c r="F591" s="53" t="s">
        <v>115</v>
      </c>
      <c r="G591" s="52" t="s">
        <v>29</v>
      </c>
      <c r="H591" s="52" t="s">
        <v>10668</v>
      </c>
    </row>
    <row r="592" spans="1:8" x14ac:dyDescent="0.25">
      <c r="A592" s="52" t="s">
        <v>11152</v>
      </c>
      <c r="B592" s="52" t="s">
        <v>11151</v>
      </c>
      <c r="C592" s="52" t="s">
        <v>833</v>
      </c>
      <c r="D592" s="52" t="s">
        <v>1332</v>
      </c>
      <c r="E592" s="52" t="s">
        <v>204</v>
      </c>
      <c r="F592" s="53" t="s">
        <v>115</v>
      </c>
      <c r="G592" s="52" t="s">
        <v>29</v>
      </c>
      <c r="H592" s="52" t="s">
        <v>10668</v>
      </c>
    </row>
    <row r="593" spans="1:8" x14ac:dyDescent="0.25">
      <c r="A593" s="52" t="s">
        <v>11150</v>
      </c>
      <c r="B593" s="52" t="s">
        <v>11148</v>
      </c>
      <c r="C593" s="52" t="s">
        <v>197</v>
      </c>
      <c r="D593" s="52" t="s">
        <v>197</v>
      </c>
      <c r="E593" s="52" t="s">
        <v>196</v>
      </c>
      <c r="F593" s="53" t="s">
        <v>115</v>
      </c>
      <c r="G593" s="52" t="s">
        <v>29</v>
      </c>
      <c r="H593" s="52" t="s">
        <v>10668</v>
      </c>
    </row>
    <row r="594" spans="1:8" x14ac:dyDescent="0.25">
      <c r="A594" s="52" t="s">
        <v>11149</v>
      </c>
      <c r="B594" s="52" t="s">
        <v>11148</v>
      </c>
      <c r="C594" s="52" t="s">
        <v>197</v>
      </c>
      <c r="D594" s="52" t="s">
        <v>197</v>
      </c>
      <c r="E594" s="52" t="s">
        <v>196</v>
      </c>
      <c r="F594" s="53" t="s">
        <v>115</v>
      </c>
      <c r="G594" s="52" t="s">
        <v>29</v>
      </c>
      <c r="H594" s="52" t="s">
        <v>10668</v>
      </c>
    </row>
    <row r="595" spans="1:8" x14ac:dyDescent="0.25">
      <c r="A595" s="52" t="s">
        <v>116</v>
      </c>
      <c r="B595" s="52" t="s">
        <v>11147</v>
      </c>
      <c r="C595" s="52" t="s">
        <v>295</v>
      </c>
      <c r="D595" s="52" t="s">
        <v>200</v>
      </c>
      <c r="E595" s="52" t="s">
        <v>187</v>
      </c>
      <c r="F595" s="53" t="s">
        <v>116</v>
      </c>
      <c r="G595" s="52" t="s">
        <v>29</v>
      </c>
      <c r="H595" s="52" t="s">
        <v>10668</v>
      </c>
    </row>
    <row r="596" spans="1:8" x14ac:dyDescent="0.25">
      <c r="A596" s="52" t="s">
        <v>11146</v>
      </c>
      <c r="B596" s="52" t="s">
        <v>11145</v>
      </c>
      <c r="C596" s="52" t="s">
        <v>295</v>
      </c>
      <c r="D596" s="52" t="s">
        <v>200</v>
      </c>
      <c r="E596" s="52" t="s">
        <v>187</v>
      </c>
      <c r="F596" s="53" t="s">
        <v>116</v>
      </c>
      <c r="G596" s="52" t="s">
        <v>29</v>
      </c>
      <c r="H596" s="52" t="s">
        <v>10668</v>
      </c>
    </row>
    <row r="597" spans="1:8" x14ac:dyDescent="0.25">
      <c r="A597" s="52" t="s">
        <v>11144</v>
      </c>
      <c r="B597" s="52" t="s">
        <v>11143</v>
      </c>
      <c r="C597" s="52" t="s">
        <v>295</v>
      </c>
      <c r="D597" s="52" t="s">
        <v>200</v>
      </c>
      <c r="E597" s="52" t="s">
        <v>187</v>
      </c>
      <c r="F597" s="53" t="s">
        <v>116</v>
      </c>
      <c r="G597" s="52" t="s">
        <v>29</v>
      </c>
      <c r="H597" s="52" t="s">
        <v>10668</v>
      </c>
    </row>
    <row r="598" spans="1:8" x14ac:dyDescent="0.25">
      <c r="A598" s="52" t="s">
        <v>11142</v>
      </c>
      <c r="B598" s="52" t="s">
        <v>11141</v>
      </c>
      <c r="C598" s="52" t="s">
        <v>295</v>
      </c>
      <c r="D598" s="52" t="s">
        <v>200</v>
      </c>
      <c r="E598" s="52" t="s">
        <v>187</v>
      </c>
      <c r="F598" s="53" t="s">
        <v>116</v>
      </c>
      <c r="G598" s="52" t="s">
        <v>29</v>
      </c>
      <c r="H598" s="52" t="s">
        <v>10668</v>
      </c>
    </row>
    <row r="599" spans="1:8" x14ac:dyDescent="0.25">
      <c r="A599" s="52" t="s">
        <v>11140</v>
      </c>
      <c r="B599" s="52" t="s">
        <v>11139</v>
      </c>
      <c r="C599" s="52" t="s">
        <v>5766</v>
      </c>
      <c r="D599" s="52" t="s">
        <v>200</v>
      </c>
      <c r="E599" s="52" t="s">
        <v>187</v>
      </c>
      <c r="F599" s="53" t="s">
        <v>116</v>
      </c>
      <c r="G599" s="52" t="s">
        <v>29</v>
      </c>
      <c r="H599" s="52" t="s">
        <v>10668</v>
      </c>
    </row>
    <row r="600" spans="1:8" x14ac:dyDescent="0.25">
      <c r="A600" s="52" t="s">
        <v>11138</v>
      </c>
      <c r="B600" s="52" t="s">
        <v>11137</v>
      </c>
      <c r="C600" s="52" t="s">
        <v>671</v>
      </c>
      <c r="D600" s="52" t="s">
        <v>200</v>
      </c>
      <c r="E600" s="52" t="s">
        <v>187</v>
      </c>
      <c r="F600" s="53" t="s">
        <v>116</v>
      </c>
      <c r="G600" s="52" t="s">
        <v>29</v>
      </c>
      <c r="H600" s="52" t="s">
        <v>10668</v>
      </c>
    </row>
    <row r="601" spans="1:8" x14ac:dyDescent="0.25">
      <c r="A601" s="52" t="s">
        <v>11136</v>
      </c>
      <c r="B601" s="52" t="s">
        <v>11135</v>
      </c>
      <c r="C601" s="52" t="s">
        <v>671</v>
      </c>
      <c r="D601" s="52" t="s">
        <v>297</v>
      </c>
      <c r="E601" s="52" t="s">
        <v>204</v>
      </c>
      <c r="F601" s="53" t="s">
        <v>116</v>
      </c>
      <c r="G601" s="52" t="s">
        <v>29</v>
      </c>
      <c r="H601" s="52" t="s">
        <v>10668</v>
      </c>
    </row>
    <row r="602" spans="1:8" x14ac:dyDescent="0.25">
      <c r="A602" s="52" t="s">
        <v>11134</v>
      </c>
      <c r="B602" s="52" t="s">
        <v>11133</v>
      </c>
      <c r="C602" s="52" t="s">
        <v>193</v>
      </c>
      <c r="D602" s="52" t="s">
        <v>200</v>
      </c>
      <c r="E602" s="52" t="s">
        <v>187</v>
      </c>
      <c r="F602" s="53" t="s">
        <v>116</v>
      </c>
      <c r="G602" s="52" t="s">
        <v>29</v>
      </c>
      <c r="H602" s="52" t="s">
        <v>10668</v>
      </c>
    </row>
    <row r="603" spans="1:8" x14ac:dyDescent="0.25">
      <c r="A603" s="52" t="s">
        <v>11132</v>
      </c>
      <c r="B603" s="52" t="s">
        <v>11131</v>
      </c>
      <c r="C603" s="52" t="s">
        <v>295</v>
      </c>
      <c r="D603" s="52" t="s">
        <v>200</v>
      </c>
      <c r="E603" s="52" t="s">
        <v>187</v>
      </c>
      <c r="F603" s="53" t="s">
        <v>116</v>
      </c>
      <c r="G603" s="52" t="s">
        <v>29</v>
      </c>
      <c r="H603" s="52" t="s">
        <v>10668</v>
      </c>
    </row>
    <row r="604" spans="1:8" x14ac:dyDescent="0.25">
      <c r="A604" s="52" t="s">
        <v>11130</v>
      </c>
      <c r="B604" s="52" t="s">
        <v>11129</v>
      </c>
      <c r="C604" s="52" t="s">
        <v>224</v>
      </c>
      <c r="D604" s="52" t="s">
        <v>200</v>
      </c>
      <c r="E604" s="52" t="s">
        <v>187</v>
      </c>
      <c r="F604" s="53" t="s">
        <v>116</v>
      </c>
      <c r="G604" s="52" t="s">
        <v>29</v>
      </c>
      <c r="H604" s="52" t="s">
        <v>10668</v>
      </c>
    </row>
    <row r="605" spans="1:8" x14ac:dyDescent="0.25">
      <c r="A605" s="52" t="s">
        <v>11128</v>
      </c>
      <c r="B605" s="52" t="s">
        <v>11127</v>
      </c>
      <c r="C605" s="52" t="s">
        <v>224</v>
      </c>
      <c r="D605" s="52" t="s">
        <v>200</v>
      </c>
      <c r="E605" s="52" t="s">
        <v>187</v>
      </c>
      <c r="F605" s="53" t="s">
        <v>116</v>
      </c>
      <c r="G605" s="52" t="s">
        <v>29</v>
      </c>
      <c r="H605" s="52" t="s">
        <v>10668</v>
      </c>
    </row>
    <row r="606" spans="1:8" x14ac:dyDescent="0.25">
      <c r="A606" s="52" t="s">
        <v>11126</v>
      </c>
      <c r="B606" s="52" t="s">
        <v>11125</v>
      </c>
      <c r="C606" s="52" t="s">
        <v>197</v>
      </c>
      <c r="D606" s="52" t="s">
        <v>200</v>
      </c>
      <c r="E606" s="52" t="s">
        <v>196</v>
      </c>
      <c r="F606" s="53" t="s">
        <v>116</v>
      </c>
      <c r="G606" s="52" t="s">
        <v>29</v>
      </c>
      <c r="H606" s="52" t="s">
        <v>10668</v>
      </c>
    </row>
    <row r="607" spans="1:8" x14ac:dyDescent="0.25">
      <c r="A607" s="52" t="s">
        <v>11124</v>
      </c>
      <c r="B607" s="52" t="s">
        <v>11123</v>
      </c>
      <c r="C607" s="52" t="s">
        <v>224</v>
      </c>
      <c r="D607" s="52" t="s">
        <v>200</v>
      </c>
      <c r="E607" s="52" t="s">
        <v>187</v>
      </c>
      <c r="F607" s="53" t="s">
        <v>116</v>
      </c>
      <c r="G607" s="52" t="s">
        <v>29</v>
      </c>
      <c r="H607" s="52" t="s">
        <v>10668</v>
      </c>
    </row>
    <row r="608" spans="1:8" x14ac:dyDescent="0.25">
      <c r="A608" s="52" t="s">
        <v>11122</v>
      </c>
      <c r="B608" s="52" t="s">
        <v>11121</v>
      </c>
      <c r="C608" s="52" t="s">
        <v>648</v>
      </c>
      <c r="D608" s="52" t="s">
        <v>200</v>
      </c>
      <c r="E608" s="52" t="s">
        <v>187</v>
      </c>
      <c r="F608" s="53" t="s">
        <v>116</v>
      </c>
      <c r="G608" s="52" t="s">
        <v>29</v>
      </c>
      <c r="H608" s="52" t="s">
        <v>10668</v>
      </c>
    </row>
    <row r="609" spans="1:8" x14ac:dyDescent="0.25">
      <c r="A609" s="52" t="s">
        <v>11120</v>
      </c>
      <c r="B609" s="52" t="s">
        <v>11119</v>
      </c>
      <c r="C609" s="52" t="s">
        <v>648</v>
      </c>
      <c r="D609" s="52" t="s">
        <v>200</v>
      </c>
      <c r="E609" s="52" t="s">
        <v>187</v>
      </c>
      <c r="F609" s="53" t="s">
        <v>116</v>
      </c>
      <c r="G609" s="52" t="s">
        <v>29</v>
      </c>
      <c r="H609" s="52" t="s">
        <v>10668</v>
      </c>
    </row>
    <row r="610" spans="1:8" x14ac:dyDescent="0.25">
      <c r="A610" s="52" t="s">
        <v>11118</v>
      </c>
      <c r="B610" s="52" t="s">
        <v>11117</v>
      </c>
      <c r="C610" s="52" t="s">
        <v>648</v>
      </c>
      <c r="D610" s="52" t="s">
        <v>1055</v>
      </c>
      <c r="E610" s="52" t="s">
        <v>187</v>
      </c>
      <c r="F610" s="53" t="s">
        <v>116</v>
      </c>
      <c r="G610" s="52" t="s">
        <v>29</v>
      </c>
      <c r="H610" s="52" t="s">
        <v>10668</v>
      </c>
    </row>
    <row r="611" spans="1:8" x14ac:dyDescent="0.25">
      <c r="A611" s="52" t="s">
        <v>11116</v>
      </c>
      <c r="B611" s="52" t="s">
        <v>11115</v>
      </c>
      <c r="C611" s="52" t="s">
        <v>529</v>
      </c>
      <c r="D611" s="52" t="s">
        <v>273</v>
      </c>
      <c r="E611" s="52" t="s">
        <v>204</v>
      </c>
      <c r="F611" s="53" t="s">
        <v>116</v>
      </c>
      <c r="G611" s="52" t="s">
        <v>29</v>
      </c>
      <c r="H611" s="52" t="s">
        <v>10668</v>
      </c>
    </row>
    <row r="612" spans="1:8" x14ac:dyDescent="0.25">
      <c r="A612" s="52" t="s">
        <v>11114</v>
      </c>
      <c r="B612" s="52" t="s">
        <v>11113</v>
      </c>
      <c r="C612" s="52" t="s">
        <v>343</v>
      </c>
      <c r="D612" s="52" t="s">
        <v>243</v>
      </c>
      <c r="E612" s="52" t="s">
        <v>204</v>
      </c>
      <c r="F612" s="53" t="s">
        <v>116</v>
      </c>
      <c r="G612" s="52" t="s">
        <v>29</v>
      </c>
      <c r="H612" s="52" t="s">
        <v>10668</v>
      </c>
    </row>
    <row r="613" spans="1:8" x14ac:dyDescent="0.25">
      <c r="A613" s="52" t="s">
        <v>11112</v>
      </c>
      <c r="B613" s="52" t="s">
        <v>11096</v>
      </c>
      <c r="C613" s="52" t="s">
        <v>573</v>
      </c>
      <c r="D613" s="52" t="s">
        <v>200</v>
      </c>
      <c r="E613" s="52" t="s">
        <v>187</v>
      </c>
      <c r="F613" s="53" t="s">
        <v>116</v>
      </c>
      <c r="G613" s="52" t="s">
        <v>29</v>
      </c>
      <c r="H613" s="52" t="s">
        <v>10668</v>
      </c>
    </row>
    <row r="614" spans="1:8" x14ac:dyDescent="0.25">
      <c r="A614" s="52" t="s">
        <v>11111</v>
      </c>
      <c r="B614" s="52" t="s">
        <v>11110</v>
      </c>
      <c r="C614" s="52" t="s">
        <v>573</v>
      </c>
      <c r="D614" s="52" t="s">
        <v>542</v>
      </c>
      <c r="E614" s="52" t="s">
        <v>204</v>
      </c>
      <c r="F614" s="53" t="s">
        <v>116</v>
      </c>
      <c r="G614" s="52" t="s">
        <v>29</v>
      </c>
      <c r="H614" s="52" t="s">
        <v>10668</v>
      </c>
    </row>
    <row r="615" spans="1:8" x14ac:dyDescent="0.25">
      <c r="A615" s="52" t="s">
        <v>11109</v>
      </c>
      <c r="B615" s="52" t="s">
        <v>11108</v>
      </c>
      <c r="C615" s="52" t="s">
        <v>10400</v>
      </c>
      <c r="D615" s="52" t="s">
        <v>227</v>
      </c>
      <c r="E615" s="52" t="s">
        <v>204</v>
      </c>
      <c r="F615" s="53" t="s">
        <v>116</v>
      </c>
      <c r="G615" s="52" t="s">
        <v>29</v>
      </c>
      <c r="H615" s="52" t="s">
        <v>10668</v>
      </c>
    </row>
    <row r="616" spans="1:8" x14ac:dyDescent="0.25">
      <c r="A616" s="52" t="s">
        <v>11107</v>
      </c>
      <c r="B616" s="52" t="s">
        <v>11106</v>
      </c>
      <c r="C616" s="52" t="s">
        <v>295</v>
      </c>
      <c r="D616" s="52" t="s">
        <v>542</v>
      </c>
      <c r="E616" s="52" t="s">
        <v>204</v>
      </c>
      <c r="F616" s="53" t="s">
        <v>116</v>
      </c>
      <c r="G616" s="52" t="s">
        <v>29</v>
      </c>
      <c r="H616" s="52" t="s">
        <v>10668</v>
      </c>
    </row>
    <row r="617" spans="1:8" x14ac:dyDescent="0.25">
      <c r="A617" s="52" t="s">
        <v>11105</v>
      </c>
      <c r="B617" s="52" t="s">
        <v>11104</v>
      </c>
      <c r="C617" s="52" t="s">
        <v>573</v>
      </c>
      <c r="D617" s="52" t="s">
        <v>542</v>
      </c>
      <c r="E617" s="52" t="s">
        <v>204</v>
      </c>
      <c r="F617" s="53" t="s">
        <v>116</v>
      </c>
      <c r="G617" s="52" t="s">
        <v>29</v>
      </c>
      <c r="H617" s="52" t="s">
        <v>10668</v>
      </c>
    </row>
    <row r="618" spans="1:8" x14ac:dyDescent="0.25">
      <c r="A618" s="52" t="s">
        <v>11103</v>
      </c>
      <c r="B618" s="52" t="s">
        <v>11102</v>
      </c>
      <c r="C618" s="52" t="s">
        <v>784</v>
      </c>
      <c r="D618" s="52" t="s">
        <v>227</v>
      </c>
      <c r="E618" s="52" t="s">
        <v>204</v>
      </c>
      <c r="F618" s="53" t="s">
        <v>116</v>
      </c>
      <c r="G618" s="52" t="s">
        <v>29</v>
      </c>
      <c r="H618" s="52" t="s">
        <v>10668</v>
      </c>
    </row>
    <row r="619" spans="1:8" x14ac:dyDescent="0.25">
      <c r="A619" s="52" t="s">
        <v>11101</v>
      </c>
      <c r="B619" s="52" t="s">
        <v>11100</v>
      </c>
      <c r="C619" s="52" t="s">
        <v>273</v>
      </c>
      <c r="D619" s="52" t="s">
        <v>542</v>
      </c>
      <c r="E619" s="52" t="s">
        <v>204</v>
      </c>
      <c r="F619" s="53" t="s">
        <v>116</v>
      </c>
      <c r="G619" s="52" t="s">
        <v>29</v>
      </c>
      <c r="H619" s="52" t="s">
        <v>10668</v>
      </c>
    </row>
    <row r="620" spans="1:8" x14ac:dyDescent="0.25">
      <c r="A620" s="52" t="s">
        <v>11099</v>
      </c>
      <c r="B620" s="52" t="s">
        <v>11098</v>
      </c>
      <c r="C620" s="52" t="s">
        <v>573</v>
      </c>
      <c r="D620" s="52" t="s">
        <v>542</v>
      </c>
      <c r="E620" s="52" t="s">
        <v>204</v>
      </c>
      <c r="F620" s="53" t="s">
        <v>116</v>
      </c>
      <c r="G620" s="52" t="s">
        <v>29</v>
      </c>
      <c r="H620" s="52" t="s">
        <v>10668</v>
      </c>
    </row>
    <row r="621" spans="1:8" x14ac:dyDescent="0.25">
      <c r="A621" s="52" t="s">
        <v>11097</v>
      </c>
      <c r="B621" s="52" t="s">
        <v>11096</v>
      </c>
      <c r="C621" s="52" t="s">
        <v>542</v>
      </c>
      <c r="D621" s="52" t="s">
        <v>200</v>
      </c>
      <c r="E621" s="52" t="s">
        <v>187</v>
      </c>
      <c r="F621" s="53" t="s">
        <v>116</v>
      </c>
      <c r="G621" s="52" t="s">
        <v>29</v>
      </c>
      <c r="H621" s="52" t="s">
        <v>10668</v>
      </c>
    </row>
    <row r="622" spans="1:8" x14ac:dyDescent="0.25">
      <c r="A622" s="52" t="s">
        <v>11095</v>
      </c>
      <c r="B622" s="52" t="s">
        <v>11094</v>
      </c>
      <c r="C622" s="52" t="s">
        <v>224</v>
      </c>
      <c r="D622" s="52" t="s">
        <v>200</v>
      </c>
      <c r="E622" s="52" t="s">
        <v>187</v>
      </c>
      <c r="F622" s="53" t="s">
        <v>116</v>
      </c>
      <c r="G622" s="52" t="s">
        <v>29</v>
      </c>
      <c r="H622" s="52" t="s">
        <v>10668</v>
      </c>
    </row>
    <row r="623" spans="1:8" x14ac:dyDescent="0.25">
      <c r="A623" s="52" t="s">
        <v>11093</v>
      </c>
      <c r="B623" s="52" t="s">
        <v>11092</v>
      </c>
      <c r="C623" s="52" t="s">
        <v>224</v>
      </c>
      <c r="D623" s="52" t="s">
        <v>200</v>
      </c>
      <c r="E623" s="52" t="s">
        <v>187</v>
      </c>
      <c r="F623" s="53" t="s">
        <v>116</v>
      </c>
      <c r="G623" s="52" t="s">
        <v>29</v>
      </c>
      <c r="H623" s="52" t="s">
        <v>10668</v>
      </c>
    </row>
    <row r="624" spans="1:8" x14ac:dyDescent="0.25">
      <c r="A624" s="52" t="s">
        <v>11091</v>
      </c>
      <c r="B624" s="52" t="s">
        <v>11090</v>
      </c>
      <c r="C624" s="52" t="s">
        <v>224</v>
      </c>
      <c r="D624" s="52" t="s">
        <v>200</v>
      </c>
      <c r="E624" s="52" t="s">
        <v>187</v>
      </c>
      <c r="F624" s="53" t="s">
        <v>116</v>
      </c>
      <c r="G624" s="52" t="s">
        <v>29</v>
      </c>
      <c r="H624" s="52" t="s">
        <v>10668</v>
      </c>
    </row>
    <row r="625" spans="1:8" x14ac:dyDescent="0.25">
      <c r="A625" s="52" t="s">
        <v>11089</v>
      </c>
      <c r="B625" s="52" t="s">
        <v>11088</v>
      </c>
      <c r="C625" s="52" t="s">
        <v>224</v>
      </c>
      <c r="D625" s="52" t="s">
        <v>200</v>
      </c>
      <c r="E625" s="52" t="s">
        <v>187</v>
      </c>
      <c r="F625" s="53" t="s">
        <v>116</v>
      </c>
      <c r="G625" s="52" t="s">
        <v>29</v>
      </c>
      <c r="H625" s="52" t="s">
        <v>10668</v>
      </c>
    </row>
    <row r="626" spans="1:8" x14ac:dyDescent="0.25">
      <c r="A626" s="52" t="s">
        <v>11087</v>
      </c>
      <c r="B626" s="52" t="s">
        <v>11086</v>
      </c>
      <c r="C626" s="52" t="s">
        <v>224</v>
      </c>
      <c r="D626" s="52" t="s">
        <v>200</v>
      </c>
      <c r="E626" s="52" t="s">
        <v>187</v>
      </c>
      <c r="F626" s="53" t="s">
        <v>116</v>
      </c>
      <c r="G626" s="52" t="s">
        <v>29</v>
      </c>
      <c r="H626" s="52" t="s">
        <v>10668</v>
      </c>
    </row>
    <row r="627" spans="1:8" x14ac:dyDescent="0.25">
      <c r="A627" s="52" t="s">
        <v>11085</v>
      </c>
      <c r="B627" s="52" t="s">
        <v>11084</v>
      </c>
      <c r="C627" s="52" t="s">
        <v>224</v>
      </c>
      <c r="D627" s="52" t="s">
        <v>5721</v>
      </c>
      <c r="E627" s="52" t="s">
        <v>492</v>
      </c>
      <c r="F627" s="53" t="s">
        <v>116</v>
      </c>
      <c r="G627" s="52" t="s">
        <v>29</v>
      </c>
      <c r="H627" s="52" t="s">
        <v>10668</v>
      </c>
    </row>
    <row r="628" spans="1:8" x14ac:dyDescent="0.25">
      <c r="A628" s="52" t="s">
        <v>11083</v>
      </c>
      <c r="B628" s="52" t="s">
        <v>11082</v>
      </c>
      <c r="C628" s="52" t="s">
        <v>224</v>
      </c>
      <c r="D628" s="52" t="s">
        <v>200</v>
      </c>
      <c r="E628" s="52" t="s">
        <v>187</v>
      </c>
      <c r="F628" s="53" t="s">
        <v>116</v>
      </c>
      <c r="G628" s="52" t="s">
        <v>29</v>
      </c>
      <c r="H628" s="52" t="s">
        <v>10668</v>
      </c>
    </row>
    <row r="629" spans="1:8" x14ac:dyDescent="0.25">
      <c r="A629" s="52" t="s">
        <v>11081</v>
      </c>
      <c r="B629" s="52" t="s">
        <v>11080</v>
      </c>
      <c r="C629" s="52" t="s">
        <v>224</v>
      </c>
      <c r="D629" s="52" t="s">
        <v>200</v>
      </c>
      <c r="E629" s="52" t="s">
        <v>187</v>
      </c>
      <c r="F629" s="53" t="s">
        <v>116</v>
      </c>
      <c r="G629" s="52" t="s">
        <v>29</v>
      </c>
      <c r="H629" s="52" t="s">
        <v>10668</v>
      </c>
    </row>
    <row r="630" spans="1:8" x14ac:dyDescent="0.25">
      <c r="A630" s="52" t="s">
        <v>11079</v>
      </c>
      <c r="B630" s="52" t="s">
        <v>11078</v>
      </c>
      <c r="C630" s="52" t="s">
        <v>805</v>
      </c>
      <c r="D630" s="52" t="s">
        <v>200</v>
      </c>
      <c r="E630" s="52" t="s">
        <v>187</v>
      </c>
      <c r="F630" s="53" t="s">
        <v>116</v>
      </c>
      <c r="G630" s="52" t="s">
        <v>29</v>
      </c>
      <c r="H630" s="52" t="s">
        <v>10668</v>
      </c>
    </row>
    <row r="631" spans="1:8" x14ac:dyDescent="0.25">
      <c r="A631" s="52" t="s">
        <v>11077</v>
      </c>
      <c r="B631" s="52" t="s">
        <v>11076</v>
      </c>
      <c r="C631" s="52" t="s">
        <v>308</v>
      </c>
      <c r="D631" s="52" t="s">
        <v>278</v>
      </c>
      <c r="E631" s="52" t="s">
        <v>204</v>
      </c>
      <c r="F631" s="53" t="s">
        <v>116</v>
      </c>
      <c r="G631" s="52" t="s">
        <v>29</v>
      </c>
      <c r="H631" s="52" t="s">
        <v>10668</v>
      </c>
    </row>
    <row r="632" spans="1:8" x14ac:dyDescent="0.25">
      <c r="A632" s="52" t="s">
        <v>11075</v>
      </c>
      <c r="B632" s="52" t="s">
        <v>11074</v>
      </c>
      <c r="C632" s="52" t="s">
        <v>295</v>
      </c>
      <c r="D632" s="52" t="s">
        <v>278</v>
      </c>
      <c r="E632" s="52" t="s">
        <v>204</v>
      </c>
      <c r="F632" s="53" t="s">
        <v>116</v>
      </c>
      <c r="G632" s="52" t="s">
        <v>29</v>
      </c>
      <c r="H632" s="52" t="s">
        <v>10668</v>
      </c>
    </row>
    <row r="633" spans="1:8" x14ac:dyDescent="0.25">
      <c r="A633" s="52" t="s">
        <v>11073</v>
      </c>
      <c r="B633" s="52" t="s">
        <v>11072</v>
      </c>
      <c r="C633" s="52" t="s">
        <v>1262</v>
      </c>
      <c r="D633" s="52" t="s">
        <v>278</v>
      </c>
      <c r="E633" s="52" t="s">
        <v>204</v>
      </c>
      <c r="F633" s="53" t="s">
        <v>116</v>
      </c>
      <c r="G633" s="52" t="s">
        <v>29</v>
      </c>
      <c r="H633" s="52" t="s">
        <v>10668</v>
      </c>
    </row>
    <row r="634" spans="1:8" x14ac:dyDescent="0.25">
      <c r="A634" s="52" t="s">
        <v>11071</v>
      </c>
      <c r="B634" s="52" t="s">
        <v>11070</v>
      </c>
      <c r="C634" s="52" t="s">
        <v>1262</v>
      </c>
      <c r="D634" s="52" t="s">
        <v>278</v>
      </c>
      <c r="E634" s="52" t="s">
        <v>204</v>
      </c>
      <c r="F634" s="53" t="s">
        <v>116</v>
      </c>
      <c r="G634" s="52" t="s">
        <v>29</v>
      </c>
      <c r="H634" s="52" t="s">
        <v>10668</v>
      </c>
    </row>
    <row r="635" spans="1:8" x14ac:dyDescent="0.25">
      <c r="A635" s="52" t="s">
        <v>11069</v>
      </c>
      <c r="B635" s="52" t="s">
        <v>11068</v>
      </c>
      <c r="C635" s="52" t="s">
        <v>1262</v>
      </c>
      <c r="D635" s="52" t="s">
        <v>278</v>
      </c>
      <c r="E635" s="52" t="s">
        <v>204</v>
      </c>
      <c r="F635" s="53" t="s">
        <v>116</v>
      </c>
      <c r="G635" s="52" t="s">
        <v>29</v>
      </c>
      <c r="H635" s="52" t="s">
        <v>10668</v>
      </c>
    </row>
    <row r="636" spans="1:8" x14ac:dyDescent="0.25">
      <c r="A636" s="52" t="s">
        <v>11067</v>
      </c>
      <c r="B636" s="52" t="s">
        <v>11066</v>
      </c>
      <c r="C636" s="52" t="s">
        <v>1262</v>
      </c>
      <c r="D636" s="52" t="s">
        <v>278</v>
      </c>
      <c r="E636" s="52" t="s">
        <v>204</v>
      </c>
      <c r="F636" s="53" t="s">
        <v>116</v>
      </c>
      <c r="G636" s="52" t="s">
        <v>29</v>
      </c>
      <c r="H636" s="52" t="s">
        <v>10668</v>
      </c>
    </row>
    <row r="637" spans="1:8" x14ac:dyDescent="0.25">
      <c r="A637" s="52" t="s">
        <v>11065</v>
      </c>
      <c r="B637" s="52" t="s">
        <v>11064</v>
      </c>
      <c r="C637" s="52" t="s">
        <v>189</v>
      </c>
      <c r="D637" s="52" t="s">
        <v>278</v>
      </c>
      <c r="E637" s="52" t="s">
        <v>204</v>
      </c>
      <c r="F637" s="53" t="s">
        <v>116</v>
      </c>
      <c r="G637" s="52" t="s">
        <v>29</v>
      </c>
      <c r="H637" s="52" t="s">
        <v>10668</v>
      </c>
    </row>
    <row r="638" spans="1:8" x14ac:dyDescent="0.25">
      <c r="A638" s="52" t="s">
        <v>11063</v>
      </c>
      <c r="B638" s="52" t="s">
        <v>11062</v>
      </c>
      <c r="C638" s="52" t="s">
        <v>295</v>
      </c>
      <c r="D638" s="52" t="s">
        <v>278</v>
      </c>
      <c r="E638" s="52" t="s">
        <v>204</v>
      </c>
      <c r="F638" s="53" t="s">
        <v>116</v>
      </c>
      <c r="G638" s="52" t="s">
        <v>29</v>
      </c>
      <c r="H638" s="52" t="s">
        <v>10668</v>
      </c>
    </row>
    <row r="639" spans="1:8" x14ac:dyDescent="0.25">
      <c r="A639" s="52" t="s">
        <v>11061</v>
      </c>
      <c r="B639" s="52" t="s">
        <v>11060</v>
      </c>
      <c r="C639" s="52" t="s">
        <v>1262</v>
      </c>
      <c r="D639" s="52" t="s">
        <v>278</v>
      </c>
      <c r="E639" s="52" t="s">
        <v>204</v>
      </c>
      <c r="F639" s="53" t="s">
        <v>116</v>
      </c>
      <c r="G639" s="52" t="s">
        <v>29</v>
      </c>
      <c r="H639" s="52" t="s">
        <v>10668</v>
      </c>
    </row>
    <row r="640" spans="1:8" x14ac:dyDescent="0.25">
      <c r="A640" s="52" t="s">
        <v>11059</v>
      </c>
      <c r="B640" s="52" t="s">
        <v>11058</v>
      </c>
      <c r="C640" s="52" t="s">
        <v>1262</v>
      </c>
      <c r="D640" s="52" t="s">
        <v>278</v>
      </c>
      <c r="E640" s="52" t="s">
        <v>204</v>
      </c>
      <c r="F640" s="53" t="s">
        <v>116</v>
      </c>
      <c r="G640" s="52" t="s">
        <v>29</v>
      </c>
      <c r="H640" s="52" t="s">
        <v>10668</v>
      </c>
    </row>
    <row r="641" spans="1:8" x14ac:dyDescent="0.25">
      <c r="A641" s="52" t="s">
        <v>11057</v>
      </c>
      <c r="B641" s="52" t="s">
        <v>11056</v>
      </c>
      <c r="C641" s="52" t="s">
        <v>1262</v>
      </c>
      <c r="D641" s="52" t="s">
        <v>278</v>
      </c>
      <c r="E641" s="52" t="s">
        <v>204</v>
      </c>
      <c r="F641" s="53" t="s">
        <v>116</v>
      </c>
      <c r="G641" s="52" t="s">
        <v>29</v>
      </c>
      <c r="H641" s="52" t="s">
        <v>10668</v>
      </c>
    </row>
    <row r="642" spans="1:8" x14ac:dyDescent="0.25">
      <c r="A642" s="52" t="s">
        <v>11055</v>
      </c>
      <c r="B642" s="52" t="s">
        <v>11054</v>
      </c>
      <c r="C642" s="52" t="s">
        <v>1262</v>
      </c>
      <c r="D642" s="52" t="s">
        <v>200</v>
      </c>
      <c r="E642" s="52" t="s">
        <v>187</v>
      </c>
      <c r="F642" s="53" t="s">
        <v>116</v>
      </c>
      <c r="G642" s="52" t="s">
        <v>29</v>
      </c>
      <c r="H642" s="52" t="s">
        <v>10668</v>
      </c>
    </row>
    <row r="643" spans="1:8" x14ac:dyDescent="0.25">
      <c r="A643" s="52" t="s">
        <v>11053</v>
      </c>
      <c r="B643" s="52" t="s">
        <v>11052</v>
      </c>
      <c r="C643" s="52" t="s">
        <v>193</v>
      </c>
      <c r="D643" s="52" t="s">
        <v>200</v>
      </c>
      <c r="E643" s="52" t="s">
        <v>187</v>
      </c>
      <c r="F643" s="53" t="s">
        <v>116</v>
      </c>
      <c r="G643" s="52" t="s">
        <v>29</v>
      </c>
      <c r="H643" s="52" t="s">
        <v>10668</v>
      </c>
    </row>
    <row r="644" spans="1:8" x14ac:dyDescent="0.25">
      <c r="A644" s="52" t="s">
        <v>11051</v>
      </c>
      <c r="B644" s="52" t="s">
        <v>11050</v>
      </c>
      <c r="C644" s="52" t="s">
        <v>1262</v>
      </c>
      <c r="D644" s="52" t="s">
        <v>200</v>
      </c>
      <c r="E644" s="52" t="s">
        <v>187</v>
      </c>
      <c r="F644" s="53" t="s">
        <v>116</v>
      </c>
      <c r="G644" s="52" t="s">
        <v>29</v>
      </c>
      <c r="H644" s="52" t="s">
        <v>10668</v>
      </c>
    </row>
    <row r="645" spans="1:8" x14ac:dyDescent="0.25">
      <c r="A645" s="52" t="s">
        <v>11049</v>
      </c>
      <c r="B645" s="52" t="s">
        <v>11048</v>
      </c>
      <c r="C645" s="52" t="s">
        <v>588</v>
      </c>
      <c r="D645" s="52" t="s">
        <v>200</v>
      </c>
      <c r="E645" s="52" t="s">
        <v>187</v>
      </c>
      <c r="F645" s="53" t="s">
        <v>116</v>
      </c>
      <c r="G645" s="52" t="s">
        <v>29</v>
      </c>
      <c r="H645" s="52" t="s">
        <v>10668</v>
      </c>
    </row>
    <row r="646" spans="1:8" x14ac:dyDescent="0.25">
      <c r="A646" s="52" t="s">
        <v>11047</v>
      </c>
      <c r="B646" s="52" t="s">
        <v>11046</v>
      </c>
      <c r="C646" s="52" t="s">
        <v>224</v>
      </c>
      <c r="D646" s="52" t="s">
        <v>200</v>
      </c>
      <c r="E646" s="52" t="s">
        <v>187</v>
      </c>
      <c r="F646" s="53" t="s">
        <v>116</v>
      </c>
      <c r="G646" s="52" t="s">
        <v>29</v>
      </c>
      <c r="H646" s="52" t="s">
        <v>10668</v>
      </c>
    </row>
    <row r="647" spans="1:8" x14ac:dyDescent="0.25">
      <c r="A647" s="52" t="s">
        <v>11045</v>
      </c>
      <c r="B647" s="52" t="s">
        <v>11044</v>
      </c>
      <c r="C647" s="52" t="s">
        <v>2642</v>
      </c>
      <c r="D647" s="52" t="s">
        <v>243</v>
      </c>
      <c r="E647" s="52" t="s">
        <v>204</v>
      </c>
      <c r="F647" s="53" t="s">
        <v>116</v>
      </c>
      <c r="G647" s="52" t="s">
        <v>29</v>
      </c>
      <c r="H647" s="52" t="s">
        <v>10668</v>
      </c>
    </row>
    <row r="648" spans="1:8" x14ac:dyDescent="0.25">
      <c r="A648" s="52" t="s">
        <v>11043</v>
      </c>
      <c r="B648" s="52" t="s">
        <v>11042</v>
      </c>
      <c r="C648" s="52" t="s">
        <v>2642</v>
      </c>
      <c r="D648" s="52" t="s">
        <v>1209</v>
      </c>
      <c r="E648" s="52" t="s">
        <v>204</v>
      </c>
      <c r="F648" s="53" t="s">
        <v>116</v>
      </c>
      <c r="G648" s="52" t="s">
        <v>29</v>
      </c>
      <c r="H648" s="52" t="s">
        <v>10668</v>
      </c>
    </row>
    <row r="649" spans="1:8" x14ac:dyDescent="0.25">
      <c r="A649" s="52" t="s">
        <v>11041</v>
      </c>
      <c r="B649" s="52" t="s">
        <v>11040</v>
      </c>
      <c r="C649" s="52" t="s">
        <v>2642</v>
      </c>
      <c r="D649" s="52" t="s">
        <v>1209</v>
      </c>
      <c r="E649" s="52" t="s">
        <v>204</v>
      </c>
      <c r="F649" s="53" t="s">
        <v>116</v>
      </c>
      <c r="G649" s="52" t="s">
        <v>29</v>
      </c>
      <c r="H649" s="52" t="s">
        <v>10668</v>
      </c>
    </row>
    <row r="650" spans="1:8" x14ac:dyDescent="0.25">
      <c r="A650" s="52" t="s">
        <v>11039</v>
      </c>
      <c r="B650" s="52" t="s">
        <v>11038</v>
      </c>
      <c r="C650" s="52" t="s">
        <v>1196</v>
      </c>
      <c r="D650" s="52" t="s">
        <v>297</v>
      </c>
      <c r="E650" s="52" t="s">
        <v>204</v>
      </c>
      <c r="F650" s="53" t="s">
        <v>116</v>
      </c>
      <c r="G650" s="52" t="s">
        <v>29</v>
      </c>
      <c r="H650" s="52" t="s">
        <v>10668</v>
      </c>
    </row>
    <row r="651" spans="1:8" x14ac:dyDescent="0.25">
      <c r="A651" s="52" t="s">
        <v>11037</v>
      </c>
      <c r="B651" s="52" t="s">
        <v>11036</v>
      </c>
      <c r="C651" s="52" t="s">
        <v>2642</v>
      </c>
      <c r="D651" s="52" t="s">
        <v>243</v>
      </c>
      <c r="E651" s="52" t="s">
        <v>204</v>
      </c>
      <c r="F651" s="53" t="s">
        <v>116</v>
      </c>
      <c r="G651" s="52" t="s">
        <v>29</v>
      </c>
      <c r="H651" s="52" t="s">
        <v>10668</v>
      </c>
    </row>
    <row r="652" spans="1:8" x14ac:dyDescent="0.25">
      <c r="A652" s="52" t="s">
        <v>11035</v>
      </c>
      <c r="B652" s="52" t="s">
        <v>11034</v>
      </c>
      <c r="C652" s="52" t="s">
        <v>2642</v>
      </c>
      <c r="D652" s="52" t="s">
        <v>243</v>
      </c>
      <c r="E652" s="52" t="s">
        <v>204</v>
      </c>
      <c r="F652" s="53" t="s">
        <v>116</v>
      </c>
      <c r="G652" s="52" t="s">
        <v>29</v>
      </c>
      <c r="H652" s="52" t="s">
        <v>10668</v>
      </c>
    </row>
    <row r="653" spans="1:8" x14ac:dyDescent="0.25">
      <c r="A653" s="52" t="s">
        <v>11033</v>
      </c>
      <c r="B653" s="52" t="s">
        <v>11032</v>
      </c>
      <c r="C653" s="52" t="s">
        <v>2642</v>
      </c>
      <c r="D653" s="52" t="s">
        <v>243</v>
      </c>
      <c r="E653" s="52" t="s">
        <v>204</v>
      </c>
      <c r="F653" s="53" t="s">
        <v>116</v>
      </c>
      <c r="G653" s="52" t="s">
        <v>29</v>
      </c>
      <c r="H653" s="52" t="s">
        <v>10668</v>
      </c>
    </row>
    <row r="654" spans="1:8" x14ac:dyDescent="0.25">
      <c r="A654" s="52" t="s">
        <v>11031</v>
      </c>
      <c r="B654" s="52" t="s">
        <v>11029</v>
      </c>
      <c r="C654" s="52" t="s">
        <v>2642</v>
      </c>
      <c r="D654" s="52" t="s">
        <v>542</v>
      </c>
      <c r="E654" s="52" t="s">
        <v>204</v>
      </c>
      <c r="F654" s="53" t="s">
        <v>116</v>
      </c>
      <c r="G654" s="52" t="s">
        <v>29</v>
      </c>
      <c r="H654" s="52" t="s">
        <v>10668</v>
      </c>
    </row>
    <row r="655" spans="1:8" x14ac:dyDescent="0.25">
      <c r="A655" s="52" t="s">
        <v>11030</v>
      </c>
      <c r="B655" s="52" t="s">
        <v>11029</v>
      </c>
      <c r="C655" s="52" t="s">
        <v>2642</v>
      </c>
      <c r="D655" s="52" t="s">
        <v>542</v>
      </c>
      <c r="E655" s="52" t="s">
        <v>204</v>
      </c>
      <c r="F655" s="53" t="s">
        <v>116</v>
      </c>
      <c r="G655" s="52" t="s">
        <v>29</v>
      </c>
      <c r="H655" s="52" t="s">
        <v>10668</v>
      </c>
    </row>
    <row r="656" spans="1:8" x14ac:dyDescent="0.25">
      <c r="A656" s="52" t="s">
        <v>11028</v>
      </c>
      <c r="B656" s="52" t="s">
        <v>11027</v>
      </c>
      <c r="C656" s="52" t="s">
        <v>224</v>
      </c>
      <c r="D656" s="52" t="s">
        <v>200</v>
      </c>
      <c r="E656" s="52" t="s">
        <v>187</v>
      </c>
      <c r="F656" s="53" t="s">
        <v>116</v>
      </c>
      <c r="G656" s="52" t="s">
        <v>29</v>
      </c>
      <c r="H656" s="52" t="s">
        <v>10668</v>
      </c>
    </row>
    <row r="657" spans="1:8" x14ac:dyDescent="0.25">
      <c r="A657" s="52" t="s">
        <v>11026</v>
      </c>
      <c r="B657" s="52" t="s">
        <v>11025</v>
      </c>
      <c r="C657" s="52" t="s">
        <v>224</v>
      </c>
      <c r="D657" s="52" t="s">
        <v>200</v>
      </c>
      <c r="E657" s="52" t="s">
        <v>187</v>
      </c>
      <c r="F657" s="53" t="s">
        <v>116</v>
      </c>
      <c r="G657" s="52" t="s">
        <v>29</v>
      </c>
      <c r="H657" s="52" t="s">
        <v>10668</v>
      </c>
    </row>
    <row r="658" spans="1:8" x14ac:dyDescent="0.25">
      <c r="A658" s="52" t="s">
        <v>11024</v>
      </c>
      <c r="B658" s="52" t="s">
        <v>11023</v>
      </c>
      <c r="C658" s="52" t="s">
        <v>295</v>
      </c>
      <c r="D658" s="52" t="s">
        <v>200</v>
      </c>
      <c r="E658" s="52" t="s">
        <v>187</v>
      </c>
      <c r="F658" s="53" t="s">
        <v>116</v>
      </c>
      <c r="G658" s="52" t="s">
        <v>29</v>
      </c>
      <c r="H658" s="52" t="s">
        <v>10668</v>
      </c>
    </row>
    <row r="659" spans="1:8" x14ac:dyDescent="0.25">
      <c r="A659" s="52" t="s">
        <v>11022</v>
      </c>
      <c r="B659" s="52" t="s">
        <v>11021</v>
      </c>
      <c r="C659" s="52" t="s">
        <v>11020</v>
      </c>
      <c r="D659" s="52" t="s">
        <v>200</v>
      </c>
      <c r="E659" s="52" t="s">
        <v>187</v>
      </c>
      <c r="F659" s="53" t="s">
        <v>116</v>
      </c>
      <c r="G659" s="52" t="s">
        <v>29</v>
      </c>
      <c r="H659" s="52" t="s">
        <v>10668</v>
      </c>
    </row>
    <row r="660" spans="1:8" x14ac:dyDescent="0.25">
      <c r="A660" s="52" t="s">
        <v>11019</v>
      </c>
      <c r="B660" s="52" t="s">
        <v>11018</v>
      </c>
      <c r="C660" s="52" t="s">
        <v>824</v>
      </c>
      <c r="D660" s="52" t="s">
        <v>200</v>
      </c>
      <c r="E660" s="52" t="s">
        <v>187</v>
      </c>
      <c r="F660" s="53" t="s">
        <v>116</v>
      </c>
      <c r="G660" s="52" t="s">
        <v>29</v>
      </c>
      <c r="H660" s="52" t="s">
        <v>10668</v>
      </c>
    </row>
    <row r="661" spans="1:8" x14ac:dyDescent="0.25">
      <c r="A661" s="52" t="s">
        <v>11017</v>
      </c>
      <c r="B661" s="52" t="s">
        <v>11016</v>
      </c>
      <c r="C661" s="52" t="s">
        <v>1855</v>
      </c>
      <c r="D661" s="52" t="s">
        <v>200</v>
      </c>
      <c r="E661" s="52" t="s">
        <v>187</v>
      </c>
      <c r="F661" s="53" t="s">
        <v>116</v>
      </c>
      <c r="G661" s="52" t="s">
        <v>29</v>
      </c>
      <c r="H661" s="52" t="s">
        <v>10668</v>
      </c>
    </row>
    <row r="662" spans="1:8" x14ac:dyDescent="0.25">
      <c r="A662" s="52" t="s">
        <v>11015</v>
      </c>
      <c r="B662" s="52" t="s">
        <v>11014</v>
      </c>
      <c r="C662" s="52" t="s">
        <v>11013</v>
      </c>
      <c r="D662" s="52" t="s">
        <v>2051</v>
      </c>
      <c r="E662" s="52" t="s">
        <v>204</v>
      </c>
      <c r="F662" s="53" t="s">
        <v>116</v>
      </c>
      <c r="G662" s="52" t="s">
        <v>29</v>
      </c>
      <c r="H662" s="52" t="s">
        <v>10668</v>
      </c>
    </row>
    <row r="663" spans="1:8" x14ac:dyDescent="0.25">
      <c r="A663" s="52" t="s">
        <v>11012</v>
      </c>
      <c r="B663" s="52" t="s">
        <v>11011</v>
      </c>
      <c r="C663" s="52" t="s">
        <v>295</v>
      </c>
      <c r="D663" s="52" t="s">
        <v>2051</v>
      </c>
      <c r="E663" s="52" t="s">
        <v>204</v>
      </c>
      <c r="F663" s="53" t="s">
        <v>116</v>
      </c>
      <c r="G663" s="52" t="s">
        <v>29</v>
      </c>
      <c r="H663" s="52" t="s">
        <v>10668</v>
      </c>
    </row>
    <row r="664" spans="1:8" x14ac:dyDescent="0.25">
      <c r="A664" s="52" t="s">
        <v>11010</v>
      </c>
      <c r="B664" s="52" t="s">
        <v>11009</v>
      </c>
      <c r="C664" s="52" t="s">
        <v>295</v>
      </c>
      <c r="D664" s="52" t="s">
        <v>200</v>
      </c>
      <c r="E664" s="52" t="s">
        <v>187</v>
      </c>
      <c r="F664" s="53" t="s">
        <v>116</v>
      </c>
      <c r="G664" s="52" t="s">
        <v>29</v>
      </c>
      <c r="H664" s="52" t="s">
        <v>10668</v>
      </c>
    </row>
    <row r="665" spans="1:8" x14ac:dyDescent="0.25">
      <c r="A665" s="52" t="s">
        <v>11008</v>
      </c>
      <c r="B665" s="52" t="s">
        <v>11007</v>
      </c>
      <c r="C665" s="52" t="s">
        <v>290</v>
      </c>
      <c r="D665" s="52" t="s">
        <v>200</v>
      </c>
      <c r="E665" s="52" t="s">
        <v>187</v>
      </c>
      <c r="F665" s="53" t="s">
        <v>116</v>
      </c>
      <c r="G665" s="52" t="s">
        <v>29</v>
      </c>
      <c r="H665" s="52" t="s">
        <v>10668</v>
      </c>
    </row>
    <row r="666" spans="1:8" x14ac:dyDescent="0.25">
      <c r="A666" s="52" t="s">
        <v>11006</v>
      </c>
      <c r="B666" s="52" t="s">
        <v>11004</v>
      </c>
      <c r="C666" s="52" t="s">
        <v>308</v>
      </c>
      <c r="D666" s="52" t="s">
        <v>200</v>
      </c>
      <c r="E666" s="52" t="s">
        <v>187</v>
      </c>
      <c r="F666" s="53" t="s">
        <v>116</v>
      </c>
      <c r="G666" s="52" t="s">
        <v>29</v>
      </c>
      <c r="H666" s="52" t="s">
        <v>10668</v>
      </c>
    </row>
    <row r="667" spans="1:8" x14ac:dyDescent="0.25">
      <c r="A667" s="52" t="s">
        <v>11005</v>
      </c>
      <c r="B667" s="52" t="s">
        <v>11004</v>
      </c>
      <c r="C667" s="52" t="s">
        <v>244</v>
      </c>
      <c r="D667" s="52" t="s">
        <v>200</v>
      </c>
      <c r="E667" s="52" t="s">
        <v>187</v>
      </c>
      <c r="F667" s="53" t="s">
        <v>116</v>
      </c>
      <c r="G667" s="52" t="s">
        <v>29</v>
      </c>
      <c r="H667" s="52" t="s">
        <v>10668</v>
      </c>
    </row>
    <row r="668" spans="1:8" x14ac:dyDescent="0.25">
      <c r="A668" s="52" t="s">
        <v>11003</v>
      </c>
      <c r="B668" s="52" t="s">
        <v>11002</v>
      </c>
      <c r="C668" s="52" t="s">
        <v>1351</v>
      </c>
      <c r="D668" s="52" t="s">
        <v>200</v>
      </c>
      <c r="E668" s="52" t="s">
        <v>187</v>
      </c>
      <c r="F668" s="53" t="s">
        <v>116</v>
      </c>
      <c r="G668" s="52" t="s">
        <v>29</v>
      </c>
      <c r="H668" s="52" t="s">
        <v>10668</v>
      </c>
    </row>
    <row r="669" spans="1:8" x14ac:dyDescent="0.25">
      <c r="A669" s="52" t="s">
        <v>11001</v>
      </c>
      <c r="B669" s="52" t="s">
        <v>11000</v>
      </c>
      <c r="C669" s="52" t="s">
        <v>578</v>
      </c>
      <c r="D669" s="52" t="s">
        <v>10999</v>
      </c>
      <c r="E669" s="52" t="s">
        <v>204</v>
      </c>
      <c r="F669" s="53" t="s">
        <v>116</v>
      </c>
      <c r="G669" s="52" t="s">
        <v>29</v>
      </c>
      <c r="H669" s="52" t="s">
        <v>10668</v>
      </c>
    </row>
    <row r="670" spans="1:8" x14ac:dyDescent="0.25">
      <c r="A670" s="52" t="s">
        <v>10998</v>
      </c>
      <c r="B670" s="52" t="s">
        <v>10997</v>
      </c>
      <c r="C670" s="52" t="s">
        <v>249</v>
      </c>
      <c r="D670" s="52" t="s">
        <v>200</v>
      </c>
      <c r="E670" s="52" t="s">
        <v>187</v>
      </c>
      <c r="F670" s="53" t="s">
        <v>116</v>
      </c>
      <c r="G670" s="52" t="s">
        <v>29</v>
      </c>
      <c r="H670" s="52" t="s">
        <v>10668</v>
      </c>
    </row>
    <row r="671" spans="1:8" x14ac:dyDescent="0.25">
      <c r="A671" s="52" t="s">
        <v>10996</v>
      </c>
      <c r="B671" s="52" t="s">
        <v>10995</v>
      </c>
      <c r="C671" s="52" t="s">
        <v>249</v>
      </c>
      <c r="D671" s="52" t="s">
        <v>913</v>
      </c>
      <c r="E671" s="52" t="s">
        <v>492</v>
      </c>
      <c r="F671" s="53" t="s">
        <v>116</v>
      </c>
      <c r="G671" s="52" t="s">
        <v>29</v>
      </c>
      <c r="H671" s="52" t="s">
        <v>10668</v>
      </c>
    </row>
    <row r="672" spans="1:8" x14ac:dyDescent="0.25">
      <c r="A672" s="52" t="s">
        <v>117</v>
      </c>
      <c r="B672" s="52" t="s">
        <v>10994</v>
      </c>
      <c r="C672" s="52" t="s">
        <v>1351</v>
      </c>
      <c r="D672" s="52" t="s">
        <v>200</v>
      </c>
      <c r="E672" s="52" t="s">
        <v>187</v>
      </c>
      <c r="F672" s="53" t="s">
        <v>117</v>
      </c>
      <c r="G672" s="52" t="s">
        <v>29</v>
      </c>
      <c r="H672" s="52" t="s">
        <v>10668</v>
      </c>
    </row>
    <row r="673" spans="1:8" x14ac:dyDescent="0.25">
      <c r="A673" s="52" t="s">
        <v>10993</v>
      </c>
      <c r="B673" s="52" t="s">
        <v>10992</v>
      </c>
      <c r="C673" s="52" t="s">
        <v>295</v>
      </c>
      <c r="D673" s="52" t="s">
        <v>1187</v>
      </c>
      <c r="E673" s="52" t="s">
        <v>492</v>
      </c>
      <c r="F673" s="53" t="s">
        <v>117</v>
      </c>
      <c r="G673" s="52" t="s">
        <v>29</v>
      </c>
      <c r="H673" s="52" t="s">
        <v>10668</v>
      </c>
    </row>
    <row r="674" spans="1:8" x14ac:dyDescent="0.25">
      <c r="A674" s="52" t="s">
        <v>10991</v>
      </c>
      <c r="B674" s="52" t="s">
        <v>10987</v>
      </c>
      <c r="C674" s="52" t="s">
        <v>244</v>
      </c>
      <c r="D674" s="52" t="s">
        <v>1187</v>
      </c>
      <c r="E674" s="52" t="s">
        <v>492</v>
      </c>
      <c r="F674" s="53" t="s">
        <v>117</v>
      </c>
      <c r="G674" s="52" t="s">
        <v>29</v>
      </c>
      <c r="H674" s="52" t="s">
        <v>10668</v>
      </c>
    </row>
    <row r="675" spans="1:8" x14ac:dyDescent="0.25">
      <c r="A675" s="52" t="s">
        <v>10990</v>
      </c>
      <c r="B675" s="52" t="s">
        <v>10989</v>
      </c>
      <c r="C675" s="52" t="s">
        <v>1018</v>
      </c>
      <c r="D675" s="52" t="s">
        <v>2350</v>
      </c>
      <c r="E675" s="52" t="s">
        <v>204</v>
      </c>
      <c r="F675" s="53" t="s">
        <v>117</v>
      </c>
      <c r="G675" s="52" t="s">
        <v>29</v>
      </c>
      <c r="H675" s="52" t="s">
        <v>10668</v>
      </c>
    </row>
    <row r="676" spans="1:8" x14ac:dyDescent="0.25">
      <c r="A676" s="52" t="s">
        <v>10988</v>
      </c>
      <c r="B676" s="52" t="s">
        <v>10987</v>
      </c>
      <c r="C676" s="52" t="s">
        <v>339</v>
      </c>
      <c r="D676" s="52" t="s">
        <v>1187</v>
      </c>
      <c r="E676" s="52" t="s">
        <v>492</v>
      </c>
      <c r="F676" s="53" t="s">
        <v>117</v>
      </c>
      <c r="G676" s="52" t="s">
        <v>29</v>
      </c>
      <c r="H676" s="52" t="s">
        <v>10668</v>
      </c>
    </row>
    <row r="677" spans="1:8" x14ac:dyDescent="0.25">
      <c r="A677" s="52" t="s">
        <v>10986</v>
      </c>
      <c r="B677" s="52" t="s">
        <v>10985</v>
      </c>
      <c r="C677" s="52" t="s">
        <v>295</v>
      </c>
      <c r="D677" s="52" t="s">
        <v>297</v>
      </c>
      <c r="E677" s="52" t="s">
        <v>204</v>
      </c>
      <c r="F677" s="53" t="s">
        <v>117</v>
      </c>
      <c r="G677" s="52" t="s">
        <v>29</v>
      </c>
      <c r="H677" s="52" t="s">
        <v>10668</v>
      </c>
    </row>
    <row r="678" spans="1:8" x14ac:dyDescent="0.25">
      <c r="A678" s="52" t="s">
        <v>10984</v>
      </c>
      <c r="B678" s="52" t="s">
        <v>10980</v>
      </c>
      <c r="C678" s="52" t="s">
        <v>244</v>
      </c>
      <c r="D678" s="52" t="s">
        <v>297</v>
      </c>
      <c r="E678" s="52" t="s">
        <v>204</v>
      </c>
      <c r="F678" s="53" t="s">
        <v>117</v>
      </c>
      <c r="G678" s="52" t="s">
        <v>29</v>
      </c>
      <c r="H678" s="52" t="s">
        <v>10668</v>
      </c>
    </row>
    <row r="679" spans="1:8" x14ac:dyDescent="0.25">
      <c r="A679" s="52" t="s">
        <v>10983</v>
      </c>
      <c r="B679" s="52" t="s">
        <v>10982</v>
      </c>
      <c r="C679" s="52" t="s">
        <v>1234</v>
      </c>
      <c r="D679" s="52" t="s">
        <v>297</v>
      </c>
      <c r="E679" s="52" t="s">
        <v>204</v>
      </c>
      <c r="F679" s="53" t="s">
        <v>117</v>
      </c>
      <c r="G679" s="52" t="s">
        <v>29</v>
      </c>
      <c r="H679" s="52" t="s">
        <v>10668</v>
      </c>
    </row>
    <row r="680" spans="1:8" x14ac:dyDescent="0.25">
      <c r="A680" s="52" t="s">
        <v>10981</v>
      </c>
      <c r="B680" s="52" t="s">
        <v>10980</v>
      </c>
      <c r="C680" s="52" t="s">
        <v>295</v>
      </c>
      <c r="D680" s="52" t="s">
        <v>227</v>
      </c>
      <c r="E680" s="52" t="s">
        <v>204</v>
      </c>
      <c r="F680" s="53" t="s">
        <v>117</v>
      </c>
      <c r="G680" s="52" t="s">
        <v>29</v>
      </c>
      <c r="H680" s="52" t="s">
        <v>10668</v>
      </c>
    </row>
    <row r="681" spans="1:8" x14ac:dyDescent="0.25">
      <c r="A681" s="52" t="s">
        <v>10979</v>
      </c>
      <c r="B681" s="52" t="s">
        <v>10978</v>
      </c>
      <c r="C681" s="52" t="s">
        <v>295</v>
      </c>
      <c r="D681" s="52" t="s">
        <v>227</v>
      </c>
      <c r="E681" s="52" t="s">
        <v>204</v>
      </c>
      <c r="F681" s="53" t="s">
        <v>117</v>
      </c>
      <c r="G681" s="52" t="s">
        <v>29</v>
      </c>
      <c r="H681" s="52" t="s">
        <v>10668</v>
      </c>
    </row>
    <row r="682" spans="1:8" x14ac:dyDescent="0.25">
      <c r="A682" s="52" t="s">
        <v>10977</v>
      </c>
      <c r="B682" s="52" t="s">
        <v>10976</v>
      </c>
      <c r="C682" s="52" t="s">
        <v>2059</v>
      </c>
      <c r="D682" s="52" t="s">
        <v>227</v>
      </c>
      <c r="E682" s="52" t="s">
        <v>204</v>
      </c>
      <c r="F682" s="53" t="s">
        <v>117</v>
      </c>
      <c r="G682" s="52" t="s">
        <v>29</v>
      </c>
      <c r="H682" s="52" t="s">
        <v>10668</v>
      </c>
    </row>
    <row r="683" spans="1:8" x14ac:dyDescent="0.25">
      <c r="A683" s="52" t="s">
        <v>10975</v>
      </c>
      <c r="B683" s="52" t="s">
        <v>10974</v>
      </c>
      <c r="C683" s="52" t="s">
        <v>441</v>
      </c>
      <c r="D683" s="52" t="s">
        <v>519</v>
      </c>
      <c r="E683" s="52" t="s">
        <v>204</v>
      </c>
      <c r="F683" s="53" t="s">
        <v>117</v>
      </c>
      <c r="G683" s="52" t="s">
        <v>29</v>
      </c>
      <c r="H683" s="52" t="s">
        <v>10668</v>
      </c>
    </row>
    <row r="684" spans="1:8" x14ac:dyDescent="0.25">
      <c r="A684" s="52" t="s">
        <v>10973</v>
      </c>
      <c r="B684" s="52" t="s">
        <v>10972</v>
      </c>
      <c r="C684" s="52" t="s">
        <v>441</v>
      </c>
      <c r="D684" s="52" t="s">
        <v>519</v>
      </c>
      <c r="E684" s="52" t="s">
        <v>204</v>
      </c>
      <c r="F684" s="53" t="s">
        <v>117</v>
      </c>
      <c r="G684" s="52" t="s">
        <v>29</v>
      </c>
      <c r="H684" s="52" t="s">
        <v>10668</v>
      </c>
    </row>
    <row r="685" spans="1:8" x14ac:dyDescent="0.25">
      <c r="A685" s="52" t="s">
        <v>10971</v>
      </c>
      <c r="B685" s="52" t="s">
        <v>10970</v>
      </c>
      <c r="C685" s="52" t="s">
        <v>441</v>
      </c>
      <c r="D685" s="52" t="s">
        <v>519</v>
      </c>
      <c r="E685" s="52" t="s">
        <v>204</v>
      </c>
      <c r="F685" s="53" t="s">
        <v>117</v>
      </c>
      <c r="G685" s="52" t="s">
        <v>29</v>
      </c>
      <c r="H685" s="52" t="s">
        <v>10668</v>
      </c>
    </row>
    <row r="686" spans="1:8" x14ac:dyDescent="0.25">
      <c r="A686" s="52" t="s">
        <v>10969</v>
      </c>
      <c r="B686" s="52" t="s">
        <v>10968</v>
      </c>
      <c r="C686" s="52" t="s">
        <v>295</v>
      </c>
      <c r="D686" s="52" t="s">
        <v>227</v>
      </c>
      <c r="E686" s="52" t="s">
        <v>204</v>
      </c>
      <c r="F686" s="53" t="s">
        <v>117</v>
      </c>
      <c r="G686" s="52" t="s">
        <v>29</v>
      </c>
      <c r="H686" s="52" t="s">
        <v>10668</v>
      </c>
    </row>
    <row r="687" spans="1:8" x14ac:dyDescent="0.25">
      <c r="A687" s="52" t="s">
        <v>10967</v>
      </c>
      <c r="B687" s="52" t="s">
        <v>10966</v>
      </c>
      <c r="C687" s="52" t="s">
        <v>244</v>
      </c>
      <c r="D687" s="52" t="s">
        <v>227</v>
      </c>
      <c r="E687" s="52" t="s">
        <v>204</v>
      </c>
      <c r="F687" s="53" t="s">
        <v>117</v>
      </c>
      <c r="G687" s="52" t="s">
        <v>29</v>
      </c>
      <c r="H687" s="52" t="s">
        <v>10668</v>
      </c>
    </row>
    <row r="688" spans="1:8" x14ac:dyDescent="0.25">
      <c r="A688" s="52" t="s">
        <v>10965</v>
      </c>
      <c r="B688" s="52" t="s">
        <v>10964</v>
      </c>
      <c r="C688" s="52" t="s">
        <v>4056</v>
      </c>
      <c r="D688" s="52" t="s">
        <v>227</v>
      </c>
      <c r="E688" s="52" t="s">
        <v>204</v>
      </c>
      <c r="F688" s="53" t="s">
        <v>117</v>
      </c>
      <c r="G688" s="52" t="s">
        <v>29</v>
      </c>
      <c r="H688" s="52" t="s">
        <v>10668</v>
      </c>
    </row>
    <row r="689" spans="1:8" x14ac:dyDescent="0.25">
      <c r="A689" s="52" t="s">
        <v>10963</v>
      </c>
      <c r="B689" s="52" t="s">
        <v>10962</v>
      </c>
      <c r="C689" s="52" t="s">
        <v>295</v>
      </c>
      <c r="D689" s="52" t="s">
        <v>227</v>
      </c>
      <c r="E689" s="52" t="s">
        <v>204</v>
      </c>
      <c r="F689" s="53" t="s">
        <v>117</v>
      </c>
      <c r="G689" s="52" t="s">
        <v>29</v>
      </c>
      <c r="H689" s="52" t="s">
        <v>10668</v>
      </c>
    </row>
    <row r="690" spans="1:8" x14ac:dyDescent="0.25">
      <c r="A690" s="52" t="s">
        <v>10961</v>
      </c>
      <c r="B690" s="52" t="s">
        <v>10960</v>
      </c>
      <c r="C690" s="52" t="s">
        <v>992</v>
      </c>
      <c r="D690" s="52" t="s">
        <v>227</v>
      </c>
      <c r="E690" s="52" t="s">
        <v>204</v>
      </c>
      <c r="F690" s="53" t="s">
        <v>117</v>
      </c>
      <c r="G690" s="52" t="s">
        <v>29</v>
      </c>
      <c r="H690" s="52" t="s">
        <v>10668</v>
      </c>
    </row>
    <row r="691" spans="1:8" x14ac:dyDescent="0.25">
      <c r="A691" s="52" t="s">
        <v>10959</v>
      </c>
      <c r="B691" s="52" t="s">
        <v>10958</v>
      </c>
      <c r="C691" s="52" t="s">
        <v>992</v>
      </c>
      <c r="D691" s="52" t="s">
        <v>227</v>
      </c>
      <c r="E691" s="52" t="s">
        <v>204</v>
      </c>
      <c r="F691" s="53" t="s">
        <v>117</v>
      </c>
      <c r="G691" s="52" t="s">
        <v>29</v>
      </c>
      <c r="H691" s="52" t="s">
        <v>10668</v>
      </c>
    </row>
    <row r="692" spans="1:8" x14ac:dyDescent="0.25">
      <c r="A692" s="52" t="s">
        <v>10957</v>
      </c>
      <c r="B692" s="52" t="s">
        <v>10956</v>
      </c>
      <c r="C692" s="52" t="s">
        <v>273</v>
      </c>
      <c r="D692" s="52" t="s">
        <v>297</v>
      </c>
      <c r="E692" s="52" t="s">
        <v>204</v>
      </c>
      <c r="F692" s="53" t="s">
        <v>117</v>
      </c>
      <c r="G692" s="52" t="s">
        <v>29</v>
      </c>
      <c r="H692" s="52" t="s">
        <v>10668</v>
      </c>
    </row>
    <row r="693" spans="1:8" x14ac:dyDescent="0.25">
      <c r="A693" s="52" t="s">
        <v>10955</v>
      </c>
      <c r="B693" s="52" t="s">
        <v>10954</v>
      </c>
      <c r="C693" s="52" t="s">
        <v>273</v>
      </c>
      <c r="D693" s="52" t="s">
        <v>297</v>
      </c>
      <c r="E693" s="52" t="s">
        <v>204</v>
      </c>
      <c r="F693" s="53" t="s">
        <v>117</v>
      </c>
      <c r="G693" s="52" t="s">
        <v>29</v>
      </c>
      <c r="H693" s="52" t="s">
        <v>10668</v>
      </c>
    </row>
    <row r="694" spans="1:8" x14ac:dyDescent="0.25">
      <c r="A694" s="52" t="s">
        <v>10953</v>
      </c>
      <c r="B694" s="52" t="s">
        <v>10952</v>
      </c>
      <c r="C694" s="52" t="s">
        <v>273</v>
      </c>
      <c r="D694" s="52" t="s">
        <v>297</v>
      </c>
      <c r="E694" s="52" t="s">
        <v>204</v>
      </c>
      <c r="F694" s="53" t="s">
        <v>117</v>
      </c>
      <c r="G694" s="52" t="s">
        <v>29</v>
      </c>
      <c r="H694" s="52" t="s">
        <v>10668</v>
      </c>
    </row>
    <row r="695" spans="1:8" x14ac:dyDescent="0.25">
      <c r="A695" s="52" t="s">
        <v>10951</v>
      </c>
      <c r="B695" s="52" t="s">
        <v>10950</v>
      </c>
      <c r="C695" s="52" t="s">
        <v>273</v>
      </c>
      <c r="D695" s="52" t="s">
        <v>297</v>
      </c>
      <c r="E695" s="52" t="s">
        <v>204</v>
      </c>
      <c r="F695" s="53" t="s">
        <v>117</v>
      </c>
      <c r="G695" s="52" t="s">
        <v>29</v>
      </c>
      <c r="H695" s="52" t="s">
        <v>10668</v>
      </c>
    </row>
    <row r="696" spans="1:8" x14ac:dyDescent="0.25">
      <c r="A696" s="52" t="s">
        <v>10949</v>
      </c>
      <c r="B696" s="52" t="s">
        <v>10948</v>
      </c>
      <c r="C696" s="52" t="s">
        <v>273</v>
      </c>
      <c r="D696" s="52" t="s">
        <v>297</v>
      </c>
      <c r="E696" s="52" t="s">
        <v>204</v>
      </c>
      <c r="F696" s="53" t="s">
        <v>117</v>
      </c>
      <c r="G696" s="52" t="s">
        <v>29</v>
      </c>
      <c r="H696" s="52" t="s">
        <v>10668</v>
      </c>
    </row>
    <row r="697" spans="1:8" x14ac:dyDescent="0.25">
      <c r="A697" s="52" t="s">
        <v>10947</v>
      </c>
      <c r="B697" s="52" t="s">
        <v>10945</v>
      </c>
      <c r="C697" s="52" t="s">
        <v>295</v>
      </c>
      <c r="D697" s="52" t="s">
        <v>200</v>
      </c>
      <c r="E697" s="52" t="s">
        <v>187</v>
      </c>
      <c r="F697" s="53" t="s">
        <v>117</v>
      </c>
      <c r="G697" s="52" t="s">
        <v>29</v>
      </c>
      <c r="H697" s="52" t="s">
        <v>10668</v>
      </c>
    </row>
    <row r="698" spans="1:8" x14ac:dyDescent="0.25">
      <c r="A698" s="52" t="s">
        <v>10946</v>
      </c>
      <c r="B698" s="52" t="s">
        <v>10945</v>
      </c>
      <c r="C698" s="52" t="s">
        <v>244</v>
      </c>
      <c r="D698" s="52" t="s">
        <v>200</v>
      </c>
      <c r="E698" s="52" t="s">
        <v>187</v>
      </c>
      <c r="F698" s="53" t="s">
        <v>117</v>
      </c>
      <c r="G698" s="52" t="s">
        <v>29</v>
      </c>
      <c r="H698" s="52" t="s">
        <v>10668</v>
      </c>
    </row>
    <row r="699" spans="1:8" x14ac:dyDescent="0.25">
      <c r="A699" s="52" t="s">
        <v>10944</v>
      </c>
      <c r="B699" s="52" t="s">
        <v>10943</v>
      </c>
      <c r="C699" s="52" t="s">
        <v>4056</v>
      </c>
      <c r="D699" s="52" t="s">
        <v>243</v>
      </c>
      <c r="E699" s="52" t="s">
        <v>204</v>
      </c>
      <c r="F699" s="53" t="s">
        <v>117</v>
      </c>
      <c r="G699" s="52" t="s">
        <v>29</v>
      </c>
      <c r="H699" s="52" t="s">
        <v>10668</v>
      </c>
    </row>
    <row r="700" spans="1:8" x14ac:dyDescent="0.25">
      <c r="A700" s="52" t="s">
        <v>10942</v>
      </c>
      <c r="B700" s="52" t="s">
        <v>10941</v>
      </c>
      <c r="C700" s="52" t="s">
        <v>295</v>
      </c>
      <c r="D700" s="52" t="s">
        <v>200</v>
      </c>
      <c r="E700" s="52" t="s">
        <v>187</v>
      </c>
      <c r="F700" s="53" t="s">
        <v>117</v>
      </c>
      <c r="G700" s="52" t="s">
        <v>29</v>
      </c>
      <c r="H700" s="52" t="s">
        <v>10668</v>
      </c>
    </row>
    <row r="701" spans="1:8" x14ac:dyDescent="0.25">
      <c r="A701" s="52" t="s">
        <v>10940</v>
      </c>
      <c r="B701" s="52" t="s">
        <v>10939</v>
      </c>
      <c r="C701" s="52" t="s">
        <v>992</v>
      </c>
      <c r="D701" s="52" t="s">
        <v>243</v>
      </c>
      <c r="E701" s="52" t="s">
        <v>204</v>
      </c>
      <c r="F701" s="53" t="s">
        <v>117</v>
      </c>
      <c r="G701" s="52" t="s">
        <v>29</v>
      </c>
      <c r="H701" s="52" t="s">
        <v>10668</v>
      </c>
    </row>
    <row r="702" spans="1:8" x14ac:dyDescent="0.25">
      <c r="A702" s="52" t="s">
        <v>10938</v>
      </c>
      <c r="B702" s="52" t="s">
        <v>10937</v>
      </c>
      <c r="C702" s="52" t="s">
        <v>992</v>
      </c>
      <c r="D702" s="52" t="s">
        <v>243</v>
      </c>
      <c r="E702" s="52" t="s">
        <v>204</v>
      </c>
      <c r="F702" s="53" t="s">
        <v>117</v>
      </c>
      <c r="G702" s="52" t="s">
        <v>29</v>
      </c>
      <c r="H702" s="52" t="s">
        <v>10668</v>
      </c>
    </row>
    <row r="703" spans="1:8" x14ac:dyDescent="0.25">
      <c r="A703" s="52" t="s">
        <v>10936</v>
      </c>
      <c r="B703" s="52" t="s">
        <v>10935</v>
      </c>
      <c r="C703" s="52" t="s">
        <v>224</v>
      </c>
      <c r="D703" s="52" t="s">
        <v>200</v>
      </c>
      <c r="E703" s="52" t="s">
        <v>187</v>
      </c>
      <c r="F703" s="53" t="s">
        <v>117</v>
      </c>
      <c r="G703" s="52" t="s">
        <v>29</v>
      </c>
      <c r="H703" s="52" t="s">
        <v>10668</v>
      </c>
    </row>
    <row r="704" spans="1:8" x14ac:dyDescent="0.25">
      <c r="A704" s="52" t="s">
        <v>10934</v>
      </c>
      <c r="B704" s="52" t="s">
        <v>10932</v>
      </c>
      <c r="C704" s="52" t="s">
        <v>516</v>
      </c>
      <c r="D704" s="52" t="s">
        <v>200</v>
      </c>
      <c r="E704" s="52" t="s">
        <v>187</v>
      </c>
      <c r="F704" s="53" t="s">
        <v>117</v>
      </c>
      <c r="G704" s="52" t="s">
        <v>29</v>
      </c>
      <c r="H704" s="52" t="s">
        <v>10668</v>
      </c>
    </row>
    <row r="705" spans="1:8" x14ac:dyDescent="0.25">
      <c r="A705" s="52" t="s">
        <v>10933</v>
      </c>
      <c r="B705" s="52" t="s">
        <v>10932</v>
      </c>
      <c r="C705" s="52" t="s">
        <v>516</v>
      </c>
      <c r="D705" s="52" t="s">
        <v>200</v>
      </c>
      <c r="E705" s="52" t="s">
        <v>187</v>
      </c>
      <c r="F705" s="53" t="s">
        <v>117</v>
      </c>
      <c r="G705" s="52" t="s">
        <v>29</v>
      </c>
      <c r="H705" s="52" t="s">
        <v>10668</v>
      </c>
    </row>
    <row r="706" spans="1:8" x14ac:dyDescent="0.25">
      <c r="A706" s="52" t="s">
        <v>10931</v>
      </c>
      <c r="B706" s="52" t="s">
        <v>10930</v>
      </c>
      <c r="C706" s="52" t="s">
        <v>516</v>
      </c>
      <c r="D706" s="52" t="s">
        <v>243</v>
      </c>
      <c r="E706" s="52" t="s">
        <v>204</v>
      </c>
      <c r="F706" s="53" t="s">
        <v>117</v>
      </c>
      <c r="G706" s="52" t="s">
        <v>29</v>
      </c>
      <c r="H706" s="52" t="s">
        <v>10668</v>
      </c>
    </row>
    <row r="707" spans="1:8" x14ac:dyDescent="0.25">
      <c r="A707" s="52" t="s">
        <v>10929</v>
      </c>
      <c r="B707" s="52" t="s">
        <v>10928</v>
      </c>
      <c r="C707" s="52" t="s">
        <v>197</v>
      </c>
      <c r="D707" s="52" t="s">
        <v>197</v>
      </c>
      <c r="E707" s="52" t="s">
        <v>196</v>
      </c>
      <c r="F707" s="53" t="s">
        <v>117</v>
      </c>
      <c r="G707" s="52" t="s">
        <v>29</v>
      </c>
      <c r="H707" s="52" t="s">
        <v>10668</v>
      </c>
    </row>
    <row r="708" spans="1:8" x14ac:dyDescent="0.25">
      <c r="A708" s="52" t="s">
        <v>10927</v>
      </c>
      <c r="B708" s="52" t="s">
        <v>10926</v>
      </c>
      <c r="C708" s="52" t="s">
        <v>224</v>
      </c>
      <c r="D708" s="52" t="s">
        <v>913</v>
      </c>
      <c r="E708" s="52" t="s">
        <v>492</v>
      </c>
      <c r="F708" s="53" t="s">
        <v>117</v>
      </c>
      <c r="G708" s="52" t="s">
        <v>29</v>
      </c>
      <c r="H708" s="52" t="s">
        <v>10668</v>
      </c>
    </row>
    <row r="709" spans="1:8" x14ac:dyDescent="0.25">
      <c r="A709" s="52" t="s">
        <v>10925</v>
      </c>
      <c r="B709" s="52" t="s">
        <v>10924</v>
      </c>
      <c r="C709" s="52" t="s">
        <v>224</v>
      </c>
      <c r="D709" s="52" t="s">
        <v>200</v>
      </c>
      <c r="E709" s="52" t="s">
        <v>187</v>
      </c>
      <c r="F709" s="53" t="s">
        <v>117</v>
      </c>
      <c r="G709" s="52" t="s">
        <v>29</v>
      </c>
      <c r="H709" s="52" t="s">
        <v>10668</v>
      </c>
    </row>
    <row r="710" spans="1:8" x14ac:dyDescent="0.25">
      <c r="A710" s="52" t="s">
        <v>10923</v>
      </c>
      <c r="B710" s="52" t="s">
        <v>10922</v>
      </c>
      <c r="C710" s="52" t="s">
        <v>224</v>
      </c>
      <c r="D710" s="52" t="s">
        <v>200</v>
      </c>
      <c r="E710" s="52" t="s">
        <v>187</v>
      </c>
      <c r="F710" s="53" t="s">
        <v>117</v>
      </c>
      <c r="G710" s="52" t="s">
        <v>29</v>
      </c>
      <c r="H710" s="52" t="s">
        <v>10668</v>
      </c>
    </row>
    <row r="711" spans="1:8" x14ac:dyDescent="0.25">
      <c r="A711" s="52" t="s">
        <v>10921</v>
      </c>
      <c r="B711" s="52" t="s">
        <v>10920</v>
      </c>
      <c r="C711" s="52" t="s">
        <v>224</v>
      </c>
      <c r="D711" s="52" t="s">
        <v>200</v>
      </c>
      <c r="E711" s="52" t="s">
        <v>187</v>
      </c>
      <c r="F711" s="53" t="s">
        <v>117</v>
      </c>
      <c r="G711" s="52" t="s">
        <v>29</v>
      </c>
      <c r="H711" s="52" t="s">
        <v>10668</v>
      </c>
    </row>
    <row r="712" spans="1:8" x14ac:dyDescent="0.25">
      <c r="A712" s="52" t="s">
        <v>10919</v>
      </c>
      <c r="B712" s="52" t="s">
        <v>10918</v>
      </c>
      <c r="C712" s="52" t="s">
        <v>224</v>
      </c>
      <c r="D712" s="52" t="s">
        <v>5721</v>
      </c>
      <c r="E712" s="52" t="s">
        <v>492</v>
      </c>
      <c r="F712" s="53" t="s">
        <v>117</v>
      </c>
      <c r="G712" s="52" t="s">
        <v>29</v>
      </c>
      <c r="H712" s="52" t="s">
        <v>10668</v>
      </c>
    </row>
    <row r="713" spans="1:8" x14ac:dyDescent="0.25">
      <c r="A713" s="52" t="s">
        <v>10917</v>
      </c>
      <c r="B713" s="52" t="s">
        <v>10916</v>
      </c>
      <c r="C713" s="52" t="s">
        <v>224</v>
      </c>
      <c r="D713" s="52" t="s">
        <v>200</v>
      </c>
      <c r="E713" s="52" t="s">
        <v>187</v>
      </c>
      <c r="F713" s="53" t="s">
        <v>117</v>
      </c>
      <c r="G713" s="52" t="s">
        <v>29</v>
      </c>
      <c r="H713" s="52" t="s">
        <v>10668</v>
      </c>
    </row>
    <row r="714" spans="1:8" x14ac:dyDescent="0.25">
      <c r="A714" s="52" t="s">
        <v>10915</v>
      </c>
      <c r="B714" s="52" t="s">
        <v>10914</v>
      </c>
      <c r="C714" s="52" t="s">
        <v>919</v>
      </c>
      <c r="D714" s="52" t="s">
        <v>200</v>
      </c>
      <c r="E714" s="52" t="s">
        <v>187</v>
      </c>
      <c r="F714" s="53" t="s">
        <v>117</v>
      </c>
      <c r="G714" s="52" t="s">
        <v>29</v>
      </c>
      <c r="H714" s="52" t="s">
        <v>10668</v>
      </c>
    </row>
    <row r="715" spans="1:8" x14ac:dyDescent="0.25">
      <c r="A715" s="52" t="s">
        <v>10913</v>
      </c>
      <c r="B715" s="52" t="s">
        <v>10911</v>
      </c>
      <c r="C715" s="52" t="s">
        <v>919</v>
      </c>
      <c r="D715" s="52" t="s">
        <v>200</v>
      </c>
      <c r="E715" s="52" t="s">
        <v>187</v>
      </c>
      <c r="F715" s="53" t="s">
        <v>117</v>
      </c>
      <c r="G715" s="52" t="s">
        <v>29</v>
      </c>
      <c r="H715" s="52" t="s">
        <v>10668</v>
      </c>
    </row>
    <row r="716" spans="1:8" x14ac:dyDescent="0.25">
      <c r="A716" s="52" t="s">
        <v>10912</v>
      </c>
      <c r="B716" s="52" t="s">
        <v>10911</v>
      </c>
      <c r="C716" s="52" t="s">
        <v>919</v>
      </c>
      <c r="D716" s="52" t="s">
        <v>200</v>
      </c>
      <c r="E716" s="52" t="s">
        <v>187</v>
      </c>
      <c r="F716" s="53" t="s">
        <v>117</v>
      </c>
      <c r="G716" s="52" t="s">
        <v>29</v>
      </c>
      <c r="H716" s="52" t="s">
        <v>10668</v>
      </c>
    </row>
    <row r="717" spans="1:8" x14ac:dyDescent="0.25">
      <c r="A717" s="52" t="s">
        <v>37</v>
      </c>
      <c r="B717" s="52" t="s">
        <v>10910</v>
      </c>
      <c r="C717" s="52" t="s">
        <v>295</v>
      </c>
      <c r="D717" s="52" t="s">
        <v>200</v>
      </c>
      <c r="E717" s="52" t="s">
        <v>187</v>
      </c>
      <c r="F717" s="53" t="s">
        <v>37</v>
      </c>
      <c r="G717" s="52" t="s">
        <v>29</v>
      </c>
      <c r="H717" s="52" t="s">
        <v>10668</v>
      </c>
    </row>
    <row r="718" spans="1:8" x14ac:dyDescent="0.25">
      <c r="A718" s="52" t="s">
        <v>10909</v>
      </c>
      <c r="B718" s="52" t="s">
        <v>10908</v>
      </c>
      <c r="C718" s="52" t="s">
        <v>295</v>
      </c>
      <c r="D718" s="52" t="s">
        <v>200</v>
      </c>
      <c r="E718" s="52" t="s">
        <v>187</v>
      </c>
      <c r="F718" s="53" t="s">
        <v>37</v>
      </c>
      <c r="G718" s="52" t="s">
        <v>29</v>
      </c>
      <c r="H718" s="52" t="s">
        <v>10668</v>
      </c>
    </row>
    <row r="719" spans="1:8" x14ac:dyDescent="0.25">
      <c r="A719" s="52" t="s">
        <v>10907</v>
      </c>
      <c r="B719" s="52" t="s">
        <v>10905</v>
      </c>
      <c r="C719" s="52" t="s">
        <v>244</v>
      </c>
      <c r="D719" s="52" t="s">
        <v>200</v>
      </c>
      <c r="E719" s="52" t="s">
        <v>187</v>
      </c>
      <c r="F719" s="53" t="s">
        <v>37</v>
      </c>
      <c r="G719" s="52" t="s">
        <v>29</v>
      </c>
      <c r="H719" s="52" t="s">
        <v>10668</v>
      </c>
    </row>
    <row r="720" spans="1:8" x14ac:dyDescent="0.25">
      <c r="A720" s="52" t="s">
        <v>10906</v>
      </c>
      <c r="B720" s="52" t="s">
        <v>10905</v>
      </c>
      <c r="C720" s="52" t="s">
        <v>244</v>
      </c>
      <c r="D720" s="52" t="s">
        <v>200</v>
      </c>
      <c r="E720" s="52" t="s">
        <v>187</v>
      </c>
      <c r="F720" s="53" t="s">
        <v>37</v>
      </c>
      <c r="G720" s="52" t="s">
        <v>29</v>
      </c>
      <c r="H720" s="52" t="s">
        <v>10668</v>
      </c>
    </row>
    <row r="721" spans="1:8" x14ac:dyDescent="0.25">
      <c r="A721" s="52" t="s">
        <v>10904</v>
      </c>
      <c r="B721" s="52" t="s">
        <v>10903</v>
      </c>
      <c r="C721" s="52" t="s">
        <v>295</v>
      </c>
      <c r="D721" s="52" t="s">
        <v>200</v>
      </c>
      <c r="E721" s="52" t="s">
        <v>187</v>
      </c>
      <c r="F721" s="53" t="s">
        <v>37</v>
      </c>
      <c r="G721" s="52" t="s">
        <v>29</v>
      </c>
      <c r="H721" s="52" t="s">
        <v>10668</v>
      </c>
    </row>
    <row r="722" spans="1:8" x14ac:dyDescent="0.25">
      <c r="A722" s="52" t="s">
        <v>10902</v>
      </c>
      <c r="B722" s="52" t="s">
        <v>10901</v>
      </c>
      <c r="C722" s="52" t="s">
        <v>244</v>
      </c>
      <c r="D722" s="52" t="s">
        <v>200</v>
      </c>
      <c r="E722" s="52" t="s">
        <v>187</v>
      </c>
      <c r="F722" s="53" t="s">
        <v>37</v>
      </c>
      <c r="G722" s="52" t="s">
        <v>29</v>
      </c>
      <c r="H722" s="52" t="s">
        <v>10668</v>
      </c>
    </row>
    <row r="723" spans="1:8" x14ac:dyDescent="0.25">
      <c r="A723" s="52" t="s">
        <v>10900</v>
      </c>
      <c r="B723" s="52" t="s">
        <v>10899</v>
      </c>
      <c r="C723" s="52" t="s">
        <v>244</v>
      </c>
      <c r="D723" s="52" t="s">
        <v>200</v>
      </c>
      <c r="E723" s="52" t="s">
        <v>187</v>
      </c>
      <c r="F723" s="53" t="s">
        <v>37</v>
      </c>
      <c r="G723" s="52" t="s">
        <v>29</v>
      </c>
      <c r="H723" s="52" t="s">
        <v>10668</v>
      </c>
    </row>
    <row r="724" spans="1:8" x14ac:dyDescent="0.25">
      <c r="A724" s="52" t="s">
        <v>10898</v>
      </c>
      <c r="B724" s="52" t="s">
        <v>10897</v>
      </c>
      <c r="C724" s="52" t="s">
        <v>295</v>
      </c>
      <c r="D724" s="52" t="s">
        <v>200</v>
      </c>
      <c r="E724" s="52" t="s">
        <v>187</v>
      </c>
      <c r="F724" s="53" t="s">
        <v>37</v>
      </c>
      <c r="G724" s="52" t="s">
        <v>29</v>
      </c>
      <c r="H724" s="52" t="s">
        <v>10668</v>
      </c>
    </row>
    <row r="725" spans="1:8" x14ac:dyDescent="0.25">
      <c r="A725" s="52" t="s">
        <v>10896</v>
      </c>
      <c r="B725" s="52" t="s">
        <v>10894</v>
      </c>
      <c r="C725" s="52" t="s">
        <v>244</v>
      </c>
      <c r="D725" s="52" t="s">
        <v>200</v>
      </c>
      <c r="E725" s="52" t="s">
        <v>187</v>
      </c>
      <c r="F725" s="53" t="s">
        <v>37</v>
      </c>
      <c r="G725" s="52" t="s">
        <v>29</v>
      </c>
      <c r="H725" s="52" t="s">
        <v>10668</v>
      </c>
    </row>
    <row r="726" spans="1:8" x14ac:dyDescent="0.25">
      <c r="A726" s="52" t="s">
        <v>10895</v>
      </c>
      <c r="B726" s="52" t="s">
        <v>10894</v>
      </c>
      <c r="C726" s="52" t="s">
        <v>10893</v>
      </c>
      <c r="D726" s="52" t="s">
        <v>200</v>
      </c>
      <c r="E726" s="52" t="s">
        <v>187</v>
      </c>
      <c r="F726" s="53" t="s">
        <v>37</v>
      </c>
      <c r="G726" s="52" t="s">
        <v>29</v>
      </c>
      <c r="H726" s="52" t="s">
        <v>10668</v>
      </c>
    </row>
    <row r="727" spans="1:8" x14ac:dyDescent="0.25">
      <c r="A727" s="52" t="s">
        <v>10892</v>
      </c>
      <c r="B727" s="52" t="s">
        <v>10890</v>
      </c>
      <c r="C727" s="52" t="s">
        <v>295</v>
      </c>
      <c r="D727" s="52" t="s">
        <v>200</v>
      </c>
      <c r="E727" s="52" t="s">
        <v>187</v>
      </c>
      <c r="F727" s="53" t="s">
        <v>37</v>
      </c>
      <c r="G727" s="52" t="s">
        <v>29</v>
      </c>
      <c r="H727" s="52" t="s">
        <v>10668</v>
      </c>
    </row>
    <row r="728" spans="1:8" x14ac:dyDescent="0.25">
      <c r="A728" s="52" t="s">
        <v>10891</v>
      </c>
      <c r="B728" s="52" t="s">
        <v>10890</v>
      </c>
      <c r="C728" s="52" t="s">
        <v>244</v>
      </c>
      <c r="D728" s="52" t="s">
        <v>200</v>
      </c>
      <c r="E728" s="52" t="s">
        <v>187</v>
      </c>
      <c r="F728" s="53" t="s">
        <v>37</v>
      </c>
      <c r="G728" s="52" t="s">
        <v>29</v>
      </c>
      <c r="H728" s="52" t="s">
        <v>10668</v>
      </c>
    </row>
    <row r="729" spans="1:8" x14ac:dyDescent="0.25">
      <c r="A729" s="52" t="s">
        <v>10889</v>
      </c>
      <c r="B729" s="52" t="s">
        <v>10888</v>
      </c>
      <c r="C729" s="52" t="s">
        <v>244</v>
      </c>
      <c r="D729" s="52" t="s">
        <v>10887</v>
      </c>
      <c r="E729" s="52" t="s">
        <v>204</v>
      </c>
      <c r="F729" s="53" t="s">
        <v>37</v>
      </c>
      <c r="G729" s="52" t="s">
        <v>29</v>
      </c>
      <c r="H729" s="52" t="s">
        <v>10668</v>
      </c>
    </row>
    <row r="730" spans="1:8" x14ac:dyDescent="0.25">
      <c r="A730" s="52" t="s">
        <v>10886</v>
      </c>
      <c r="B730" s="52" t="s">
        <v>10885</v>
      </c>
      <c r="C730" s="52" t="s">
        <v>821</v>
      </c>
      <c r="D730" s="52" t="s">
        <v>200</v>
      </c>
      <c r="E730" s="52" t="s">
        <v>187</v>
      </c>
      <c r="F730" s="53" t="s">
        <v>37</v>
      </c>
      <c r="G730" s="52" t="s">
        <v>29</v>
      </c>
      <c r="H730" s="52" t="s">
        <v>10668</v>
      </c>
    </row>
    <row r="731" spans="1:8" x14ac:dyDescent="0.25">
      <c r="A731" s="52" t="s">
        <v>10884</v>
      </c>
      <c r="B731" s="52" t="s">
        <v>10883</v>
      </c>
      <c r="C731" s="52" t="s">
        <v>821</v>
      </c>
      <c r="D731" s="52" t="s">
        <v>932</v>
      </c>
      <c r="E731" s="52" t="s">
        <v>204</v>
      </c>
      <c r="F731" s="53" t="s">
        <v>37</v>
      </c>
      <c r="G731" s="52" t="s">
        <v>29</v>
      </c>
      <c r="H731" s="52" t="s">
        <v>10668</v>
      </c>
    </row>
    <row r="732" spans="1:8" x14ac:dyDescent="0.25">
      <c r="A732" s="52" t="s">
        <v>10882</v>
      </c>
      <c r="B732" s="52" t="s">
        <v>10881</v>
      </c>
      <c r="C732" s="52" t="s">
        <v>821</v>
      </c>
      <c r="D732" s="52" t="s">
        <v>200</v>
      </c>
      <c r="E732" s="52" t="s">
        <v>187</v>
      </c>
      <c r="F732" s="53" t="s">
        <v>37</v>
      </c>
      <c r="G732" s="52" t="s">
        <v>29</v>
      </c>
      <c r="H732" s="52" t="s">
        <v>10668</v>
      </c>
    </row>
    <row r="733" spans="1:8" x14ac:dyDescent="0.25">
      <c r="A733" s="52" t="s">
        <v>10880</v>
      </c>
      <c r="B733" s="52" t="s">
        <v>10879</v>
      </c>
      <c r="C733" s="52" t="s">
        <v>932</v>
      </c>
      <c r="D733" s="52" t="s">
        <v>200</v>
      </c>
      <c r="E733" s="52" t="s">
        <v>187</v>
      </c>
      <c r="F733" s="53" t="s">
        <v>37</v>
      </c>
      <c r="G733" s="52" t="s">
        <v>29</v>
      </c>
      <c r="H733" s="52" t="s">
        <v>10668</v>
      </c>
    </row>
    <row r="734" spans="1:8" x14ac:dyDescent="0.25">
      <c r="A734" s="52" t="s">
        <v>10878</v>
      </c>
      <c r="B734" s="52" t="s">
        <v>10876</v>
      </c>
      <c r="C734" s="52" t="s">
        <v>1351</v>
      </c>
      <c r="D734" s="52" t="s">
        <v>200</v>
      </c>
      <c r="E734" s="52" t="s">
        <v>187</v>
      </c>
      <c r="F734" s="53" t="s">
        <v>37</v>
      </c>
      <c r="G734" s="52" t="s">
        <v>29</v>
      </c>
      <c r="H734" s="52" t="s">
        <v>10668</v>
      </c>
    </row>
    <row r="735" spans="1:8" x14ac:dyDescent="0.25">
      <c r="A735" s="52" t="s">
        <v>10877</v>
      </c>
      <c r="B735" s="52" t="s">
        <v>10876</v>
      </c>
      <c r="C735" s="52" t="s">
        <v>244</v>
      </c>
      <c r="D735" s="52" t="s">
        <v>200</v>
      </c>
      <c r="E735" s="52" t="s">
        <v>187</v>
      </c>
      <c r="F735" s="53" t="s">
        <v>37</v>
      </c>
      <c r="G735" s="52" t="s">
        <v>29</v>
      </c>
      <c r="H735" s="52" t="s">
        <v>10668</v>
      </c>
    </row>
    <row r="736" spans="1:8" x14ac:dyDescent="0.25">
      <c r="A736" s="52" t="s">
        <v>10875</v>
      </c>
      <c r="B736" s="52" t="s">
        <v>10874</v>
      </c>
      <c r="C736" s="52" t="s">
        <v>821</v>
      </c>
      <c r="D736" s="52" t="s">
        <v>200</v>
      </c>
      <c r="E736" s="52" t="s">
        <v>187</v>
      </c>
      <c r="F736" s="53" t="s">
        <v>37</v>
      </c>
      <c r="G736" s="52" t="s">
        <v>29</v>
      </c>
      <c r="H736" s="52" t="s">
        <v>10668</v>
      </c>
    </row>
    <row r="737" spans="1:8" x14ac:dyDescent="0.25">
      <c r="A737" s="52" t="s">
        <v>10873</v>
      </c>
      <c r="B737" s="52" t="s">
        <v>10872</v>
      </c>
      <c r="C737" s="52" t="s">
        <v>475</v>
      </c>
      <c r="D737" s="52" t="s">
        <v>243</v>
      </c>
      <c r="E737" s="52" t="s">
        <v>204</v>
      </c>
      <c r="F737" s="53" t="s">
        <v>37</v>
      </c>
      <c r="G737" s="52" t="s">
        <v>29</v>
      </c>
      <c r="H737" s="52" t="s">
        <v>10668</v>
      </c>
    </row>
    <row r="738" spans="1:8" x14ac:dyDescent="0.25">
      <c r="A738" s="52" t="s">
        <v>10871</v>
      </c>
      <c r="B738" s="52" t="s">
        <v>10870</v>
      </c>
      <c r="C738" s="52" t="s">
        <v>475</v>
      </c>
      <c r="D738" s="52" t="s">
        <v>243</v>
      </c>
      <c r="E738" s="52" t="s">
        <v>204</v>
      </c>
      <c r="F738" s="53" t="s">
        <v>37</v>
      </c>
      <c r="G738" s="52" t="s">
        <v>29</v>
      </c>
      <c r="H738" s="52" t="s">
        <v>10668</v>
      </c>
    </row>
    <row r="739" spans="1:8" x14ac:dyDescent="0.25">
      <c r="A739" s="52" t="s">
        <v>10869</v>
      </c>
      <c r="B739" s="52" t="s">
        <v>10868</v>
      </c>
      <c r="C739" s="52" t="s">
        <v>475</v>
      </c>
      <c r="D739" s="52" t="s">
        <v>243</v>
      </c>
      <c r="E739" s="52" t="s">
        <v>204</v>
      </c>
      <c r="F739" s="53" t="s">
        <v>37</v>
      </c>
      <c r="G739" s="52" t="s">
        <v>29</v>
      </c>
      <c r="H739" s="52" t="s">
        <v>10668</v>
      </c>
    </row>
    <row r="740" spans="1:8" x14ac:dyDescent="0.25">
      <c r="A740" s="52" t="s">
        <v>10867</v>
      </c>
      <c r="B740" s="52" t="s">
        <v>10866</v>
      </c>
      <c r="C740" s="52" t="s">
        <v>821</v>
      </c>
      <c r="D740" s="52" t="s">
        <v>200</v>
      </c>
      <c r="E740" s="52" t="s">
        <v>187</v>
      </c>
      <c r="F740" s="53" t="s">
        <v>37</v>
      </c>
      <c r="G740" s="52" t="s">
        <v>29</v>
      </c>
      <c r="H740" s="52" t="s">
        <v>10668</v>
      </c>
    </row>
    <row r="741" spans="1:8" x14ac:dyDescent="0.25">
      <c r="A741" s="52" t="s">
        <v>10865</v>
      </c>
      <c r="B741" s="52" t="s">
        <v>10864</v>
      </c>
      <c r="C741" s="52" t="s">
        <v>821</v>
      </c>
      <c r="D741" s="52" t="s">
        <v>200</v>
      </c>
      <c r="E741" s="52" t="s">
        <v>187</v>
      </c>
      <c r="F741" s="53" t="s">
        <v>37</v>
      </c>
      <c r="G741" s="52" t="s">
        <v>29</v>
      </c>
      <c r="H741" s="52" t="s">
        <v>10668</v>
      </c>
    </row>
    <row r="742" spans="1:8" x14ac:dyDescent="0.25">
      <c r="A742" s="52" t="s">
        <v>10863</v>
      </c>
      <c r="B742" s="52" t="s">
        <v>10862</v>
      </c>
      <c r="C742" s="52" t="s">
        <v>1262</v>
      </c>
      <c r="D742" s="52" t="s">
        <v>200</v>
      </c>
      <c r="E742" s="52" t="s">
        <v>187</v>
      </c>
      <c r="F742" s="53" t="s">
        <v>37</v>
      </c>
      <c r="G742" s="52" t="s">
        <v>29</v>
      </c>
      <c r="H742" s="52" t="s">
        <v>10668</v>
      </c>
    </row>
    <row r="743" spans="1:8" x14ac:dyDescent="0.25">
      <c r="A743" s="52" t="s">
        <v>10861</v>
      </c>
      <c r="B743" s="52" t="s">
        <v>10859</v>
      </c>
      <c r="C743" s="52" t="s">
        <v>1262</v>
      </c>
      <c r="D743" s="52" t="s">
        <v>200</v>
      </c>
      <c r="E743" s="52" t="s">
        <v>187</v>
      </c>
      <c r="F743" s="53" t="s">
        <v>37</v>
      </c>
      <c r="G743" s="52" t="s">
        <v>29</v>
      </c>
      <c r="H743" s="52" t="s">
        <v>10668</v>
      </c>
    </row>
    <row r="744" spans="1:8" x14ac:dyDescent="0.25">
      <c r="A744" s="52" t="s">
        <v>10860</v>
      </c>
      <c r="B744" s="52" t="s">
        <v>10859</v>
      </c>
      <c r="C744" s="52" t="s">
        <v>244</v>
      </c>
      <c r="D744" s="52" t="s">
        <v>200</v>
      </c>
      <c r="E744" s="52" t="s">
        <v>187</v>
      </c>
      <c r="F744" s="53" t="s">
        <v>37</v>
      </c>
      <c r="G744" s="52" t="s">
        <v>29</v>
      </c>
      <c r="H744" s="52" t="s">
        <v>10668</v>
      </c>
    </row>
    <row r="745" spans="1:8" x14ac:dyDescent="0.25">
      <c r="A745" s="52" t="s">
        <v>10858</v>
      </c>
      <c r="B745" s="52" t="s">
        <v>10856</v>
      </c>
      <c r="C745" s="52" t="s">
        <v>295</v>
      </c>
      <c r="D745" s="52" t="s">
        <v>200</v>
      </c>
      <c r="E745" s="52" t="s">
        <v>187</v>
      </c>
      <c r="F745" s="53" t="s">
        <v>37</v>
      </c>
      <c r="G745" s="52" t="s">
        <v>29</v>
      </c>
      <c r="H745" s="52" t="s">
        <v>10668</v>
      </c>
    </row>
    <row r="746" spans="1:8" x14ac:dyDescent="0.25">
      <c r="A746" s="52" t="s">
        <v>10857</v>
      </c>
      <c r="B746" s="52" t="s">
        <v>10856</v>
      </c>
      <c r="C746" s="52" t="s">
        <v>244</v>
      </c>
      <c r="D746" s="52" t="s">
        <v>200</v>
      </c>
      <c r="E746" s="52" t="s">
        <v>187</v>
      </c>
      <c r="F746" s="53" t="s">
        <v>37</v>
      </c>
      <c r="G746" s="52" t="s">
        <v>29</v>
      </c>
      <c r="H746" s="52" t="s">
        <v>10668</v>
      </c>
    </row>
    <row r="747" spans="1:8" x14ac:dyDescent="0.25">
      <c r="A747" s="52" t="s">
        <v>10855</v>
      </c>
      <c r="B747" s="52" t="s">
        <v>10854</v>
      </c>
      <c r="C747" s="52" t="s">
        <v>236</v>
      </c>
      <c r="D747" s="52" t="s">
        <v>200</v>
      </c>
      <c r="E747" s="52" t="s">
        <v>187</v>
      </c>
      <c r="F747" s="53" t="s">
        <v>37</v>
      </c>
      <c r="G747" s="52" t="s">
        <v>29</v>
      </c>
      <c r="H747" s="52" t="s">
        <v>10668</v>
      </c>
    </row>
    <row r="748" spans="1:8" x14ac:dyDescent="0.25">
      <c r="A748" s="52" t="s">
        <v>10853</v>
      </c>
      <c r="B748" s="52" t="s">
        <v>10852</v>
      </c>
      <c r="C748" s="52" t="s">
        <v>197</v>
      </c>
      <c r="D748" s="52" t="s">
        <v>197</v>
      </c>
      <c r="E748" s="52" t="s">
        <v>196</v>
      </c>
      <c r="F748" s="53" t="s">
        <v>37</v>
      </c>
      <c r="G748" s="52" t="s">
        <v>29</v>
      </c>
      <c r="H748" s="52" t="s">
        <v>10668</v>
      </c>
    </row>
    <row r="749" spans="1:8" x14ac:dyDescent="0.25">
      <c r="A749" s="52" t="s">
        <v>10851</v>
      </c>
      <c r="B749" s="52" t="s">
        <v>10850</v>
      </c>
      <c r="C749" s="52" t="s">
        <v>2051</v>
      </c>
      <c r="D749" s="52" t="s">
        <v>1840</v>
      </c>
      <c r="E749" s="52" t="s">
        <v>204</v>
      </c>
      <c r="F749" s="53" t="s">
        <v>37</v>
      </c>
      <c r="G749" s="52" t="s">
        <v>29</v>
      </c>
      <c r="H749" s="52" t="s">
        <v>10668</v>
      </c>
    </row>
    <row r="750" spans="1:8" x14ac:dyDescent="0.25">
      <c r="A750" s="52" t="s">
        <v>10849</v>
      </c>
      <c r="B750" s="52" t="s">
        <v>10848</v>
      </c>
      <c r="C750" s="52" t="s">
        <v>1611</v>
      </c>
      <c r="D750" s="52" t="s">
        <v>200</v>
      </c>
      <c r="E750" s="52" t="s">
        <v>187</v>
      </c>
      <c r="F750" s="53" t="s">
        <v>37</v>
      </c>
      <c r="G750" s="52" t="s">
        <v>29</v>
      </c>
      <c r="H750" s="52" t="s">
        <v>10668</v>
      </c>
    </row>
    <row r="751" spans="1:8" x14ac:dyDescent="0.25">
      <c r="A751" s="52" t="s">
        <v>10847</v>
      </c>
      <c r="B751" s="52" t="s">
        <v>10846</v>
      </c>
      <c r="C751" s="52" t="s">
        <v>1611</v>
      </c>
      <c r="D751" s="52" t="s">
        <v>200</v>
      </c>
      <c r="E751" s="52" t="s">
        <v>187</v>
      </c>
      <c r="F751" s="53" t="s">
        <v>37</v>
      </c>
      <c r="G751" s="52" t="s">
        <v>29</v>
      </c>
      <c r="H751" s="52" t="s">
        <v>10668</v>
      </c>
    </row>
    <row r="752" spans="1:8" x14ac:dyDescent="0.25">
      <c r="A752" s="52" t="s">
        <v>10845</v>
      </c>
      <c r="B752" s="52" t="s">
        <v>10844</v>
      </c>
      <c r="C752" s="52" t="s">
        <v>197</v>
      </c>
      <c r="D752" s="52" t="s">
        <v>197</v>
      </c>
      <c r="E752" s="52" t="s">
        <v>196</v>
      </c>
      <c r="F752" s="53" t="s">
        <v>37</v>
      </c>
      <c r="G752" s="52" t="s">
        <v>29</v>
      </c>
      <c r="H752" s="52" t="s">
        <v>10668</v>
      </c>
    </row>
    <row r="753" spans="1:8" x14ac:dyDescent="0.25">
      <c r="A753" s="52" t="s">
        <v>10843</v>
      </c>
      <c r="B753" s="52" t="s">
        <v>10842</v>
      </c>
      <c r="C753" s="52" t="s">
        <v>588</v>
      </c>
      <c r="D753" s="52" t="s">
        <v>200</v>
      </c>
      <c r="E753" s="52" t="s">
        <v>187</v>
      </c>
      <c r="F753" s="53" t="s">
        <v>37</v>
      </c>
      <c r="G753" s="52" t="s">
        <v>29</v>
      </c>
      <c r="H753" s="52" t="s">
        <v>10668</v>
      </c>
    </row>
    <row r="754" spans="1:8" x14ac:dyDescent="0.25">
      <c r="A754" s="52" t="s">
        <v>10841</v>
      </c>
      <c r="B754" s="52" t="s">
        <v>10840</v>
      </c>
      <c r="C754" s="52" t="s">
        <v>249</v>
      </c>
      <c r="D754" s="52" t="s">
        <v>200</v>
      </c>
      <c r="E754" s="52" t="s">
        <v>187</v>
      </c>
      <c r="F754" s="53" t="s">
        <v>37</v>
      </c>
      <c r="G754" s="52" t="s">
        <v>29</v>
      </c>
      <c r="H754" s="52" t="s">
        <v>10668</v>
      </c>
    </row>
    <row r="755" spans="1:8" x14ac:dyDescent="0.25">
      <c r="A755" s="52" t="s">
        <v>10839</v>
      </c>
      <c r="B755" s="52" t="s">
        <v>10838</v>
      </c>
      <c r="C755" s="52" t="s">
        <v>249</v>
      </c>
      <c r="D755" s="52" t="s">
        <v>1209</v>
      </c>
      <c r="E755" s="52" t="s">
        <v>204</v>
      </c>
      <c r="F755" s="53" t="s">
        <v>37</v>
      </c>
      <c r="G755" s="52" t="s">
        <v>29</v>
      </c>
      <c r="H755" s="52" t="s">
        <v>10668</v>
      </c>
    </row>
    <row r="756" spans="1:8" x14ac:dyDescent="0.25">
      <c r="A756" s="52" t="s">
        <v>10837</v>
      </c>
      <c r="B756" s="52" t="s">
        <v>10836</v>
      </c>
      <c r="C756" s="52" t="s">
        <v>1196</v>
      </c>
      <c r="D756" s="52" t="s">
        <v>200</v>
      </c>
      <c r="E756" s="52" t="s">
        <v>187</v>
      </c>
      <c r="F756" s="53" t="s">
        <v>37</v>
      </c>
      <c r="G756" s="52" t="s">
        <v>29</v>
      </c>
      <c r="H756" s="52" t="s">
        <v>10668</v>
      </c>
    </row>
    <row r="757" spans="1:8" x14ac:dyDescent="0.25">
      <c r="A757" s="52" t="s">
        <v>10835</v>
      </c>
      <c r="B757" s="52" t="s">
        <v>10834</v>
      </c>
      <c r="C757" s="52" t="s">
        <v>932</v>
      </c>
      <c r="D757" s="52" t="s">
        <v>913</v>
      </c>
      <c r="E757" s="52" t="s">
        <v>492</v>
      </c>
      <c r="F757" s="53" t="s">
        <v>37</v>
      </c>
      <c r="G757" s="52" t="s">
        <v>29</v>
      </c>
      <c r="H757" s="52" t="s">
        <v>10668</v>
      </c>
    </row>
    <row r="758" spans="1:8" x14ac:dyDescent="0.25">
      <c r="A758" s="52" t="s">
        <v>10833</v>
      </c>
      <c r="B758" s="52" t="s">
        <v>10832</v>
      </c>
      <c r="C758" s="52" t="s">
        <v>224</v>
      </c>
      <c r="D758" s="52" t="s">
        <v>200</v>
      </c>
      <c r="E758" s="52" t="s">
        <v>187</v>
      </c>
      <c r="F758" s="53" t="s">
        <v>37</v>
      </c>
      <c r="G758" s="52" t="s">
        <v>29</v>
      </c>
      <c r="H758" s="52" t="s">
        <v>10668</v>
      </c>
    </row>
    <row r="759" spans="1:8" x14ac:dyDescent="0.25">
      <c r="A759" s="52" t="s">
        <v>10831</v>
      </c>
      <c r="B759" s="52" t="s">
        <v>10830</v>
      </c>
      <c r="C759" s="52" t="s">
        <v>224</v>
      </c>
      <c r="D759" s="52" t="s">
        <v>200</v>
      </c>
      <c r="E759" s="52" t="s">
        <v>187</v>
      </c>
      <c r="F759" s="53" t="s">
        <v>37</v>
      </c>
      <c r="G759" s="52" t="s">
        <v>29</v>
      </c>
      <c r="H759" s="52" t="s">
        <v>10668</v>
      </c>
    </row>
    <row r="760" spans="1:8" x14ac:dyDescent="0.25">
      <c r="A760" s="52" t="s">
        <v>10829</v>
      </c>
      <c r="B760" s="52" t="s">
        <v>10828</v>
      </c>
      <c r="C760" s="52" t="s">
        <v>197</v>
      </c>
      <c r="D760" s="52" t="s">
        <v>197</v>
      </c>
      <c r="E760" s="52" t="s">
        <v>196</v>
      </c>
      <c r="F760" s="53" t="s">
        <v>37</v>
      </c>
      <c r="G760" s="52" t="s">
        <v>29</v>
      </c>
      <c r="H760" s="52" t="s">
        <v>10668</v>
      </c>
    </row>
    <row r="761" spans="1:8" x14ac:dyDescent="0.25">
      <c r="A761" s="52" t="s">
        <v>10827</v>
      </c>
      <c r="B761" s="52" t="s">
        <v>10826</v>
      </c>
      <c r="C761" s="52" t="s">
        <v>249</v>
      </c>
      <c r="D761" s="52" t="s">
        <v>1209</v>
      </c>
      <c r="E761" s="52" t="s">
        <v>204</v>
      </c>
      <c r="F761" s="53" t="s">
        <v>37</v>
      </c>
      <c r="G761" s="52" t="s">
        <v>29</v>
      </c>
      <c r="H761" s="52" t="s">
        <v>10668</v>
      </c>
    </row>
    <row r="762" spans="1:8" x14ac:dyDescent="0.25">
      <c r="A762" s="52" t="s">
        <v>10825</v>
      </c>
      <c r="B762" s="52" t="s">
        <v>10824</v>
      </c>
      <c r="C762" s="52" t="s">
        <v>1611</v>
      </c>
      <c r="D762" s="52" t="s">
        <v>200</v>
      </c>
      <c r="E762" s="52" t="s">
        <v>187</v>
      </c>
      <c r="F762" s="53" t="s">
        <v>37</v>
      </c>
      <c r="G762" s="52" t="s">
        <v>29</v>
      </c>
      <c r="H762" s="52" t="s">
        <v>10668</v>
      </c>
    </row>
    <row r="763" spans="1:8" x14ac:dyDescent="0.25">
      <c r="A763" s="52" t="s">
        <v>10823</v>
      </c>
      <c r="B763" s="52" t="s">
        <v>10822</v>
      </c>
      <c r="C763" s="52" t="s">
        <v>197</v>
      </c>
      <c r="D763" s="52" t="s">
        <v>197</v>
      </c>
      <c r="E763" s="52" t="s">
        <v>196</v>
      </c>
      <c r="F763" s="53" t="s">
        <v>37</v>
      </c>
      <c r="G763" s="52" t="s">
        <v>29</v>
      </c>
      <c r="H763" s="52" t="s">
        <v>10668</v>
      </c>
    </row>
    <row r="764" spans="1:8" x14ac:dyDescent="0.25">
      <c r="A764" s="52" t="s">
        <v>10821</v>
      </c>
      <c r="B764" s="52" t="s">
        <v>10820</v>
      </c>
      <c r="C764" s="52" t="s">
        <v>197</v>
      </c>
      <c r="D764" s="52" t="s">
        <v>197</v>
      </c>
      <c r="E764" s="52" t="s">
        <v>196</v>
      </c>
      <c r="F764" s="53" t="s">
        <v>37</v>
      </c>
      <c r="G764" s="52" t="s">
        <v>29</v>
      </c>
      <c r="H764" s="52" t="s">
        <v>10668</v>
      </c>
    </row>
    <row r="765" spans="1:8" x14ac:dyDescent="0.25">
      <c r="A765" s="52" t="s">
        <v>10819</v>
      </c>
      <c r="B765" s="52" t="s">
        <v>10818</v>
      </c>
      <c r="C765" s="52" t="s">
        <v>724</v>
      </c>
      <c r="D765" s="52" t="s">
        <v>200</v>
      </c>
      <c r="E765" s="52" t="s">
        <v>187</v>
      </c>
      <c r="F765" s="53" t="s">
        <v>37</v>
      </c>
      <c r="G765" s="52" t="s">
        <v>29</v>
      </c>
      <c r="H765" s="52" t="s">
        <v>10668</v>
      </c>
    </row>
    <row r="766" spans="1:8" x14ac:dyDescent="0.25">
      <c r="A766" s="52" t="s">
        <v>10817</v>
      </c>
      <c r="B766" s="52" t="s">
        <v>10816</v>
      </c>
      <c r="C766" s="52" t="s">
        <v>3722</v>
      </c>
      <c r="D766" s="52" t="s">
        <v>200</v>
      </c>
      <c r="E766" s="52" t="s">
        <v>187</v>
      </c>
      <c r="F766" s="53" t="s">
        <v>37</v>
      </c>
      <c r="G766" s="52" t="s">
        <v>29</v>
      </c>
      <c r="H766" s="52" t="s">
        <v>10668</v>
      </c>
    </row>
    <row r="767" spans="1:8" x14ac:dyDescent="0.25">
      <c r="A767" s="52" t="s">
        <v>10815</v>
      </c>
      <c r="B767" s="52" t="s">
        <v>10814</v>
      </c>
      <c r="C767" s="52" t="s">
        <v>249</v>
      </c>
      <c r="D767" s="52" t="s">
        <v>200</v>
      </c>
      <c r="E767" s="52" t="s">
        <v>187</v>
      </c>
      <c r="F767" s="53" t="s">
        <v>37</v>
      </c>
      <c r="G767" s="52" t="s">
        <v>29</v>
      </c>
      <c r="H767" s="52" t="s">
        <v>10668</v>
      </c>
    </row>
    <row r="768" spans="1:8" x14ac:dyDescent="0.25">
      <c r="A768" s="52" t="s">
        <v>10813</v>
      </c>
      <c r="B768" s="52" t="s">
        <v>10811</v>
      </c>
      <c r="C768" s="52" t="s">
        <v>305</v>
      </c>
      <c r="D768" s="52" t="s">
        <v>200</v>
      </c>
      <c r="E768" s="52" t="s">
        <v>187</v>
      </c>
      <c r="F768" s="53" t="s">
        <v>37</v>
      </c>
      <c r="G768" s="52" t="s">
        <v>29</v>
      </c>
      <c r="H768" s="52" t="s">
        <v>10668</v>
      </c>
    </row>
    <row r="769" spans="1:8" x14ac:dyDescent="0.25">
      <c r="A769" s="52" t="s">
        <v>10812</v>
      </c>
      <c r="B769" s="52" t="s">
        <v>10811</v>
      </c>
      <c r="C769" s="52" t="s">
        <v>475</v>
      </c>
      <c r="D769" s="52" t="s">
        <v>200</v>
      </c>
      <c r="E769" s="52" t="s">
        <v>187</v>
      </c>
      <c r="F769" s="53" t="s">
        <v>37</v>
      </c>
      <c r="G769" s="52" t="s">
        <v>29</v>
      </c>
      <c r="H769" s="52" t="s">
        <v>10668</v>
      </c>
    </row>
    <row r="770" spans="1:8" x14ac:dyDescent="0.25">
      <c r="A770" s="52" t="s">
        <v>10810</v>
      </c>
      <c r="B770" s="52" t="s">
        <v>10809</v>
      </c>
      <c r="C770" s="52" t="s">
        <v>475</v>
      </c>
      <c r="D770" s="52" t="s">
        <v>200</v>
      </c>
      <c r="E770" s="52" t="s">
        <v>187</v>
      </c>
      <c r="F770" s="53" t="s">
        <v>37</v>
      </c>
      <c r="G770" s="52" t="s">
        <v>29</v>
      </c>
      <c r="H770" s="52" t="s">
        <v>10668</v>
      </c>
    </row>
    <row r="771" spans="1:8" x14ac:dyDescent="0.25">
      <c r="A771" s="52" t="s">
        <v>10808</v>
      </c>
      <c r="B771" s="52" t="s">
        <v>10807</v>
      </c>
      <c r="C771" s="52" t="s">
        <v>197</v>
      </c>
      <c r="D771" s="52" t="s">
        <v>197</v>
      </c>
      <c r="E771" s="52" t="s">
        <v>196</v>
      </c>
      <c r="F771" s="53" t="s">
        <v>37</v>
      </c>
      <c r="G771" s="52" t="s">
        <v>29</v>
      </c>
      <c r="H771" s="52" t="s">
        <v>10668</v>
      </c>
    </row>
    <row r="772" spans="1:8" x14ac:dyDescent="0.25">
      <c r="A772" s="52" t="s">
        <v>10806</v>
      </c>
      <c r="B772" s="52" t="s">
        <v>10805</v>
      </c>
      <c r="C772" s="52" t="s">
        <v>197</v>
      </c>
      <c r="D772" s="52" t="s">
        <v>197</v>
      </c>
      <c r="E772" s="52" t="s">
        <v>196</v>
      </c>
      <c r="F772" s="53" t="s">
        <v>37</v>
      </c>
      <c r="G772" s="52" t="s">
        <v>29</v>
      </c>
      <c r="H772" s="52" t="s">
        <v>10668</v>
      </c>
    </row>
    <row r="773" spans="1:8" x14ac:dyDescent="0.25">
      <c r="A773" s="52" t="s">
        <v>10804</v>
      </c>
      <c r="B773" s="52" t="s">
        <v>10803</v>
      </c>
      <c r="C773" s="52" t="s">
        <v>3722</v>
      </c>
      <c r="D773" s="52" t="s">
        <v>252</v>
      </c>
      <c r="E773" s="52" t="s">
        <v>492</v>
      </c>
      <c r="F773" s="53" t="s">
        <v>37</v>
      </c>
      <c r="G773" s="52" t="s">
        <v>29</v>
      </c>
      <c r="H773" s="52" t="s">
        <v>10668</v>
      </c>
    </row>
    <row r="774" spans="1:8" x14ac:dyDescent="0.25">
      <c r="A774" s="52" t="s">
        <v>10802</v>
      </c>
      <c r="B774" s="52" t="s">
        <v>10801</v>
      </c>
      <c r="C774" s="52" t="s">
        <v>249</v>
      </c>
      <c r="D774" s="52" t="s">
        <v>200</v>
      </c>
      <c r="E774" s="52" t="s">
        <v>187</v>
      </c>
      <c r="F774" s="53" t="s">
        <v>37</v>
      </c>
      <c r="G774" s="52" t="s">
        <v>29</v>
      </c>
      <c r="H774" s="52" t="s">
        <v>10668</v>
      </c>
    </row>
    <row r="775" spans="1:8" x14ac:dyDescent="0.25">
      <c r="A775" s="52" t="s">
        <v>10800</v>
      </c>
      <c r="B775" s="52" t="s">
        <v>10799</v>
      </c>
      <c r="C775" s="52" t="s">
        <v>588</v>
      </c>
      <c r="D775" s="52" t="s">
        <v>200</v>
      </c>
      <c r="E775" s="52" t="s">
        <v>187</v>
      </c>
      <c r="F775" s="53" t="s">
        <v>37</v>
      </c>
      <c r="G775" s="52" t="s">
        <v>29</v>
      </c>
      <c r="H775" s="52" t="s">
        <v>10668</v>
      </c>
    </row>
    <row r="776" spans="1:8" x14ac:dyDescent="0.25">
      <c r="A776" s="52" t="s">
        <v>10798</v>
      </c>
      <c r="B776" s="52" t="s">
        <v>10797</v>
      </c>
      <c r="C776" s="52" t="s">
        <v>588</v>
      </c>
      <c r="D776" s="52" t="s">
        <v>200</v>
      </c>
      <c r="E776" s="52" t="s">
        <v>187</v>
      </c>
      <c r="F776" s="53" t="s">
        <v>37</v>
      </c>
      <c r="G776" s="52" t="s">
        <v>29</v>
      </c>
      <c r="H776" s="52" t="s">
        <v>10668</v>
      </c>
    </row>
    <row r="777" spans="1:8" x14ac:dyDescent="0.25">
      <c r="A777" s="52" t="s">
        <v>10796</v>
      </c>
      <c r="B777" s="52" t="s">
        <v>10795</v>
      </c>
      <c r="C777" s="52" t="s">
        <v>588</v>
      </c>
      <c r="D777" s="52" t="s">
        <v>200</v>
      </c>
      <c r="E777" s="52" t="s">
        <v>187</v>
      </c>
      <c r="F777" s="53" t="s">
        <v>37</v>
      </c>
      <c r="G777" s="52" t="s">
        <v>29</v>
      </c>
      <c r="H777" s="52" t="s">
        <v>10668</v>
      </c>
    </row>
    <row r="778" spans="1:8" x14ac:dyDescent="0.25">
      <c r="A778" s="52" t="s">
        <v>10794</v>
      </c>
      <c r="B778" s="52" t="s">
        <v>10793</v>
      </c>
      <c r="C778" s="52" t="s">
        <v>249</v>
      </c>
      <c r="D778" s="52" t="s">
        <v>200</v>
      </c>
      <c r="E778" s="52" t="s">
        <v>187</v>
      </c>
      <c r="F778" s="53" t="s">
        <v>37</v>
      </c>
      <c r="G778" s="52" t="s">
        <v>29</v>
      </c>
      <c r="H778" s="52" t="s">
        <v>10668</v>
      </c>
    </row>
    <row r="779" spans="1:8" x14ac:dyDescent="0.25">
      <c r="A779" s="52" t="s">
        <v>10792</v>
      </c>
      <c r="B779" s="52" t="s">
        <v>10791</v>
      </c>
      <c r="C779" s="52" t="s">
        <v>249</v>
      </c>
      <c r="D779" s="52" t="s">
        <v>200</v>
      </c>
      <c r="E779" s="52" t="s">
        <v>187</v>
      </c>
      <c r="F779" s="53" t="s">
        <v>37</v>
      </c>
      <c r="G779" s="52" t="s">
        <v>29</v>
      </c>
      <c r="H779" s="52" t="s">
        <v>10668</v>
      </c>
    </row>
    <row r="780" spans="1:8" x14ac:dyDescent="0.25">
      <c r="A780" s="52" t="s">
        <v>39</v>
      </c>
      <c r="B780" s="52" t="s">
        <v>10790</v>
      </c>
      <c r="C780" s="52" t="s">
        <v>295</v>
      </c>
      <c r="D780" s="52" t="s">
        <v>200</v>
      </c>
      <c r="E780" s="52" t="s">
        <v>187</v>
      </c>
      <c r="F780" s="53" t="s">
        <v>39</v>
      </c>
      <c r="G780" s="52" t="s">
        <v>29</v>
      </c>
      <c r="H780" s="52" t="s">
        <v>10668</v>
      </c>
    </row>
    <row r="781" spans="1:8" x14ac:dyDescent="0.25">
      <c r="A781" s="52" t="s">
        <v>10789</v>
      </c>
      <c r="B781" s="52" t="s">
        <v>10787</v>
      </c>
      <c r="C781" s="52" t="s">
        <v>295</v>
      </c>
      <c r="D781" s="52" t="s">
        <v>2051</v>
      </c>
      <c r="E781" s="52" t="s">
        <v>204</v>
      </c>
      <c r="F781" s="53" t="s">
        <v>39</v>
      </c>
      <c r="G781" s="52" t="s">
        <v>29</v>
      </c>
      <c r="H781" s="52" t="s">
        <v>10668</v>
      </c>
    </row>
    <row r="782" spans="1:8" x14ac:dyDescent="0.25">
      <c r="A782" s="52" t="s">
        <v>10788</v>
      </c>
      <c r="B782" s="52" t="s">
        <v>10787</v>
      </c>
      <c r="C782" s="52" t="s">
        <v>244</v>
      </c>
      <c r="D782" s="52" t="s">
        <v>2051</v>
      </c>
      <c r="E782" s="52" t="s">
        <v>204</v>
      </c>
      <c r="F782" s="53" t="s">
        <v>39</v>
      </c>
      <c r="G782" s="52" t="s">
        <v>29</v>
      </c>
      <c r="H782" s="52" t="s">
        <v>10668</v>
      </c>
    </row>
    <row r="783" spans="1:8" x14ac:dyDescent="0.25">
      <c r="A783" s="52" t="s">
        <v>10786</v>
      </c>
      <c r="B783" s="52" t="s">
        <v>10785</v>
      </c>
      <c r="C783" s="52" t="s">
        <v>343</v>
      </c>
      <c r="D783" s="52" t="s">
        <v>2051</v>
      </c>
      <c r="E783" s="52" t="s">
        <v>204</v>
      </c>
      <c r="F783" s="53" t="s">
        <v>39</v>
      </c>
      <c r="G783" s="52" t="s">
        <v>29</v>
      </c>
      <c r="H783" s="52" t="s">
        <v>10668</v>
      </c>
    </row>
    <row r="784" spans="1:8" x14ac:dyDescent="0.25">
      <c r="A784" s="52" t="s">
        <v>10784</v>
      </c>
      <c r="B784" s="52" t="s">
        <v>10783</v>
      </c>
      <c r="C784" s="52" t="s">
        <v>343</v>
      </c>
      <c r="D784" s="52" t="s">
        <v>2051</v>
      </c>
      <c r="E784" s="52" t="s">
        <v>204</v>
      </c>
      <c r="F784" s="53" t="s">
        <v>39</v>
      </c>
      <c r="G784" s="52" t="s">
        <v>29</v>
      </c>
      <c r="H784" s="52" t="s">
        <v>10668</v>
      </c>
    </row>
    <row r="785" spans="1:8" x14ac:dyDescent="0.25">
      <c r="A785" s="52" t="s">
        <v>10782</v>
      </c>
      <c r="B785" s="52" t="s">
        <v>10781</v>
      </c>
      <c r="C785" s="52" t="s">
        <v>295</v>
      </c>
      <c r="D785" s="52" t="s">
        <v>2051</v>
      </c>
      <c r="E785" s="52" t="s">
        <v>204</v>
      </c>
      <c r="F785" s="53" t="s">
        <v>39</v>
      </c>
      <c r="G785" s="52" t="s">
        <v>29</v>
      </c>
      <c r="H785" s="52" t="s">
        <v>10668</v>
      </c>
    </row>
    <row r="786" spans="1:8" x14ac:dyDescent="0.25">
      <c r="A786" s="52" t="s">
        <v>10780</v>
      </c>
      <c r="B786" s="52" t="s">
        <v>10773</v>
      </c>
      <c r="C786" s="52" t="s">
        <v>295</v>
      </c>
      <c r="D786" s="52" t="s">
        <v>200</v>
      </c>
      <c r="E786" s="52" t="s">
        <v>187</v>
      </c>
      <c r="F786" s="53" t="s">
        <v>39</v>
      </c>
      <c r="G786" s="52" t="s">
        <v>29</v>
      </c>
      <c r="H786" s="52" t="s">
        <v>10668</v>
      </c>
    </row>
    <row r="787" spans="1:8" x14ac:dyDescent="0.25">
      <c r="A787" s="52" t="s">
        <v>10779</v>
      </c>
      <c r="B787" s="52" t="s">
        <v>10773</v>
      </c>
      <c r="C787" s="52" t="s">
        <v>244</v>
      </c>
      <c r="D787" s="52" t="s">
        <v>200</v>
      </c>
      <c r="E787" s="52" t="s">
        <v>187</v>
      </c>
      <c r="F787" s="53" t="s">
        <v>39</v>
      </c>
      <c r="G787" s="52" t="s">
        <v>29</v>
      </c>
      <c r="H787" s="52" t="s">
        <v>10668</v>
      </c>
    </row>
    <row r="788" spans="1:8" x14ac:dyDescent="0.25">
      <c r="A788" s="52" t="s">
        <v>10778</v>
      </c>
      <c r="B788" s="52" t="s">
        <v>10777</v>
      </c>
      <c r="C788" s="52" t="s">
        <v>295</v>
      </c>
      <c r="D788" s="52" t="s">
        <v>519</v>
      </c>
      <c r="E788" s="52" t="s">
        <v>204</v>
      </c>
      <c r="F788" s="53" t="s">
        <v>39</v>
      </c>
      <c r="G788" s="52" t="s">
        <v>29</v>
      </c>
      <c r="H788" s="52" t="s">
        <v>10668</v>
      </c>
    </row>
    <row r="789" spans="1:8" x14ac:dyDescent="0.25">
      <c r="A789" s="52" t="s">
        <v>10776</v>
      </c>
      <c r="B789" s="52" t="s">
        <v>10775</v>
      </c>
      <c r="C789" s="52" t="s">
        <v>295</v>
      </c>
      <c r="D789" s="52" t="s">
        <v>297</v>
      </c>
      <c r="E789" s="52" t="s">
        <v>204</v>
      </c>
      <c r="F789" s="53" t="s">
        <v>39</v>
      </c>
      <c r="G789" s="52" t="s">
        <v>29</v>
      </c>
      <c r="H789" s="52" t="s">
        <v>10668</v>
      </c>
    </row>
    <row r="790" spans="1:8" x14ac:dyDescent="0.25">
      <c r="A790" s="52" t="s">
        <v>10774</v>
      </c>
      <c r="B790" s="52" t="s">
        <v>10773</v>
      </c>
      <c r="C790" s="52" t="s">
        <v>516</v>
      </c>
      <c r="D790" s="52" t="s">
        <v>200</v>
      </c>
      <c r="E790" s="52" t="s">
        <v>187</v>
      </c>
      <c r="F790" s="53" t="s">
        <v>39</v>
      </c>
      <c r="G790" s="52" t="s">
        <v>29</v>
      </c>
      <c r="H790" s="52" t="s">
        <v>10668</v>
      </c>
    </row>
    <row r="791" spans="1:8" x14ac:dyDescent="0.25">
      <c r="A791" s="52" t="s">
        <v>10772</v>
      </c>
      <c r="B791" s="52" t="s">
        <v>10771</v>
      </c>
      <c r="C791" s="52" t="s">
        <v>475</v>
      </c>
      <c r="D791" s="52" t="s">
        <v>200</v>
      </c>
      <c r="E791" s="52" t="s">
        <v>187</v>
      </c>
      <c r="F791" s="53" t="s">
        <v>39</v>
      </c>
      <c r="G791" s="52" t="s">
        <v>29</v>
      </c>
      <c r="H791" s="52" t="s">
        <v>10668</v>
      </c>
    </row>
    <row r="792" spans="1:8" x14ac:dyDescent="0.25">
      <c r="A792" s="52" t="s">
        <v>10770</v>
      </c>
      <c r="B792" s="52" t="s">
        <v>10769</v>
      </c>
      <c r="C792" s="52" t="s">
        <v>475</v>
      </c>
      <c r="D792" s="52" t="s">
        <v>200</v>
      </c>
      <c r="E792" s="52" t="s">
        <v>187</v>
      </c>
      <c r="F792" s="53" t="s">
        <v>39</v>
      </c>
      <c r="G792" s="52" t="s">
        <v>29</v>
      </c>
      <c r="H792" s="52" t="s">
        <v>10668</v>
      </c>
    </row>
    <row r="793" spans="1:8" x14ac:dyDescent="0.25">
      <c r="A793" s="52" t="s">
        <v>10768</v>
      </c>
      <c r="B793" s="52" t="s">
        <v>10767</v>
      </c>
      <c r="C793" s="52" t="s">
        <v>441</v>
      </c>
      <c r="D793" s="52" t="s">
        <v>1886</v>
      </c>
      <c r="E793" s="52" t="s">
        <v>204</v>
      </c>
      <c r="F793" s="53" t="s">
        <v>39</v>
      </c>
      <c r="G793" s="52" t="s">
        <v>29</v>
      </c>
      <c r="H793" s="52" t="s">
        <v>10668</v>
      </c>
    </row>
    <row r="794" spans="1:8" x14ac:dyDescent="0.25">
      <c r="A794" s="52" t="s">
        <v>10766</v>
      </c>
      <c r="B794" s="52" t="s">
        <v>10765</v>
      </c>
      <c r="C794" s="52" t="s">
        <v>2059</v>
      </c>
      <c r="D794" s="52" t="s">
        <v>227</v>
      </c>
      <c r="E794" s="52" t="s">
        <v>204</v>
      </c>
      <c r="F794" s="53" t="s">
        <v>39</v>
      </c>
      <c r="G794" s="52" t="s">
        <v>29</v>
      </c>
      <c r="H794" s="52" t="s">
        <v>10668</v>
      </c>
    </row>
    <row r="795" spans="1:8" x14ac:dyDescent="0.25">
      <c r="A795" s="52" t="s">
        <v>10764</v>
      </c>
      <c r="B795" s="52" t="s">
        <v>10762</v>
      </c>
      <c r="C795" s="52" t="s">
        <v>1927</v>
      </c>
      <c r="D795" s="52" t="s">
        <v>200</v>
      </c>
      <c r="E795" s="52" t="s">
        <v>187</v>
      </c>
      <c r="F795" s="53" t="s">
        <v>39</v>
      </c>
      <c r="G795" s="52" t="s">
        <v>29</v>
      </c>
      <c r="H795" s="52" t="s">
        <v>10668</v>
      </c>
    </row>
    <row r="796" spans="1:8" x14ac:dyDescent="0.25">
      <c r="A796" s="52" t="s">
        <v>10763</v>
      </c>
      <c r="B796" s="52" t="s">
        <v>10762</v>
      </c>
      <c r="C796" s="52" t="s">
        <v>244</v>
      </c>
      <c r="D796" s="52" t="s">
        <v>200</v>
      </c>
      <c r="E796" s="52" t="s">
        <v>187</v>
      </c>
      <c r="F796" s="53" t="s">
        <v>39</v>
      </c>
      <c r="G796" s="52" t="s">
        <v>29</v>
      </c>
      <c r="H796" s="52" t="s">
        <v>10668</v>
      </c>
    </row>
    <row r="797" spans="1:8" x14ac:dyDescent="0.25">
      <c r="A797" s="52" t="s">
        <v>10761</v>
      </c>
      <c r="B797" s="52" t="s">
        <v>10760</v>
      </c>
      <c r="C797" s="52" t="s">
        <v>236</v>
      </c>
      <c r="D797" s="52" t="s">
        <v>200</v>
      </c>
      <c r="E797" s="52" t="s">
        <v>187</v>
      </c>
      <c r="F797" s="53" t="s">
        <v>39</v>
      </c>
      <c r="G797" s="52" t="s">
        <v>29</v>
      </c>
      <c r="H797" s="52" t="s">
        <v>10668</v>
      </c>
    </row>
    <row r="798" spans="1:8" x14ac:dyDescent="0.25">
      <c r="A798" s="52" t="s">
        <v>10759</v>
      </c>
      <c r="B798" s="52" t="s">
        <v>10758</v>
      </c>
      <c r="C798" s="52" t="s">
        <v>699</v>
      </c>
      <c r="D798" s="52" t="s">
        <v>224</v>
      </c>
      <c r="E798" s="52" t="s">
        <v>204</v>
      </c>
      <c r="F798" s="53" t="s">
        <v>39</v>
      </c>
      <c r="G798" s="52" t="s">
        <v>29</v>
      </c>
      <c r="H798" s="52" t="s">
        <v>10668</v>
      </c>
    </row>
    <row r="799" spans="1:8" x14ac:dyDescent="0.25">
      <c r="A799" s="52" t="s">
        <v>10757</v>
      </c>
      <c r="B799" s="52" t="s">
        <v>10756</v>
      </c>
      <c r="C799" s="52" t="s">
        <v>699</v>
      </c>
      <c r="D799" s="52" t="s">
        <v>224</v>
      </c>
      <c r="E799" s="52" t="s">
        <v>204</v>
      </c>
      <c r="F799" s="53" t="s">
        <v>39</v>
      </c>
      <c r="G799" s="52" t="s">
        <v>29</v>
      </c>
      <c r="H799" s="52" t="s">
        <v>10668</v>
      </c>
    </row>
    <row r="800" spans="1:8" x14ac:dyDescent="0.25">
      <c r="A800" s="52" t="s">
        <v>10755</v>
      </c>
      <c r="B800" s="52" t="s">
        <v>10754</v>
      </c>
      <c r="C800" s="52" t="s">
        <v>699</v>
      </c>
      <c r="D800" s="52" t="s">
        <v>224</v>
      </c>
      <c r="E800" s="52" t="s">
        <v>204</v>
      </c>
      <c r="F800" s="53" t="s">
        <v>39</v>
      </c>
      <c r="G800" s="52" t="s">
        <v>29</v>
      </c>
      <c r="H800" s="52" t="s">
        <v>10668</v>
      </c>
    </row>
    <row r="801" spans="1:8" x14ac:dyDescent="0.25">
      <c r="A801" s="52" t="s">
        <v>10753</v>
      </c>
      <c r="B801" s="52" t="s">
        <v>10752</v>
      </c>
      <c r="C801" s="52" t="s">
        <v>236</v>
      </c>
      <c r="D801" s="52" t="s">
        <v>243</v>
      </c>
      <c r="E801" s="52" t="s">
        <v>204</v>
      </c>
      <c r="F801" s="53" t="s">
        <v>39</v>
      </c>
      <c r="G801" s="52" t="s">
        <v>29</v>
      </c>
      <c r="H801" s="52" t="s">
        <v>10668</v>
      </c>
    </row>
    <row r="802" spans="1:8" x14ac:dyDescent="0.25">
      <c r="A802" s="52" t="s">
        <v>10751</v>
      </c>
      <c r="B802" s="52" t="s">
        <v>10750</v>
      </c>
      <c r="C802" s="52" t="s">
        <v>236</v>
      </c>
      <c r="D802" s="52" t="s">
        <v>243</v>
      </c>
      <c r="E802" s="52" t="s">
        <v>204</v>
      </c>
      <c r="F802" s="53" t="s">
        <v>39</v>
      </c>
      <c r="G802" s="52" t="s">
        <v>29</v>
      </c>
      <c r="H802" s="52" t="s">
        <v>10668</v>
      </c>
    </row>
    <row r="803" spans="1:8" x14ac:dyDescent="0.25">
      <c r="A803" s="52" t="s">
        <v>10749</v>
      </c>
      <c r="B803" s="52" t="s">
        <v>10748</v>
      </c>
      <c r="C803" s="52" t="s">
        <v>236</v>
      </c>
      <c r="D803" s="52" t="s">
        <v>243</v>
      </c>
      <c r="E803" s="52" t="s">
        <v>204</v>
      </c>
      <c r="F803" s="53" t="s">
        <v>39</v>
      </c>
      <c r="G803" s="52" t="s">
        <v>29</v>
      </c>
      <c r="H803" s="52" t="s">
        <v>10668</v>
      </c>
    </row>
    <row r="804" spans="1:8" x14ac:dyDescent="0.25">
      <c r="A804" s="52" t="s">
        <v>10747</v>
      </c>
      <c r="B804" s="52" t="s">
        <v>10746</v>
      </c>
      <c r="C804" s="52" t="s">
        <v>224</v>
      </c>
      <c r="D804" s="52" t="s">
        <v>200</v>
      </c>
      <c r="E804" s="52" t="s">
        <v>187</v>
      </c>
      <c r="F804" s="53" t="s">
        <v>39</v>
      </c>
      <c r="G804" s="52" t="s">
        <v>29</v>
      </c>
      <c r="H804" s="52" t="s">
        <v>10668</v>
      </c>
    </row>
    <row r="805" spans="1:8" x14ac:dyDescent="0.25">
      <c r="A805" s="52" t="s">
        <v>10745</v>
      </c>
      <c r="B805" s="52" t="s">
        <v>10744</v>
      </c>
      <c r="C805" s="52" t="s">
        <v>236</v>
      </c>
      <c r="D805" s="52" t="s">
        <v>243</v>
      </c>
      <c r="E805" s="52" t="s">
        <v>204</v>
      </c>
      <c r="F805" s="53" t="s">
        <v>39</v>
      </c>
      <c r="G805" s="52" t="s">
        <v>29</v>
      </c>
      <c r="H805" s="52" t="s">
        <v>10668</v>
      </c>
    </row>
    <row r="806" spans="1:8" x14ac:dyDescent="0.25">
      <c r="A806" s="52" t="s">
        <v>10743</v>
      </c>
      <c r="B806" s="52" t="s">
        <v>10742</v>
      </c>
      <c r="C806" s="52" t="s">
        <v>236</v>
      </c>
      <c r="D806" s="52" t="s">
        <v>243</v>
      </c>
      <c r="E806" s="52" t="s">
        <v>204</v>
      </c>
      <c r="F806" s="53" t="s">
        <v>39</v>
      </c>
      <c r="G806" s="52" t="s">
        <v>29</v>
      </c>
      <c r="H806" s="52" t="s">
        <v>10668</v>
      </c>
    </row>
    <row r="807" spans="1:8" x14ac:dyDescent="0.25">
      <c r="A807" s="52" t="s">
        <v>10741</v>
      </c>
      <c r="B807" s="52" t="s">
        <v>10740</v>
      </c>
      <c r="C807" s="52" t="s">
        <v>224</v>
      </c>
      <c r="D807" s="52" t="s">
        <v>200</v>
      </c>
      <c r="E807" s="52" t="s">
        <v>187</v>
      </c>
      <c r="F807" s="53" t="s">
        <v>39</v>
      </c>
      <c r="G807" s="52" t="s">
        <v>29</v>
      </c>
      <c r="H807" s="52" t="s">
        <v>10668</v>
      </c>
    </row>
    <row r="808" spans="1:8" x14ac:dyDescent="0.25">
      <c r="A808" s="52" t="s">
        <v>10739</v>
      </c>
      <c r="B808" s="52" t="s">
        <v>10738</v>
      </c>
      <c r="C808" s="52" t="s">
        <v>236</v>
      </c>
      <c r="D808" s="52" t="s">
        <v>243</v>
      </c>
      <c r="E808" s="52" t="s">
        <v>204</v>
      </c>
      <c r="F808" s="53" t="s">
        <v>39</v>
      </c>
      <c r="G808" s="52" t="s">
        <v>29</v>
      </c>
      <c r="H808" s="52" t="s">
        <v>10668</v>
      </c>
    </row>
    <row r="809" spans="1:8" x14ac:dyDescent="0.25">
      <c r="A809" s="52" t="s">
        <v>10737</v>
      </c>
      <c r="B809" s="52" t="s">
        <v>10736</v>
      </c>
      <c r="C809" s="52" t="s">
        <v>224</v>
      </c>
      <c r="D809" s="52" t="s">
        <v>200</v>
      </c>
      <c r="E809" s="52" t="s">
        <v>187</v>
      </c>
      <c r="F809" s="53" t="s">
        <v>39</v>
      </c>
      <c r="G809" s="52" t="s">
        <v>29</v>
      </c>
      <c r="H809" s="52" t="s">
        <v>10668</v>
      </c>
    </row>
    <row r="810" spans="1:8" x14ac:dyDescent="0.25">
      <c r="A810" s="52" t="s">
        <v>10735</v>
      </c>
      <c r="B810" s="52" t="s">
        <v>10734</v>
      </c>
      <c r="C810" s="52" t="s">
        <v>236</v>
      </c>
      <c r="D810" s="52" t="s">
        <v>200</v>
      </c>
      <c r="E810" s="52" t="s">
        <v>187</v>
      </c>
      <c r="F810" s="53" t="s">
        <v>39</v>
      </c>
      <c r="G810" s="52" t="s">
        <v>29</v>
      </c>
      <c r="H810" s="52" t="s">
        <v>10668</v>
      </c>
    </row>
    <row r="811" spans="1:8" x14ac:dyDescent="0.25">
      <c r="A811" s="52" t="s">
        <v>10733</v>
      </c>
      <c r="B811" s="52" t="s">
        <v>10732</v>
      </c>
      <c r="C811" s="52" t="s">
        <v>295</v>
      </c>
      <c r="D811" s="52" t="s">
        <v>200</v>
      </c>
      <c r="E811" s="52" t="s">
        <v>187</v>
      </c>
      <c r="F811" s="53" t="s">
        <v>39</v>
      </c>
      <c r="G811" s="52" t="s">
        <v>29</v>
      </c>
      <c r="H811" s="52" t="s">
        <v>10668</v>
      </c>
    </row>
    <row r="812" spans="1:8" x14ac:dyDescent="0.25">
      <c r="A812" s="52" t="s">
        <v>10731</v>
      </c>
      <c r="B812" s="52" t="s">
        <v>10730</v>
      </c>
      <c r="C812" s="52" t="s">
        <v>1528</v>
      </c>
      <c r="D812" s="52" t="s">
        <v>200</v>
      </c>
      <c r="E812" s="52" t="s">
        <v>187</v>
      </c>
      <c r="F812" s="53" t="s">
        <v>39</v>
      </c>
      <c r="G812" s="52" t="s">
        <v>29</v>
      </c>
      <c r="H812" s="52" t="s">
        <v>10668</v>
      </c>
    </row>
    <row r="813" spans="1:8" x14ac:dyDescent="0.25">
      <c r="A813" s="52" t="s">
        <v>10729</v>
      </c>
      <c r="B813" s="52" t="s">
        <v>10728</v>
      </c>
      <c r="C813" s="52" t="s">
        <v>249</v>
      </c>
      <c r="D813" s="52" t="s">
        <v>200</v>
      </c>
      <c r="E813" s="52" t="s">
        <v>187</v>
      </c>
      <c r="F813" s="53" t="s">
        <v>39</v>
      </c>
      <c r="G813" s="52" t="s">
        <v>29</v>
      </c>
      <c r="H813" s="52" t="s">
        <v>10668</v>
      </c>
    </row>
    <row r="814" spans="1:8" x14ac:dyDescent="0.25">
      <c r="A814" s="52" t="s">
        <v>10727</v>
      </c>
      <c r="B814" s="52" t="s">
        <v>10726</v>
      </c>
      <c r="C814" s="52" t="s">
        <v>209</v>
      </c>
      <c r="D814" s="52" t="s">
        <v>200</v>
      </c>
      <c r="E814" s="52" t="s">
        <v>187</v>
      </c>
      <c r="F814" s="53" t="s">
        <v>39</v>
      </c>
      <c r="G814" s="52" t="s">
        <v>29</v>
      </c>
      <c r="H814" s="52" t="s">
        <v>10668</v>
      </c>
    </row>
    <row r="815" spans="1:8" x14ac:dyDescent="0.25">
      <c r="A815" s="52" t="s">
        <v>10725</v>
      </c>
      <c r="B815" s="52" t="s">
        <v>10724</v>
      </c>
      <c r="C815" s="52" t="s">
        <v>209</v>
      </c>
      <c r="D815" s="52" t="s">
        <v>200</v>
      </c>
      <c r="E815" s="52" t="s">
        <v>187</v>
      </c>
      <c r="F815" s="53" t="s">
        <v>39</v>
      </c>
      <c r="G815" s="52" t="s">
        <v>29</v>
      </c>
      <c r="H815" s="52" t="s">
        <v>10668</v>
      </c>
    </row>
    <row r="816" spans="1:8" x14ac:dyDescent="0.25">
      <c r="A816" s="52" t="s">
        <v>10723</v>
      </c>
      <c r="B816" s="52" t="s">
        <v>10722</v>
      </c>
      <c r="C816" s="52" t="s">
        <v>209</v>
      </c>
      <c r="D816" s="52" t="s">
        <v>243</v>
      </c>
      <c r="E816" s="52" t="s">
        <v>204</v>
      </c>
      <c r="F816" s="53" t="s">
        <v>39</v>
      </c>
      <c r="G816" s="52" t="s">
        <v>29</v>
      </c>
      <c r="H816" s="52" t="s">
        <v>10668</v>
      </c>
    </row>
    <row r="817" spans="1:8" x14ac:dyDescent="0.25">
      <c r="A817" s="52" t="s">
        <v>10721</v>
      </c>
      <c r="B817" s="52" t="s">
        <v>10720</v>
      </c>
      <c r="C817" s="52" t="s">
        <v>209</v>
      </c>
      <c r="D817" s="52" t="s">
        <v>243</v>
      </c>
      <c r="E817" s="52" t="s">
        <v>204</v>
      </c>
      <c r="F817" s="53" t="s">
        <v>39</v>
      </c>
      <c r="G817" s="52" t="s">
        <v>29</v>
      </c>
      <c r="H817" s="52" t="s">
        <v>10668</v>
      </c>
    </row>
    <row r="818" spans="1:8" x14ac:dyDescent="0.25">
      <c r="A818" s="52" t="s">
        <v>10719</v>
      </c>
      <c r="B818" s="52" t="s">
        <v>10718</v>
      </c>
      <c r="C818" s="52" t="s">
        <v>224</v>
      </c>
      <c r="D818" s="52" t="s">
        <v>200</v>
      </c>
      <c r="E818" s="52" t="s">
        <v>187</v>
      </c>
      <c r="F818" s="53" t="s">
        <v>39</v>
      </c>
      <c r="G818" s="52" t="s">
        <v>29</v>
      </c>
      <c r="H818" s="52" t="s">
        <v>10668</v>
      </c>
    </row>
    <row r="819" spans="1:8" x14ac:dyDescent="0.25">
      <c r="A819" s="52" t="s">
        <v>10717</v>
      </c>
      <c r="B819" s="52" t="s">
        <v>10716</v>
      </c>
      <c r="C819" s="52" t="s">
        <v>209</v>
      </c>
      <c r="D819" s="52" t="s">
        <v>200</v>
      </c>
      <c r="E819" s="52" t="s">
        <v>187</v>
      </c>
      <c r="F819" s="53" t="s">
        <v>39</v>
      </c>
      <c r="G819" s="52" t="s">
        <v>29</v>
      </c>
      <c r="H819" s="52" t="s">
        <v>10668</v>
      </c>
    </row>
    <row r="820" spans="1:8" x14ac:dyDescent="0.25">
      <c r="A820" s="52" t="s">
        <v>10715</v>
      </c>
      <c r="B820" s="52" t="s">
        <v>10714</v>
      </c>
      <c r="C820" s="52" t="s">
        <v>209</v>
      </c>
      <c r="D820" s="52" t="s">
        <v>243</v>
      </c>
      <c r="E820" s="52" t="s">
        <v>204</v>
      </c>
      <c r="F820" s="53" t="s">
        <v>39</v>
      </c>
      <c r="G820" s="52" t="s">
        <v>29</v>
      </c>
      <c r="H820" s="52" t="s">
        <v>10668</v>
      </c>
    </row>
    <row r="821" spans="1:8" x14ac:dyDescent="0.25">
      <c r="A821" s="52" t="s">
        <v>10713</v>
      </c>
      <c r="B821" s="52" t="s">
        <v>10712</v>
      </c>
      <c r="C821" s="52" t="s">
        <v>209</v>
      </c>
      <c r="D821" s="52" t="s">
        <v>243</v>
      </c>
      <c r="E821" s="52" t="s">
        <v>204</v>
      </c>
      <c r="F821" s="53" t="s">
        <v>39</v>
      </c>
      <c r="G821" s="52" t="s">
        <v>29</v>
      </c>
      <c r="H821" s="52" t="s">
        <v>10668</v>
      </c>
    </row>
    <row r="822" spans="1:8" x14ac:dyDescent="0.25">
      <c r="A822" s="52" t="s">
        <v>10711</v>
      </c>
      <c r="B822" s="52" t="s">
        <v>10710</v>
      </c>
      <c r="C822" s="52" t="s">
        <v>209</v>
      </c>
      <c r="D822" s="52" t="s">
        <v>243</v>
      </c>
      <c r="E822" s="52" t="s">
        <v>214</v>
      </c>
      <c r="F822" s="53" t="s">
        <v>39</v>
      </c>
      <c r="G822" s="52" t="s">
        <v>29</v>
      </c>
      <c r="H822" s="52" t="s">
        <v>10668</v>
      </c>
    </row>
    <row r="823" spans="1:8" x14ac:dyDescent="0.25">
      <c r="A823" s="52" t="s">
        <v>10709</v>
      </c>
      <c r="B823" s="52" t="s">
        <v>10708</v>
      </c>
      <c r="C823" s="52" t="s">
        <v>224</v>
      </c>
      <c r="D823" s="52" t="s">
        <v>200</v>
      </c>
      <c r="E823" s="52" t="s">
        <v>187</v>
      </c>
      <c r="F823" s="53" t="s">
        <v>39</v>
      </c>
      <c r="G823" s="52" t="s">
        <v>29</v>
      </c>
      <c r="H823" s="52" t="s">
        <v>10668</v>
      </c>
    </row>
    <row r="824" spans="1:8" x14ac:dyDescent="0.25">
      <c r="A824" s="52" t="s">
        <v>10707</v>
      </c>
      <c r="B824" s="52" t="s">
        <v>10706</v>
      </c>
      <c r="C824" s="52" t="s">
        <v>209</v>
      </c>
      <c r="D824" s="52" t="s">
        <v>200</v>
      </c>
      <c r="E824" s="52" t="s">
        <v>187</v>
      </c>
      <c r="F824" s="53" t="s">
        <v>39</v>
      </c>
      <c r="G824" s="52" t="s">
        <v>29</v>
      </c>
      <c r="H824" s="52" t="s">
        <v>10668</v>
      </c>
    </row>
    <row r="825" spans="1:8" x14ac:dyDescent="0.25">
      <c r="A825" s="52" t="s">
        <v>10705</v>
      </c>
      <c r="B825" s="52" t="s">
        <v>10704</v>
      </c>
      <c r="C825" s="52" t="s">
        <v>430</v>
      </c>
      <c r="D825" s="52" t="s">
        <v>200</v>
      </c>
      <c r="E825" s="52" t="s">
        <v>187</v>
      </c>
      <c r="F825" s="53" t="s">
        <v>39</v>
      </c>
      <c r="G825" s="52" t="s">
        <v>29</v>
      </c>
      <c r="H825" s="52" t="s">
        <v>10668</v>
      </c>
    </row>
    <row r="826" spans="1:8" x14ac:dyDescent="0.25">
      <c r="A826" s="52" t="s">
        <v>10703</v>
      </c>
      <c r="B826" s="52" t="s">
        <v>10702</v>
      </c>
      <c r="C826" s="52" t="s">
        <v>10701</v>
      </c>
      <c r="D826" s="52" t="s">
        <v>200</v>
      </c>
      <c r="E826" s="52" t="s">
        <v>187</v>
      </c>
      <c r="F826" s="53" t="s">
        <v>39</v>
      </c>
      <c r="G826" s="52" t="s">
        <v>29</v>
      </c>
      <c r="H826" s="52" t="s">
        <v>10668</v>
      </c>
    </row>
    <row r="827" spans="1:8" x14ac:dyDescent="0.25">
      <c r="A827" s="52" t="s">
        <v>10700</v>
      </c>
      <c r="B827" s="52" t="s">
        <v>10699</v>
      </c>
      <c r="C827" s="52" t="s">
        <v>295</v>
      </c>
      <c r="D827" s="52" t="s">
        <v>200</v>
      </c>
      <c r="E827" s="52" t="s">
        <v>187</v>
      </c>
      <c r="F827" s="53" t="s">
        <v>39</v>
      </c>
      <c r="G827" s="52" t="s">
        <v>29</v>
      </c>
      <c r="H827" s="52" t="s">
        <v>10668</v>
      </c>
    </row>
    <row r="828" spans="1:8" x14ac:dyDescent="0.25">
      <c r="A828" s="52" t="s">
        <v>10698</v>
      </c>
      <c r="B828" s="52" t="s">
        <v>10697</v>
      </c>
      <c r="C828" s="52" t="s">
        <v>1351</v>
      </c>
      <c r="D828" s="52" t="s">
        <v>833</v>
      </c>
      <c r="E828" s="52" t="s">
        <v>204</v>
      </c>
      <c r="F828" s="53" t="s">
        <v>39</v>
      </c>
      <c r="G828" s="52" t="s">
        <v>29</v>
      </c>
      <c r="H828" s="52" t="s">
        <v>10668</v>
      </c>
    </row>
    <row r="829" spans="1:8" x14ac:dyDescent="0.25">
      <c r="A829" s="52" t="s">
        <v>10696</v>
      </c>
      <c r="B829" s="52" t="s">
        <v>10695</v>
      </c>
      <c r="C829" s="52" t="s">
        <v>1351</v>
      </c>
      <c r="D829" s="52" t="s">
        <v>833</v>
      </c>
      <c r="E829" s="52" t="s">
        <v>204</v>
      </c>
      <c r="F829" s="53" t="s">
        <v>39</v>
      </c>
      <c r="G829" s="52" t="s">
        <v>29</v>
      </c>
      <c r="H829" s="52" t="s">
        <v>10668</v>
      </c>
    </row>
    <row r="830" spans="1:8" x14ac:dyDescent="0.25">
      <c r="A830" s="52" t="s">
        <v>10694</v>
      </c>
      <c r="B830" s="52" t="s">
        <v>10693</v>
      </c>
      <c r="C830" s="52" t="s">
        <v>1825</v>
      </c>
      <c r="D830" s="52" t="s">
        <v>364</v>
      </c>
      <c r="E830" s="52" t="s">
        <v>204</v>
      </c>
      <c r="F830" s="53" t="s">
        <v>39</v>
      </c>
      <c r="G830" s="52" t="s">
        <v>29</v>
      </c>
      <c r="H830" s="52" t="s">
        <v>10668</v>
      </c>
    </row>
    <row r="831" spans="1:8" x14ac:dyDescent="0.25">
      <c r="A831" s="52" t="s">
        <v>10692</v>
      </c>
      <c r="B831" s="52" t="s">
        <v>10691</v>
      </c>
      <c r="C831" s="52" t="s">
        <v>1825</v>
      </c>
      <c r="D831" s="52" t="s">
        <v>364</v>
      </c>
      <c r="E831" s="52" t="s">
        <v>204</v>
      </c>
      <c r="F831" s="53" t="s">
        <v>39</v>
      </c>
      <c r="G831" s="52" t="s">
        <v>29</v>
      </c>
      <c r="H831" s="52" t="s">
        <v>10668</v>
      </c>
    </row>
    <row r="832" spans="1:8" x14ac:dyDescent="0.25">
      <c r="A832" s="52" t="s">
        <v>10690</v>
      </c>
      <c r="B832" s="52" t="s">
        <v>10689</v>
      </c>
      <c r="C832" s="52" t="s">
        <v>671</v>
      </c>
      <c r="D832" s="52" t="s">
        <v>1594</v>
      </c>
      <c r="E832" s="52" t="s">
        <v>204</v>
      </c>
      <c r="F832" s="53" t="s">
        <v>39</v>
      </c>
      <c r="G832" s="52" t="s">
        <v>29</v>
      </c>
      <c r="H832" s="52" t="s">
        <v>10668</v>
      </c>
    </row>
    <row r="833" spans="1:8" x14ac:dyDescent="0.25">
      <c r="A833" s="52" t="s">
        <v>10688</v>
      </c>
      <c r="B833" s="52" t="s">
        <v>10687</v>
      </c>
      <c r="C833" s="52" t="s">
        <v>784</v>
      </c>
      <c r="D833" s="52" t="s">
        <v>833</v>
      </c>
      <c r="E833" s="52" t="s">
        <v>204</v>
      </c>
      <c r="F833" s="53" t="s">
        <v>39</v>
      </c>
      <c r="G833" s="52" t="s">
        <v>29</v>
      </c>
      <c r="H833" s="52" t="s">
        <v>10668</v>
      </c>
    </row>
    <row r="834" spans="1:8" x14ac:dyDescent="0.25">
      <c r="A834" s="52" t="s">
        <v>10686</v>
      </c>
      <c r="B834" s="52" t="s">
        <v>10685</v>
      </c>
      <c r="C834" s="52" t="s">
        <v>6440</v>
      </c>
      <c r="D834" s="52" t="s">
        <v>200</v>
      </c>
      <c r="E834" s="52" t="s">
        <v>187</v>
      </c>
      <c r="F834" s="53" t="s">
        <v>39</v>
      </c>
      <c r="G834" s="52" t="s">
        <v>29</v>
      </c>
      <c r="H834" s="52" t="s">
        <v>10668</v>
      </c>
    </row>
    <row r="835" spans="1:8" x14ac:dyDescent="0.25">
      <c r="A835" s="52" t="s">
        <v>10684</v>
      </c>
      <c r="B835" s="52" t="s">
        <v>10683</v>
      </c>
      <c r="C835" s="52" t="s">
        <v>441</v>
      </c>
      <c r="D835" s="52" t="s">
        <v>227</v>
      </c>
      <c r="E835" s="52" t="s">
        <v>204</v>
      </c>
      <c r="F835" s="53" t="s">
        <v>39</v>
      </c>
      <c r="G835" s="52" t="s">
        <v>29</v>
      </c>
      <c r="H835" s="52" t="s">
        <v>10668</v>
      </c>
    </row>
    <row r="836" spans="1:8" x14ac:dyDescent="0.25">
      <c r="A836" s="52" t="s">
        <v>10682</v>
      </c>
      <c r="B836" s="52" t="s">
        <v>10681</v>
      </c>
      <c r="C836" s="52" t="s">
        <v>4017</v>
      </c>
      <c r="D836" s="52" t="s">
        <v>339</v>
      </c>
      <c r="E836" s="52" t="s">
        <v>204</v>
      </c>
      <c r="F836" s="53" t="s">
        <v>39</v>
      </c>
      <c r="G836" s="52" t="s">
        <v>29</v>
      </c>
      <c r="H836" s="52" t="s">
        <v>10668</v>
      </c>
    </row>
    <row r="837" spans="1:8" x14ac:dyDescent="0.25">
      <c r="A837" s="52" t="s">
        <v>10680</v>
      </c>
      <c r="B837" s="52" t="s">
        <v>10679</v>
      </c>
      <c r="C837" s="52" t="s">
        <v>4178</v>
      </c>
      <c r="D837" s="52" t="s">
        <v>297</v>
      </c>
      <c r="E837" s="52" t="s">
        <v>204</v>
      </c>
      <c r="F837" s="53" t="s">
        <v>39</v>
      </c>
      <c r="G837" s="52" t="s">
        <v>29</v>
      </c>
      <c r="H837" s="52" t="s">
        <v>10668</v>
      </c>
    </row>
    <row r="838" spans="1:8" x14ac:dyDescent="0.25">
      <c r="A838" s="52" t="s">
        <v>10678</v>
      </c>
      <c r="B838" s="52" t="s">
        <v>10677</v>
      </c>
      <c r="C838" s="52" t="s">
        <v>4377</v>
      </c>
      <c r="D838" s="52" t="s">
        <v>200</v>
      </c>
      <c r="E838" s="52" t="s">
        <v>187</v>
      </c>
      <c r="F838" s="53" t="s">
        <v>39</v>
      </c>
      <c r="G838" s="52" t="s">
        <v>29</v>
      </c>
      <c r="H838" s="52" t="s">
        <v>10668</v>
      </c>
    </row>
    <row r="839" spans="1:8" x14ac:dyDescent="0.25">
      <c r="A839" s="52" t="s">
        <v>10676</v>
      </c>
      <c r="B839" s="52" t="s">
        <v>10675</v>
      </c>
      <c r="C839" s="52" t="s">
        <v>422</v>
      </c>
      <c r="D839" s="52" t="s">
        <v>6994</v>
      </c>
      <c r="E839" s="52" t="s">
        <v>204</v>
      </c>
      <c r="F839" s="53" t="s">
        <v>39</v>
      </c>
      <c r="G839" s="52" t="s">
        <v>29</v>
      </c>
      <c r="H839" s="52" t="s">
        <v>10668</v>
      </c>
    </row>
    <row r="840" spans="1:8" x14ac:dyDescent="0.25">
      <c r="A840" s="52" t="s">
        <v>10674</v>
      </c>
      <c r="B840" s="52" t="s">
        <v>10673</v>
      </c>
      <c r="C840" s="52" t="s">
        <v>422</v>
      </c>
      <c r="D840" s="52" t="s">
        <v>200</v>
      </c>
      <c r="E840" s="52" t="s">
        <v>187</v>
      </c>
      <c r="F840" s="53" t="s">
        <v>39</v>
      </c>
      <c r="G840" s="52" t="s">
        <v>29</v>
      </c>
      <c r="H840" s="52" t="s">
        <v>10668</v>
      </c>
    </row>
    <row r="841" spans="1:8" x14ac:dyDescent="0.25">
      <c r="A841" s="52" t="s">
        <v>10672</v>
      </c>
      <c r="B841" s="52" t="s">
        <v>10671</v>
      </c>
      <c r="C841" s="52" t="s">
        <v>422</v>
      </c>
      <c r="D841" s="52" t="s">
        <v>200</v>
      </c>
      <c r="E841" s="52" t="s">
        <v>187</v>
      </c>
      <c r="F841" s="53" t="s">
        <v>39</v>
      </c>
      <c r="G841" s="52" t="s">
        <v>29</v>
      </c>
      <c r="H841" s="52" t="s">
        <v>10668</v>
      </c>
    </row>
    <row r="842" spans="1:8" x14ac:dyDescent="0.25">
      <c r="A842" s="52" t="s">
        <v>10670</v>
      </c>
      <c r="B842" s="52" t="s">
        <v>10669</v>
      </c>
      <c r="C842" s="52" t="s">
        <v>339</v>
      </c>
      <c r="D842" s="52" t="s">
        <v>200</v>
      </c>
      <c r="E842" s="52" t="s">
        <v>187</v>
      </c>
      <c r="F842" s="53" t="s">
        <v>39</v>
      </c>
      <c r="G842" s="52" t="s">
        <v>29</v>
      </c>
      <c r="H842" s="52" t="s">
        <v>10668</v>
      </c>
    </row>
    <row r="843" spans="1:8" x14ac:dyDescent="0.25">
      <c r="A843" s="52" t="s">
        <v>32</v>
      </c>
      <c r="B843" s="52" t="s">
        <v>10667</v>
      </c>
      <c r="C843" s="52" t="s">
        <v>295</v>
      </c>
      <c r="D843" s="52" t="s">
        <v>200</v>
      </c>
      <c r="E843" s="52" t="s">
        <v>187</v>
      </c>
      <c r="F843" s="53" t="s">
        <v>32</v>
      </c>
      <c r="G843" s="52" t="s">
        <v>32</v>
      </c>
      <c r="H843" s="52" t="s">
        <v>9868</v>
      </c>
    </row>
    <row r="844" spans="1:8" x14ac:dyDescent="0.25">
      <c r="A844" s="52" t="s">
        <v>10666</v>
      </c>
      <c r="B844" s="52" t="s">
        <v>10665</v>
      </c>
      <c r="C844" s="52" t="s">
        <v>3851</v>
      </c>
      <c r="D844" s="52" t="s">
        <v>200</v>
      </c>
      <c r="E844" s="52" t="s">
        <v>187</v>
      </c>
      <c r="F844" s="53" t="s">
        <v>10666</v>
      </c>
      <c r="G844" s="52" t="s">
        <v>32</v>
      </c>
      <c r="H844" s="52" t="s">
        <v>9868</v>
      </c>
    </row>
    <row r="845" spans="1:8" x14ac:dyDescent="0.25">
      <c r="A845" s="52" t="s">
        <v>10664</v>
      </c>
      <c r="B845" s="52" t="s">
        <v>10663</v>
      </c>
      <c r="C845" s="52" t="s">
        <v>3851</v>
      </c>
      <c r="D845" s="52" t="s">
        <v>200</v>
      </c>
      <c r="E845" s="52" t="s">
        <v>187</v>
      </c>
      <c r="F845" s="53" t="s">
        <v>10666</v>
      </c>
      <c r="G845" s="52" t="s">
        <v>32</v>
      </c>
      <c r="H845" s="52" t="s">
        <v>9868</v>
      </c>
    </row>
    <row r="846" spans="1:8" x14ac:dyDescent="0.25">
      <c r="A846" s="52" t="s">
        <v>10662</v>
      </c>
      <c r="B846" s="52" t="s">
        <v>10661</v>
      </c>
      <c r="C846" s="52" t="s">
        <v>295</v>
      </c>
      <c r="D846" s="52" t="s">
        <v>688</v>
      </c>
      <c r="E846" s="52" t="s">
        <v>204</v>
      </c>
      <c r="F846" s="53" t="s">
        <v>10666</v>
      </c>
      <c r="G846" s="52" t="s">
        <v>32</v>
      </c>
      <c r="H846" s="52" t="s">
        <v>9868</v>
      </c>
    </row>
    <row r="847" spans="1:8" x14ac:dyDescent="0.25">
      <c r="A847" s="52" t="s">
        <v>10660</v>
      </c>
      <c r="B847" s="52" t="s">
        <v>10659</v>
      </c>
      <c r="C847" s="52" t="s">
        <v>295</v>
      </c>
      <c r="D847" s="52" t="s">
        <v>200</v>
      </c>
      <c r="E847" s="52" t="s">
        <v>187</v>
      </c>
      <c r="F847" s="53" t="s">
        <v>10666</v>
      </c>
      <c r="G847" s="52" t="s">
        <v>32</v>
      </c>
      <c r="H847" s="52" t="s">
        <v>9868</v>
      </c>
    </row>
    <row r="848" spans="1:8" x14ac:dyDescent="0.25">
      <c r="A848" s="52" t="s">
        <v>10658</v>
      </c>
      <c r="B848" s="52" t="s">
        <v>10657</v>
      </c>
      <c r="C848" s="52" t="s">
        <v>4056</v>
      </c>
      <c r="D848" s="52" t="s">
        <v>2051</v>
      </c>
      <c r="E848" s="52" t="s">
        <v>204</v>
      </c>
      <c r="F848" s="53" t="s">
        <v>10666</v>
      </c>
      <c r="G848" s="52" t="s">
        <v>32</v>
      </c>
      <c r="H848" s="52" t="s">
        <v>9868</v>
      </c>
    </row>
    <row r="849" spans="1:8" x14ac:dyDescent="0.25">
      <c r="A849" s="52" t="s">
        <v>10656</v>
      </c>
      <c r="B849" s="52" t="s">
        <v>10655</v>
      </c>
      <c r="C849" s="52" t="s">
        <v>6443</v>
      </c>
      <c r="D849" s="52" t="s">
        <v>572</v>
      </c>
      <c r="E849" s="52" t="s">
        <v>204</v>
      </c>
      <c r="F849" s="53" t="s">
        <v>10666</v>
      </c>
      <c r="G849" s="52" t="s">
        <v>32</v>
      </c>
      <c r="H849" s="52" t="s">
        <v>9868</v>
      </c>
    </row>
    <row r="850" spans="1:8" x14ac:dyDescent="0.25">
      <c r="A850" s="52" t="s">
        <v>10654</v>
      </c>
      <c r="B850" s="52" t="s">
        <v>10653</v>
      </c>
      <c r="C850" s="52" t="s">
        <v>10652</v>
      </c>
      <c r="D850" s="52" t="s">
        <v>648</v>
      </c>
      <c r="E850" s="52" t="s">
        <v>492</v>
      </c>
      <c r="F850" s="53" t="s">
        <v>10666</v>
      </c>
      <c r="G850" s="52" t="s">
        <v>32</v>
      </c>
      <c r="H850" s="52" t="s">
        <v>9868</v>
      </c>
    </row>
    <row r="851" spans="1:8" x14ac:dyDescent="0.25">
      <c r="A851" s="52" t="s">
        <v>10651</v>
      </c>
      <c r="B851" s="52" t="s">
        <v>10650</v>
      </c>
      <c r="C851" s="52" t="s">
        <v>4056</v>
      </c>
      <c r="D851" s="52" t="s">
        <v>2051</v>
      </c>
      <c r="E851" s="52" t="s">
        <v>204</v>
      </c>
      <c r="F851" s="53" t="s">
        <v>10666</v>
      </c>
      <c r="G851" s="52" t="s">
        <v>32</v>
      </c>
      <c r="H851" s="52" t="s">
        <v>9868</v>
      </c>
    </row>
    <row r="852" spans="1:8" x14ac:dyDescent="0.25">
      <c r="A852" s="52" t="s">
        <v>10649</v>
      </c>
      <c r="B852" s="52" t="s">
        <v>10648</v>
      </c>
      <c r="C852" s="52" t="s">
        <v>2051</v>
      </c>
      <c r="D852" s="52" t="s">
        <v>668</v>
      </c>
      <c r="E852" s="52" t="s">
        <v>204</v>
      </c>
      <c r="F852" s="53" t="s">
        <v>10666</v>
      </c>
      <c r="G852" s="52" t="s">
        <v>32</v>
      </c>
      <c r="H852" s="52" t="s">
        <v>9868</v>
      </c>
    </row>
    <row r="853" spans="1:8" x14ac:dyDescent="0.25">
      <c r="A853" s="52" t="s">
        <v>10647</v>
      </c>
      <c r="B853" s="52" t="s">
        <v>10646</v>
      </c>
      <c r="C853" s="52" t="s">
        <v>8420</v>
      </c>
      <c r="D853" s="52" t="s">
        <v>1594</v>
      </c>
      <c r="E853" s="52" t="s">
        <v>204</v>
      </c>
      <c r="F853" s="53" t="s">
        <v>10666</v>
      </c>
      <c r="G853" s="52" t="s">
        <v>32</v>
      </c>
      <c r="H853" s="52" t="s">
        <v>9868</v>
      </c>
    </row>
    <row r="854" spans="1:8" x14ac:dyDescent="0.25">
      <c r="A854" s="52" t="s">
        <v>10645</v>
      </c>
      <c r="B854" s="52" t="s">
        <v>10644</v>
      </c>
      <c r="C854" s="52" t="s">
        <v>2051</v>
      </c>
      <c r="D854" s="52" t="s">
        <v>668</v>
      </c>
      <c r="E854" s="52" t="s">
        <v>204</v>
      </c>
      <c r="F854" s="53" t="s">
        <v>10666</v>
      </c>
      <c r="G854" s="52" t="s">
        <v>32</v>
      </c>
      <c r="H854" s="52" t="s">
        <v>9868</v>
      </c>
    </row>
    <row r="855" spans="1:8" x14ac:dyDescent="0.25">
      <c r="A855" s="52" t="s">
        <v>10643</v>
      </c>
      <c r="B855" s="52" t="s">
        <v>10642</v>
      </c>
      <c r="C855" s="52" t="s">
        <v>8420</v>
      </c>
      <c r="D855" s="52" t="s">
        <v>10024</v>
      </c>
      <c r="E855" s="52" t="s">
        <v>204</v>
      </c>
      <c r="F855" s="53" t="s">
        <v>10666</v>
      </c>
      <c r="G855" s="52" t="s">
        <v>32</v>
      </c>
      <c r="H855" s="52" t="s">
        <v>9868</v>
      </c>
    </row>
    <row r="856" spans="1:8" x14ac:dyDescent="0.25">
      <c r="A856" s="52" t="s">
        <v>10641</v>
      </c>
      <c r="B856" s="52" t="s">
        <v>10640</v>
      </c>
      <c r="C856" s="52" t="s">
        <v>2051</v>
      </c>
      <c r="D856" s="52" t="s">
        <v>668</v>
      </c>
      <c r="E856" s="52" t="s">
        <v>204</v>
      </c>
      <c r="F856" s="53" t="s">
        <v>10666</v>
      </c>
      <c r="G856" s="52" t="s">
        <v>32</v>
      </c>
      <c r="H856" s="52" t="s">
        <v>9868</v>
      </c>
    </row>
    <row r="857" spans="1:8" x14ac:dyDescent="0.25">
      <c r="A857" s="52" t="s">
        <v>10639</v>
      </c>
      <c r="B857" s="52" t="s">
        <v>10638</v>
      </c>
      <c r="C857" s="52" t="s">
        <v>668</v>
      </c>
      <c r="D857" s="52" t="s">
        <v>200</v>
      </c>
      <c r="E857" s="52" t="s">
        <v>187</v>
      </c>
      <c r="F857" s="53" t="s">
        <v>10666</v>
      </c>
      <c r="G857" s="52" t="s">
        <v>32</v>
      </c>
      <c r="H857" s="52" t="s">
        <v>9868</v>
      </c>
    </row>
    <row r="858" spans="1:8" x14ac:dyDescent="0.25">
      <c r="A858" s="52" t="s">
        <v>10637</v>
      </c>
      <c r="B858" s="52" t="s">
        <v>10636</v>
      </c>
      <c r="C858" s="52" t="s">
        <v>699</v>
      </c>
      <c r="D858" s="52" t="s">
        <v>200</v>
      </c>
      <c r="E858" s="52" t="s">
        <v>187</v>
      </c>
      <c r="F858" s="53" t="s">
        <v>10666</v>
      </c>
      <c r="G858" s="52" t="s">
        <v>32</v>
      </c>
      <c r="H858" s="52" t="s">
        <v>9868</v>
      </c>
    </row>
    <row r="859" spans="1:8" x14ac:dyDescent="0.25">
      <c r="A859" s="52" t="s">
        <v>10635</v>
      </c>
      <c r="B859" s="52" t="s">
        <v>10634</v>
      </c>
      <c r="C859" s="52" t="s">
        <v>699</v>
      </c>
      <c r="D859" s="52" t="s">
        <v>200</v>
      </c>
      <c r="E859" s="52" t="s">
        <v>187</v>
      </c>
      <c r="F859" s="53" t="s">
        <v>10666</v>
      </c>
      <c r="G859" s="52" t="s">
        <v>32</v>
      </c>
      <c r="H859" s="52" t="s">
        <v>9868</v>
      </c>
    </row>
    <row r="860" spans="1:8" x14ac:dyDescent="0.25">
      <c r="A860" s="52" t="s">
        <v>10633</v>
      </c>
      <c r="B860" s="52" t="s">
        <v>10631</v>
      </c>
      <c r="C860" s="52" t="s">
        <v>197</v>
      </c>
      <c r="D860" s="52" t="s">
        <v>197</v>
      </c>
      <c r="E860" s="52" t="s">
        <v>196</v>
      </c>
      <c r="F860" s="53" t="s">
        <v>10666</v>
      </c>
      <c r="G860" s="52" t="s">
        <v>32</v>
      </c>
      <c r="H860" s="52" t="s">
        <v>9868</v>
      </c>
    </row>
    <row r="861" spans="1:8" x14ac:dyDescent="0.25">
      <c r="A861" s="52" t="s">
        <v>10632</v>
      </c>
      <c r="B861" s="52" t="s">
        <v>10631</v>
      </c>
      <c r="C861" s="52" t="s">
        <v>197</v>
      </c>
      <c r="D861" s="52" t="s">
        <v>197</v>
      </c>
      <c r="E861" s="52" t="s">
        <v>196</v>
      </c>
      <c r="F861" s="53" t="s">
        <v>10666</v>
      </c>
      <c r="G861" s="52" t="s">
        <v>32</v>
      </c>
      <c r="H861" s="52" t="s">
        <v>9868</v>
      </c>
    </row>
    <row r="862" spans="1:8" x14ac:dyDescent="0.25">
      <c r="A862" s="52" t="s">
        <v>10630</v>
      </c>
      <c r="B862" s="52" t="s">
        <v>10629</v>
      </c>
      <c r="C862" s="52" t="s">
        <v>1262</v>
      </c>
      <c r="D862" s="52" t="s">
        <v>2051</v>
      </c>
      <c r="E862" s="52" t="s">
        <v>204</v>
      </c>
      <c r="F862" s="53" t="s">
        <v>10666</v>
      </c>
      <c r="G862" s="52" t="s">
        <v>32</v>
      </c>
      <c r="H862" s="52" t="s">
        <v>9868</v>
      </c>
    </row>
    <row r="863" spans="1:8" x14ac:dyDescent="0.25">
      <c r="A863" s="52" t="s">
        <v>10628</v>
      </c>
      <c r="B863" s="52" t="s">
        <v>10627</v>
      </c>
      <c r="C863" s="52" t="s">
        <v>1262</v>
      </c>
      <c r="D863" s="52" t="s">
        <v>2051</v>
      </c>
      <c r="E863" s="52" t="s">
        <v>204</v>
      </c>
      <c r="F863" s="53" t="s">
        <v>10666</v>
      </c>
      <c r="G863" s="52" t="s">
        <v>32</v>
      </c>
      <c r="H863" s="52" t="s">
        <v>9868</v>
      </c>
    </row>
    <row r="864" spans="1:8" x14ac:dyDescent="0.25">
      <c r="A864" s="52" t="s">
        <v>10626</v>
      </c>
      <c r="B864" s="52" t="s">
        <v>10625</v>
      </c>
      <c r="C864" s="52" t="s">
        <v>1262</v>
      </c>
      <c r="D864" s="52" t="s">
        <v>2051</v>
      </c>
      <c r="E864" s="52" t="s">
        <v>204</v>
      </c>
      <c r="F864" s="53" t="s">
        <v>10666</v>
      </c>
      <c r="G864" s="52" t="s">
        <v>32</v>
      </c>
      <c r="H864" s="52" t="s">
        <v>9868</v>
      </c>
    </row>
    <row r="865" spans="1:8" x14ac:dyDescent="0.25">
      <c r="A865" s="52" t="s">
        <v>10624</v>
      </c>
      <c r="B865" s="52" t="s">
        <v>10623</v>
      </c>
      <c r="C865" s="52" t="s">
        <v>3076</v>
      </c>
      <c r="D865" s="52" t="s">
        <v>2051</v>
      </c>
      <c r="E865" s="52" t="s">
        <v>204</v>
      </c>
      <c r="F865" s="53" t="s">
        <v>10666</v>
      </c>
      <c r="G865" s="52" t="s">
        <v>32</v>
      </c>
      <c r="H865" s="52" t="s">
        <v>9868</v>
      </c>
    </row>
    <row r="866" spans="1:8" x14ac:dyDescent="0.25">
      <c r="A866" s="52" t="s">
        <v>10622</v>
      </c>
      <c r="B866" s="52" t="s">
        <v>10621</v>
      </c>
      <c r="C866" s="52" t="s">
        <v>4056</v>
      </c>
      <c r="D866" s="52" t="s">
        <v>2051</v>
      </c>
      <c r="E866" s="52" t="s">
        <v>204</v>
      </c>
      <c r="F866" s="53" t="s">
        <v>10666</v>
      </c>
      <c r="G866" s="52" t="s">
        <v>32</v>
      </c>
      <c r="H866" s="52" t="s">
        <v>9868</v>
      </c>
    </row>
    <row r="867" spans="1:8" x14ac:dyDescent="0.25">
      <c r="A867" s="52" t="s">
        <v>41</v>
      </c>
      <c r="B867" s="52" t="s">
        <v>10620</v>
      </c>
      <c r="C867" s="52" t="s">
        <v>3851</v>
      </c>
      <c r="D867" s="52" t="s">
        <v>200</v>
      </c>
      <c r="E867" s="52" t="s">
        <v>187</v>
      </c>
      <c r="F867" s="53" t="s">
        <v>41</v>
      </c>
      <c r="G867" s="52" t="s">
        <v>32</v>
      </c>
      <c r="H867" s="52" t="s">
        <v>9868</v>
      </c>
    </row>
    <row r="868" spans="1:8" x14ac:dyDescent="0.25">
      <c r="A868" s="52" t="s">
        <v>10619</v>
      </c>
      <c r="B868" s="52" t="s">
        <v>10618</v>
      </c>
      <c r="C868" s="52" t="s">
        <v>3851</v>
      </c>
      <c r="D868" s="52" t="s">
        <v>200</v>
      </c>
      <c r="E868" s="52" t="s">
        <v>187</v>
      </c>
      <c r="F868" s="53" t="s">
        <v>41</v>
      </c>
      <c r="G868" s="52" t="s">
        <v>32</v>
      </c>
      <c r="H868" s="52" t="s">
        <v>9868</v>
      </c>
    </row>
    <row r="869" spans="1:8" x14ac:dyDescent="0.25">
      <c r="A869" s="52" t="s">
        <v>10617</v>
      </c>
      <c r="B869" s="52" t="s">
        <v>10616</v>
      </c>
      <c r="C869" s="52" t="s">
        <v>295</v>
      </c>
      <c r="D869" s="52" t="s">
        <v>200</v>
      </c>
      <c r="E869" s="52" t="s">
        <v>187</v>
      </c>
      <c r="F869" s="53" t="s">
        <v>41</v>
      </c>
      <c r="G869" s="52" t="s">
        <v>32</v>
      </c>
      <c r="H869" s="52" t="s">
        <v>9868</v>
      </c>
    </row>
    <row r="870" spans="1:8" x14ac:dyDescent="0.25">
      <c r="A870" s="52" t="s">
        <v>10615</v>
      </c>
      <c r="B870" s="52" t="s">
        <v>10614</v>
      </c>
      <c r="C870" s="52" t="s">
        <v>821</v>
      </c>
      <c r="D870" s="52" t="s">
        <v>1209</v>
      </c>
      <c r="E870" s="52" t="s">
        <v>204</v>
      </c>
      <c r="F870" s="53" t="s">
        <v>41</v>
      </c>
      <c r="G870" s="52" t="s">
        <v>32</v>
      </c>
      <c r="H870" s="52" t="s">
        <v>9868</v>
      </c>
    </row>
    <row r="871" spans="1:8" x14ac:dyDescent="0.25">
      <c r="A871" s="52" t="s">
        <v>10613</v>
      </c>
      <c r="B871" s="52" t="s">
        <v>10612</v>
      </c>
      <c r="C871" s="52" t="s">
        <v>821</v>
      </c>
      <c r="D871" s="52" t="s">
        <v>1209</v>
      </c>
      <c r="E871" s="52" t="s">
        <v>204</v>
      </c>
      <c r="F871" s="53" t="s">
        <v>41</v>
      </c>
      <c r="G871" s="52" t="s">
        <v>32</v>
      </c>
      <c r="H871" s="52" t="s">
        <v>9868</v>
      </c>
    </row>
    <row r="872" spans="1:8" x14ac:dyDescent="0.25">
      <c r="A872" s="52" t="s">
        <v>10611</v>
      </c>
      <c r="B872" s="52" t="s">
        <v>10610</v>
      </c>
      <c r="C872" s="52" t="s">
        <v>1018</v>
      </c>
      <c r="D872" s="52" t="s">
        <v>2350</v>
      </c>
      <c r="E872" s="52" t="s">
        <v>204</v>
      </c>
      <c r="F872" s="53" t="s">
        <v>41</v>
      </c>
      <c r="G872" s="52" t="s">
        <v>32</v>
      </c>
      <c r="H872" s="52" t="s">
        <v>9868</v>
      </c>
    </row>
    <row r="873" spans="1:8" x14ac:dyDescent="0.25">
      <c r="A873" s="52" t="s">
        <v>10609</v>
      </c>
      <c r="B873" s="52" t="s">
        <v>10608</v>
      </c>
      <c r="C873" s="52" t="s">
        <v>2079</v>
      </c>
      <c r="D873" s="52" t="s">
        <v>388</v>
      </c>
      <c r="E873" s="52" t="s">
        <v>204</v>
      </c>
      <c r="F873" s="53" t="s">
        <v>41</v>
      </c>
      <c r="G873" s="52" t="s">
        <v>32</v>
      </c>
      <c r="H873" s="52" t="s">
        <v>9868</v>
      </c>
    </row>
    <row r="874" spans="1:8" x14ac:dyDescent="0.25">
      <c r="A874" s="52" t="s">
        <v>10607</v>
      </c>
      <c r="B874" s="52" t="s">
        <v>10606</v>
      </c>
      <c r="C874" s="52" t="s">
        <v>1196</v>
      </c>
      <c r="D874" s="52" t="s">
        <v>243</v>
      </c>
      <c r="E874" s="52" t="s">
        <v>214</v>
      </c>
      <c r="F874" s="53" t="s">
        <v>41</v>
      </c>
      <c r="G874" s="52" t="s">
        <v>32</v>
      </c>
      <c r="H874" s="52" t="s">
        <v>9868</v>
      </c>
    </row>
    <row r="875" spans="1:8" x14ac:dyDescent="0.25">
      <c r="A875" s="52" t="s">
        <v>10605</v>
      </c>
      <c r="B875" s="52" t="s">
        <v>10604</v>
      </c>
      <c r="C875" s="52" t="s">
        <v>1196</v>
      </c>
      <c r="D875" s="52" t="s">
        <v>200</v>
      </c>
      <c r="E875" s="52" t="s">
        <v>187</v>
      </c>
      <c r="F875" s="53" t="s">
        <v>41</v>
      </c>
      <c r="G875" s="52" t="s">
        <v>32</v>
      </c>
      <c r="H875" s="52" t="s">
        <v>9868</v>
      </c>
    </row>
    <row r="876" spans="1:8" x14ac:dyDescent="0.25">
      <c r="A876" s="52" t="s">
        <v>10603</v>
      </c>
      <c r="B876" s="52" t="s">
        <v>10602</v>
      </c>
      <c r="C876" s="52" t="s">
        <v>1196</v>
      </c>
      <c r="D876" s="52" t="s">
        <v>10601</v>
      </c>
      <c r="E876" s="52" t="s">
        <v>492</v>
      </c>
      <c r="F876" s="53" t="s">
        <v>41</v>
      </c>
      <c r="G876" s="52" t="s">
        <v>32</v>
      </c>
      <c r="H876" s="52" t="s">
        <v>9868</v>
      </c>
    </row>
    <row r="877" spans="1:8" x14ac:dyDescent="0.25">
      <c r="A877" s="52" t="s">
        <v>10600</v>
      </c>
      <c r="B877" s="52" t="s">
        <v>10599</v>
      </c>
      <c r="C877" s="52" t="s">
        <v>295</v>
      </c>
      <c r="D877" s="52" t="s">
        <v>6700</v>
      </c>
      <c r="E877" s="52" t="s">
        <v>187</v>
      </c>
      <c r="F877" s="53" t="s">
        <v>41</v>
      </c>
      <c r="G877" s="52" t="s">
        <v>32</v>
      </c>
      <c r="H877" s="52" t="s">
        <v>9868</v>
      </c>
    </row>
    <row r="878" spans="1:8" x14ac:dyDescent="0.25">
      <c r="A878" s="52" t="s">
        <v>10598</v>
      </c>
      <c r="B878" s="52" t="s">
        <v>10597</v>
      </c>
      <c r="C878" s="52" t="s">
        <v>1018</v>
      </c>
      <c r="D878" s="52" t="s">
        <v>278</v>
      </c>
      <c r="E878" s="52" t="s">
        <v>204</v>
      </c>
      <c r="F878" s="53" t="s">
        <v>41</v>
      </c>
      <c r="G878" s="52" t="s">
        <v>32</v>
      </c>
      <c r="H878" s="52" t="s">
        <v>9868</v>
      </c>
    </row>
    <row r="879" spans="1:8" x14ac:dyDescent="0.25">
      <c r="A879" s="52" t="s">
        <v>10596</v>
      </c>
      <c r="B879" s="52" t="s">
        <v>10595</v>
      </c>
      <c r="C879" s="52" t="s">
        <v>228</v>
      </c>
      <c r="D879" s="52" t="s">
        <v>278</v>
      </c>
      <c r="E879" s="52" t="s">
        <v>204</v>
      </c>
      <c r="F879" s="53" t="s">
        <v>41</v>
      </c>
      <c r="G879" s="52" t="s">
        <v>32</v>
      </c>
      <c r="H879" s="52" t="s">
        <v>9868</v>
      </c>
    </row>
    <row r="880" spans="1:8" x14ac:dyDescent="0.25">
      <c r="A880" s="52" t="s">
        <v>10594</v>
      </c>
      <c r="B880" s="52" t="s">
        <v>10593</v>
      </c>
      <c r="C880" s="52" t="s">
        <v>2642</v>
      </c>
      <c r="D880" s="52" t="s">
        <v>519</v>
      </c>
      <c r="E880" s="52" t="s">
        <v>204</v>
      </c>
      <c r="F880" s="53" t="s">
        <v>41</v>
      </c>
      <c r="G880" s="52" t="s">
        <v>32</v>
      </c>
      <c r="H880" s="52" t="s">
        <v>9868</v>
      </c>
    </row>
    <row r="881" spans="1:8" x14ac:dyDescent="0.25">
      <c r="A881" s="52" t="s">
        <v>10592</v>
      </c>
      <c r="B881" s="52" t="s">
        <v>10591</v>
      </c>
      <c r="C881" s="52" t="s">
        <v>516</v>
      </c>
      <c r="D881" s="52" t="s">
        <v>6700</v>
      </c>
      <c r="E881" s="52" t="s">
        <v>187</v>
      </c>
      <c r="F881" s="53" t="s">
        <v>41</v>
      </c>
      <c r="G881" s="52" t="s">
        <v>32</v>
      </c>
      <c r="H881" s="52" t="s">
        <v>9868</v>
      </c>
    </row>
    <row r="882" spans="1:8" x14ac:dyDescent="0.25">
      <c r="A882" s="52" t="s">
        <v>10590</v>
      </c>
      <c r="B882" s="52" t="s">
        <v>10589</v>
      </c>
      <c r="C882" s="52" t="s">
        <v>3851</v>
      </c>
      <c r="D882" s="52" t="s">
        <v>200</v>
      </c>
      <c r="E882" s="52" t="s">
        <v>187</v>
      </c>
      <c r="F882" s="53" t="s">
        <v>41</v>
      </c>
      <c r="G882" s="52" t="s">
        <v>32</v>
      </c>
      <c r="H882" s="52" t="s">
        <v>9868</v>
      </c>
    </row>
    <row r="883" spans="1:8" x14ac:dyDescent="0.25">
      <c r="A883" s="52" t="s">
        <v>10588</v>
      </c>
      <c r="B883" s="52" t="s">
        <v>10587</v>
      </c>
      <c r="C883" s="52" t="s">
        <v>2079</v>
      </c>
      <c r="D883" s="52" t="s">
        <v>200</v>
      </c>
      <c r="E883" s="52" t="s">
        <v>187</v>
      </c>
      <c r="F883" s="53" t="s">
        <v>41</v>
      </c>
      <c r="G883" s="52" t="s">
        <v>32</v>
      </c>
      <c r="H883" s="52" t="s">
        <v>9868</v>
      </c>
    </row>
    <row r="884" spans="1:8" x14ac:dyDescent="0.25">
      <c r="A884" s="52" t="s">
        <v>10586</v>
      </c>
      <c r="B884" s="52" t="s">
        <v>10585</v>
      </c>
      <c r="C884" s="52" t="s">
        <v>1018</v>
      </c>
      <c r="D884" s="52" t="s">
        <v>200</v>
      </c>
      <c r="E884" s="52" t="s">
        <v>187</v>
      </c>
      <c r="F884" s="53" t="s">
        <v>41</v>
      </c>
      <c r="G884" s="52" t="s">
        <v>32</v>
      </c>
      <c r="H884" s="52" t="s">
        <v>9868</v>
      </c>
    </row>
    <row r="885" spans="1:8" x14ac:dyDescent="0.25">
      <c r="A885" s="52" t="s">
        <v>10584</v>
      </c>
      <c r="B885" s="52" t="s">
        <v>10583</v>
      </c>
      <c r="C885" s="52" t="s">
        <v>1018</v>
      </c>
      <c r="D885" s="52" t="s">
        <v>370</v>
      </c>
      <c r="E885" s="52" t="s">
        <v>214</v>
      </c>
      <c r="F885" s="53" t="s">
        <v>41</v>
      </c>
      <c r="G885" s="52" t="s">
        <v>32</v>
      </c>
      <c r="H885" s="52" t="s">
        <v>9868</v>
      </c>
    </row>
    <row r="886" spans="1:8" x14ac:dyDescent="0.25">
      <c r="A886" s="52" t="s">
        <v>10582</v>
      </c>
      <c r="B886" s="52" t="s">
        <v>10581</v>
      </c>
      <c r="C886" s="52" t="s">
        <v>1018</v>
      </c>
      <c r="D886" s="52" t="s">
        <v>1840</v>
      </c>
      <c r="E886" s="52" t="s">
        <v>492</v>
      </c>
      <c r="F886" s="53" t="s">
        <v>41</v>
      </c>
      <c r="G886" s="52" t="s">
        <v>32</v>
      </c>
      <c r="H886" s="52" t="s">
        <v>9868</v>
      </c>
    </row>
    <row r="887" spans="1:8" x14ac:dyDescent="0.25">
      <c r="A887" s="52" t="s">
        <v>10580</v>
      </c>
      <c r="B887" s="52" t="s">
        <v>10579</v>
      </c>
      <c r="C887" s="52" t="s">
        <v>2642</v>
      </c>
      <c r="D887" s="52" t="s">
        <v>200</v>
      </c>
      <c r="E887" s="52" t="s">
        <v>187</v>
      </c>
      <c r="F887" s="53" t="s">
        <v>41</v>
      </c>
      <c r="G887" s="52" t="s">
        <v>32</v>
      </c>
      <c r="H887" s="52" t="s">
        <v>9868</v>
      </c>
    </row>
    <row r="888" spans="1:8" x14ac:dyDescent="0.25">
      <c r="A888" s="52" t="s">
        <v>10578</v>
      </c>
      <c r="B888" s="52" t="s">
        <v>10577</v>
      </c>
      <c r="C888" s="52" t="s">
        <v>1018</v>
      </c>
      <c r="D888" s="52" t="s">
        <v>370</v>
      </c>
      <c r="E888" s="52" t="s">
        <v>492</v>
      </c>
      <c r="F888" s="53" t="s">
        <v>41</v>
      </c>
      <c r="G888" s="52" t="s">
        <v>32</v>
      </c>
      <c r="H888" s="52" t="s">
        <v>9868</v>
      </c>
    </row>
    <row r="889" spans="1:8" x14ac:dyDescent="0.25">
      <c r="A889" s="52" t="s">
        <v>10576</v>
      </c>
      <c r="B889" s="52" t="s">
        <v>10575</v>
      </c>
      <c r="C889" s="52" t="s">
        <v>1018</v>
      </c>
      <c r="D889" s="52" t="s">
        <v>2654</v>
      </c>
      <c r="E889" s="52" t="s">
        <v>204</v>
      </c>
      <c r="F889" s="53" t="s">
        <v>41</v>
      </c>
      <c r="G889" s="52" t="s">
        <v>32</v>
      </c>
      <c r="H889" s="52" t="s">
        <v>9868</v>
      </c>
    </row>
    <row r="890" spans="1:8" x14ac:dyDescent="0.25">
      <c r="A890" s="52" t="s">
        <v>10574</v>
      </c>
      <c r="B890" s="52" t="s">
        <v>10573</v>
      </c>
      <c r="C890" s="52" t="s">
        <v>244</v>
      </c>
      <c r="D890" s="52" t="s">
        <v>2654</v>
      </c>
      <c r="E890" s="52" t="s">
        <v>204</v>
      </c>
      <c r="F890" s="53" t="s">
        <v>41</v>
      </c>
      <c r="G890" s="52" t="s">
        <v>32</v>
      </c>
      <c r="H890" s="52" t="s">
        <v>9868</v>
      </c>
    </row>
    <row r="891" spans="1:8" x14ac:dyDescent="0.25">
      <c r="A891" s="52" t="s">
        <v>10572</v>
      </c>
      <c r="B891" s="52" t="s">
        <v>10571</v>
      </c>
      <c r="C891" s="52" t="s">
        <v>4056</v>
      </c>
      <c r="D891" s="52" t="s">
        <v>688</v>
      </c>
      <c r="E891" s="52" t="s">
        <v>204</v>
      </c>
      <c r="F891" s="53" t="s">
        <v>41</v>
      </c>
      <c r="G891" s="52" t="s">
        <v>32</v>
      </c>
      <c r="H891" s="52" t="s">
        <v>9868</v>
      </c>
    </row>
    <row r="892" spans="1:8" x14ac:dyDescent="0.25">
      <c r="A892" s="52" t="s">
        <v>10570</v>
      </c>
      <c r="B892" s="52" t="s">
        <v>10569</v>
      </c>
      <c r="C892" s="52" t="s">
        <v>367</v>
      </c>
      <c r="D892" s="52" t="s">
        <v>3075</v>
      </c>
      <c r="E892" s="52" t="s">
        <v>204</v>
      </c>
      <c r="F892" s="53" t="s">
        <v>41</v>
      </c>
      <c r="G892" s="52" t="s">
        <v>32</v>
      </c>
      <c r="H892" s="52" t="s">
        <v>9868</v>
      </c>
    </row>
    <row r="893" spans="1:8" x14ac:dyDescent="0.25">
      <c r="A893" s="52" t="s">
        <v>10568</v>
      </c>
      <c r="B893" s="52" t="s">
        <v>10567</v>
      </c>
      <c r="C893" s="52" t="s">
        <v>932</v>
      </c>
      <c r="D893" s="52" t="s">
        <v>200</v>
      </c>
      <c r="E893" s="52" t="s">
        <v>187</v>
      </c>
      <c r="F893" s="53" t="s">
        <v>41</v>
      </c>
      <c r="G893" s="52" t="s">
        <v>32</v>
      </c>
      <c r="H893" s="52" t="s">
        <v>9868</v>
      </c>
    </row>
    <row r="894" spans="1:8" x14ac:dyDescent="0.25">
      <c r="A894" s="52" t="s">
        <v>10566</v>
      </c>
      <c r="B894" s="52" t="s">
        <v>10565</v>
      </c>
      <c r="C894" s="52" t="s">
        <v>932</v>
      </c>
      <c r="D894" s="52" t="s">
        <v>200</v>
      </c>
      <c r="E894" s="52" t="s">
        <v>187</v>
      </c>
      <c r="F894" s="53" t="s">
        <v>41</v>
      </c>
      <c r="G894" s="52" t="s">
        <v>32</v>
      </c>
      <c r="H894" s="52" t="s">
        <v>9868</v>
      </c>
    </row>
    <row r="895" spans="1:8" x14ac:dyDescent="0.25">
      <c r="A895" s="52" t="s">
        <v>10564</v>
      </c>
      <c r="B895" s="52" t="s">
        <v>10563</v>
      </c>
      <c r="C895" s="52" t="s">
        <v>197</v>
      </c>
      <c r="D895" s="52" t="s">
        <v>197</v>
      </c>
      <c r="E895" s="52" t="s">
        <v>196</v>
      </c>
      <c r="F895" s="53" t="s">
        <v>41</v>
      </c>
      <c r="G895" s="52" t="s">
        <v>32</v>
      </c>
      <c r="H895" s="52" t="s">
        <v>9868</v>
      </c>
    </row>
    <row r="896" spans="1:8" x14ac:dyDescent="0.25">
      <c r="A896" s="52" t="s">
        <v>10562</v>
      </c>
      <c r="B896" s="52" t="s">
        <v>10561</v>
      </c>
      <c r="C896" s="52" t="s">
        <v>197</v>
      </c>
      <c r="D896" s="52" t="s">
        <v>197</v>
      </c>
      <c r="E896" s="52" t="s">
        <v>196</v>
      </c>
      <c r="F896" s="53" t="s">
        <v>41</v>
      </c>
      <c r="G896" s="52" t="s">
        <v>32</v>
      </c>
      <c r="H896" s="52" t="s">
        <v>9868</v>
      </c>
    </row>
    <row r="897" spans="1:8" x14ac:dyDescent="0.25">
      <c r="A897" s="52" t="s">
        <v>10560</v>
      </c>
      <c r="B897" s="52" t="s">
        <v>10559</v>
      </c>
      <c r="C897" s="52" t="s">
        <v>3851</v>
      </c>
      <c r="D897" s="52" t="s">
        <v>200</v>
      </c>
      <c r="E897" s="52" t="s">
        <v>187</v>
      </c>
      <c r="F897" s="53" t="s">
        <v>41</v>
      </c>
      <c r="G897" s="52" t="s">
        <v>32</v>
      </c>
      <c r="H897" s="52" t="s">
        <v>9868</v>
      </c>
    </row>
    <row r="898" spans="1:8" x14ac:dyDescent="0.25">
      <c r="A898" s="52" t="s">
        <v>10558</v>
      </c>
      <c r="B898" s="52" t="s">
        <v>10557</v>
      </c>
      <c r="C898" s="52" t="s">
        <v>295</v>
      </c>
      <c r="D898" s="52" t="s">
        <v>1209</v>
      </c>
      <c r="E898" s="52" t="s">
        <v>204</v>
      </c>
      <c r="F898" s="53" t="s">
        <v>41</v>
      </c>
      <c r="G898" s="52" t="s">
        <v>32</v>
      </c>
      <c r="H898" s="52" t="s">
        <v>9868</v>
      </c>
    </row>
    <row r="899" spans="1:8" x14ac:dyDescent="0.25">
      <c r="A899" s="52" t="s">
        <v>10556</v>
      </c>
      <c r="B899" s="52" t="s">
        <v>10555</v>
      </c>
      <c r="C899" s="52" t="s">
        <v>3851</v>
      </c>
      <c r="D899" s="52" t="s">
        <v>3568</v>
      </c>
      <c r="E899" s="52" t="s">
        <v>204</v>
      </c>
      <c r="F899" s="53" t="s">
        <v>41</v>
      </c>
      <c r="G899" s="52" t="s">
        <v>32</v>
      </c>
      <c r="H899" s="52" t="s">
        <v>9868</v>
      </c>
    </row>
    <row r="900" spans="1:8" x14ac:dyDescent="0.25">
      <c r="A900" s="52" t="s">
        <v>10554</v>
      </c>
      <c r="B900" s="52" t="s">
        <v>10553</v>
      </c>
      <c r="C900" s="52" t="s">
        <v>3851</v>
      </c>
      <c r="D900" s="52" t="s">
        <v>1209</v>
      </c>
      <c r="E900" s="52" t="s">
        <v>204</v>
      </c>
      <c r="F900" s="53" t="s">
        <v>41</v>
      </c>
      <c r="G900" s="52" t="s">
        <v>32</v>
      </c>
      <c r="H900" s="52" t="s">
        <v>9868</v>
      </c>
    </row>
    <row r="901" spans="1:8" x14ac:dyDescent="0.25">
      <c r="A901" s="52" t="s">
        <v>10552</v>
      </c>
      <c r="B901" s="52" t="s">
        <v>10551</v>
      </c>
      <c r="C901" s="52" t="s">
        <v>784</v>
      </c>
      <c r="D901" s="52" t="s">
        <v>995</v>
      </c>
      <c r="E901" s="52" t="s">
        <v>204</v>
      </c>
      <c r="F901" s="53" t="s">
        <v>41</v>
      </c>
      <c r="G901" s="52" t="s">
        <v>32</v>
      </c>
      <c r="H901" s="52" t="s">
        <v>9868</v>
      </c>
    </row>
    <row r="902" spans="1:8" x14ac:dyDescent="0.25">
      <c r="A902" s="52" t="s">
        <v>10550</v>
      </c>
      <c r="B902" s="52" t="s">
        <v>10549</v>
      </c>
      <c r="C902" s="52" t="s">
        <v>784</v>
      </c>
      <c r="D902" s="52" t="s">
        <v>1209</v>
      </c>
      <c r="E902" s="52" t="s">
        <v>204</v>
      </c>
      <c r="F902" s="53" t="s">
        <v>41</v>
      </c>
      <c r="G902" s="52" t="s">
        <v>32</v>
      </c>
      <c r="H902" s="52" t="s">
        <v>9868</v>
      </c>
    </row>
    <row r="903" spans="1:8" x14ac:dyDescent="0.25">
      <c r="A903" s="52" t="s">
        <v>10548</v>
      </c>
      <c r="B903" s="52" t="s">
        <v>10547</v>
      </c>
      <c r="C903" s="52" t="s">
        <v>1018</v>
      </c>
      <c r="D903" s="52" t="s">
        <v>1611</v>
      </c>
      <c r="E903" s="52" t="s">
        <v>204</v>
      </c>
      <c r="F903" s="53" t="s">
        <v>41</v>
      </c>
      <c r="G903" s="52" t="s">
        <v>32</v>
      </c>
      <c r="H903" s="52" t="s">
        <v>9868</v>
      </c>
    </row>
    <row r="904" spans="1:8" x14ac:dyDescent="0.25">
      <c r="A904" s="52" t="s">
        <v>10546</v>
      </c>
      <c r="B904" s="52" t="s">
        <v>10544</v>
      </c>
      <c r="C904" s="52" t="s">
        <v>1196</v>
      </c>
      <c r="D904" s="52" t="s">
        <v>200</v>
      </c>
      <c r="E904" s="52" t="s">
        <v>187</v>
      </c>
      <c r="F904" s="53" t="s">
        <v>41</v>
      </c>
      <c r="G904" s="52" t="s">
        <v>32</v>
      </c>
      <c r="H904" s="52" t="s">
        <v>9868</v>
      </c>
    </row>
    <row r="905" spans="1:8" x14ac:dyDescent="0.25">
      <c r="A905" s="52" t="s">
        <v>10545</v>
      </c>
      <c r="B905" s="52" t="s">
        <v>10544</v>
      </c>
      <c r="C905" s="52" t="s">
        <v>1196</v>
      </c>
      <c r="D905" s="52" t="s">
        <v>200</v>
      </c>
      <c r="E905" s="52" t="s">
        <v>187</v>
      </c>
      <c r="F905" s="53" t="s">
        <v>41</v>
      </c>
      <c r="G905" s="52" t="s">
        <v>32</v>
      </c>
      <c r="H905" s="52" t="s">
        <v>9868</v>
      </c>
    </row>
    <row r="906" spans="1:8" x14ac:dyDescent="0.25">
      <c r="A906" s="52" t="s">
        <v>42</v>
      </c>
      <c r="B906" s="52" t="s">
        <v>10543</v>
      </c>
      <c r="C906" s="52" t="s">
        <v>3851</v>
      </c>
      <c r="D906" s="52" t="s">
        <v>200</v>
      </c>
      <c r="E906" s="52" t="s">
        <v>187</v>
      </c>
      <c r="F906" s="53" t="s">
        <v>42</v>
      </c>
      <c r="G906" s="52" t="s">
        <v>32</v>
      </c>
      <c r="H906" s="52" t="s">
        <v>9868</v>
      </c>
    </row>
    <row r="907" spans="1:8" x14ac:dyDescent="0.25">
      <c r="A907" s="52" t="s">
        <v>10542</v>
      </c>
      <c r="B907" s="52" t="s">
        <v>10541</v>
      </c>
      <c r="C907" s="52" t="s">
        <v>3851</v>
      </c>
      <c r="D907" s="52" t="s">
        <v>200</v>
      </c>
      <c r="E907" s="52" t="s">
        <v>187</v>
      </c>
      <c r="F907" s="53" t="s">
        <v>42</v>
      </c>
      <c r="G907" s="52" t="s">
        <v>32</v>
      </c>
      <c r="H907" s="52" t="s">
        <v>9868</v>
      </c>
    </row>
    <row r="908" spans="1:8" x14ac:dyDescent="0.25">
      <c r="A908" s="52" t="s">
        <v>10540</v>
      </c>
      <c r="B908" s="52" t="s">
        <v>10539</v>
      </c>
      <c r="C908" s="52" t="s">
        <v>3851</v>
      </c>
      <c r="D908" s="52" t="s">
        <v>10519</v>
      </c>
      <c r="E908" s="52" t="s">
        <v>187</v>
      </c>
      <c r="F908" s="53" t="s">
        <v>42</v>
      </c>
      <c r="G908" s="52" t="s">
        <v>32</v>
      </c>
      <c r="H908" s="52" t="s">
        <v>9868</v>
      </c>
    </row>
    <row r="909" spans="1:8" x14ac:dyDescent="0.25">
      <c r="A909" s="52" t="s">
        <v>10538</v>
      </c>
      <c r="B909" s="52" t="s">
        <v>10537</v>
      </c>
      <c r="C909" s="52" t="s">
        <v>2079</v>
      </c>
      <c r="D909" s="52" t="s">
        <v>10519</v>
      </c>
      <c r="E909" s="52" t="s">
        <v>187</v>
      </c>
      <c r="F909" s="53" t="s">
        <v>42</v>
      </c>
      <c r="G909" s="52" t="s">
        <v>32</v>
      </c>
      <c r="H909" s="52" t="s">
        <v>9868</v>
      </c>
    </row>
    <row r="910" spans="1:8" x14ac:dyDescent="0.25">
      <c r="A910" s="52" t="s">
        <v>10536</v>
      </c>
      <c r="B910" s="52" t="s">
        <v>10535</v>
      </c>
      <c r="C910" s="52" t="s">
        <v>441</v>
      </c>
      <c r="D910" s="52" t="s">
        <v>519</v>
      </c>
      <c r="E910" s="52" t="s">
        <v>204</v>
      </c>
      <c r="F910" s="53" t="s">
        <v>42</v>
      </c>
      <c r="G910" s="52" t="s">
        <v>32</v>
      </c>
      <c r="H910" s="52" t="s">
        <v>9868</v>
      </c>
    </row>
    <row r="911" spans="1:8" x14ac:dyDescent="0.25">
      <c r="A911" s="52" t="s">
        <v>10534</v>
      </c>
      <c r="B911" s="52" t="s">
        <v>10533</v>
      </c>
      <c r="C911" s="52" t="s">
        <v>441</v>
      </c>
      <c r="D911" s="52" t="s">
        <v>519</v>
      </c>
      <c r="E911" s="52" t="s">
        <v>204</v>
      </c>
      <c r="F911" s="53" t="s">
        <v>42</v>
      </c>
      <c r="G911" s="52" t="s">
        <v>32</v>
      </c>
      <c r="H911" s="52" t="s">
        <v>9868</v>
      </c>
    </row>
    <row r="912" spans="1:8" x14ac:dyDescent="0.25">
      <c r="A912" s="52" t="s">
        <v>10532</v>
      </c>
      <c r="B912" s="52" t="s">
        <v>10530</v>
      </c>
      <c r="C912" s="52" t="s">
        <v>3851</v>
      </c>
      <c r="D912" s="52" t="s">
        <v>200</v>
      </c>
      <c r="E912" s="52" t="s">
        <v>187</v>
      </c>
      <c r="F912" s="53" t="s">
        <v>42</v>
      </c>
      <c r="G912" s="52" t="s">
        <v>32</v>
      </c>
      <c r="H912" s="52" t="s">
        <v>9868</v>
      </c>
    </row>
    <row r="913" spans="1:8" x14ac:dyDescent="0.25">
      <c r="A913" s="52" t="s">
        <v>10531</v>
      </c>
      <c r="B913" s="52" t="s">
        <v>10530</v>
      </c>
      <c r="C913" s="52" t="s">
        <v>2079</v>
      </c>
      <c r="D913" s="52" t="s">
        <v>200</v>
      </c>
      <c r="E913" s="52" t="s">
        <v>187</v>
      </c>
      <c r="F913" s="53" t="s">
        <v>42</v>
      </c>
      <c r="G913" s="52" t="s">
        <v>32</v>
      </c>
      <c r="H913" s="52" t="s">
        <v>9868</v>
      </c>
    </row>
    <row r="914" spans="1:8" x14ac:dyDescent="0.25">
      <c r="A914" s="52" t="s">
        <v>10529</v>
      </c>
      <c r="B914" s="52" t="s">
        <v>10528</v>
      </c>
      <c r="C914" s="52" t="s">
        <v>699</v>
      </c>
      <c r="D914" s="52" t="s">
        <v>1055</v>
      </c>
      <c r="E914" s="52" t="s">
        <v>204</v>
      </c>
      <c r="F914" s="53" t="s">
        <v>42</v>
      </c>
      <c r="G914" s="52" t="s">
        <v>32</v>
      </c>
      <c r="H914" s="52" t="s">
        <v>9868</v>
      </c>
    </row>
    <row r="915" spans="1:8" x14ac:dyDescent="0.25">
      <c r="A915" s="52" t="s">
        <v>10527</v>
      </c>
      <c r="B915" s="52" t="s">
        <v>10526</v>
      </c>
      <c r="C915" s="52" t="s">
        <v>699</v>
      </c>
      <c r="D915" s="52" t="s">
        <v>906</v>
      </c>
      <c r="E915" s="52" t="s">
        <v>204</v>
      </c>
      <c r="F915" s="53" t="s">
        <v>42</v>
      </c>
      <c r="G915" s="52" t="s">
        <v>32</v>
      </c>
      <c r="H915" s="52" t="s">
        <v>9868</v>
      </c>
    </row>
    <row r="916" spans="1:8" x14ac:dyDescent="0.25">
      <c r="A916" s="52" t="s">
        <v>10525</v>
      </c>
      <c r="B916" s="52" t="s">
        <v>10524</v>
      </c>
      <c r="C916" s="52" t="s">
        <v>699</v>
      </c>
      <c r="D916" s="52" t="s">
        <v>335</v>
      </c>
      <c r="E916" s="52" t="s">
        <v>204</v>
      </c>
      <c r="F916" s="53" t="s">
        <v>42</v>
      </c>
      <c r="G916" s="52" t="s">
        <v>32</v>
      </c>
      <c r="H916" s="52" t="s">
        <v>9868</v>
      </c>
    </row>
    <row r="917" spans="1:8" x14ac:dyDescent="0.25">
      <c r="A917" s="52" t="s">
        <v>10523</v>
      </c>
      <c r="B917" s="52" t="s">
        <v>10522</v>
      </c>
      <c r="C917" s="52" t="s">
        <v>699</v>
      </c>
      <c r="D917" s="52" t="s">
        <v>208</v>
      </c>
      <c r="E917" s="52" t="s">
        <v>204</v>
      </c>
      <c r="F917" s="53" t="s">
        <v>42</v>
      </c>
      <c r="G917" s="52" t="s">
        <v>32</v>
      </c>
      <c r="H917" s="52" t="s">
        <v>9868</v>
      </c>
    </row>
    <row r="918" spans="1:8" x14ac:dyDescent="0.25">
      <c r="A918" s="52" t="s">
        <v>10521</v>
      </c>
      <c r="B918" s="52" t="s">
        <v>10520</v>
      </c>
      <c r="C918" s="52" t="s">
        <v>699</v>
      </c>
      <c r="D918" s="52" t="s">
        <v>10519</v>
      </c>
      <c r="E918" s="52" t="s">
        <v>204</v>
      </c>
      <c r="F918" s="53" t="s">
        <v>42</v>
      </c>
      <c r="G918" s="52" t="s">
        <v>32</v>
      </c>
      <c r="H918" s="52" t="s">
        <v>9868</v>
      </c>
    </row>
    <row r="919" spans="1:8" x14ac:dyDescent="0.25">
      <c r="A919" s="52" t="s">
        <v>10518</v>
      </c>
      <c r="B919" s="52" t="s">
        <v>10517</v>
      </c>
      <c r="C919" s="52" t="s">
        <v>197</v>
      </c>
      <c r="D919" s="52" t="s">
        <v>197</v>
      </c>
      <c r="E919" s="52" t="s">
        <v>196</v>
      </c>
      <c r="F919" s="53" t="s">
        <v>42</v>
      </c>
      <c r="G919" s="52" t="s">
        <v>32</v>
      </c>
      <c r="H919" s="52" t="s">
        <v>9868</v>
      </c>
    </row>
    <row r="920" spans="1:8" x14ac:dyDescent="0.25">
      <c r="A920" s="52" t="s">
        <v>10516</v>
      </c>
      <c r="B920" s="52" t="s">
        <v>10515</v>
      </c>
      <c r="C920" s="52" t="s">
        <v>3851</v>
      </c>
      <c r="D920" s="52" t="s">
        <v>200</v>
      </c>
      <c r="E920" s="52" t="s">
        <v>187</v>
      </c>
      <c r="F920" s="53" t="s">
        <v>42</v>
      </c>
      <c r="G920" s="52" t="s">
        <v>32</v>
      </c>
      <c r="H920" s="52" t="s">
        <v>9868</v>
      </c>
    </row>
    <row r="921" spans="1:8" x14ac:dyDescent="0.25">
      <c r="A921" s="52" t="s">
        <v>10514</v>
      </c>
      <c r="B921" s="52" t="s">
        <v>10513</v>
      </c>
      <c r="C921" s="52" t="s">
        <v>1262</v>
      </c>
      <c r="D921" s="52" t="s">
        <v>200</v>
      </c>
      <c r="E921" s="52" t="s">
        <v>187</v>
      </c>
      <c r="F921" s="53" t="s">
        <v>42</v>
      </c>
      <c r="G921" s="52" t="s">
        <v>32</v>
      </c>
      <c r="H921" s="52" t="s">
        <v>9868</v>
      </c>
    </row>
    <row r="922" spans="1:8" x14ac:dyDescent="0.25">
      <c r="A922" s="52" t="s">
        <v>10512</v>
      </c>
      <c r="B922" s="52" t="s">
        <v>10511</v>
      </c>
      <c r="C922" s="52" t="s">
        <v>4368</v>
      </c>
      <c r="D922" s="52" t="s">
        <v>200</v>
      </c>
      <c r="E922" s="52" t="s">
        <v>187</v>
      </c>
      <c r="F922" s="53" t="s">
        <v>42</v>
      </c>
      <c r="G922" s="52" t="s">
        <v>32</v>
      </c>
      <c r="H922" s="52" t="s">
        <v>9868</v>
      </c>
    </row>
    <row r="923" spans="1:8" x14ac:dyDescent="0.25">
      <c r="A923" s="52" t="s">
        <v>10510</v>
      </c>
      <c r="B923" s="52" t="s">
        <v>10509</v>
      </c>
      <c r="C923" s="52" t="s">
        <v>2143</v>
      </c>
      <c r="D923" s="52" t="s">
        <v>200</v>
      </c>
      <c r="E923" s="52" t="s">
        <v>187</v>
      </c>
      <c r="F923" s="53" t="s">
        <v>42</v>
      </c>
      <c r="G923" s="52" t="s">
        <v>32</v>
      </c>
      <c r="H923" s="52" t="s">
        <v>9868</v>
      </c>
    </row>
    <row r="924" spans="1:8" x14ac:dyDescent="0.25">
      <c r="A924" s="52" t="s">
        <v>10508</v>
      </c>
      <c r="B924" s="52" t="s">
        <v>10507</v>
      </c>
      <c r="C924" s="52" t="s">
        <v>5287</v>
      </c>
      <c r="D924" s="52" t="s">
        <v>200</v>
      </c>
      <c r="E924" s="52" t="s">
        <v>187</v>
      </c>
      <c r="F924" s="53" t="s">
        <v>42</v>
      </c>
      <c r="G924" s="52" t="s">
        <v>32</v>
      </c>
      <c r="H924" s="52" t="s">
        <v>9868</v>
      </c>
    </row>
    <row r="925" spans="1:8" x14ac:dyDescent="0.25">
      <c r="A925" s="52" t="s">
        <v>10506</v>
      </c>
      <c r="B925" s="52" t="s">
        <v>10505</v>
      </c>
      <c r="C925" s="52" t="s">
        <v>784</v>
      </c>
      <c r="D925" s="52" t="s">
        <v>414</v>
      </c>
      <c r="E925" s="52" t="s">
        <v>187</v>
      </c>
      <c r="F925" s="53" t="s">
        <v>42</v>
      </c>
      <c r="G925" s="52" t="s">
        <v>32</v>
      </c>
      <c r="H925" s="52" t="s">
        <v>9868</v>
      </c>
    </row>
    <row r="926" spans="1:8" x14ac:dyDescent="0.25">
      <c r="A926" s="52" t="s">
        <v>10504</v>
      </c>
      <c r="B926" s="52" t="s">
        <v>10502</v>
      </c>
      <c r="C926" s="52" t="s">
        <v>784</v>
      </c>
      <c r="D926" s="52" t="s">
        <v>414</v>
      </c>
      <c r="E926" s="52" t="s">
        <v>187</v>
      </c>
      <c r="F926" s="53" t="s">
        <v>42</v>
      </c>
      <c r="G926" s="52" t="s">
        <v>32</v>
      </c>
      <c r="H926" s="52" t="s">
        <v>9868</v>
      </c>
    </row>
    <row r="927" spans="1:8" x14ac:dyDescent="0.25">
      <c r="A927" s="52" t="s">
        <v>10503</v>
      </c>
      <c r="B927" s="52" t="s">
        <v>10502</v>
      </c>
      <c r="C927" s="52" t="s">
        <v>784</v>
      </c>
      <c r="D927" s="52" t="s">
        <v>414</v>
      </c>
      <c r="E927" s="52" t="s">
        <v>187</v>
      </c>
      <c r="F927" s="53" t="s">
        <v>42</v>
      </c>
      <c r="G927" s="52" t="s">
        <v>32</v>
      </c>
      <c r="H927" s="52" t="s">
        <v>9868</v>
      </c>
    </row>
    <row r="928" spans="1:8" x14ac:dyDescent="0.25">
      <c r="A928" s="52" t="s">
        <v>44</v>
      </c>
      <c r="B928" s="52" t="s">
        <v>10501</v>
      </c>
      <c r="C928" s="52" t="s">
        <v>3851</v>
      </c>
      <c r="D928" s="52" t="s">
        <v>200</v>
      </c>
      <c r="E928" s="52" t="s">
        <v>187</v>
      </c>
      <c r="F928" s="53" t="s">
        <v>44</v>
      </c>
      <c r="G928" s="52" t="s">
        <v>32</v>
      </c>
      <c r="H928" s="52" t="s">
        <v>9868</v>
      </c>
    </row>
    <row r="929" spans="1:8" x14ac:dyDescent="0.25">
      <c r="A929" s="52" t="s">
        <v>10500</v>
      </c>
      <c r="B929" s="52" t="s">
        <v>10499</v>
      </c>
      <c r="C929" s="52" t="s">
        <v>3851</v>
      </c>
      <c r="D929" s="52" t="s">
        <v>200</v>
      </c>
      <c r="E929" s="52" t="s">
        <v>187</v>
      </c>
      <c r="F929" s="53" t="s">
        <v>44</v>
      </c>
      <c r="G929" s="52" t="s">
        <v>32</v>
      </c>
      <c r="H929" s="52" t="s">
        <v>9868</v>
      </c>
    </row>
    <row r="930" spans="1:8" x14ac:dyDescent="0.25">
      <c r="A930" s="52" t="s">
        <v>10498</v>
      </c>
      <c r="B930" s="52" t="s">
        <v>10497</v>
      </c>
      <c r="C930" s="52" t="s">
        <v>3851</v>
      </c>
      <c r="D930" s="52" t="s">
        <v>335</v>
      </c>
      <c r="E930" s="52" t="s">
        <v>187</v>
      </c>
      <c r="F930" s="53" t="s">
        <v>44</v>
      </c>
      <c r="G930" s="52" t="s">
        <v>32</v>
      </c>
      <c r="H930" s="52" t="s">
        <v>9868</v>
      </c>
    </row>
    <row r="931" spans="1:8" x14ac:dyDescent="0.25">
      <c r="A931" s="52" t="s">
        <v>10496</v>
      </c>
      <c r="B931" s="52" t="s">
        <v>10495</v>
      </c>
      <c r="C931" s="52" t="s">
        <v>2079</v>
      </c>
      <c r="D931" s="52" t="s">
        <v>335</v>
      </c>
      <c r="E931" s="52" t="s">
        <v>187</v>
      </c>
      <c r="F931" s="53" t="s">
        <v>44</v>
      </c>
      <c r="G931" s="52" t="s">
        <v>32</v>
      </c>
      <c r="H931" s="52" t="s">
        <v>9868</v>
      </c>
    </row>
    <row r="932" spans="1:8" x14ac:dyDescent="0.25">
      <c r="A932" s="52" t="s">
        <v>10494</v>
      </c>
      <c r="B932" s="52" t="s">
        <v>10493</v>
      </c>
      <c r="C932" s="52" t="s">
        <v>295</v>
      </c>
      <c r="D932" s="52" t="s">
        <v>3899</v>
      </c>
      <c r="E932" s="52" t="s">
        <v>187</v>
      </c>
      <c r="F932" s="53" t="s">
        <v>44</v>
      </c>
      <c r="G932" s="52" t="s">
        <v>32</v>
      </c>
      <c r="H932" s="52" t="s">
        <v>9868</v>
      </c>
    </row>
    <row r="933" spans="1:8" x14ac:dyDescent="0.25">
      <c r="A933" s="52" t="s">
        <v>10492</v>
      </c>
      <c r="B933" s="52" t="s">
        <v>10491</v>
      </c>
      <c r="C933" s="52" t="s">
        <v>441</v>
      </c>
      <c r="D933" s="52" t="s">
        <v>388</v>
      </c>
      <c r="E933" s="52" t="s">
        <v>204</v>
      </c>
      <c r="F933" s="53" t="s">
        <v>44</v>
      </c>
      <c r="G933" s="52" t="s">
        <v>32</v>
      </c>
      <c r="H933" s="52" t="s">
        <v>9868</v>
      </c>
    </row>
    <row r="934" spans="1:8" x14ac:dyDescent="0.25">
      <c r="A934" s="52" t="s">
        <v>10490</v>
      </c>
      <c r="B934" s="52" t="s">
        <v>10489</v>
      </c>
      <c r="C934" s="52" t="s">
        <v>383</v>
      </c>
      <c r="D934" s="52" t="s">
        <v>297</v>
      </c>
      <c r="E934" s="52" t="s">
        <v>204</v>
      </c>
      <c r="F934" s="53" t="s">
        <v>44</v>
      </c>
      <c r="G934" s="52" t="s">
        <v>32</v>
      </c>
      <c r="H934" s="52" t="s">
        <v>9868</v>
      </c>
    </row>
    <row r="935" spans="1:8" x14ac:dyDescent="0.25">
      <c r="A935" s="52" t="s">
        <v>10488</v>
      </c>
      <c r="B935" s="52" t="s">
        <v>10487</v>
      </c>
      <c r="C935" s="52" t="s">
        <v>1528</v>
      </c>
      <c r="D935" s="52" t="s">
        <v>388</v>
      </c>
      <c r="E935" s="52" t="s">
        <v>204</v>
      </c>
      <c r="F935" s="53" t="s">
        <v>44</v>
      </c>
      <c r="G935" s="52" t="s">
        <v>32</v>
      </c>
      <c r="H935" s="52" t="s">
        <v>9868</v>
      </c>
    </row>
    <row r="936" spans="1:8" x14ac:dyDescent="0.25">
      <c r="A936" s="52" t="s">
        <v>10486</v>
      </c>
      <c r="B936" s="52" t="s">
        <v>10485</v>
      </c>
      <c r="C936" s="52" t="s">
        <v>193</v>
      </c>
      <c r="D936" s="52" t="s">
        <v>6789</v>
      </c>
      <c r="E936" s="52" t="s">
        <v>187</v>
      </c>
      <c r="F936" s="53" t="s">
        <v>44</v>
      </c>
      <c r="G936" s="52" t="s">
        <v>32</v>
      </c>
      <c r="H936" s="52" t="s">
        <v>9868</v>
      </c>
    </row>
    <row r="937" spans="1:8" x14ac:dyDescent="0.25">
      <c r="A937" s="52" t="s">
        <v>10484</v>
      </c>
      <c r="B937" s="52" t="s">
        <v>10480</v>
      </c>
      <c r="C937" s="52" t="s">
        <v>3851</v>
      </c>
      <c r="D937" s="52" t="s">
        <v>200</v>
      </c>
      <c r="E937" s="52" t="s">
        <v>187</v>
      </c>
      <c r="F937" s="53" t="s">
        <v>44</v>
      </c>
      <c r="G937" s="52" t="s">
        <v>32</v>
      </c>
      <c r="H937" s="52" t="s">
        <v>9868</v>
      </c>
    </row>
    <row r="938" spans="1:8" x14ac:dyDescent="0.25">
      <c r="A938" s="52" t="s">
        <v>10483</v>
      </c>
      <c r="B938" s="52" t="s">
        <v>10482</v>
      </c>
      <c r="C938" s="52" t="s">
        <v>2079</v>
      </c>
      <c r="D938" s="52" t="s">
        <v>724</v>
      </c>
      <c r="E938" s="52" t="s">
        <v>214</v>
      </c>
      <c r="F938" s="53" t="s">
        <v>44</v>
      </c>
      <c r="G938" s="52" t="s">
        <v>32</v>
      </c>
      <c r="H938" s="52" t="s">
        <v>9868</v>
      </c>
    </row>
    <row r="939" spans="1:8" x14ac:dyDescent="0.25">
      <c r="A939" s="52" t="s">
        <v>10481</v>
      </c>
      <c r="B939" s="52" t="s">
        <v>10480</v>
      </c>
      <c r="C939" s="52" t="s">
        <v>2079</v>
      </c>
      <c r="D939" s="52" t="s">
        <v>200</v>
      </c>
      <c r="E939" s="52" t="s">
        <v>187</v>
      </c>
      <c r="F939" s="53" t="s">
        <v>44</v>
      </c>
      <c r="G939" s="52" t="s">
        <v>32</v>
      </c>
      <c r="H939" s="52" t="s">
        <v>9868</v>
      </c>
    </row>
    <row r="940" spans="1:8" x14ac:dyDescent="0.25">
      <c r="A940" s="52" t="s">
        <v>10479</v>
      </c>
      <c r="B940" s="52" t="s">
        <v>10478</v>
      </c>
      <c r="C940" s="52" t="s">
        <v>197</v>
      </c>
      <c r="D940" s="52" t="s">
        <v>200</v>
      </c>
      <c r="E940" s="52" t="s">
        <v>196</v>
      </c>
      <c r="F940" s="53" t="s">
        <v>44</v>
      </c>
      <c r="G940" s="52" t="s">
        <v>32</v>
      </c>
      <c r="H940" s="52" t="s">
        <v>9868</v>
      </c>
    </row>
    <row r="941" spans="1:8" x14ac:dyDescent="0.25">
      <c r="A941" s="52" t="s">
        <v>10477</v>
      </c>
      <c r="B941" s="52" t="s">
        <v>10476</v>
      </c>
      <c r="C941" s="52" t="s">
        <v>197</v>
      </c>
      <c r="D941" s="52" t="s">
        <v>200</v>
      </c>
      <c r="E941" s="52" t="s">
        <v>196</v>
      </c>
      <c r="F941" s="53" t="s">
        <v>44</v>
      </c>
      <c r="G941" s="52" t="s">
        <v>32</v>
      </c>
      <c r="H941" s="52" t="s">
        <v>9868</v>
      </c>
    </row>
    <row r="942" spans="1:8" x14ac:dyDescent="0.25">
      <c r="A942" s="52" t="s">
        <v>10475</v>
      </c>
      <c r="B942" s="52" t="s">
        <v>10474</v>
      </c>
      <c r="C942" s="52" t="s">
        <v>3851</v>
      </c>
      <c r="D942" s="52" t="s">
        <v>297</v>
      </c>
      <c r="E942" s="52" t="s">
        <v>204</v>
      </c>
      <c r="F942" s="53" t="s">
        <v>44</v>
      </c>
      <c r="G942" s="52" t="s">
        <v>32</v>
      </c>
      <c r="H942" s="52" t="s">
        <v>9868</v>
      </c>
    </row>
    <row r="943" spans="1:8" x14ac:dyDescent="0.25">
      <c r="A943" s="52" t="s">
        <v>10473</v>
      </c>
      <c r="B943" s="52" t="s">
        <v>10472</v>
      </c>
      <c r="C943" s="52" t="s">
        <v>2079</v>
      </c>
      <c r="D943" s="52" t="s">
        <v>297</v>
      </c>
      <c r="E943" s="52" t="s">
        <v>204</v>
      </c>
      <c r="F943" s="53" t="s">
        <v>44</v>
      </c>
      <c r="G943" s="52" t="s">
        <v>32</v>
      </c>
      <c r="H943" s="52" t="s">
        <v>9868</v>
      </c>
    </row>
    <row r="944" spans="1:8" x14ac:dyDescent="0.25">
      <c r="A944" s="52" t="s">
        <v>10471</v>
      </c>
      <c r="B944" s="52" t="s">
        <v>10470</v>
      </c>
      <c r="C944" s="52" t="s">
        <v>2079</v>
      </c>
      <c r="D944" s="52" t="s">
        <v>297</v>
      </c>
      <c r="E944" s="52" t="s">
        <v>204</v>
      </c>
      <c r="F944" s="53" t="s">
        <v>44</v>
      </c>
      <c r="G944" s="52" t="s">
        <v>32</v>
      </c>
      <c r="H944" s="52" t="s">
        <v>9868</v>
      </c>
    </row>
    <row r="945" spans="1:8" x14ac:dyDescent="0.25">
      <c r="A945" s="52" t="s">
        <v>10469</v>
      </c>
      <c r="B945" s="52" t="s">
        <v>10468</v>
      </c>
      <c r="C945" s="52" t="s">
        <v>1540</v>
      </c>
      <c r="D945" s="52" t="s">
        <v>297</v>
      </c>
      <c r="E945" s="52" t="s">
        <v>204</v>
      </c>
      <c r="F945" s="53" t="s">
        <v>44</v>
      </c>
      <c r="G945" s="52" t="s">
        <v>32</v>
      </c>
      <c r="H945" s="52" t="s">
        <v>9868</v>
      </c>
    </row>
    <row r="946" spans="1:8" x14ac:dyDescent="0.25">
      <c r="A946" s="52" t="s">
        <v>10467</v>
      </c>
      <c r="B946" s="52" t="s">
        <v>10465</v>
      </c>
      <c r="C946" s="52" t="s">
        <v>9269</v>
      </c>
      <c r="D946" s="52" t="s">
        <v>200</v>
      </c>
      <c r="E946" s="52" t="s">
        <v>187</v>
      </c>
      <c r="F946" s="53" t="s">
        <v>44</v>
      </c>
      <c r="G946" s="52" t="s">
        <v>32</v>
      </c>
      <c r="H946" s="52" t="s">
        <v>9868</v>
      </c>
    </row>
    <row r="947" spans="1:8" x14ac:dyDescent="0.25">
      <c r="A947" s="52" t="s">
        <v>10466</v>
      </c>
      <c r="B947" s="52" t="s">
        <v>10465</v>
      </c>
      <c r="C947" s="52" t="s">
        <v>784</v>
      </c>
      <c r="D947" s="52" t="s">
        <v>200</v>
      </c>
      <c r="E947" s="52" t="s">
        <v>187</v>
      </c>
      <c r="F947" s="53" t="s">
        <v>44</v>
      </c>
      <c r="G947" s="52" t="s">
        <v>32</v>
      </c>
      <c r="H947" s="52" t="s">
        <v>9868</v>
      </c>
    </row>
    <row r="948" spans="1:8" x14ac:dyDescent="0.25">
      <c r="A948" s="52" t="s">
        <v>10464</v>
      </c>
      <c r="B948" s="52" t="s">
        <v>10463</v>
      </c>
      <c r="C948" s="52" t="s">
        <v>244</v>
      </c>
      <c r="D948" s="52" t="s">
        <v>200</v>
      </c>
      <c r="E948" s="52" t="s">
        <v>187</v>
      </c>
      <c r="F948" s="53" t="s">
        <v>44</v>
      </c>
      <c r="G948" s="52" t="s">
        <v>32</v>
      </c>
      <c r="H948" s="52" t="s">
        <v>9868</v>
      </c>
    </row>
    <row r="949" spans="1:8" x14ac:dyDescent="0.25">
      <c r="A949" s="52" t="s">
        <v>10462</v>
      </c>
      <c r="B949" s="52" t="s">
        <v>10461</v>
      </c>
      <c r="C949" s="52" t="s">
        <v>252</v>
      </c>
      <c r="D949" s="52" t="s">
        <v>200</v>
      </c>
      <c r="E949" s="52" t="s">
        <v>187</v>
      </c>
      <c r="F949" s="53" t="s">
        <v>44</v>
      </c>
      <c r="G949" s="52" t="s">
        <v>32</v>
      </c>
      <c r="H949" s="52" t="s">
        <v>9868</v>
      </c>
    </row>
    <row r="950" spans="1:8" x14ac:dyDescent="0.25">
      <c r="A950" s="52" t="s">
        <v>10460</v>
      </c>
      <c r="B950" s="52" t="s">
        <v>10458</v>
      </c>
      <c r="C950" s="52" t="s">
        <v>9269</v>
      </c>
      <c r="D950" s="52" t="s">
        <v>200</v>
      </c>
      <c r="E950" s="52" t="s">
        <v>187</v>
      </c>
      <c r="F950" s="53" t="s">
        <v>44</v>
      </c>
      <c r="G950" s="52" t="s">
        <v>32</v>
      </c>
      <c r="H950" s="52" t="s">
        <v>9868</v>
      </c>
    </row>
    <row r="951" spans="1:8" x14ac:dyDescent="0.25">
      <c r="A951" s="52" t="s">
        <v>10459</v>
      </c>
      <c r="B951" s="52" t="s">
        <v>10458</v>
      </c>
      <c r="C951" s="52" t="s">
        <v>9269</v>
      </c>
      <c r="D951" s="52" t="s">
        <v>200</v>
      </c>
      <c r="E951" s="52" t="s">
        <v>187</v>
      </c>
      <c r="F951" s="53" t="s">
        <v>44</v>
      </c>
      <c r="G951" s="52" t="s">
        <v>32</v>
      </c>
      <c r="H951" s="52" t="s">
        <v>9868</v>
      </c>
    </row>
    <row r="952" spans="1:8" x14ac:dyDescent="0.25">
      <c r="A952" s="52" t="s">
        <v>10457</v>
      </c>
      <c r="B952" s="52" t="s">
        <v>10456</v>
      </c>
      <c r="C952" s="52" t="s">
        <v>9269</v>
      </c>
      <c r="D952" s="52" t="s">
        <v>200</v>
      </c>
      <c r="E952" s="52" t="s">
        <v>187</v>
      </c>
      <c r="F952" s="53" t="s">
        <v>44</v>
      </c>
      <c r="G952" s="52" t="s">
        <v>32</v>
      </c>
      <c r="H952" s="52" t="s">
        <v>9868</v>
      </c>
    </row>
    <row r="953" spans="1:8" x14ac:dyDescent="0.25">
      <c r="A953" s="52" t="s">
        <v>10455</v>
      </c>
      <c r="B953" s="52" t="s">
        <v>10454</v>
      </c>
      <c r="C953" s="52" t="s">
        <v>249</v>
      </c>
      <c r="D953" s="52" t="s">
        <v>995</v>
      </c>
      <c r="E953" s="52" t="s">
        <v>204</v>
      </c>
      <c r="F953" s="53" t="s">
        <v>44</v>
      </c>
      <c r="G953" s="52" t="s">
        <v>32</v>
      </c>
      <c r="H953" s="52" t="s">
        <v>9868</v>
      </c>
    </row>
    <row r="954" spans="1:8" x14ac:dyDescent="0.25">
      <c r="A954" s="52" t="s">
        <v>10453</v>
      </c>
      <c r="B954" s="52" t="s">
        <v>10452</v>
      </c>
      <c r="C954" s="52" t="s">
        <v>249</v>
      </c>
      <c r="D954" s="52" t="s">
        <v>388</v>
      </c>
      <c r="E954" s="52" t="s">
        <v>204</v>
      </c>
      <c r="F954" s="53" t="s">
        <v>44</v>
      </c>
      <c r="G954" s="52" t="s">
        <v>32</v>
      </c>
      <c r="H954" s="52" t="s">
        <v>9868</v>
      </c>
    </row>
    <row r="955" spans="1:8" x14ac:dyDescent="0.25">
      <c r="A955" s="52" t="s">
        <v>10451</v>
      </c>
      <c r="B955" s="52" t="s">
        <v>10450</v>
      </c>
      <c r="C955" s="52" t="s">
        <v>383</v>
      </c>
      <c r="D955" s="52" t="s">
        <v>200</v>
      </c>
      <c r="E955" s="52" t="s">
        <v>187</v>
      </c>
      <c r="F955" s="53" t="s">
        <v>44</v>
      </c>
      <c r="G955" s="52" t="s">
        <v>32</v>
      </c>
      <c r="H955" s="52" t="s">
        <v>9868</v>
      </c>
    </row>
    <row r="956" spans="1:8" x14ac:dyDescent="0.25">
      <c r="A956" s="52" t="s">
        <v>10449</v>
      </c>
      <c r="B956" s="52" t="s">
        <v>10447</v>
      </c>
      <c r="C956" s="52" t="s">
        <v>441</v>
      </c>
      <c r="D956" s="52" t="s">
        <v>200</v>
      </c>
      <c r="E956" s="52" t="s">
        <v>187</v>
      </c>
      <c r="F956" s="53" t="s">
        <v>44</v>
      </c>
      <c r="G956" s="52" t="s">
        <v>32</v>
      </c>
      <c r="H956" s="52" t="s">
        <v>9868</v>
      </c>
    </row>
    <row r="957" spans="1:8" x14ac:dyDescent="0.25">
      <c r="A957" s="52" t="s">
        <v>10448</v>
      </c>
      <c r="B957" s="52" t="s">
        <v>10447</v>
      </c>
      <c r="C957" s="52" t="s">
        <v>441</v>
      </c>
      <c r="D957" s="52" t="s">
        <v>200</v>
      </c>
      <c r="E957" s="52" t="s">
        <v>187</v>
      </c>
      <c r="F957" s="53" t="s">
        <v>44</v>
      </c>
      <c r="G957" s="52" t="s">
        <v>32</v>
      </c>
      <c r="H957" s="52" t="s">
        <v>9868</v>
      </c>
    </row>
    <row r="958" spans="1:8" x14ac:dyDescent="0.25">
      <c r="A958" s="52" t="s">
        <v>10446</v>
      </c>
      <c r="B958" s="52" t="s">
        <v>10445</v>
      </c>
      <c r="C958" s="52" t="s">
        <v>441</v>
      </c>
      <c r="D958" s="52" t="s">
        <v>200</v>
      </c>
      <c r="E958" s="52" t="s">
        <v>187</v>
      </c>
      <c r="F958" s="53" t="s">
        <v>44</v>
      </c>
      <c r="G958" s="52" t="s">
        <v>32</v>
      </c>
      <c r="H958" s="52" t="s">
        <v>9868</v>
      </c>
    </row>
    <row r="959" spans="1:8" x14ac:dyDescent="0.25">
      <c r="A959" s="52" t="s">
        <v>10444</v>
      </c>
      <c r="B959" s="52" t="s">
        <v>10443</v>
      </c>
      <c r="C959" s="52" t="s">
        <v>441</v>
      </c>
      <c r="D959" s="52" t="s">
        <v>200</v>
      </c>
      <c r="E959" s="52" t="s">
        <v>187</v>
      </c>
      <c r="F959" s="53" t="s">
        <v>44</v>
      </c>
      <c r="G959" s="52" t="s">
        <v>32</v>
      </c>
      <c r="H959" s="52" t="s">
        <v>9868</v>
      </c>
    </row>
    <row r="960" spans="1:8" x14ac:dyDescent="0.25">
      <c r="A960" s="52" t="s">
        <v>10442</v>
      </c>
      <c r="B960" s="52" t="s">
        <v>10441</v>
      </c>
      <c r="C960" s="52" t="s">
        <v>441</v>
      </c>
      <c r="D960" s="52" t="s">
        <v>200</v>
      </c>
      <c r="E960" s="52" t="s">
        <v>187</v>
      </c>
      <c r="F960" s="53" t="s">
        <v>44</v>
      </c>
      <c r="G960" s="52" t="s">
        <v>32</v>
      </c>
      <c r="H960" s="52" t="s">
        <v>9868</v>
      </c>
    </row>
    <row r="961" spans="1:8" x14ac:dyDescent="0.25">
      <c r="A961" s="52" t="s">
        <v>10440</v>
      </c>
      <c r="B961" s="52" t="s">
        <v>10439</v>
      </c>
      <c r="C961" s="52" t="s">
        <v>441</v>
      </c>
      <c r="D961" s="52" t="s">
        <v>200</v>
      </c>
      <c r="E961" s="52" t="s">
        <v>187</v>
      </c>
      <c r="F961" s="53" t="s">
        <v>44</v>
      </c>
      <c r="G961" s="52" t="s">
        <v>32</v>
      </c>
      <c r="H961" s="52" t="s">
        <v>9868</v>
      </c>
    </row>
    <row r="962" spans="1:8" x14ac:dyDescent="0.25">
      <c r="A962" s="52" t="s">
        <v>10438</v>
      </c>
      <c r="B962" s="52" t="s">
        <v>10437</v>
      </c>
      <c r="C962" s="52" t="s">
        <v>224</v>
      </c>
      <c r="D962" s="52" t="s">
        <v>200</v>
      </c>
      <c r="E962" s="52" t="s">
        <v>187</v>
      </c>
      <c r="F962" s="53" t="s">
        <v>44</v>
      </c>
      <c r="G962" s="52" t="s">
        <v>32</v>
      </c>
      <c r="H962" s="52" t="s">
        <v>9868</v>
      </c>
    </row>
    <row r="963" spans="1:8" x14ac:dyDescent="0.25">
      <c r="A963" s="52" t="s">
        <v>10436</v>
      </c>
      <c r="B963" s="52" t="s">
        <v>10435</v>
      </c>
      <c r="C963" s="52" t="s">
        <v>441</v>
      </c>
      <c r="D963" s="52" t="s">
        <v>10434</v>
      </c>
      <c r="E963" s="52" t="s">
        <v>187</v>
      </c>
      <c r="F963" s="53" t="s">
        <v>44</v>
      </c>
      <c r="G963" s="52" t="s">
        <v>32</v>
      </c>
      <c r="H963" s="52" t="s">
        <v>9868</v>
      </c>
    </row>
    <row r="964" spans="1:8" x14ac:dyDescent="0.25">
      <c r="A964" s="52" t="s">
        <v>10433</v>
      </c>
      <c r="B964" s="52" t="s">
        <v>10432</v>
      </c>
      <c r="C964" s="52" t="s">
        <v>249</v>
      </c>
      <c r="D964" s="52" t="s">
        <v>272</v>
      </c>
      <c r="E964" s="52" t="s">
        <v>214</v>
      </c>
      <c r="F964" s="53" t="s">
        <v>44</v>
      </c>
      <c r="G964" s="52" t="s">
        <v>32</v>
      </c>
      <c r="H964" s="52" t="s">
        <v>9868</v>
      </c>
    </row>
    <row r="965" spans="1:8" x14ac:dyDescent="0.25">
      <c r="A965" s="52" t="s">
        <v>10431</v>
      </c>
      <c r="B965" s="52" t="s">
        <v>10430</v>
      </c>
      <c r="C965" s="52" t="s">
        <v>475</v>
      </c>
      <c r="D965" s="52" t="s">
        <v>243</v>
      </c>
      <c r="E965" s="52" t="s">
        <v>204</v>
      </c>
      <c r="F965" s="53" t="s">
        <v>44</v>
      </c>
      <c r="G965" s="52" t="s">
        <v>32</v>
      </c>
      <c r="H965" s="52" t="s">
        <v>9868</v>
      </c>
    </row>
    <row r="966" spans="1:8" x14ac:dyDescent="0.25">
      <c r="A966" s="52" t="s">
        <v>10429</v>
      </c>
      <c r="B966" s="52" t="s">
        <v>10428</v>
      </c>
      <c r="C966" s="52" t="s">
        <v>249</v>
      </c>
      <c r="D966" s="52" t="s">
        <v>200</v>
      </c>
      <c r="E966" s="52" t="s">
        <v>187</v>
      </c>
      <c r="F966" s="53" t="s">
        <v>44</v>
      </c>
      <c r="G966" s="52" t="s">
        <v>32</v>
      </c>
      <c r="H966" s="52" t="s">
        <v>9868</v>
      </c>
    </row>
    <row r="967" spans="1:8" x14ac:dyDescent="0.25">
      <c r="A967" s="52" t="s">
        <v>10427</v>
      </c>
      <c r="B967" s="52" t="s">
        <v>10426</v>
      </c>
      <c r="C967" s="52" t="s">
        <v>249</v>
      </c>
      <c r="D967" s="52" t="s">
        <v>2950</v>
      </c>
      <c r="E967" s="52" t="s">
        <v>492</v>
      </c>
      <c r="F967" s="53" t="s">
        <v>44</v>
      </c>
      <c r="G967" s="52" t="s">
        <v>32</v>
      </c>
      <c r="H967" s="52" t="s">
        <v>9868</v>
      </c>
    </row>
    <row r="968" spans="1:8" x14ac:dyDescent="0.25">
      <c r="A968" s="52" t="s">
        <v>10425</v>
      </c>
      <c r="B968" s="52" t="s">
        <v>10424</v>
      </c>
      <c r="C968" s="52" t="s">
        <v>1540</v>
      </c>
      <c r="D968" s="52" t="s">
        <v>6961</v>
      </c>
      <c r="E968" s="52" t="s">
        <v>492</v>
      </c>
      <c r="F968" s="53" t="s">
        <v>44</v>
      </c>
      <c r="G968" s="52" t="s">
        <v>32</v>
      </c>
      <c r="H968" s="52" t="s">
        <v>9868</v>
      </c>
    </row>
    <row r="969" spans="1:8" x14ac:dyDescent="0.25">
      <c r="A969" s="52" t="s">
        <v>10423</v>
      </c>
      <c r="B969" s="52" t="s">
        <v>10422</v>
      </c>
      <c r="C969" s="52" t="s">
        <v>193</v>
      </c>
      <c r="D969" s="52" t="s">
        <v>200</v>
      </c>
      <c r="E969" s="52" t="s">
        <v>187</v>
      </c>
      <c r="F969" s="53" t="s">
        <v>44</v>
      </c>
      <c r="G969" s="52" t="s">
        <v>32</v>
      </c>
      <c r="H969" s="52" t="s">
        <v>9868</v>
      </c>
    </row>
    <row r="970" spans="1:8" x14ac:dyDescent="0.25">
      <c r="A970" s="52" t="s">
        <v>10421</v>
      </c>
      <c r="B970" s="52" t="s">
        <v>10420</v>
      </c>
      <c r="C970" s="52" t="s">
        <v>193</v>
      </c>
      <c r="D970" s="52" t="s">
        <v>200</v>
      </c>
      <c r="E970" s="52" t="s">
        <v>187</v>
      </c>
      <c r="F970" s="53" t="s">
        <v>44</v>
      </c>
      <c r="G970" s="52" t="s">
        <v>32</v>
      </c>
      <c r="H970" s="52" t="s">
        <v>9868</v>
      </c>
    </row>
    <row r="971" spans="1:8" x14ac:dyDescent="0.25">
      <c r="A971" s="52" t="s">
        <v>10419</v>
      </c>
      <c r="B971" s="52" t="s">
        <v>10418</v>
      </c>
      <c r="C971" s="52" t="s">
        <v>193</v>
      </c>
      <c r="D971" s="52" t="s">
        <v>200</v>
      </c>
      <c r="E971" s="52" t="s">
        <v>187</v>
      </c>
      <c r="F971" s="53" t="s">
        <v>44</v>
      </c>
      <c r="G971" s="52" t="s">
        <v>32</v>
      </c>
      <c r="H971" s="52" t="s">
        <v>9868</v>
      </c>
    </row>
    <row r="972" spans="1:8" x14ac:dyDescent="0.25">
      <c r="A972" s="52" t="s">
        <v>10417</v>
      </c>
      <c r="B972" s="52" t="s">
        <v>10416</v>
      </c>
      <c r="C972" s="52" t="s">
        <v>193</v>
      </c>
      <c r="D972" s="52" t="s">
        <v>200</v>
      </c>
      <c r="E972" s="52" t="s">
        <v>187</v>
      </c>
      <c r="F972" s="53" t="s">
        <v>44</v>
      </c>
      <c r="G972" s="52" t="s">
        <v>32</v>
      </c>
      <c r="H972" s="52" t="s">
        <v>9868</v>
      </c>
    </row>
    <row r="973" spans="1:8" x14ac:dyDescent="0.25">
      <c r="A973" s="52" t="s">
        <v>10415</v>
      </c>
      <c r="B973" s="52" t="s">
        <v>10414</v>
      </c>
      <c r="C973" s="52" t="s">
        <v>193</v>
      </c>
      <c r="D973" s="52" t="s">
        <v>200</v>
      </c>
      <c r="E973" s="52" t="s">
        <v>187</v>
      </c>
      <c r="F973" s="53" t="s">
        <v>44</v>
      </c>
      <c r="G973" s="52" t="s">
        <v>32</v>
      </c>
      <c r="H973" s="52" t="s">
        <v>9868</v>
      </c>
    </row>
    <row r="974" spans="1:8" x14ac:dyDescent="0.25">
      <c r="A974" s="52" t="s">
        <v>10413</v>
      </c>
      <c r="B974" s="52" t="s">
        <v>10412</v>
      </c>
      <c r="C974" s="52" t="s">
        <v>932</v>
      </c>
      <c r="D974" s="52" t="s">
        <v>200</v>
      </c>
      <c r="E974" s="52" t="s">
        <v>187</v>
      </c>
      <c r="F974" s="53" t="s">
        <v>44</v>
      </c>
      <c r="G974" s="52" t="s">
        <v>32</v>
      </c>
      <c r="H974" s="52" t="s">
        <v>9868</v>
      </c>
    </row>
    <row r="975" spans="1:8" x14ac:dyDescent="0.25">
      <c r="A975" s="52" t="s">
        <v>10411</v>
      </c>
      <c r="B975" s="52" t="s">
        <v>10410</v>
      </c>
      <c r="C975" s="52" t="s">
        <v>197</v>
      </c>
      <c r="D975" s="52" t="s">
        <v>197</v>
      </c>
      <c r="E975" s="52" t="s">
        <v>196</v>
      </c>
      <c r="F975" s="53" t="s">
        <v>44</v>
      </c>
      <c r="G975" s="52" t="s">
        <v>32</v>
      </c>
      <c r="H975" s="52" t="s">
        <v>9868</v>
      </c>
    </row>
    <row r="976" spans="1:8" x14ac:dyDescent="0.25">
      <c r="A976" s="52" t="s">
        <v>46</v>
      </c>
      <c r="B976" s="52" t="s">
        <v>10409</v>
      </c>
      <c r="C976" s="52" t="s">
        <v>4078</v>
      </c>
      <c r="D976" s="52" t="s">
        <v>200</v>
      </c>
      <c r="E976" s="52" t="s">
        <v>187</v>
      </c>
      <c r="F976" s="53" t="s">
        <v>46</v>
      </c>
      <c r="G976" s="52" t="s">
        <v>32</v>
      </c>
      <c r="H976" s="52" t="s">
        <v>9868</v>
      </c>
    </row>
    <row r="977" spans="1:8" x14ac:dyDescent="0.25">
      <c r="A977" s="52" t="s">
        <v>10408</v>
      </c>
      <c r="B977" s="52" t="s">
        <v>10407</v>
      </c>
      <c r="C977" s="52" t="s">
        <v>295</v>
      </c>
      <c r="D977" s="52" t="s">
        <v>200</v>
      </c>
      <c r="E977" s="52" t="s">
        <v>187</v>
      </c>
      <c r="F977" s="53" t="s">
        <v>46</v>
      </c>
      <c r="G977" s="52" t="s">
        <v>32</v>
      </c>
      <c r="H977" s="52" t="s">
        <v>9868</v>
      </c>
    </row>
    <row r="978" spans="1:8" x14ac:dyDescent="0.25">
      <c r="A978" s="52" t="s">
        <v>10406</v>
      </c>
      <c r="B978" s="52" t="s">
        <v>10405</v>
      </c>
      <c r="C978" s="52" t="s">
        <v>295</v>
      </c>
      <c r="D978" s="52" t="s">
        <v>297</v>
      </c>
      <c r="E978" s="52" t="s">
        <v>204</v>
      </c>
      <c r="F978" s="53" t="s">
        <v>46</v>
      </c>
      <c r="G978" s="52" t="s">
        <v>32</v>
      </c>
      <c r="H978" s="52" t="s">
        <v>9868</v>
      </c>
    </row>
    <row r="979" spans="1:8" x14ac:dyDescent="0.25">
      <c r="A979" s="52" t="s">
        <v>10404</v>
      </c>
      <c r="B979" s="52" t="s">
        <v>10403</v>
      </c>
      <c r="C979" s="52" t="s">
        <v>4078</v>
      </c>
      <c r="D979" s="52" t="s">
        <v>297</v>
      </c>
      <c r="E979" s="52" t="s">
        <v>204</v>
      </c>
      <c r="F979" s="53" t="s">
        <v>46</v>
      </c>
      <c r="G979" s="52" t="s">
        <v>32</v>
      </c>
      <c r="H979" s="52" t="s">
        <v>9868</v>
      </c>
    </row>
    <row r="980" spans="1:8" x14ac:dyDescent="0.25">
      <c r="A980" s="52" t="s">
        <v>10402</v>
      </c>
      <c r="B980" s="52" t="s">
        <v>10401</v>
      </c>
      <c r="C980" s="52" t="s">
        <v>10400</v>
      </c>
      <c r="D980" s="52" t="s">
        <v>297</v>
      </c>
      <c r="E980" s="52" t="s">
        <v>204</v>
      </c>
      <c r="F980" s="53" t="s">
        <v>46</v>
      </c>
      <c r="G980" s="52" t="s">
        <v>32</v>
      </c>
      <c r="H980" s="52" t="s">
        <v>9868</v>
      </c>
    </row>
    <row r="981" spans="1:8" x14ac:dyDescent="0.25">
      <c r="A981" s="52" t="s">
        <v>10399</v>
      </c>
      <c r="B981" s="52" t="s">
        <v>10398</v>
      </c>
      <c r="C981" s="52" t="s">
        <v>520</v>
      </c>
      <c r="D981" s="52" t="s">
        <v>297</v>
      </c>
      <c r="E981" s="52" t="s">
        <v>204</v>
      </c>
      <c r="F981" s="53" t="s">
        <v>46</v>
      </c>
      <c r="G981" s="52" t="s">
        <v>32</v>
      </c>
      <c r="H981" s="52" t="s">
        <v>9868</v>
      </c>
    </row>
    <row r="982" spans="1:8" x14ac:dyDescent="0.25">
      <c r="A982" s="52" t="s">
        <v>10397</v>
      </c>
      <c r="B982" s="52" t="s">
        <v>10396</v>
      </c>
      <c r="C982" s="52" t="s">
        <v>520</v>
      </c>
      <c r="D982" s="52" t="s">
        <v>297</v>
      </c>
      <c r="E982" s="52" t="s">
        <v>204</v>
      </c>
      <c r="F982" s="53" t="s">
        <v>46</v>
      </c>
      <c r="G982" s="52" t="s">
        <v>32</v>
      </c>
      <c r="H982" s="52" t="s">
        <v>9868</v>
      </c>
    </row>
    <row r="983" spans="1:8" x14ac:dyDescent="0.25">
      <c r="A983" s="52" t="s">
        <v>10395</v>
      </c>
      <c r="B983" s="52" t="s">
        <v>10394</v>
      </c>
      <c r="C983" s="52" t="s">
        <v>520</v>
      </c>
      <c r="D983" s="52" t="s">
        <v>1594</v>
      </c>
      <c r="E983" s="52" t="s">
        <v>204</v>
      </c>
      <c r="F983" s="53" t="s">
        <v>46</v>
      </c>
      <c r="G983" s="52" t="s">
        <v>32</v>
      </c>
      <c r="H983" s="52" t="s">
        <v>9868</v>
      </c>
    </row>
    <row r="984" spans="1:8" x14ac:dyDescent="0.25">
      <c r="A984" s="52" t="s">
        <v>10393</v>
      </c>
      <c r="B984" s="52" t="s">
        <v>10392</v>
      </c>
      <c r="C984" s="52" t="s">
        <v>520</v>
      </c>
      <c r="D984" s="52" t="s">
        <v>297</v>
      </c>
      <c r="E984" s="52" t="s">
        <v>204</v>
      </c>
      <c r="F984" s="53" t="s">
        <v>46</v>
      </c>
      <c r="G984" s="52" t="s">
        <v>32</v>
      </c>
      <c r="H984" s="52" t="s">
        <v>9868</v>
      </c>
    </row>
    <row r="985" spans="1:8" x14ac:dyDescent="0.25">
      <c r="A985" s="52" t="s">
        <v>10391</v>
      </c>
      <c r="B985" s="52" t="s">
        <v>10390</v>
      </c>
      <c r="C985" s="52" t="s">
        <v>4078</v>
      </c>
      <c r="D985" s="52" t="s">
        <v>297</v>
      </c>
      <c r="E985" s="52" t="s">
        <v>204</v>
      </c>
      <c r="F985" s="53" t="s">
        <v>46</v>
      </c>
      <c r="G985" s="52" t="s">
        <v>32</v>
      </c>
      <c r="H985" s="52" t="s">
        <v>9868</v>
      </c>
    </row>
    <row r="986" spans="1:8" x14ac:dyDescent="0.25">
      <c r="A986" s="52" t="s">
        <v>10389</v>
      </c>
      <c r="B986" s="52" t="s">
        <v>10388</v>
      </c>
      <c r="C986" s="52" t="s">
        <v>4078</v>
      </c>
      <c r="D986" s="52" t="s">
        <v>297</v>
      </c>
      <c r="E986" s="52" t="s">
        <v>204</v>
      </c>
      <c r="F986" s="53" t="s">
        <v>46</v>
      </c>
      <c r="G986" s="52" t="s">
        <v>32</v>
      </c>
      <c r="H986" s="52" t="s">
        <v>9868</v>
      </c>
    </row>
    <row r="987" spans="1:8" x14ac:dyDescent="0.25">
      <c r="A987" s="52" t="s">
        <v>10387</v>
      </c>
      <c r="B987" s="52" t="s">
        <v>10386</v>
      </c>
      <c r="C987" s="52" t="s">
        <v>4078</v>
      </c>
      <c r="D987" s="52" t="s">
        <v>297</v>
      </c>
      <c r="E987" s="52" t="s">
        <v>204</v>
      </c>
      <c r="F987" s="53" t="s">
        <v>46</v>
      </c>
      <c r="G987" s="52" t="s">
        <v>32</v>
      </c>
      <c r="H987" s="52" t="s">
        <v>9868</v>
      </c>
    </row>
    <row r="988" spans="1:8" x14ac:dyDescent="0.25">
      <c r="A988" s="52" t="s">
        <v>10385</v>
      </c>
      <c r="B988" s="52" t="s">
        <v>10384</v>
      </c>
      <c r="C988" s="52" t="s">
        <v>295</v>
      </c>
      <c r="D988" s="52" t="s">
        <v>2021</v>
      </c>
      <c r="E988" s="52" t="s">
        <v>204</v>
      </c>
      <c r="F988" s="53" t="s">
        <v>46</v>
      </c>
      <c r="G988" s="52" t="s">
        <v>32</v>
      </c>
      <c r="H988" s="52" t="s">
        <v>9868</v>
      </c>
    </row>
    <row r="989" spans="1:8" x14ac:dyDescent="0.25">
      <c r="A989" s="52" t="s">
        <v>10383</v>
      </c>
      <c r="B989" s="52" t="s">
        <v>10382</v>
      </c>
      <c r="C989" s="52" t="s">
        <v>249</v>
      </c>
      <c r="D989" s="52" t="s">
        <v>9190</v>
      </c>
      <c r="E989" s="52" t="s">
        <v>204</v>
      </c>
      <c r="F989" s="53" t="s">
        <v>46</v>
      </c>
      <c r="G989" s="52" t="s">
        <v>32</v>
      </c>
      <c r="H989" s="52" t="s">
        <v>9868</v>
      </c>
    </row>
    <row r="990" spans="1:8" x14ac:dyDescent="0.25">
      <c r="A990" s="52" t="s">
        <v>10381</v>
      </c>
      <c r="B990" s="52" t="s">
        <v>10380</v>
      </c>
      <c r="C990" s="52" t="s">
        <v>430</v>
      </c>
      <c r="D990" s="52" t="s">
        <v>3194</v>
      </c>
      <c r="E990" s="52" t="s">
        <v>204</v>
      </c>
      <c r="F990" s="53" t="s">
        <v>46</v>
      </c>
      <c r="G990" s="52" t="s">
        <v>32</v>
      </c>
      <c r="H990" s="52" t="s">
        <v>9868</v>
      </c>
    </row>
    <row r="991" spans="1:8" x14ac:dyDescent="0.25">
      <c r="A991" s="52" t="s">
        <v>10379</v>
      </c>
      <c r="B991" s="52" t="s">
        <v>10378</v>
      </c>
      <c r="C991" s="52" t="s">
        <v>784</v>
      </c>
      <c r="D991" s="52" t="s">
        <v>297</v>
      </c>
      <c r="E991" s="52" t="s">
        <v>204</v>
      </c>
      <c r="F991" s="53" t="s">
        <v>46</v>
      </c>
      <c r="G991" s="52" t="s">
        <v>32</v>
      </c>
      <c r="H991" s="52" t="s">
        <v>9868</v>
      </c>
    </row>
    <row r="992" spans="1:8" x14ac:dyDescent="0.25">
      <c r="A992" s="52" t="s">
        <v>10377</v>
      </c>
      <c r="B992" s="52" t="s">
        <v>10376</v>
      </c>
      <c r="C992" s="52" t="s">
        <v>784</v>
      </c>
      <c r="D992" s="52" t="s">
        <v>297</v>
      </c>
      <c r="E992" s="52" t="s">
        <v>204</v>
      </c>
      <c r="F992" s="53" t="s">
        <v>46</v>
      </c>
      <c r="G992" s="52" t="s">
        <v>32</v>
      </c>
      <c r="H992" s="52" t="s">
        <v>9868</v>
      </c>
    </row>
    <row r="993" spans="1:8" x14ac:dyDescent="0.25">
      <c r="A993" s="52" t="s">
        <v>10375</v>
      </c>
      <c r="B993" s="52" t="s">
        <v>10374</v>
      </c>
      <c r="C993" s="52" t="s">
        <v>987</v>
      </c>
      <c r="D993" s="52" t="s">
        <v>297</v>
      </c>
      <c r="E993" s="52" t="s">
        <v>204</v>
      </c>
      <c r="F993" s="53" t="s">
        <v>46</v>
      </c>
      <c r="G993" s="52" t="s">
        <v>32</v>
      </c>
      <c r="H993" s="52" t="s">
        <v>9868</v>
      </c>
    </row>
    <row r="994" spans="1:8" x14ac:dyDescent="0.25">
      <c r="A994" s="52" t="s">
        <v>10373</v>
      </c>
      <c r="B994" s="52" t="s">
        <v>10372</v>
      </c>
      <c r="C994" s="52" t="s">
        <v>295</v>
      </c>
      <c r="D994" s="52" t="s">
        <v>10328</v>
      </c>
      <c r="E994" s="52" t="s">
        <v>204</v>
      </c>
      <c r="F994" s="53" t="s">
        <v>46</v>
      </c>
      <c r="G994" s="52" t="s">
        <v>32</v>
      </c>
      <c r="H994" s="52" t="s">
        <v>9868</v>
      </c>
    </row>
    <row r="995" spans="1:8" x14ac:dyDescent="0.25">
      <c r="A995" s="52" t="s">
        <v>10371</v>
      </c>
      <c r="B995" s="52" t="s">
        <v>10370</v>
      </c>
      <c r="C995" s="52" t="s">
        <v>4078</v>
      </c>
      <c r="D995" s="52" t="s">
        <v>297</v>
      </c>
      <c r="E995" s="52" t="s">
        <v>204</v>
      </c>
      <c r="F995" s="53" t="s">
        <v>46</v>
      </c>
      <c r="G995" s="52" t="s">
        <v>32</v>
      </c>
      <c r="H995" s="52" t="s">
        <v>9868</v>
      </c>
    </row>
    <row r="996" spans="1:8" x14ac:dyDescent="0.25">
      <c r="A996" s="52" t="s">
        <v>10369</v>
      </c>
      <c r="B996" s="52" t="s">
        <v>10368</v>
      </c>
      <c r="C996" s="52" t="s">
        <v>4078</v>
      </c>
      <c r="D996" s="52" t="s">
        <v>8546</v>
      </c>
      <c r="E996" s="52" t="s">
        <v>204</v>
      </c>
      <c r="F996" s="53" t="s">
        <v>46</v>
      </c>
      <c r="G996" s="52" t="s">
        <v>32</v>
      </c>
      <c r="H996" s="52" t="s">
        <v>9868</v>
      </c>
    </row>
    <row r="997" spans="1:8" x14ac:dyDescent="0.25">
      <c r="A997" s="52" t="s">
        <v>10367</v>
      </c>
      <c r="B997" s="52" t="s">
        <v>10366</v>
      </c>
      <c r="C997" s="52" t="s">
        <v>1351</v>
      </c>
      <c r="D997" s="52" t="s">
        <v>297</v>
      </c>
      <c r="E997" s="52" t="s">
        <v>204</v>
      </c>
      <c r="F997" s="53" t="s">
        <v>46</v>
      </c>
      <c r="G997" s="52" t="s">
        <v>32</v>
      </c>
      <c r="H997" s="52" t="s">
        <v>9868</v>
      </c>
    </row>
    <row r="998" spans="1:8" x14ac:dyDescent="0.25">
      <c r="A998" s="52" t="s">
        <v>10365</v>
      </c>
      <c r="B998" s="52" t="s">
        <v>10364</v>
      </c>
      <c r="C998" s="52" t="s">
        <v>569</v>
      </c>
      <c r="D998" s="52" t="s">
        <v>297</v>
      </c>
      <c r="E998" s="52" t="s">
        <v>204</v>
      </c>
      <c r="F998" s="53" t="s">
        <v>46</v>
      </c>
      <c r="G998" s="52" t="s">
        <v>32</v>
      </c>
      <c r="H998" s="52" t="s">
        <v>9868</v>
      </c>
    </row>
    <row r="999" spans="1:8" x14ac:dyDescent="0.25">
      <c r="A999" s="52" t="s">
        <v>10363</v>
      </c>
      <c r="B999" s="52" t="s">
        <v>10362</v>
      </c>
      <c r="C999" s="52" t="s">
        <v>343</v>
      </c>
      <c r="D999" s="52" t="s">
        <v>2564</v>
      </c>
      <c r="E999" s="52" t="s">
        <v>204</v>
      </c>
      <c r="F999" s="53" t="s">
        <v>46</v>
      </c>
      <c r="G999" s="52" t="s">
        <v>32</v>
      </c>
      <c r="H999" s="52" t="s">
        <v>9868</v>
      </c>
    </row>
    <row r="1000" spans="1:8" x14ac:dyDescent="0.25">
      <c r="A1000" s="52" t="s">
        <v>10361</v>
      </c>
      <c r="B1000" s="52" t="s">
        <v>10360</v>
      </c>
      <c r="C1000" s="52" t="s">
        <v>4078</v>
      </c>
      <c r="D1000" s="52" t="s">
        <v>297</v>
      </c>
      <c r="E1000" s="52" t="s">
        <v>204</v>
      </c>
      <c r="F1000" s="53" t="s">
        <v>46</v>
      </c>
      <c r="G1000" s="52" t="s">
        <v>32</v>
      </c>
      <c r="H1000" s="52" t="s">
        <v>9868</v>
      </c>
    </row>
    <row r="1001" spans="1:8" x14ac:dyDescent="0.25">
      <c r="A1001" s="52" t="s">
        <v>10359</v>
      </c>
      <c r="B1001" s="52" t="s">
        <v>10358</v>
      </c>
      <c r="C1001" s="52" t="s">
        <v>10357</v>
      </c>
      <c r="D1001" s="52" t="s">
        <v>817</v>
      </c>
      <c r="E1001" s="52" t="s">
        <v>204</v>
      </c>
      <c r="F1001" s="53" t="s">
        <v>46</v>
      </c>
      <c r="G1001" s="52" t="s">
        <v>32</v>
      </c>
      <c r="H1001" s="52" t="s">
        <v>9868</v>
      </c>
    </row>
    <row r="1002" spans="1:8" x14ac:dyDescent="0.25">
      <c r="A1002" s="52" t="s">
        <v>10356</v>
      </c>
      <c r="B1002" s="52" t="s">
        <v>10355</v>
      </c>
      <c r="C1002" s="52" t="s">
        <v>295</v>
      </c>
      <c r="D1002" s="52" t="s">
        <v>297</v>
      </c>
      <c r="E1002" s="52" t="s">
        <v>204</v>
      </c>
      <c r="F1002" s="53" t="s">
        <v>46</v>
      </c>
      <c r="G1002" s="52" t="s">
        <v>32</v>
      </c>
      <c r="H1002" s="52" t="s">
        <v>9868</v>
      </c>
    </row>
    <row r="1003" spans="1:8" x14ac:dyDescent="0.25">
      <c r="A1003" s="52" t="s">
        <v>10354</v>
      </c>
      <c r="B1003" s="52" t="s">
        <v>10353</v>
      </c>
      <c r="C1003" s="52" t="s">
        <v>1825</v>
      </c>
      <c r="D1003" s="52" t="s">
        <v>833</v>
      </c>
      <c r="E1003" s="52" t="s">
        <v>204</v>
      </c>
      <c r="F1003" s="53" t="s">
        <v>46</v>
      </c>
      <c r="G1003" s="52" t="s">
        <v>32</v>
      </c>
      <c r="H1003" s="52" t="s">
        <v>9868</v>
      </c>
    </row>
    <row r="1004" spans="1:8" x14ac:dyDescent="0.25">
      <c r="A1004" s="52" t="s">
        <v>10352</v>
      </c>
      <c r="B1004" s="52" t="s">
        <v>10351</v>
      </c>
      <c r="C1004" s="52" t="s">
        <v>992</v>
      </c>
      <c r="D1004" s="52" t="s">
        <v>297</v>
      </c>
      <c r="E1004" s="52" t="s">
        <v>204</v>
      </c>
      <c r="F1004" s="53" t="s">
        <v>46</v>
      </c>
      <c r="G1004" s="52" t="s">
        <v>32</v>
      </c>
      <c r="H1004" s="52" t="s">
        <v>9868</v>
      </c>
    </row>
    <row r="1005" spans="1:8" x14ac:dyDescent="0.25">
      <c r="A1005" s="52" t="s">
        <v>10350</v>
      </c>
      <c r="B1005" s="52" t="s">
        <v>10349</v>
      </c>
      <c r="C1005" s="52" t="s">
        <v>939</v>
      </c>
      <c r="D1005" s="52" t="s">
        <v>297</v>
      </c>
      <c r="E1005" s="52" t="s">
        <v>204</v>
      </c>
      <c r="F1005" s="53" t="s">
        <v>46</v>
      </c>
      <c r="G1005" s="52" t="s">
        <v>32</v>
      </c>
      <c r="H1005" s="52" t="s">
        <v>9868</v>
      </c>
    </row>
    <row r="1006" spans="1:8" x14ac:dyDescent="0.25">
      <c r="A1006" s="52" t="s">
        <v>10348</v>
      </c>
      <c r="B1006" s="52" t="s">
        <v>10347</v>
      </c>
      <c r="C1006" s="52" t="s">
        <v>4360</v>
      </c>
      <c r="D1006" s="52" t="s">
        <v>297</v>
      </c>
      <c r="E1006" s="52" t="s">
        <v>204</v>
      </c>
      <c r="F1006" s="53" t="s">
        <v>46</v>
      </c>
      <c r="G1006" s="52" t="s">
        <v>32</v>
      </c>
      <c r="H1006" s="52" t="s">
        <v>9868</v>
      </c>
    </row>
    <row r="1007" spans="1:8" x14ac:dyDescent="0.25">
      <c r="A1007" s="52" t="s">
        <v>10346</v>
      </c>
      <c r="B1007" s="52" t="s">
        <v>10345</v>
      </c>
      <c r="C1007" s="52" t="s">
        <v>343</v>
      </c>
      <c r="D1007" s="52" t="s">
        <v>297</v>
      </c>
      <c r="E1007" s="52" t="s">
        <v>204</v>
      </c>
      <c r="F1007" s="53" t="s">
        <v>46</v>
      </c>
      <c r="G1007" s="52" t="s">
        <v>32</v>
      </c>
      <c r="H1007" s="52" t="s">
        <v>9868</v>
      </c>
    </row>
    <row r="1008" spans="1:8" x14ac:dyDescent="0.25">
      <c r="A1008" s="52" t="s">
        <v>10344</v>
      </c>
      <c r="B1008" s="52" t="s">
        <v>10343</v>
      </c>
      <c r="C1008" s="52" t="s">
        <v>833</v>
      </c>
      <c r="D1008" s="52" t="s">
        <v>297</v>
      </c>
      <c r="E1008" s="52" t="s">
        <v>204</v>
      </c>
      <c r="F1008" s="53" t="s">
        <v>46</v>
      </c>
      <c r="G1008" s="52" t="s">
        <v>32</v>
      </c>
      <c r="H1008" s="52" t="s">
        <v>9868</v>
      </c>
    </row>
    <row r="1009" spans="1:8" x14ac:dyDescent="0.25">
      <c r="A1009" s="52" t="s">
        <v>10342</v>
      </c>
      <c r="B1009" s="52" t="s">
        <v>10341</v>
      </c>
      <c r="C1009" s="52" t="s">
        <v>1825</v>
      </c>
      <c r="D1009" s="52" t="s">
        <v>833</v>
      </c>
      <c r="E1009" s="52" t="s">
        <v>204</v>
      </c>
      <c r="F1009" s="53" t="s">
        <v>46</v>
      </c>
      <c r="G1009" s="52" t="s">
        <v>32</v>
      </c>
      <c r="H1009" s="52" t="s">
        <v>9868</v>
      </c>
    </row>
    <row r="1010" spans="1:8" x14ac:dyDescent="0.25">
      <c r="A1010" s="52" t="s">
        <v>10340</v>
      </c>
      <c r="B1010" s="52" t="s">
        <v>10339</v>
      </c>
      <c r="C1010" s="52" t="s">
        <v>833</v>
      </c>
      <c r="D1010" s="52" t="s">
        <v>297</v>
      </c>
      <c r="E1010" s="52" t="s">
        <v>204</v>
      </c>
      <c r="F1010" s="53" t="s">
        <v>46</v>
      </c>
      <c r="G1010" s="52" t="s">
        <v>32</v>
      </c>
      <c r="H1010" s="52" t="s">
        <v>9868</v>
      </c>
    </row>
    <row r="1011" spans="1:8" x14ac:dyDescent="0.25">
      <c r="A1011" s="52" t="s">
        <v>10338</v>
      </c>
      <c r="B1011" s="52" t="s">
        <v>10337</v>
      </c>
      <c r="C1011" s="52" t="s">
        <v>520</v>
      </c>
      <c r="D1011" s="52" t="s">
        <v>364</v>
      </c>
      <c r="E1011" s="52" t="s">
        <v>204</v>
      </c>
      <c r="F1011" s="53" t="s">
        <v>46</v>
      </c>
      <c r="G1011" s="52" t="s">
        <v>32</v>
      </c>
      <c r="H1011" s="52" t="s">
        <v>9868</v>
      </c>
    </row>
    <row r="1012" spans="1:8" x14ac:dyDescent="0.25">
      <c r="A1012" s="52" t="s">
        <v>10336</v>
      </c>
      <c r="B1012" s="52" t="s">
        <v>10335</v>
      </c>
      <c r="C1012" s="52" t="s">
        <v>3571</v>
      </c>
      <c r="D1012" s="52" t="s">
        <v>833</v>
      </c>
      <c r="E1012" s="52" t="s">
        <v>204</v>
      </c>
      <c r="F1012" s="53" t="s">
        <v>46</v>
      </c>
      <c r="G1012" s="52" t="s">
        <v>32</v>
      </c>
      <c r="H1012" s="52" t="s">
        <v>9868</v>
      </c>
    </row>
    <row r="1013" spans="1:8" x14ac:dyDescent="0.25">
      <c r="A1013" s="52" t="s">
        <v>10334</v>
      </c>
      <c r="B1013" s="52" t="s">
        <v>10333</v>
      </c>
      <c r="C1013" s="52" t="s">
        <v>3379</v>
      </c>
      <c r="D1013" s="52" t="s">
        <v>2564</v>
      </c>
      <c r="E1013" s="52" t="s">
        <v>204</v>
      </c>
      <c r="F1013" s="53" t="s">
        <v>46</v>
      </c>
      <c r="G1013" s="52" t="s">
        <v>32</v>
      </c>
      <c r="H1013" s="52" t="s">
        <v>9868</v>
      </c>
    </row>
    <row r="1014" spans="1:8" x14ac:dyDescent="0.25">
      <c r="A1014" s="52" t="s">
        <v>10332</v>
      </c>
      <c r="B1014" s="52" t="s">
        <v>10331</v>
      </c>
      <c r="C1014" s="52" t="s">
        <v>249</v>
      </c>
      <c r="D1014" s="52" t="s">
        <v>297</v>
      </c>
      <c r="E1014" s="52" t="s">
        <v>204</v>
      </c>
      <c r="F1014" s="53" t="s">
        <v>46</v>
      </c>
      <c r="G1014" s="52" t="s">
        <v>32</v>
      </c>
      <c r="H1014" s="52" t="s">
        <v>9868</v>
      </c>
    </row>
    <row r="1015" spans="1:8" x14ac:dyDescent="0.25">
      <c r="A1015" s="52" t="s">
        <v>10330</v>
      </c>
      <c r="B1015" s="52" t="s">
        <v>10329</v>
      </c>
      <c r="C1015" s="52" t="s">
        <v>10328</v>
      </c>
      <c r="D1015" s="52" t="s">
        <v>297</v>
      </c>
      <c r="E1015" s="52" t="s">
        <v>204</v>
      </c>
      <c r="F1015" s="53" t="s">
        <v>46</v>
      </c>
      <c r="G1015" s="52" t="s">
        <v>32</v>
      </c>
      <c r="H1015" s="52" t="s">
        <v>9868</v>
      </c>
    </row>
    <row r="1016" spans="1:8" x14ac:dyDescent="0.25">
      <c r="A1016" s="52" t="s">
        <v>10327</v>
      </c>
      <c r="B1016" s="52" t="s">
        <v>10326</v>
      </c>
      <c r="C1016" s="52" t="s">
        <v>4078</v>
      </c>
      <c r="D1016" s="52" t="s">
        <v>297</v>
      </c>
      <c r="E1016" s="52" t="s">
        <v>204</v>
      </c>
      <c r="F1016" s="53" t="s">
        <v>46</v>
      </c>
      <c r="G1016" s="52" t="s">
        <v>32</v>
      </c>
      <c r="H1016" s="52" t="s">
        <v>9868</v>
      </c>
    </row>
    <row r="1017" spans="1:8" x14ac:dyDescent="0.25">
      <c r="A1017" s="52" t="s">
        <v>10325</v>
      </c>
      <c r="B1017" s="52" t="s">
        <v>10324</v>
      </c>
      <c r="C1017" s="52" t="s">
        <v>784</v>
      </c>
      <c r="D1017" s="52" t="s">
        <v>388</v>
      </c>
      <c r="E1017" s="52" t="s">
        <v>204</v>
      </c>
      <c r="F1017" s="53" t="s">
        <v>46</v>
      </c>
      <c r="G1017" s="52" t="s">
        <v>32</v>
      </c>
      <c r="H1017" s="52" t="s">
        <v>9868</v>
      </c>
    </row>
    <row r="1018" spans="1:8" x14ac:dyDescent="0.25">
      <c r="A1018" s="52" t="s">
        <v>10323</v>
      </c>
      <c r="B1018" s="52" t="s">
        <v>10322</v>
      </c>
      <c r="C1018" s="52" t="s">
        <v>295</v>
      </c>
      <c r="D1018" s="52" t="s">
        <v>297</v>
      </c>
      <c r="E1018" s="52" t="s">
        <v>204</v>
      </c>
      <c r="F1018" s="53" t="s">
        <v>46</v>
      </c>
      <c r="G1018" s="52" t="s">
        <v>32</v>
      </c>
      <c r="H1018" s="52" t="s">
        <v>9868</v>
      </c>
    </row>
    <row r="1019" spans="1:8" x14ac:dyDescent="0.25">
      <c r="A1019" s="52" t="s">
        <v>10321</v>
      </c>
      <c r="B1019" s="52" t="s">
        <v>10320</v>
      </c>
      <c r="C1019" s="52" t="s">
        <v>4078</v>
      </c>
      <c r="D1019" s="52" t="s">
        <v>297</v>
      </c>
      <c r="E1019" s="52" t="s">
        <v>204</v>
      </c>
      <c r="F1019" s="53" t="s">
        <v>46</v>
      </c>
      <c r="G1019" s="52" t="s">
        <v>32</v>
      </c>
      <c r="H1019" s="52" t="s">
        <v>9868</v>
      </c>
    </row>
    <row r="1020" spans="1:8" x14ac:dyDescent="0.25">
      <c r="A1020" s="52" t="s">
        <v>10319</v>
      </c>
      <c r="B1020" s="52" t="s">
        <v>10318</v>
      </c>
      <c r="C1020" s="52" t="s">
        <v>671</v>
      </c>
      <c r="D1020" s="52" t="s">
        <v>2969</v>
      </c>
      <c r="E1020" s="52" t="s">
        <v>204</v>
      </c>
      <c r="F1020" s="53" t="s">
        <v>46</v>
      </c>
      <c r="G1020" s="52" t="s">
        <v>32</v>
      </c>
      <c r="H1020" s="52" t="s">
        <v>9868</v>
      </c>
    </row>
    <row r="1021" spans="1:8" x14ac:dyDescent="0.25">
      <c r="A1021" s="52" t="s">
        <v>10317</v>
      </c>
      <c r="B1021" s="52" t="s">
        <v>10316</v>
      </c>
      <c r="C1021" s="52" t="s">
        <v>441</v>
      </c>
      <c r="D1021" s="52" t="s">
        <v>1209</v>
      </c>
      <c r="E1021" s="52" t="s">
        <v>204</v>
      </c>
      <c r="F1021" s="53" t="s">
        <v>46</v>
      </c>
      <c r="G1021" s="52" t="s">
        <v>32</v>
      </c>
      <c r="H1021" s="52" t="s">
        <v>9868</v>
      </c>
    </row>
    <row r="1022" spans="1:8" x14ac:dyDescent="0.25">
      <c r="A1022" s="52" t="s">
        <v>10315</v>
      </c>
      <c r="B1022" s="52" t="s">
        <v>10314</v>
      </c>
      <c r="C1022" s="52" t="s">
        <v>520</v>
      </c>
      <c r="D1022" s="52" t="s">
        <v>364</v>
      </c>
      <c r="E1022" s="52" t="s">
        <v>204</v>
      </c>
      <c r="F1022" s="53" t="s">
        <v>46</v>
      </c>
      <c r="G1022" s="52" t="s">
        <v>32</v>
      </c>
      <c r="H1022" s="52" t="s">
        <v>9868</v>
      </c>
    </row>
    <row r="1023" spans="1:8" x14ac:dyDescent="0.25">
      <c r="A1023" s="52" t="s">
        <v>10313</v>
      </c>
      <c r="B1023" s="52" t="s">
        <v>10312</v>
      </c>
      <c r="C1023" s="52" t="s">
        <v>5365</v>
      </c>
      <c r="D1023" s="52" t="s">
        <v>297</v>
      </c>
      <c r="E1023" s="52" t="s">
        <v>204</v>
      </c>
      <c r="F1023" s="53" t="s">
        <v>46</v>
      </c>
      <c r="G1023" s="52" t="s">
        <v>32</v>
      </c>
      <c r="H1023" s="52" t="s">
        <v>9868</v>
      </c>
    </row>
    <row r="1024" spans="1:8" x14ac:dyDescent="0.25">
      <c r="A1024" s="52" t="s">
        <v>10311</v>
      </c>
      <c r="B1024" s="52" t="s">
        <v>10310</v>
      </c>
      <c r="C1024" s="52" t="s">
        <v>4377</v>
      </c>
      <c r="D1024" s="52" t="s">
        <v>297</v>
      </c>
      <c r="E1024" s="52" t="s">
        <v>204</v>
      </c>
      <c r="F1024" s="53" t="s">
        <v>46</v>
      </c>
      <c r="G1024" s="52" t="s">
        <v>32</v>
      </c>
      <c r="H1024" s="52" t="s">
        <v>9868</v>
      </c>
    </row>
    <row r="1025" spans="1:8" x14ac:dyDescent="0.25">
      <c r="A1025" s="52" t="s">
        <v>10309</v>
      </c>
      <c r="B1025" s="52" t="s">
        <v>10308</v>
      </c>
      <c r="C1025" s="52" t="s">
        <v>2642</v>
      </c>
      <c r="D1025" s="52" t="s">
        <v>297</v>
      </c>
      <c r="E1025" s="52" t="s">
        <v>204</v>
      </c>
      <c r="F1025" s="53" t="s">
        <v>46</v>
      </c>
      <c r="G1025" s="52" t="s">
        <v>32</v>
      </c>
      <c r="H1025" s="52" t="s">
        <v>9868</v>
      </c>
    </row>
    <row r="1026" spans="1:8" x14ac:dyDescent="0.25">
      <c r="A1026" s="52" t="s">
        <v>10307</v>
      </c>
      <c r="B1026" s="52" t="s">
        <v>10306</v>
      </c>
      <c r="C1026" s="52" t="s">
        <v>8115</v>
      </c>
      <c r="D1026" s="52" t="s">
        <v>273</v>
      </c>
      <c r="E1026" s="52" t="s">
        <v>204</v>
      </c>
      <c r="F1026" s="53" t="s">
        <v>46</v>
      </c>
      <c r="G1026" s="52" t="s">
        <v>32</v>
      </c>
      <c r="H1026" s="52" t="s">
        <v>9868</v>
      </c>
    </row>
    <row r="1027" spans="1:8" x14ac:dyDescent="0.25">
      <c r="A1027" s="52" t="s">
        <v>10305</v>
      </c>
      <c r="B1027" s="52" t="s">
        <v>10304</v>
      </c>
      <c r="C1027" s="52" t="s">
        <v>520</v>
      </c>
      <c r="D1027" s="52" t="s">
        <v>278</v>
      </c>
      <c r="E1027" s="52" t="s">
        <v>204</v>
      </c>
      <c r="F1027" s="53" t="s">
        <v>46</v>
      </c>
      <c r="G1027" s="52" t="s">
        <v>32</v>
      </c>
      <c r="H1027" s="52" t="s">
        <v>9868</v>
      </c>
    </row>
    <row r="1028" spans="1:8" x14ac:dyDescent="0.25">
      <c r="A1028" s="52" t="s">
        <v>10303</v>
      </c>
      <c r="B1028" s="52" t="s">
        <v>10302</v>
      </c>
      <c r="C1028" s="52" t="s">
        <v>520</v>
      </c>
      <c r="D1028" s="52" t="s">
        <v>278</v>
      </c>
      <c r="E1028" s="52" t="s">
        <v>204</v>
      </c>
      <c r="F1028" s="53" t="s">
        <v>46</v>
      </c>
      <c r="G1028" s="52" t="s">
        <v>32</v>
      </c>
      <c r="H1028" s="52" t="s">
        <v>9868</v>
      </c>
    </row>
    <row r="1029" spans="1:8" x14ac:dyDescent="0.25">
      <c r="A1029" s="52" t="s">
        <v>10301</v>
      </c>
      <c r="B1029" s="52" t="s">
        <v>10300</v>
      </c>
      <c r="C1029" s="52" t="s">
        <v>343</v>
      </c>
      <c r="D1029" s="52" t="s">
        <v>297</v>
      </c>
      <c r="E1029" s="52" t="s">
        <v>204</v>
      </c>
      <c r="F1029" s="53" t="s">
        <v>46</v>
      </c>
      <c r="G1029" s="52" t="s">
        <v>32</v>
      </c>
      <c r="H1029" s="52" t="s">
        <v>9868</v>
      </c>
    </row>
    <row r="1030" spans="1:8" x14ac:dyDescent="0.25">
      <c r="A1030" s="52" t="s">
        <v>10299</v>
      </c>
      <c r="B1030" s="52" t="s">
        <v>10298</v>
      </c>
      <c r="C1030" s="52" t="s">
        <v>295</v>
      </c>
      <c r="D1030" s="52" t="s">
        <v>297</v>
      </c>
      <c r="E1030" s="52" t="s">
        <v>204</v>
      </c>
      <c r="F1030" s="53" t="s">
        <v>46</v>
      </c>
      <c r="G1030" s="52" t="s">
        <v>32</v>
      </c>
      <c r="H1030" s="52" t="s">
        <v>9868</v>
      </c>
    </row>
    <row r="1031" spans="1:8" x14ac:dyDescent="0.25">
      <c r="A1031" s="52" t="s">
        <v>10297</v>
      </c>
      <c r="B1031" s="52" t="s">
        <v>10296</v>
      </c>
      <c r="C1031" s="52" t="s">
        <v>520</v>
      </c>
      <c r="D1031" s="52" t="s">
        <v>297</v>
      </c>
      <c r="E1031" s="52" t="s">
        <v>204</v>
      </c>
      <c r="F1031" s="53" t="s">
        <v>46</v>
      </c>
      <c r="G1031" s="52" t="s">
        <v>32</v>
      </c>
      <c r="H1031" s="52" t="s">
        <v>9868</v>
      </c>
    </row>
    <row r="1032" spans="1:8" x14ac:dyDescent="0.25">
      <c r="A1032" s="52" t="s">
        <v>10295</v>
      </c>
      <c r="B1032" s="52" t="s">
        <v>10294</v>
      </c>
      <c r="C1032" s="52" t="s">
        <v>520</v>
      </c>
      <c r="D1032" s="52" t="s">
        <v>364</v>
      </c>
      <c r="E1032" s="52" t="s">
        <v>204</v>
      </c>
      <c r="F1032" s="53" t="s">
        <v>46</v>
      </c>
      <c r="G1032" s="52" t="s">
        <v>32</v>
      </c>
      <c r="H1032" s="52" t="s">
        <v>9868</v>
      </c>
    </row>
    <row r="1033" spans="1:8" x14ac:dyDescent="0.25">
      <c r="A1033" s="52" t="s">
        <v>10293</v>
      </c>
      <c r="B1033" s="52" t="s">
        <v>10292</v>
      </c>
      <c r="C1033" s="52" t="s">
        <v>520</v>
      </c>
      <c r="D1033" s="52" t="s">
        <v>3440</v>
      </c>
      <c r="E1033" s="52" t="s">
        <v>204</v>
      </c>
      <c r="F1033" s="53" t="s">
        <v>46</v>
      </c>
      <c r="G1033" s="52" t="s">
        <v>32</v>
      </c>
      <c r="H1033" s="52" t="s">
        <v>9868</v>
      </c>
    </row>
    <row r="1034" spans="1:8" x14ac:dyDescent="0.25">
      <c r="A1034" s="52" t="s">
        <v>10291</v>
      </c>
      <c r="B1034" s="52" t="s">
        <v>10290</v>
      </c>
      <c r="C1034" s="52" t="s">
        <v>520</v>
      </c>
      <c r="D1034" s="52" t="s">
        <v>297</v>
      </c>
      <c r="E1034" s="52" t="s">
        <v>204</v>
      </c>
      <c r="F1034" s="53" t="s">
        <v>46</v>
      </c>
      <c r="G1034" s="52" t="s">
        <v>32</v>
      </c>
      <c r="H1034" s="52" t="s">
        <v>9868</v>
      </c>
    </row>
    <row r="1035" spans="1:8" x14ac:dyDescent="0.25">
      <c r="A1035" s="52" t="s">
        <v>10289</v>
      </c>
      <c r="B1035" s="52" t="s">
        <v>10288</v>
      </c>
      <c r="C1035" s="52" t="s">
        <v>520</v>
      </c>
      <c r="D1035" s="52" t="s">
        <v>10287</v>
      </c>
      <c r="E1035" s="52" t="s">
        <v>204</v>
      </c>
      <c r="F1035" s="53" t="s">
        <v>46</v>
      </c>
      <c r="G1035" s="52" t="s">
        <v>32</v>
      </c>
      <c r="H1035" s="52" t="s">
        <v>9868</v>
      </c>
    </row>
    <row r="1036" spans="1:8" x14ac:dyDescent="0.25">
      <c r="A1036" s="52" t="s">
        <v>10286</v>
      </c>
      <c r="B1036" s="52" t="s">
        <v>10285</v>
      </c>
      <c r="C1036" s="52" t="s">
        <v>784</v>
      </c>
      <c r="D1036" s="52" t="s">
        <v>297</v>
      </c>
      <c r="E1036" s="52" t="s">
        <v>204</v>
      </c>
      <c r="F1036" s="53" t="s">
        <v>46</v>
      </c>
      <c r="G1036" s="52" t="s">
        <v>32</v>
      </c>
      <c r="H1036" s="52" t="s">
        <v>9868</v>
      </c>
    </row>
    <row r="1037" spans="1:8" x14ac:dyDescent="0.25">
      <c r="A1037" s="52" t="s">
        <v>10284</v>
      </c>
      <c r="B1037" s="52" t="s">
        <v>10283</v>
      </c>
      <c r="C1037" s="52" t="s">
        <v>784</v>
      </c>
      <c r="D1037" s="52" t="s">
        <v>297</v>
      </c>
      <c r="E1037" s="52" t="s">
        <v>204</v>
      </c>
      <c r="F1037" s="53" t="s">
        <v>46</v>
      </c>
      <c r="G1037" s="52" t="s">
        <v>32</v>
      </c>
      <c r="H1037" s="52" t="s">
        <v>9868</v>
      </c>
    </row>
    <row r="1038" spans="1:8" x14ac:dyDescent="0.25">
      <c r="A1038" s="52" t="s">
        <v>10282</v>
      </c>
      <c r="B1038" s="52" t="s">
        <v>10281</v>
      </c>
      <c r="C1038" s="52" t="s">
        <v>671</v>
      </c>
      <c r="D1038" s="52" t="s">
        <v>10280</v>
      </c>
      <c r="E1038" s="52" t="s">
        <v>204</v>
      </c>
      <c r="F1038" s="53" t="s">
        <v>46</v>
      </c>
      <c r="G1038" s="52" t="s">
        <v>32</v>
      </c>
      <c r="H1038" s="52" t="s">
        <v>9868</v>
      </c>
    </row>
    <row r="1039" spans="1:8" x14ac:dyDescent="0.25">
      <c r="A1039" s="52" t="s">
        <v>10279</v>
      </c>
      <c r="B1039" s="52" t="s">
        <v>10278</v>
      </c>
      <c r="C1039" s="52" t="s">
        <v>671</v>
      </c>
      <c r="D1039" s="52" t="s">
        <v>842</v>
      </c>
      <c r="E1039" s="52" t="s">
        <v>204</v>
      </c>
      <c r="F1039" s="53" t="s">
        <v>46</v>
      </c>
      <c r="G1039" s="52" t="s">
        <v>32</v>
      </c>
      <c r="H1039" s="52" t="s">
        <v>9868</v>
      </c>
    </row>
    <row r="1040" spans="1:8" x14ac:dyDescent="0.25">
      <c r="A1040" s="52" t="s">
        <v>10277</v>
      </c>
      <c r="B1040" s="52" t="s">
        <v>10276</v>
      </c>
      <c r="C1040" s="52" t="s">
        <v>573</v>
      </c>
      <c r="D1040" s="52" t="s">
        <v>200</v>
      </c>
      <c r="E1040" s="52" t="s">
        <v>187</v>
      </c>
      <c r="F1040" s="53" t="s">
        <v>46</v>
      </c>
      <c r="G1040" s="52" t="s">
        <v>32</v>
      </c>
      <c r="H1040" s="52" t="s">
        <v>9868</v>
      </c>
    </row>
    <row r="1041" spans="1:8" x14ac:dyDescent="0.25">
      <c r="A1041" s="52" t="s">
        <v>10275</v>
      </c>
      <c r="B1041" s="52" t="s">
        <v>10274</v>
      </c>
      <c r="C1041" s="52" t="s">
        <v>573</v>
      </c>
      <c r="D1041" s="52" t="s">
        <v>892</v>
      </c>
      <c r="E1041" s="52" t="s">
        <v>187</v>
      </c>
      <c r="F1041" s="53" t="s">
        <v>46</v>
      </c>
      <c r="G1041" s="52" t="s">
        <v>32</v>
      </c>
      <c r="H1041" s="52" t="s">
        <v>9868</v>
      </c>
    </row>
    <row r="1042" spans="1:8" x14ac:dyDescent="0.25">
      <c r="A1042" s="52" t="s">
        <v>10273</v>
      </c>
      <c r="B1042" s="52" t="s">
        <v>10272</v>
      </c>
      <c r="C1042" s="52" t="s">
        <v>228</v>
      </c>
      <c r="D1042" s="52" t="s">
        <v>272</v>
      </c>
      <c r="E1042" s="52" t="s">
        <v>204</v>
      </c>
      <c r="F1042" s="53" t="s">
        <v>46</v>
      </c>
      <c r="G1042" s="52" t="s">
        <v>32</v>
      </c>
      <c r="H1042" s="52" t="s">
        <v>9868</v>
      </c>
    </row>
    <row r="1043" spans="1:8" x14ac:dyDescent="0.25">
      <c r="A1043" s="52" t="s">
        <v>10271</v>
      </c>
      <c r="B1043" s="52" t="s">
        <v>10270</v>
      </c>
      <c r="C1043" s="52" t="s">
        <v>475</v>
      </c>
      <c r="D1043" s="52" t="s">
        <v>200</v>
      </c>
      <c r="E1043" s="52" t="s">
        <v>187</v>
      </c>
      <c r="F1043" s="53" t="s">
        <v>46</v>
      </c>
      <c r="G1043" s="52" t="s">
        <v>32</v>
      </c>
      <c r="H1043" s="52" t="s">
        <v>9868</v>
      </c>
    </row>
    <row r="1044" spans="1:8" x14ac:dyDescent="0.25">
      <c r="A1044" s="52" t="s">
        <v>10269</v>
      </c>
      <c r="B1044" s="52" t="s">
        <v>10268</v>
      </c>
      <c r="C1044" s="52" t="s">
        <v>475</v>
      </c>
      <c r="D1044" s="52" t="s">
        <v>480</v>
      </c>
      <c r="E1044" s="52" t="s">
        <v>187</v>
      </c>
      <c r="F1044" s="53" t="s">
        <v>46</v>
      </c>
      <c r="G1044" s="52" t="s">
        <v>32</v>
      </c>
      <c r="H1044" s="52" t="s">
        <v>9868</v>
      </c>
    </row>
    <row r="1045" spans="1:8" x14ac:dyDescent="0.25">
      <c r="A1045" s="52" t="s">
        <v>10267</v>
      </c>
      <c r="B1045" s="52" t="s">
        <v>10266</v>
      </c>
      <c r="C1045" s="52" t="s">
        <v>475</v>
      </c>
      <c r="D1045" s="52" t="s">
        <v>200</v>
      </c>
      <c r="E1045" s="52" t="s">
        <v>187</v>
      </c>
      <c r="F1045" s="53" t="s">
        <v>46</v>
      </c>
      <c r="G1045" s="52" t="s">
        <v>32</v>
      </c>
      <c r="H1045" s="52" t="s">
        <v>9868</v>
      </c>
    </row>
    <row r="1046" spans="1:8" x14ac:dyDescent="0.25">
      <c r="A1046" s="52" t="s">
        <v>10265</v>
      </c>
      <c r="B1046" s="52" t="s">
        <v>10264</v>
      </c>
      <c r="C1046" s="52" t="s">
        <v>193</v>
      </c>
      <c r="D1046" s="52" t="s">
        <v>243</v>
      </c>
      <c r="E1046" s="52" t="s">
        <v>204</v>
      </c>
      <c r="F1046" s="53" t="s">
        <v>46</v>
      </c>
      <c r="G1046" s="52" t="s">
        <v>32</v>
      </c>
      <c r="H1046" s="52" t="s">
        <v>9868</v>
      </c>
    </row>
    <row r="1047" spans="1:8" x14ac:dyDescent="0.25">
      <c r="A1047" s="52" t="s">
        <v>10263</v>
      </c>
      <c r="B1047" s="52" t="s">
        <v>10262</v>
      </c>
      <c r="C1047" s="52" t="s">
        <v>441</v>
      </c>
      <c r="D1047" s="52" t="s">
        <v>297</v>
      </c>
      <c r="E1047" s="52" t="s">
        <v>204</v>
      </c>
      <c r="F1047" s="53" t="s">
        <v>46</v>
      </c>
      <c r="G1047" s="52" t="s">
        <v>32</v>
      </c>
      <c r="H1047" s="52" t="s">
        <v>9868</v>
      </c>
    </row>
    <row r="1048" spans="1:8" x14ac:dyDescent="0.25">
      <c r="A1048" s="52" t="s">
        <v>10261</v>
      </c>
      <c r="B1048" s="52" t="s">
        <v>10260</v>
      </c>
      <c r="C1048" s="52" t="s">
        <v>441</v>
      </c>
      <c r="D1048" s="52" t="s">
        <v>833</v>
      </c>
      <c r="E1048" s="52" t="s">
        <v>204</v>
      </c>
      <c r="F1048" s="53" t="s">
        <v>46</v>
      </c>
      <c r="G1048" s="52" t="s">
        <v>32</v>
      </c>
      <c r="H1048" s="52" t="s">
        <v>9868</v>
      </c>
    </row>
    <row r="1049" spans="1:8" x14ac:dyDescent="0.25">
      <c r="A1049" s="52" t="s">
        <v>10259</v>
      </c>
      <c r="B1049" s="52" t="s">
        <v>10258</v>
      </c>
      <c r="C1049" s="52" t="s">
        <v>833</v>
      </c>
      <c r="D1049" s="52" t="s">
        <v>1840</v>
      </c>
      <c r="E1049" s="52" t="s">
        <v>204</v>
      </c>
      <c r="F1049" s="53" t="s">
        <v>46</v>
      </c>
      <c r="G1049" s="52" t="s">
        <v>32</v>
      </c>
      <c r="H1049" s="52" t="s">
        <v>9868</v>
      </c>
    </row>
    <row r="1050" spans="1:8" x14ac:dyDescent="0.25">
      <c r="A1050" s="52" t="s">
        <v>10257</v>
      </c>
      <c r="B1050" s="52" t="s">
        <v>10256</v>
      </c>
      <c r="C1050" s="52" t="s">
        <v>249</v>
      </c>
      <c r="D1050" s="52" t="s">
        <v>1642</v>
      </c>
      <c r="E1050" s="52" t="s">
        <v>204</v>
      </c>
      <c r="F1050" s="53" t="s">
        <v>46</v>
      </c>
      <c r="G1050" s="52" t="s">
        <v>32</v>
      </c>
      <c r="H1050" s="52" t="s">
        <v>9868</v>
      </c>
    </row>
    <row r="1051" spans="1:8" x14ac:dyDescent="0.25">
      <c r="A1051" s="52" t="s">
        <v>10255</v>
      </c>
      <c r="B1051" s="52" t="s">
        <v>10254</v>
      </c>
      <c r="C1051" s="52" t="s">
        <v>224</v>
      </c>
      <c r="D1051" s="52" t="s">
        <v>200</v>
      </c>
      <c r="E1051" s="52" t="s">
        <v>187</v>
      </c>
      <c r="F1051" s="53" t="s">
        <v>46</v>
      </c>
      <c r="G1051" s="52" t="s">
        <v>32</v>
      </c>
      <c r="H1051" s="52" t="s">
        <v>9868</v>
      </c>
    </row>
    <row r="1052" spans="1:8" x14ac:dyDescent="0.25">
      <c r="A1052" s="52" t="s">
        <v>10253</v>
      </c>
      <c r="B1052" s="52" t="s">
        <v>10252</v>
      </c>
      <c r="C1052" s="52" t="s">
        <v>441</v>
      </c>
      <c r="D1052" s="52" t="s">
        <v>243</v>
      </c>
      <c r="E1052" s="52" t="s">
        <v>204</v>
      </c>
      <c r="F1052" s="53" t="s">
        <v>46</v>
      </c>
      <c r="G1052" s="52" t="s">
        <v>32</v>
      </c>
      <c r="H1052" s="52" t="s">
        <v>9868</v>
      </c>
    </row>
    <row r="1053" spans="1:8" x14ac:dyDescent="0.25">
      <c r="A1053" s="52" t="s">
        <v>10251</v>
      </c>
      <c r="B1053" s="52" t="s">
        <v>10250</v>
      </c>
      <c r="C1053" s="52" t="s">
        <v>1981</v>
      </c>
      <c r="D1053" s="52" t="s">
        <v>297</v>
      </c>
      <c r="E1053" s="52" t="s">
        <v>204</v>
      </c>
      <c r="F1053" s="53" t="s">
        <v>46</v>
      </c>
      <c r="G1053" s="52" t="s">
        <v>32</v>
      </c>
      <c r="H1053" s="52" t="s">
        <v>9868</v>
      </c>
    </row>
    <row r="1054" spans="1:8" x14ac:dyDescent="0.25">
      <c r="A1054" s="52" t="s">
        <v>10249</v>
      </c>
      <c r="B1054" s="52" t="s">
        <v>10248</v>
      </c>
      <c r="C1054" s="52" t="s">
        <v>193</v>
      </c>
      <c r="D1054" s="52" t="s">
        <v>200</v>
      </c>
      <c r="E1054" s="52" t="s">
        <v>187</v>
      </c>
      <c r="F1054" s="53" t="s">
        <v>46</v>
      </c>
      <c r="G1054" s="52" t="s">
        <v>32</v>
      </c>
      <c r="H1054" s="52" t="s">
        <v>9868</v>
      </c>
    </row>
    <row r="1055" spans="1:8" x14ac:dyDescent="0.25">
      <c r="A1055" s="52" t="s">
        <v>10247</v>
      </c>
      <c r="B1055" s="52" t="s">
        <v>10246</v>
      </c>
      <c r="C1055" s="52" t="s">
        <v>249</v>
      </c>
      <c r="D1055" s="52" t="s">
        <v>668</v>
      </c>
      <c r="E1055" s="52" t="s">
        <v>204</v>
      </c>
      <c r="F1055" s="53" t="s">
        <v>46</v>
      </c>
      <c r="G1055" s="52" t="s">
        <v>32</v>
      </c>
      <c r="H1055" s="52" t="s">
        <v>9868</v>
      </c>
    </row>
    <row r="1056" spans="1:8" x14ac:dyDescent="0.25">
      <c r="A1056" s="52" t="s">
        <v>10245</v>
      </c>
      <c r="B1056" s="52" t="s">
        <v>10244</v>
      </c>
      <c r="C1056" s="52" t="s">
        <v>249</v>
      </c>
      <c r="D1056" s="52" t="s">
        <v>200</v>
      </c>
      <c r="E1056" s="52" t="s">
        <v>187</v>
      </c>
      <c r="F1056" s="53" t="s">
        <v>46</v>
      </c>
      <c r="G1056" s="52" t="s">
        <v>32</v>
      </c>
      <c r="H1056" s="52" t="s">
        <v>9868</v>
      </c>
    </row>
    <row r="1057" spans="1:8" x14ac:dyDescent="0.25">
      <c r="A1057" s="52" t="s">
        <v>10243</v>
      </c>
      <c r="B1057" s="52" t="s">
        <v>10242</v>
      </c>
      <c r="C1057" s="52" t="s">
        <v>422</v>
      </c>
      <c r="D1057" s="52" t="s">
        <v>200</v>
      </c>
      <c r="E1057" s="52" t="s">
        <v>187</v>
      </c>
      <c r="F1057" s="53" t="s">
        <v>46</v>
      </c>
      <c r="G1057" s="52" t="s">
        <v>32</v>
      </c>
      <c r="H1057" s="52" t="s">
        <v>9868</v>
      </c>
    </row>
    <row r="1058" spans="1:8" x14ac:dyDescent="0.25">
      <c r="A1058" s="52" t="s">
        <v>10241</v>
      </c>
      <c r="B1058" s="52" t="s">
        <v>10240</v>
      </c>
      <c r="C1058" s="52" t="s">
        <v>224</v>
      </c>
      <c r="D1058" s="52" t="s">
        <v>200</v>
      </c>
      <c r="E1058" s="52" t="s">
        <v>187</v>
      </c>
      <c r="F1058" s="53" t="s">
        <v>46</v>
      </c>
      <c r="G1058" s="52" t="s">
        <v>32</v>
      </c>
      <c r="H1058" s="52" t="s">
        <v>9868</v>
      </c>
    </row>
    <row r="1059" spans="1:8" x14ac:dyDescent="0.25">
      <c r="A1059" s="52" t="s">
        <v>10239</v>
      </c>
      <c r="B1059" s="52" t="s">
        <v>10238</v>
      </c>
      <c r="C1059" s="52" t="s">
        <v>224</v>
      </c>
      <c r="D1059" s="52" t="s">
        <v>2746</v>
      </c>
      <c r="E1059" s="52" t="s">
        <v>187</v>
      </c>
      <c r="F1059" s="53" t="s">
        <v>46</v>
      </c>
      <c r="G1059" s="52" t="s">
        <v>32</v>
      </c>
      <c r="H1059" s="52" t="s">
        <v>9868</v>
      </c>
    </row>
    <row r="1060" spans="1:8" x14ac:dyDescent="0.25">
      <c r="A1060" s="52" t="s">
        <v>10237</v>
      </c>
      <c r="B1060" s="52" t="s">
        <v>10236</v>
      </c>
      <c r="C1060" s="52" t="s">
        <v>224</v>
      </c>
      <c r="D1060" s="52" t="s">
        <v>200</v>
      </c>
      <c r="E1060" s="52" t="s">
        <v>187</v>
      </c>
      <c r="F1060" s="53" t="s">
        <v>46</v>
      </c>
      <c r="G1060" s="52" t="s">
        <v>32</v>
      </c>
      <c r="H1060" s="52" t="s">
        <v>9868</v>
      </c>
    </row>
    <row r="1061" spans="1:8" x14ac:dyDescent="0.25">
      <c r="A1061" s="52" t="s">
        <v>10235</v>
      </c>
      <c r="B1061" s="52" t="s">
        <v>10234</v>
      </c>
      <c r="C1061" s="52" t="s">
        <v>224</v>
      </c>
      <c r="D1061" s="52" t="s">
        <v>892</v>
      </c>
      <c r="E1061" s="52" t="s">
        <v>187</v>
      </c>
      <c r="F1061" s="53" t="s">
        <v>46</v>
      </c>
      <c r="G1061" s="52" t="s">
        <v>32</v>
      </c>
      <c r="H1061" s="52" t="s">
        <v>9868</v>
      </c>
    </row>
    <row r="1062" spans="1:8" x14ac:dyDescent="0.25">
      <c r="A1062" s="52" t="s">
        <v>10233</v>
      </c>
      <c r="B1062" s="52" t="s">
        <v>10232</v>
      </c>
      <c r="C1062" s="52" t="s">
        <v>422</v>
      </c>
      <c r="D1062" s="52" t="s">
        <v>200</v>
      </c>
      <c r="E1062" s="52" t="s">
        <v>187</v>
      </c>
      <c r="F1062" s="53" t="s">
        <v>46</v>
      </c>
      <c r="G1062" s="52" t="s">
        <v>32</v>
      </c>
      <c r="H1062" s="52" t="s">
        <v>9868</v>
      </c>
    </row>
    <row r="1063" spans="1:8" x14ac:dyDescent="0.25">
      <c r="A1063" s="52" t="s">
        <v>10231</v>
      </c>
      <c r="B1063" s="52" t="s">
        <v>10230</v>
      </c>
      <c r="C1063" s="52" t="s">
        <v>197</v>
      </c>
      <c r="D1063" s="52" t="s">
        <v>197</v>
      </c>
      <c r="E1063" s="52" t="s">
        <v>196</v>
      </c>
      <c r="F1063" s="53" t="s">
        <v>46</v>
      </c>
      <c r="G1063" s="52" t="s">
        <v>32</v>
      </c>
      <c r="H1063" s="52" t="s">
        <v>9868</v>
      </c>
    </row>
    <row r="1064" spans="1:8" x14ac:dyDescent="0.25">
      <c r="A1064" s="52" t="s">
        <v>10229</v>
      </c>
      <c r="B1064" s="52" t="s">
        <v>10228</v>
      </c>
      <c r="C1064" s="52" t="s">
        <v>197</v>
      </c>
      <c r="D1064" s="52" t="s">
        <v>197</v>
      </c>
      <c r="E1064" s="52" t="s">
        <v>196</v>
      </c>
      <c r="F1064" s="53" t="s">
        <v>46</v>
      </c>
      <c r="G1064" s="52" t="s">
        <v>32</v>
      </c>
      <c r="H1064" s="52" t="s">
        <v>9868</v>
      </c>
    </row>
    <row r="1065" spans="1:8" x14ac:dyDescent="0.25">
      <c r="A1065" s="52" t="s">
        <v>10227</v>
      </c>
      <c r="B1065" s="52" t="s">
        <v>10226</v>
      </c>
      <c r="C1065" s="52" t="s">
        <v>224</v>
      </c>
      <c r="D1065" s="52" t="s">
        <v>200</v>
      </c>
      <c r="E1065" s="52" t="s">
        <v>187</v>
      </c>
      <c r="F1065" s="53" t="s">
        <v>46</v>
      </c>
      <c r="G1065" s="52" t="s">
        <v>32</v>
      </c>
      <c r="H1065" s="52" t="s">
        <v>9868</v>
      </c>
    </row>
    <row r="1066" spans="1:8" x14ac:dyDescent="0.25">
      <c r="A1066" s="52" t="s">
        <v>10225</v>
      </c>
      <c r="B1066" s="52" t="s">
        <v>10224</v>
      </c>
      <c r="C1066" s="52" t="s">
        <v>2500</v>
      </c>
      <c r="D1066" s="52" t="s">
        <v>2654</v>
      </c>
      <c r="E1066" s="52" t="s">
        <v>204</v>
      </c>
      <c r="F1066" s="53" t="s">
        <v>46</v>
      </c>
      <c r="G1066" s="52" t="s">
        <v>32</v>
      </c>
      <c r="H1066" s="52" t="s">
        <v>9868</v>
      </c>
    </row>
    <row r="1067" spans="1:8" x14ac:dyDescent="0.25">
      <c r="A1067" s="52" t="s">
        <v>10223</v>
      </c>
      <c r="B1067" s="52" t="s">
        <v>10222</v>
      </c>
      <c r="C1067" s="52" t="s">
        <v>3667</v>
      </c>
      <c r="D1067" s="52" t="s">
        <v>419</v>
      </c>
      <c r="E1067" s="52" t="s">
        <v>204</v>
      </c>
      <c r="F1067" s="53" t="s">
        <v>46</v>
      </c>
      <c r="G1067" s="52" t="s">
        <v>32</v>
      </c>
      <c r="H1067" s="52" t="s">
        <v>9868</v>
      </c>
    </row>
    <row r="1068" spans="1:8" x14ac:dyDescent="0.25">
      <c r="A1068" s="52" t="s">
        <v>10221</v>
      </c>
      <c r="B1068" s="52" t="s">
        <v>10220</v>
      </c>
      <c r="C1068" s="52" t="s">
        <v>419</v>
      </c>
      <c r="D1068" s="52" t="s">
        <v>2654</v>
      </c>
      <c r="E1068" s="52" t="s">
        <v>204</v>
      </c>
      <c r="F1068" s="53" t="s">
        <v>46</v>
      </c>
      <c r="G1068" s="52" t="s">
        <v>32</v>
      </c>
      <c r="H1068" s="52" t="s">
        <v>9868</v>
      </c>
    </row>
    <row r="1069" spans="1:8" x14ac:dyDescent="0.25">
      <c r="A1069" s="52" t="s">
        <v>10219</v>
      </c>
      <c r="B1069" s="52" t="s">
        <v>10218</v>
      </c>
      <c r="C1069" s="52" t="s">
        <v>419</v>
      </c>
      <c r="D1069" s="52" t="s">
        <v>2654</v>
      </c>
      <c r="E1069" s="52" t="s">
        <v>204</v>
      </c>
      <c r="F1069" s="53" t="s">
        <v>46</v>
      </c>
      <c r="G1069" s="52" t="s">
        <v>32</v>
      </c>
      <c r="H1069" s="52" t="s">
        <v>9868</v>
      </c>
    </row>
    <row r="1070" spans="1:8" x14ac:dyDescent="0.25">
      <c r="A1070" s="52" t="s">
        <v>10217</v>
      </c>
      <c r="B1070" s="52" t="s">
        <v>10216</v>
      </c>
      <c r="C1070" s="52" t="s">
        <v>419</v>
      </c>
      <c r="D1070" s="52" t="s">
        <v>2654</v>
      </c>
      <c r="E1070" s="52" t="s">
        <v>204</v>
      </c>
      <c r="F1070" s="53" t="s">
        <v>46</v>
      </c>
      <c r="G1070" s="52" t="s">
        <v>32</v>
      </c>
      <c r="H1070" s="52" t="s">
        <v>9868</v>
      </c>
    </row>
    <row r="1071" spans="1:8" x14ac:dyDescent="0.25">
      <c r="A1071" s="52" t="s">
        <v>10215</v>
      </c>
      <c r="B1071" s="52" t="s">
        <v>10214</v>
      </c>
      <c r="C1071" s="52" t="s">
        <v>419</v>
      </c>
      <c r="D1071" s="52" t="s">
        <v>2654</v>
      </c>
      <c r="E1071" s="52" t="s">
        <v>204</v>
      </c>
      <c r="F1071" s="53" t="s">
        <v>46</v>
      </c>
      <c r="G1071" s="52" t="s">
        <v>32</v>
      </c>
      <c r="H1071" s="52" t="s">
        <v>9868</v>
      </c>
    </row>
    <row r="1072" spans="1:8" x14ac:dyDescent="0.25">
      <c r="A1072" s="52" t="s">
        <v>10213</v>
      </c>
      <c r="B1072" s="52" t="s">
        <v>10212</v>
      </c>
      <c r="C1072" s="52" t="s">
        <v>419</v>
      </c>
      <c r="D1072" s="52" t="s">
        <v>2654</v>
      </c>
      <c r="E1072" s="52" t="s">
        <v>204</v>
      </c>
      <c r="F1072" s="53" t="s">
        <v>46</v>
      </c>
      <c r="G1072" s="52" t="s">
        <v>32</v>
      </c>
      <c r="H1072" s="52" t="s">
        <v>9868</v>
      </c>
    </row>
    <row r="1073" spans="1:8" x14ac:dyDescent="0.25">
      <c r="A1073" s="52" t="s">
        <v>10211</v>
      </c>
      <c r="B1073" s="52" t="s">
        <v>10210</v>
      </c>
      <c r="C1073" s="52" t="s">
        <v>419</v>
      </c>
      <c r="D1073" s="52" t="s">
        <v>2654</v>
      </c>
      <c r="E1073" s="52" t="s">
        <v>204</v>
      </c>
      <c r="F1073" s="53" t="s">
        <v>46</v>
      </c>
      <c r="G1073" s="52" t="s">
        <v>32</v>
      </c>
      <c r="H1073" s="52" t="s">
        <v>9868</v>
      </c>
    </row>
    <row r="1074" spans="1:8" x14ac:dyDescent="0.25">
      <c r="A1074" s="52" t="s">
        <v>10209</v>
      </c>
      <c r="B1074" s="52" t="s">
        <v>10208</v>
      </c>
      <c r="C1074" s="52" t="s">
        <v>419</v>
      </c>
      <c r="D1074" s="52" t="s">
        <v>2654</v>
      </c>
      <c r="E1074" s="52" t="s">
        <v>204</v>
      </c>
      <c r="F1074" s="53" t="s">
        <v>46</v>
      </c>
      <c r="G1074" s="52" t="s">
        <v>32</v>
      </c>
      <c r="H1074" s="52" t="s">
        <v>9868</v>
      </c>
    </row>
    <row r="1075" spans="1:8" x14ac:dyDescent="0.25">
      <c r="A1075" s="52" t="s">
        <v>10207</v>
      </c>
      <c r="B1075" s="52" t="s">
        <v>10206</v>
      </c>
      <c r="C1075" s="52" t="s">
        <v>193</v>
      </c>
      <c r="D1075" s="52" t="s">
        <v>200</v>
      </c>
      <c r="E1075" s="52" t="s">
        <v>187</v>
      </c>
      <c r="F1075" s="53" t="s">
        <v>46</v>
      </c>
      <c r="G1075" s="52" t="s">
        <v>32</v>
      </c>
      <c r="H1075" s="52" t="s">
        <v>9868</v>
      </c>
    </row>
    <row r="1076" spans="1:8" x14ac:dyDescent="0.25">
      <c r="A1076" s="52" t="s">
        <v>10205</v>
      </c>
      <c r="B1076" s="52" t="s">
        <v>10204</v>
      </c>
      <c r="C1076" s="52" t="s">
        <v>193</v>
      </c>
      <c r="D1076" s="52" t="s">
        <v>200</v>
      </c>
      <c r="E1076" s="52" t="s">
        <v>187</v>
      </c>
      <c r="F1076" s="53" t="s">
        <v>46</v>
      </c>
      <c r="G1076" s="52" t="s">
        <v>32</v>
      </c>
      <c r="H1076" s="52" t="s">
        <v>9868</v>
      </c>
    </row>
    <row r="1077" spans="1:8" x14ac:dyDescent="0.25">
      <c r="A1077" s="52" t="s">
        <v>10203</v>
      </c>
      <c r="B1077" s="52" t="s">
        <v>10202</v>
      </c>
      <c r="C1077" s="52" t="s">
        <v>193</v>
      </c>
      <c r="D1077" s="52" t="s">
        <v>200</v>
      </c>
      <c r="E1077" s="52" t="s">
        <v>187</v>
      </c>
      <c r="F1077" s="53" t="s">
        <v>46</v>
      </c>
      <c r="G1077" s="52" t="s">
        <v>32</v>
      </c>
      <c r="H1077" s="52" t="s">
        <v>9868</v>
      </c>
    </row>
    <row r="1078" spans="1:8" x14ac:dyDescent="0.25">
      <c r="A1078" s="52" t="s">
        <v>10201</v>
      </c>
      <c r="B1078" s="52" t="s">
        <v>10200</v>
      </c>
      <c r="C1078" s="52" t="s">
        <v>193</v>
      </c>
      <c r="D1078" s="52" t="s">
        <v>200</v>
      </c>
      <c r="E1078" s="52" t="s">
        <v>187</v>
      </c>
      <c r="F1078" s="53" t="s">
        <v>46</v>
      </c>
      <c r="G1078" s="52" t="s">
        <v>32</v>
      </c>
      <c r="H1078" s="52" t="s">
        <v>9868</v>
      </c>
    </row>
    <row r="1079" spans="1:8" x14ac:dyDescent="0.25">
      <c r="A1079" s="52" t="s">
        <v>10199</v>
      </c>
      <c r="B1079" s="52" t="s">
        <v>10198</v>
      </c>
      <c r="C1079" s="52" t="s">
        <v>193</v>
      </c>
      <c r="D1079" s="52" t="s">
        <v>542</v>
      </c>
      <c r="E1079" s="52" t="s">
        <v>204</v>
      </c>
      <c r="F1079" s="53" t="s">
        <v>46</v>
      </c>
      <c r="G1079" s="52" t="s">
        <v>32</v>
      </c>
      <c r="H1079" s="52" t="s">
        <v>9868</v>
      </c>
    </row>
    <row r="1080" spans="1:8" x14ac:dyDescent="0.25">
      <c r="A1080" s="52" t="s">
        <v>10197</v>
      </c>
      <c r="B1080" s="52" t="s">
        <v>10196</v>
      </c>
      <c r="C1080" s="52" t="s">
        <v>193</v>
      </c>
      <c r="D1080" s="52" t="s">
        <v>10195</v>
      </c>
      <c r="E1080" s="52" t="s">
        <v>492</v>
      </c>
      <c r="F1080" s="53" t="s">
        <v>46</v>
      </c>
      <c r="G1080" s="52" t="s">
        <v>32</v>
      </c>
      <c r="H1080" s="52" t="s">
        <v>9868</v>
      </c>
    </row>
    <row r="1081" spans="1:8" x14ac:dyDescent="0.25">
      <c r="A1081" s="52" t="s">
        <v>10194</v>
      </c>
      <c r="B1081" s="52" t="s">
        <v>10193</v>
      </c>
      <c r="C1081" s="52" t="s">
        <v>1270</v>
      </c>
      <c r="D1081" s="52" t="s">
        <v>10192</v>
      </c>
      <c r="E1081" s="52" t="s">
        <v>492</v>
      </c>
      <c r="F1081" s="53" t="s">
        <v>46</v>
      </c>
      <c r="G1081" s="52" t="s">
        <v>32</v>
      </c>
      <c r="H1081" s="52" t="s">
        <v>9868</v>
      </c>
    </row>
    <row r="1082" spans="1:8" x14ac:dyDescent="0.25">
      <c r="A1082" s="52" t="s">
        <v>10191</v>
      </c>
      <c r="B1082" s="52" t="s">
        <v>10190</v>
      </c>
      <c r="C1082" s="52" t="s">
        <v>4078</v>
      </c>
      <c r="D1082" s="52" t="s">
        <v>200</v>
      </c>
      <c r="E1082" s="52" t="s">
        <v>187</v>
      </c>
      <c r="F1082" s="53" t="s">
        <v>46</v>
      </c>
      <c r="G1082" s="52" t="s">
        <v>32</v>
      </c>
      <c r="H1082" s="52" t="s">
        <v>9868</v>
      </c>
    </row>
    <row r="1083" spans="1:8" x14ac:dyDescent="0.25">
      <c r="A1083" s="52" t="s">
        <v>10189</v>
      </c>
      <c r="B1083" s="52" t="s">
        <v>10188</v>
      </c>
      <c r="C1083" s="52" t="s">
        <v>4078</v>
      </c>
      <c r="D1083" s="52" t="s">
        <v>6493</v>
      </c>
      <c r="E1083" s="52" t="s">
        <v>187</v>
      </c>
      <c r="F1083" s="53" t="s">
        <v>46</v>
      </c>
      <c r="G1083" s="52" t="s">
        <v>32</v>
      </c>
      <c r="H1083" s="52" t="s">
        <v>9868</v>
      </c>
    </row>
    <row r="1084" spans="1:8" x14ac:dyDescent="0.25">
      <c r="A1084" s="52" t="s">
        <v>10187</v>
      </c>
      <c r="B1084" s="52" t="s">
        <v>10186</v>
      </c>
      <c r="C1084" s="52" t="s">
        <v>197</v>
      </c>
      <c r="D1084" s="52" t="s">
        <v>197</v>
      </c>
      <c r="E1084" s="52" t="s">
        <v>204</v>
      </c>
      <c r="F1084" s="53" t="s">
        <v>46</v>
      </c>
      <c r="G1084" s="52" t="s">
        <v>32</v>
      </c>
      <c r="H1084" s="52" t="s">
        <v>9868</v>
      </c>
    </row>
    <row r="1085" spans="1:8" x14ac:dyDescent="0.25">
      <c r="A1085" s="52" t="s">
        <v>10185</v>
      </c>
      <c r="B1085" s="52" t="s">
        <v>10184</v>
      </c>
      <c r="C1085" s="52" t="s">
        <v>193</v>
      </c>
      <c r="D1085" s="52" t="s">
        <v>200</v>
      </c>
      <c r="E1085" s="52" t="s">
        <v>187</v>
      </c>
      <c r="F1085" s="53" t="s">
        <v>46</v>
      </c>
      <c r="G1085" s="52" t="s">
        <v>32</v>
      </c>
      <c r="H1085" s="52" t="s">
        <v>9868</v>
      </c>
    </row>
    <row r="1086" spans="1:8" x14ac:dyDescent="0.25">
      <c r="A1086" s="52" t="s">
        <v>10183</v>
      </c>
      <c r="B1086" s="52" t="s">
        <v>10182</v>
      </c>
      <c r="C1086" s="52" t="s">
        <v>193</v>
      </c>
      <c r="D1086" s="52" t="s">
        <v>200</v>
      </c>
      <c r="E1086" s="52" t="s">
        <v>187</v>
      </c>
      <c r="F1086" s="53" t="s">
        <v>46</v>
      </c>
      <c r="G1086" s="52" t="s">
        <v>32</v>
      </c>
      <c r="H1086" s="52" t="s">
        <v>9868</v>
      </c>
    </row>
    <row r="1087" spans="1:8" x14ac:dyDescent="0.25">
      <c r="A1087" s="52" t="s">
        <v>10181</v>
      </c>
      <c r="B1087" s="52" t="s">
        <v>10180</v>
      </c>
      <c r="C1087" s="52" t="s">
        <v>193</v>
      </c>
      <c r="D1087" s="52" t="s">
        <v>1840</v>
      </c>
      <c r="E1087" s="52" t="s">
        <v>204</v>
      </c>
      <c r="F1087" s="53" t="s">
        <v>46</v>
      </c>
      <c r="G1087" s="52" t="s">
        <v>32</v>
      </c>
      <c r="H1087" s="52" t="s">
        <v>9868</v>
      </c>
    </row>
    <row r="1088" spans="1:8" x14ac:dyDescent="0.25">
      <c r="A1088" s="52" t="s">
        <v>10179</v>
      </c>
      <c r="B1088" s="52" t="s">
        <v>10178</v>
      </c>
      <c r="C1088" s="52" t="s">
        <v>2892</v>
      </c>
      <c r="D1088" s="52" t="s">
        <v>272</v>
      </c>
      <c r="E1088" s="52" t="s">
        <v>204</v>
      </c>
      <c r="F1088" s="53" t="s">
        <v>46</v>
      </c>
      <c r="G1088" s="52" t="s">
        <v>32</v>
      </c>
      <c r="H1088" s="52" t="s">
        <v>9868</v>
      </c>
    </row>
    <row r="1089" spans="1:8" x14ac:dyDescent="0.25">
      <c r="A1089" s="52" t="s">
        <v>10177</v>
      </c>
      <c r="B1089" s="52" t="s">
        <v>10176</v>
      </c>
      <c r="C1089" s="52" t="s">
        <v>419</v>
      </c>
      <c r="D1089" s="52" t="s">
        <v>272</v>
      </c>
      <c r="E1089" s="52" t="s">
        <v>204</v>
      </c>
      <c r="F1089" s="53" t="s">
        <v>46</v>
      </c>
      <c r="G1089" s="52" t="s">
        <v>32</v>
      </c>
      <c r="H1089" s="52" t="s">
        <v>9868</v>
      </c>
    </row>
    <row r="1090" spans="1:8" x14ac:dyDescent="0.25">
      <c r="A1090" s="52" t="s">
        <v>10175</v>
      </c>
      <c r="B1090" s="52" t="s">
        <v>10174</v>
      </c>
      <c r="C1090" s="52" t="s">
        <v>475</v>
      </c>
      <c r="D1090" s="52" t="s">
        <v>6421</v>
      </c>
      <c r="E1090" s="52" t="s">
        <v>187</v>
      </c>
      <c r="F1090" s="53" t="s">
        <v>46</v>
      </c>
      <c r="G1090" s="52" t="s">
        <v>32</v>
      </c>
      <c r="H1090" s="52" t="s">
        <v>9868</v>
      </c>
    </row>
    <row r="1091" spans="1:8" x14ac:dyDescent="0.25">
      <c r="A1091" s="52" t="s">
        <v>10173</v>
      </c>
      <c r="B1091" s="52" t="s">
        <v>10172</v>
      </c>
      <c r="C1091" s="52" t="s">
        <v>475</v>
      </c>
      <c r="D1091" s="52" t="s">
        <v>200</v>
      </c>
      <c r="E1091" s="52" t="s">
        <v>187</v>
      </c>
      <c r="F1091" s="53" t="s">
        <v>46</v>
      </c>
      <c r="G1091" s="52" t="s">
        <v>32</v>
      </c>
      <c r="H1091" s="52" t="s">
        <v>9868</v>
      </c>
    </row>
    <row r="1092" spans="1:8" x14ac:dyDescent="0.25">
      <c r="A1092" s="52" t="s">
        <v>10171</v>
      </c>
      <c r="B1092" s="52" t="s">
        <v>10170</v>
      </c>
      <c r="C1092" s="52" t="s">
        <v>475</v>
      </c>
      <c r="D1092" s="52" t="s">
        <v>6421</v>
      </c>
      <c r="E1092" s="52" t="s">
        <v>187</v>
      </c>
      <c r="F1092" s="53" t="s">
        <v>46</v>
      </c>
      <c r="G1092" s="52" t="s">
        <v>32</v>
      </c>
      <c r="H1092" s="52" t="s">
        <v>9868</v>
      </c>
    </row>
    <row r="1093" spans="1:8" x14ac:dyDescent="0.25">
      <c r="A1093" s="52" t="s">
        <v>10169</v>
      </c>
      <c r="B1093" s="52" t="s">
        <v>10168</v>
      </c>
      <c r="C1093" s="52" t="s">
        <v>475</v>
      </c>
      <c r="D1093" s="52" t="s">
        <v>200</v>
      </c>
      <c r="E1093" s="52" t="s">
        <v>187</v>
      </c>
      <c r="F1093" s="53" t="s">
        <v>46</v>
      </c>
      <c r="G1093" s="52" t="s">
        <v>32</v>
      </c>
      <c r="H1093" s="52" t="s">
        <v>9868</v>
      </c>
    </row>
    <row r="1094" spans="1:8" x14ac:dyDescent="0.25">
      <c r="A1094" s="52" t="s">
        <v>10167</v>
      </c>
      <c r="B1094" s="52" t="s">
        <v>10166</v>
      </c>
      <c r="C1094" s="52" t="s">
        <v>193</v>
      </c>
      <c r="D1094" s="52" t="s">
        <v>200</v>
      </c>
      <c r="E1094" s="52" t="s">
        <v>187</v>
      </c>
      <c r="F1094" s="53" t="s">
        <v>46</v>
      </c>
      <c r="G1094" s="52" t="s">
        <v>32</v>
      </c>
      <c r="H1094" s="52" t="s">
        <v>9868</v>
      </c>
    </row>
    <row r="1095" spans="1:8" x14ac:dyDescent="0.25">
      <c r="A1095" s="52" t="s">
        <v>10165</v>
      </c>
      <c r="B1095" s="52" t="s">
        <v>10164</v>
      </c>
      <c r="C1095" s="52" t="s">
        <v>193</v>
      </c>
      <c r="D1095" s="52" t="s">
        <v>200</v>
      </c>
      <c r="E1095" s="52" t="s">
        <v>187</v>
      </c>
      <c r="F1095" s="53" t="s">
        <v>46</v>
      </c>
      <c r="G1095" s="52" t="s">
        <v>32</v>
      </c>
      <c r="H1095" s="52" t="s">
        <v>9868</v>
      </c>
    </row>
    <row r="1096" spans="1:8" x14ac:dyDescent="0.25">
      <c r="A1096" s="52" t="s">
        <v>10163</v>
      </c>
      <c r="B1096" s="52" t="s">
        <v>10162</v>
      </c>
      <c r="C1096" s="52" t="s">
        <v>987</v>
      </c>
      <c r="D1096" s="52" t="s">
        <v>2239</v>
      </c>
      <c r="E1096" s="52" t="s">
        <v>214</v>
      </c>
      <c r="F1096" s="53" t="s">
        <v>46</v>
      </c>
      <c r="G1096" s="52" t="s">
        <v>32</v>
      </c>
      <c r="H1096" s="52" t="s">
        <v>9868</v>
      </c>
    </row>
    <row r="1097" spans="1:8" x14ac:dyDescent="0.25">
      <c r="A1097" s="52" t="s">
        <v>10161</v>
      </c>
      <c r="B1097" s="52" t="s">
        <v>10160</v>
      </c>
      <c r="C1097" s="52" t="s">
        <v>193</v>
      </c>
      <c r="D1097" s="52" t="s">
        <v>2239</v>
      </c>
      <c r="E1097" s="52" t="s">
        <v>204</v>
      </c>
      <c r="F1097" s="53" t="s">
        <v>46</v>
      </c>
      <c r="G1097" s="52" t="s">
        <v>32</v>
      </c>
      <c r="H1097" s="52" t="s">
        <v>9868</v>
      </c>
    </row>
    <row r="1098" spans="1:8" x14ac:dyDescent="0.25">
      <c r="A1098" s="52" t="s">
        <v>10159</v>
      </c>
      <c r="B1098" s="52" t="s">
        <v>10158</v>
      </c>
      <c r="C1098" s="52" t="s">
        <v>295</v>
      </c>
      <c r="D1098" s="52" t="s">
        <v>3899</v>
      </c>
      <c r="E1098" s="52" t="s">
        <v>187</v>
      </c>
      <c r="F1098" s="53" t="s">
        <v>46</v>
      </c>
      <c r="G1098" s="52" t="s">
        <v>32</v>
      </c>
      <c r="H1098" s="52" t="s">
        <v>9868</v>
      </c>
    </row>
    <row r="1099" spans="1:8" x14ac:dyDescent="0.25">
      <c r="A1099" s="52" t="s">
        <v>10157</v>
      </c>
      <c r="B1099" s="52" t="s">
        <v>10156</v>
      </c>
      <c r="C1099" s="52" t="s">
        <v>987</v>
      </c>
      <c r="D1099" s="52" t="s">
        <v>5624</v>
      </c>
      <c r="E1099" s="52" t="s">
        <v>187</v>
      </c>
      <c r="F1099" s="53" t="s">
        <v>46</v>
      </c>
      <c r="G1099" s="52" t="s">
        <v>32</v>
      </c>
      <c r="H1099" s="52" t="s">
        <v>9868</v>
      </c>
    </row>
    <row r="1100" spans="1:8" x14ac:dyDescent="0.25">
      <c r="A1100" s="52" t="s">
        <v>10155</v>
      </c>
      <c r="B1100" s="52" t="s">
        <v>10154</v>
      </c>
      <c r="C1100" s="52" t="s">
        <v>193</v>
      </c>
      <c r="D1100" s="52" t="s">
        <v>10153</v>
      </c>
      <c r="E1100" s="52" t="s">
        <v>204</v>
      </c>
      <c r="F1100" s="53" t="s">
        <v>46</v>
      </c>
      <c r="G1100" s="52" t="s">
        <v>32</v>
      </c>
      <c r="H1100" s="52" t="s">
        <v>9868</v>
      </c>
    </row>
    <row r="1101" spans="1:8" x14ac:dyDescent="0.25">
      <c r="A1101" s="52" t="s">
        <v>10152</v>
      </c>
      <c r="B1101" s="52" t="s">
        <v>10151</v>
      </c>
      <c r="C1101" s="52" t="s">
        <v>193</v>
      </c>
      <c r="D1101" s="52" t="s">
        <v>243</v>
      </c>
      <c r="E1101" s="52" t="s">
        <v>214</v>
      </c>
      <c r="F1101" s="53" t="s">
        <v>46</v>
      </c>
      <c r="G1101" s="52" t="s">
        <v>32</v>
      </c>
      <c r="H1101" s="52" t="s">
        <v>9868</v>
      </c>
    </row>
    <row r="1102" spans="1:8" x14ac:dyDescent="0.25">
      <c r="A1102" s="52" t="s">
        <v>10150</v>
      </c>
      <c r="B1102" s="52" t="s">
        <v>10149</v>
      </c>
      <c r="C1102" s="52" t="s">
        <v>197</v>
      </c>
      <c r="D1102" s="52" t="s">
        <v>197</v>
      </c>
      <c r="E1102" s="52" t="s">
        <v>196</v>
      </c>
      <c r="F1102" s="53" t="s">
        <v>46</v>
      </c>
      <c r="G1102" s="52" t="s">
        <v>32</v>
      </c>
      <c r="H1102" s="52" t="s">
        <v>9868</v>
      </c>
    </row>
    <row r="1103" spans="1:8" x14ac:dyDescent="0.25">
      <c r="A1103" s="52" t="s">
        <v>10148</v>
      </c>
      <c r="B1103" s="52" t="s">
        <v>10147</v>
      </c>
      <c r="C1103" s="52" t="s">
        <v>224</v>
      </c>
      <c r="D1103" s="52" t="s">
        <v>6421</v>
      </c>
      <c r="E1103" s="52" t="s">
        <v>187</v>
      </c>
      <c r="F1103" s="53" t="s">
        <v>46</v>
      </c>
      <c r="G1103" s="52" t="s">
        <v>32</v>
      </c>
      <c r="H1103" s="52" t="s">
        <v>9868</v>
      </c>
    </row>
    <row r="1104" spans="1:8" x14ac:dyDescent="0.25">
      <c r="A1104" s="52" t="s">
        <v>10146</v>
      </c>
      <c r="B1104" s="52" t="s">
        <v>10145</v>
      </c>
      <c r="C1104" s="52" t="s">
        <v>193</v>
      </c>
      <c r="D1104" s="52" t="s">
        <v>243</v>
      </c>
      <c r="E1104" s="52" t="s">
        <v>492</v>
      </c>
      <c r="F1104" s="53" t="s">
        <v>46</v>
      </c>
      <c r="G1104" s="52" t="s">
        <v>32</v>
      </c>
      <c r="H1104" s="52" t="s">
        <v>9868</v>
      </c>
    </row>
    <row r="1105" spans="1:8" x14ac:dyDescent="0.25">
      <c r="A1105" s="52" t="s">
        <v>10144</v>
      </c>
      <c r="B1105" s="52" t="s">
        <v>10143</v>
      </c>
      <c r="C1105" s="52" t="s">
        <v>193</v>
      </c>
      <c r="D1105" s="52" t="s">
        <v>200</v>
      </c>
      <c r="E1105" s="52" t="s">
        <v>187</v>
      </c>
      <c r="F1105" s="53" t="s">
        <v>46</v>
      </c>
      <c r="G1105" s="52" t="s">
        <v>32</v>
      </c>
      <c r="H1105" s="52" t="s">
        <v>9868</v>
      </c>
    </row>
    <row r="1106" spans="1:8" x14ac:dyDescent="0.25">
      <c r="A1106" s="52" t="s">
        <v>10142</v>
      </c>
      <c r="B1106" s="52" t="s">
        <v>10141</v>
      </c>
      <c r="C1106" s="52" t="s">
        <v>193</v>
      </c>
      <c r="D1106" s="52" t="s">
        <v>1226</v>
      </c>
      <c r="E1106" s="52" t="s">
        <v>187</v>
      </c>
      <c r="F1106" s="53" t="s">
        <v>46</v>
      </c>
      <c r="G1106" s="52" t="s">
        <v>32</v>
      </c>
      <c r="H1106" s="52" t="s">
        <v>9868</v>
      </c>
    </row>
    <row r="1107" spans="1:8" x14ac:dyDescent="0.25">
      <c r="A1107" s="52" t="s">
        <v>10140</v>
      </c>
      <c r="B1107" s="52" t="s">
        <v>10139</v>
      </c>
      <c r="C1107" s="52" t="s">
        <v>193</v>
      </c>
      <c r="D1107" s="52" t="s">
        <v>10138</v>
      </c>
      <c r="E1107" s="52" t="s">
        <v>187</v>
      </c>
      <c r="F1107" s="53" t="s">
        <v>46</v>
      </c>
      <c r="G1107" s="52" t="s">
        <v>32</v>
      </c>
      <c r="H1107" s="52" t="s">
        <v>9868</v>
      </c>
    </row>
    <row r="1108" spans="1:8" x14ac:dyDescent="0.25">
      <c r="A1108" s="52" t="s">
        <v>10137</v>
      </c>
      <c r="B1108" s="52" t="s">
        <v>10136</v>
      </c>
      <c r="C1108" s="52" t="s">
        <v>193</v>
      </c>
      <c r="D1108" s="52" t="s">
        <v>1055</v>
      </c>
      <c r="E1108" s="52" t="s">
        <v>187</v>
      </c>
      <c r="F1108" s="53" t="s">
        <v>46</v>
      </c>
      <c r="G1108" s="52" t="s">
        <v>32</v>
      </c>
      <c r="H1108" s="52" t="s">
        <v>9868</v>
      </c>
    </row>
    <row r="1109" spans="1:8" x14ac:dyDescent="0.25">
      <c r="A1109" s="52" t="s">
        <v>10135</v>
      </c>
      <c r="B1109" s="52" t="s">
        <v>10134</v>
      </c>
      <c r="C1109" s="52" t="s">
        <v>193</v>
      </c>
      <c r="D1109" s="52" t="s">
        <v>200</v>
      </c>
      <c r="E1109" s="52" t="s">
        <v>187</v>
      </c>
      <c r="F1109" s="53" t="s">
        <v>46</v>
      </c>
      <c r="G1109" s="52" t="s">
        <v>32</v>
      </c>
      <c r="H1109" s="52" t="s">
        <v>9868</v>
      </c>
    </row>
    <row r="1110" spans="1:8" x14ac:dyDescent="0.25">
      <c r="A1110" s="52" t="s">
        <v>10133</v>
      </c>
      <c r="B1110" s="52" t="s">
        <v>10132</v>
      </c>
      <c r="C1110" s="52" t="s">
        <v>193</v>
      </c>
      <c r="D1110" s="52" t="s">
        <v>200</v>
      </c>
      <c r="E1110" s="52" t="s">
        <v>187</v>
      </c>
      <c r="F1110" s="53" t="s">
        <v>46</v>
      </c>
      <c r="G1110" s="52" t="s">
        <v>32</v>
      </c>
      <c r="H1110" s="52" t="s">
        <v>9868</v>
      </c>
    </row>
    <row r="1111" spans="1:8" x14ac:dyDescent="0.25">
      <c r="A1111" s="52" t="s">
        <v>10131</v>
      </c>
      <c r="B1111" s="52" t="s">
        <v>10130</v>
      </c>
      <c r="C1111" s="52" t="s">
        <v>193</v>
      </c>
      <c r="D1111" s="52" t="s">
        <v>200</v>
      </c>
      <c r="E1111" s="52" t="s">
        <v>187</v>
      </c>
      <c r="F1111" s="53" t="s">
        <v>46</v>
      </c>
      <c r="G1111" s="52" t="s">
        <v>32</v>
      </c>
      <c r="H1111" s="52" t="s">
        <v>9868</v>
      </c>
    </row>
    <row r="1112" spans="1:8" x14ac:dyDescent="0.25">
      <c r="A1112" s="52" t="s">
        <v>10129</v>
      </c>
      <c r="B1112" s="52" t="s">
        <v>10128</v>
      </c>
      <c r="C1112" s="52" t="s">
        <v>193</v>
      </c>
      <c r="D1112" s="52" t="s">
        <v>2239</v>
      </c>
      <c r="E1112" s="52" t="s">
        <v>214</v>
      </c>
      <c r="F1112" s="53" t="s">
        <v>46</v>
      </c>
      <c r="G1112" s="52" t="s">
        <v>32</v>
      </c>
      <c r="H1112" s="52" t="s">
        <v>9868</v>
      </c>
    </row>
    <row r="1113" spans="1:8" x14ac:dyDescent="0.25">
      <c r="A1113" s="52" t="s">
        <v>10127</v>
      </c>
      <c r="B1113" s="52" t="s">
        <v>10126</v>
      </c>
      <c r="C1113" s="52" t="s">
        <v>193</v>
      </c>
      <c r="D1113" s="52" t="s">
        <v>7138</v>
      </c>
      <c r="E1113" s="52" t="s">
        <v>204</v>
      </c>
      <c r="F1113" s="53" t="s">
        <v>46</v>
      </c>
      <c r="G1113" s="52" t="s">
        <v>32</v>
      </c>
      <c r="H1113" s="52" t="s">
        <v>9868</v>
      </c>
    </row>
    <row r="1114" spans="1:8" x14ac:dyDescent="0.25">
      <c r="A1114" s="52" t="s">
        <v>10125</v>
      </c>
      <c r="B1114" s="52" t="s">
        <v>10124</v>
      </c>
      <c r="C1114" s="52" t="s">
        <v>193</v>
      </c>
      <c r="D1114" s="52" t="s">
        <v>267</v>
      </c>
      <c r="E1114" s="52" t="s">
        <v>204</v>
      </c>
      <c r="F1114" s="53" t="s">
        <v>46</v>
      </c>
      <c r="G1114" s="52" t="s">
        <v>32</v>
      </c>
      <c r="H1114" s="52" t="s">
        <v>9868</v>
      </c>
    </row>
    <row r="1115" spans="1:8" x14ac:dyDescent="0.25">
      <c r="A1115" s="52" t="s">
        <v>10123</v>
      </c>
      <c r="B1115" s="52" t="s">
        <v>10122</v>
      </c>
      <c r="C1115" s="52" t="s">
        <v>252</v>
      </c>
      <c r="D1115" s="52" t="s">
        <v>2239</v>
      </c>
      <c r="E1115" s="52" t="s">
        <v>214</v>
      </c>
      <c r="F1115" s="53" t="s">
        <v>46</v>
      </c>
      <c r="G1115" s="52" t="s">
        <v>32</v>
      </c>
      <c r="H1115" s="52" t="s">
        <v>9868</v>
      </c>
    </row>
    <row r="1116" spans="1:8" x14ac:dyDescent="0.25">
      <c r="A1116" s="52" t="s">
        <v>10121</v>
      </c>
      <c r="B1116" s="52" t="s">
        <v>10120</v>
      </c>
      <c r="C1116" s="52" t="s">
        <v>4835</v>
      </c>
      <c r="D1116" s="52" t="s">
        <v>200</v>
      </c>
      <c r="E1116" s="52" t="s">
        <v>187</v>
      </c>
      <c r="F1116" s="53" t="s">
        <v>46</v>
      </c>
      <c r="G1116" s="52" t="s">
        <v>32</v>
      </c>
      <c r="H1116" s="52" t="s">
        <v>9868</v>
      </c>
    </row>
    <row r="1117" spans="1:8" x14ac:dyDescent="0.25">
      <c r="A1117" s="52" t="s">
        <v>10119</v>
      </c>
      <c r="B1117" s="52" t="s">
        <v>10118</v>
      </c>
      <c r="C1117" s="52" t="s">
        <v>193</v>
      </c>
      <c r="D1117" s="52" t="s">
        <v>6421</v>
      </c>
      <c r="E1117" s="52" t="s">
        <v>187</v>
      </c>
      <c r="F1117" s="53" t="s">
        <v>46</v>
      </c>
      <c r="G1117" s="52" t="s">
        <v>32</v>
      </c>
      <c r="H1117" s="52" t="s">
        <v>9868</v>
      </c>
    </row>
    <row r="1118" spans="1:8" x14ac:dyDescent="0.25">
      <c r="A1118" s="52" t="s">
        <v>10117</v>
      </c>
      <c r="B1118" s="52" t="s">
        <v>10116</v>
      </c>
      <c r="C1118" s="52" t="s">
        <v>252</v>
      </c>
      <c r="D1118" s="52" t="s">
        <v>200</v>
      </c>
      <c r="E1118" s="52" t="s">
        <v>187</v>
      </c>
      <c r="F1118" s="53" t="s">
        <v>46</v>
      </c>
      <c r="G1118" s="52" t="s">
        <v>32</v>
      </c>
      <c r="H1118" s="52" t="s">
        <v>9868</v>
      </c>
    </row>
    <row r="1119" spans="1:8" x14ac:dyDescent="0.25">
      <c r="A1119" s="52" t="s">
        <v>10115</v>
      </c>
      <c r="B1119" s="52" t="s">
        <v>10114</v>
      </c>
      <c r="C1119" s="52" t="s">
        <v>193</v>
      </c>
      <c r="D1119" s="52" t="s">
        <v>200</v>
      </c>
      <c r="E1119" s="52" t="s">
        <v>187</v>
      </c>
      <c r="F1119" s="53" t="s">
        <v>46</v>
      </c>
      <c r="G1119" s="52" t="s">
        <v>32</v>
      </c>
      <c r="H1119" s="52" t="s">
        <v>9868</v>
      </c>
    </row>
    <row r="1120" spans="1:8" x14ac:dyDescent="0.25">
      <c r="A1120" s="52" t="s">
        <v>10113</v>
      </c>
      <c r="B1120" s="52" t="s">
        <v>10112</v>
      </c>
      <c r="C1120" s="52" t="s">
        <v>224</v>
      </c>
      <c r="D1120" s="52" t="s">
        <v>200</v>
      </c>
      <c r="E1120" s="52" t="s">
        <v>187</v>
      </c>
      <c r="F1120" s="53" t="s">
        <v>46</v>
      </c>
      <c r="G1120" s="52" t="s">
        <v>32</v>
      </c>
      <c r="H1120" s="52" t="s">
        <v>9868</v>
      </c>
    </row>
    <row r="1121" spans="1:8" x14ac:dyDescent="0.25">
      <c r="A1121" s="52" t="s">
        <v>10111</v>
      </c>
      <c r="B1121" s="52" t="s">
        <v>10110</v>
      </c>
      <c r="C1121" s="52" t="s">
        <v>224</v>
      </c>
      <c r="D1121" s="52" t="s">
        <v>200</v>
      </c>
      <c r="E1121" s="52" t="s">
        <v>187</v>
      </c>
      <c r="F1121" s="53" t="s">
        <v>46</v>
      </c>
      <c r="G1121" s="52" t="s">
        <v>32</v>
      </c>
      <c r="H1121" s="52" t="s">
        <v>9868</v>
      </c>
    </row>
    <row r="1122" spans="1:8" x14ac:dyDescent="0.25">
      <c r="A1122" s="52" t="s">
        <v>10109</v>
      </c>
      <c r="B1122" s="52" t="s">
        <v>10108</v>
      </c>
      <c r="C1122" s="52" t="s">
        <v>10107</v>
      </c>
      <c r="D1122" s="52" t="s">
        <v>200</v>
      </c>
      <c r="E1122" s="52" t="s">
        <v>187</v>
      </c>
      <c r="F1122" s="53" t="s">
        <v>46</v>
      </c>
      <c r="G1122" s="52" t="s">
        <v>32</v>
      </c>
      <c r="H1122" s="52" t="s">
        <v>9868</v>
      </c>
    </row>
    <row r="1123" spans="1:8" x14ac:dyDescent="0.25">
      <c r="A1123" s="52" t="s">
        <v>10106</v>
      </c>
      <c r="B1123" s="52" t="s">
        <v>10105</v>
      </c>
      <c r="C1123" s="52" t="s">
        <v>193</v>
      </c>
      <c r="D1123" s="52" t="s">
        <v>200</v>
      </c>
      <c r="E1123" s="52" t="s">
        <v>187</v>
      </c>
      <c r="F1123" s="53" t="s">
        <v>46</v>
      </c>
      <c r="G1123" s="52" t="s">
        <v>32</v>
      </c>
      <c r="H1123" s="52" t="s">
        <v>9868</v>
      </c>
    </row>
    <row r="1124" spans="1:8" x14ac:dyDescent="0.25">
      <c r="A1124" s="52" t="s">
        <v>10104</v>
      </c>
      <c r="B1124" s="52" t="s">
        <v>10103</v>
      </c>
      <c r="C1124" s="52" t="s">
        <v>193</v>
      </c>
      <c r="D1124" s="52" t="s">
        <v>8396</v>
      </c>
      <c r="E1124" s="52" t="s">
        <v>187</v>
      </c>
      <c r="F1124" s="53" t="s">
        <v>46</v>
      </c>
      <c r="G1124" s="52" t="s">
        <v>32</v>
      </c>
      <c r="H1124" s="52" t="s">
        <v>9868</v>
      </c>
    </row>
    <row r="1125" spans="1:8" x14ac:dyDescent="0.25">
      <c r="A1125" s="52" t="s">
        <v>10102</v>
      </c>
      <c r="B1125" s="52" t="s">
        <v>10101</v>
      </c>
      <c r="C1125" s="52" t="s">
        <v>193</v>
      </c>
      <c r="D1125" s="52" t="s">
        <v>200</v>
      </c>
      <c r="E1125" s="52" t="s">
        <v>187</v>
      </c>
      <c r="F1125" s="53" t="s">
        <v>46</v>
      </c>
      <c r="G1125" s="52" t="s">
        <v>32</v>
      </c>
      <c r="H1125" s="52" t="s">
        <v>9868</v>
      </c>
    </row>
    <row r="1126" spans="1:8" x14ac:dyDescent="0.25">
      <c r="A1126" s="52" t="s">
        <v>10100</v>
      </c>
      <c r="B1126" s="52" t="s">
        <v>10099</v>
      </c>
      <c r="C1126" s="52" t="s">
        <v>193</v>
      </c>
      <c r="D1126" s="52" t="s">
        <v>1840</v>
      </c>
      <c r="E1126" s="52" t="s">
        <v>204</v>
      </c>
      <c r="F1126" s="53" t="s">
        <v>46</v>
      </c>
      <c r="G1126" s="52" t="s">
        <v>32</v>
      </c>
      <c r="H1126" s="52" t="s">
        <v>9868</v>
      </c>
    </row>
    <row r="1127" spans="1:8" x14ac:dyDescent="0.25">
      <c r="A1127" s="52" t="s">
        <v>10098</v>
      </c>
      <c r="B1127" s="52" t="s">
        <v>10097</v>
      </c>
      <c r="C1127" s="52" t="s">
        <v>193</v>
      </c>
      <c r="D1127" s="52" t="s">
        <v>1270</v>
      </c>
      <c r="E1127" s="52" t="s">
        <v>204</v>
      </c>
      <c r="F1127" s="53" t="s">
        <v>46</v>
      </c>
      <c r="G1127" s="52" t="s">
        <v>32</v>
      </c>
      <c r="H1127" s="52" t="s">
        <v>9868</v>
      </c>
    </row>
    <row r="1128" spans="1:8" x14ac:dyDescent="0.25">
      <c r="A1128" s="52" t="s">
        <v>10096</v>
      </c>
      <c r="B1128" s="52" t="s">
        <v>10095</v>
      </c>
      <c r="C1128" s="52" t="s">
        <v>193</v>
      </c>
      <c r="D1128" s="52" t="s">
        <v>200</v>
      </c>
      <c r="E1128" s="52" t="s">
        <v>187</v>
      </c>
      <c r="F1128" s="53" t="s">
        <v>46</v>
      </c>
      <c r="G1128" s="52" t="s">
        <v>32</v>
      </c>
      <c r="H1128" s="52" t="s">
        <v>9868</v>
      </c>
    </row>
    <row r="1129" spans="1:8" x14ac:dyDescent="0.25">
      <c r="A1129" s="52" t="s">
        <v>10094</v>
      </c>
      <c r="B1129" s="52" t="s">
        <v>10093</v>
      </c>
      <c r="C1129" s="52" t="s">
        <v>193</v>
      </c>
      <c r="D1129" s="52" t="s">
        <v>10024</v>
      </c>
      <c r="E1129" s="52" t="s">
        <v>204</v>
      </c>
      <c r="F1129" s="53" t="s">
        <v>46</v>
      </c>
      <c r="G1129" s="52" t="s">
        <v>32</v>
      </c>
      <c r="H1129" s="52" t="s">
        <v>9868</v>
      </c>
    </row>
    <row r="1130" spans="1:8" x14ac:dyDescent="0.25">
      <c r="A1130" s="52" t="s">
        <v>10092</v>
      </c>
      <c r="B1130" s="52" t="s">
        <v>10091</v>
      </c>
      <c r="C1130" s="52" t="s">
        <v>193</v>
      </c>
      <c r="D1130" s="52" t="s">
        <v>683</v>
      </c>
      <c r="E1130" s="52" t="s">
        <v>204</v>
      </c>
      <c r="F1130" s="53" t="s">
        <v>46</v>
      </c>
      <c r="G1130" s="52" t="s">
        <v>32</v>
      </c>
      <c r="H1130" s="52" t="s">
        <v>9868</v>
      </c>
    </row>
    <row r="1131" spans="1:8" x14ac:dyDescent="0.25">
      <c r="A1131" s="52" t="s">
        <v>10090</v>
      </c>
      <c r="B1131" s="52" t="s">
        <v>10089</v>
      </c>
      <c r="C1131" s="52" t="s">
        <v>197</v>
      </c>
      <c r="D1131" s="52" t="s">
        <v>197</v>
      </c>
      <c r="E1131" s="52" t="s">
        <v>204</v>
      </c>
      <c r="F1131" s="53" t="s">
        <v>46</v>
      </c>
      <c r="G1131" s="52" t="s">
        <v>32</v>
      </c>
      <c r="H1131" s="52" t="s">
        <v>9868</v>
      </c>
    </row>
    <row r="1132" spans="1:8" x14ac:dyDescent="0.25">
      <c r="A1132" s="52" t="s">
        <v>10088</v>
      </c>
      <c r="B1132" s="52" t="s">
        <v>10087</v>
      </c>
      <c r="C1132" s="52" t="s">
        <v>193</v>
      </c>
      <c r="D1132" s="52" t="s">
        <v>668</v>
      </c>
      <c r="E1132" s="52" t="s">
        <v>204</v>
      </c>
      <c r="F1132" s="53" t="s">
        <v>46</v>
      </c>
      <c r="G1132" s="52" t="s">
        <v>32</v>
      </c>
      <c r="H1132" s="52" t="s">
        <v>9868</v>
      </c>
    </row>
    <row r="1133" spans="1:8" x14ac:dyDescent="0.25">
      <c r="A1133" s="52" t="s">
        <v>10086</v>
      </c>
      <c r="B1133" s="52" t="s">
        <v>10085</v>
      </c>
      <c r="C1133" s="52" t="s">
        <v>193</v>
      </c>
      <c r="D1133" s="52" t="s">
        <v>668</v>
      </c>
      <c r="E1133" s="52" t="s">
        <v>204</v>
      </c>
      <c r="F1133" s="53" t="s">
        <v>46</v>
      </c>
      <c r="G1133" s="52" t="s">
        <v>32</v>
      </c>
      <c r="H1133" s="52" t="s">
        <v>9868</v>
      </c>
    </row>
    <row r="1134" spans="1:8" x14ac:dyDescent="0.25">
      <c r="A1134" s="52" t="s">
        <v>10084</v>
      </c>
      <c r="B1134" s="52" t="s">
        <v>10083</v>
      </c>
      <c r="C1134" s="52" t="s">
        <v>193</v>
      </c>
      <c r="D1134" s="52" t="s">
        <v>193</v>
      </c>
      <c r="E1134" s="52" t="s">
        <v>204</v>
      </c>
      <c r="F1134" s="53" t="s">
        <v>46</v>
      </c>
      <c r="G1134" s="52" t="s">
        <v>32</v>
      </c>
      <c r="H1134" s="52" t="s">
        <v>9868</v>
      </c>
    </row>
    <row r="1135" spans="1:8" x14ac:dyDescent="0.25">
      <c r="A1135" s="52" t="s">
        <v>10082</v>
      </c>
      <c r="B1135" s="52" t="s">
        <v>10081</v>
      </c>
      <c r="C1135" s="52" t="s">
        <v>668</v>
      </c>
      <c r="D1135" s="52" t="s">
        <v>948</v>
      </c>
      <c r="E1135" s="52" t="s">
        <v>214</v>
      </c>
      <c r="F1135" s="53" t="s">
        <v>46</v>
      </c>
      <c r="G1135" s="52" t="s">
        <v>32</v>
      </c>
      <c r="H1135" s="52" t="s">
        <v>9868</v>
      </c>
    </row>
    <row r="1136" spans="1:8" x14ac:dyDescent="0.25">
      <c r="A1136" s="52" t="s">
        <v>10080</v>
      </c>
      <c r="B1136" s="52" t="s">
        <v>10079</v>
      </c>
      <c r="C1136" s="52" t="s">
        <v>948</v>
      </c>
      <c r="D1136" s="52" t="s">
        <v>200</v>
      </c>
      <c r="E1136" s="52" t="s">
        <v>187</v>
      </c>
      <c r="F1136" s="53" t="s">
        <v>46</v>
      </c>
      <c r="G1136" s="52" t="s">
        <v>32</v>
      </c>
      <c r="H1136" s="52" t="s">
        <v>9868</v>
      </c>
    </row>
    <row r="1137" spans="1:8" x14ac:dyDescent="0.25">
      <c r="A1137" s="52" t="s">
        <v>10078</v>
      </c>
      <c r="B1137" s="52" t="s">
        <v>10077</v>
      </c>
      <c r="C1137" s="52" t="s">
        <v>668</v>
      </c>
      <c r="D1137" s="52" t="s">
        <v>948</v>
      </c>
      <c r="E1137" s="52" t="s">
        <v>187</v>
      </c>
      <c r="F1137" s="53" t="s">
        <v>46</v>
      </c>
      <c r="G1137" s="52" t="s">
        <v>32</v>
      </c>
      <c r="H1137" s="52" t="s">
        <v>9868</v>
      </c>
    </row>
    <row r="1138" spans="1:8" x14ac:dyDescent="0.25">
      <c r="A1138" s="52" t="s">
        <v>10076</v>
      </c>
      <c r="B1138" s="52" t="s">
        <v>10075</v>
      </c>
      <c r="C1138" s="52" t="s">
        <v>193</v>
      </c>
      <c r="D1138" s="52" t="s">
        <v>1955</v>
      </c>
      <c r="E1138" s="52" t="s">
        <v>204</v>
      </c>
      <c r="F1138" s="53" t="s">
        <v>46</v>
      </c>
      <c r="G1138" s="52" t="s">
        <v>32</v>
      </c>
      <c r="H1138" s="52" t="s">
        <v>9868</v>
      </c>
    </row>
    <row r="1139" spans="1:8" x14ac:dyDescent="0.25">
      <c r="A1139" s="52" t="s">
        <v>10074</v>
      </c>
      <c r="B1139" s="52" t="s">
        <v>10073</v>
      </c>
      <c r="C1139" s="52" t="s">
        <v>193</v>
      </c>
      <c r="D1139" s="52" t="s">
        <v>10068</v>
      </c>
      <c r="E1139" s="52" t="s">
        <v>204</v>
      </c>
      <c r="F1139" s="53" t="s">
        <v>46</v>
      </c>
      <c r="G1139" s="52" t="s">
        <v>32</v>
      </c>
      <c r="H1139" s="52" t="s">
        <v>9868</v>
      </c>
    </row>
    <row r="1140" spans="1:8" x14ac:dyDescent="0.25">
      <c r="A1140" s="52" t="s">
        <v>10072</v>
      </c>
      <c r="B1140" s="52" t="s">
        <v>10071</v>
      </c>
      <c r="C1140" s="52" t="s">
        <v>193</v>
      </c>
      <c r="D1140" s="52" t="s">
        <v>1955</v>
      </c>
      <c r="E1140" s="52" t="s">
        <v>214</v>
      </c>
      <c r="F1140" s="53" t="s">
        <v>46</v>
      </c>
      <c r="G1140" s="52" t="s">
        <v>32</v>
      </c>
      <c r="H1140" s="52" t="s">
        <v>9868</v>
      </c>
    </row>
    <row r="1141" spans="1:8" x14ac:dyDescent="0.25">
      <c r="A1141" s="52" t="s">
        <v>10070</v>
      </c>
      <c r="B1141" s="52" t="s">
        <v>10069</v>
      </c>
      <c r="C1141" s="52" t="s">
        <v>193</v>
      </c>
      <c r="D1141" s="52" t="s">
        <v>10068</v>
      </c>
      <c r="E1141" s="52" t="s">
        <v>214</v>
      </c>
      <c r="F1141" s="53" t="s">
        <v>46</v>
      </c>
      <c r="G1141" s="52" t="s">
        <v>32</v>
      </c>
      <c r="H1141" s="52" t="s">
        <v>9868</v>
      </c>
    </row>
    <row r="1142" spans="1:8" x14ac:dyDescent="0.25">
      <c r="A1142" s="52" t="s">
        <v>10067</v>
      </c>
      <c r="B1142" s="52" t="s">
        <v>10066</v>
      </c>
      <c r="C1142" s="52" t="s">
        <v>197</v>
      </c>
      <c r="D1142" s="52" t="s">
        <v>197</v>
      </c>
      <c r="E1142" s="52" t="s">
        <v>204</v>
      </c>
      <c r="F1142" s="53" t="s">
        <v>46</v>
      </c>
      <c r="G1142" s="52" t="s">
        <v>32</v>
      </c>
      <c r="H1142" s="52" t="s">
        <v>9868</v>
      </c>
    </row>
    <row r="1143" spans="1:8" x14ac:dyDescent="0.25">
      <c r="A1143" s="52" t="s">
        <v>10065</v>
      </c>
      <c r="B1143" s="52" t="s">
        <v>10064</v>
      </c>
      <c r="C1143" s="52" t="s">
        <v>193</v>
      </c>
      <c r="D1143" s="52" t="s">
        <v>1107</v>
      </c>
      <c r="E1143" s="52" t="s">
        <v>204</v>
      </c>
      <c r="F1143" s="53" t="s">
        <v>46</v>
      </c>
      <c r="G1143" s="52" t="s">
        <v>32</v>
      </c>
      <c r="H1143" s="52" t="s">
        <v>9868</v>
      </c>
    </row>
    <row r="1144" spans="1:8" x14ac:dyDescent="0.25">
      <c r="A1144" s="52" t="s">
        <v>10063</v>
      </c>
      <c r="B1144" s="52" t="s">
        <v>10062</v>
      </c>
      <c r="C1144" s="52" t="s">
        <v>193</v>
      </c>
      <c r="D1144" s="52" t="s">
        <v>10061</v>
      </c>
      <c r="E1144" s="52" t="s">
        <v>204</v>
      </c>
      <c r="F1144" s="53" t="s">
        <v>46</v>
      </c>
      <c r="G1144" s="52" t="s">
        <v>32</v>
      </c>
      <c r="H1144" s="52" t="s">
        <v>9868</v>
      </c>
    </row>
    <row r="1145" spans="1:8" x14ac:dyDescent="0.25">
      <c r="A1145" s="52" t="s">
        <v>10060</v>
      </c>
      <c r="B1145" s="52" t="s">
        <v>10059</v>
      </c>
      <c r="C1145" s="52" t="s">
        <v>193</v>
      </c>
      <c r="D1145" s="52" t="s">
        <v>7723</v>
      </c>
      <c r="E1145" s="52" t="s">
        <v>204</v>
      </c>
      <c r="F1145" s="53" t="s">
        <v>46</v>
      </c>
      <c r="G1145" s="52" t="s">
        <v>32</v>
      </c>
      <c r="H1145" s="52" t="s">
        <v>9868</v>
      </c>
    </row>
    <row r="1146" spans="1:8" x14ac:dyDescent="0.25">
      <c r="A1146" s="52" t="s">
        <v>10058</v>
      </c>
      <c r="B1146" s="52" t="s">
        <v>10057</v>
      </c>
      <c r="C1146" s="52" t="s">
        <v>193</v>
      </c>
      <c r="D1146" s="52" t="s">
        <v>1055</v>
      </c>
      <c r="E1146" s="52" t="s">
        <v>204</v>
      </c>
      <c r="F1146" s="53" t="s">
        <v>46</v>
      </c>
      <c r="G1146" s="52" t="s">
        <v>32</v>
      </c>
      <c r="H1146" s="52" t="s">
        <v>9868</v>
      </c>
    </row>
    <row r="1147" spans="1:8" x14ac:dyDescent="0.25">
      <c r="A1147" s="52" t="s">
        <v>10056</v>
      </c>
      <c r="B1147" s="52" t="s">
        <v>10055</v>
      </c>
      <c r="C1147" s="52" t="s">
        <v>209</v>
      </c>
      <c r="D1147" s="52" t="s">
        <v>243</v>
      </c>
      <c r="E1147" s="52" t="s">
        <v>204</v>
      </c>
      <c r="F1147" s="53" t="s">
        <v>46</v>
      </c>
      <c r="G1147" s="52" t="s">
        <v>32</v>
      </c>
      <c r="H1147" s="52" t="s">
        <v>9868</v>
      </c>
    </row>
    <row r="1148" spans="1:8" x14ac:dyDescent="0.25">
      <c r="A1148" s="52" t="s">
        <v>10054</v>
      </c>
      <c r="B1148" s="52" t="s">
        <v>10053</v>
      </c>
      <c r="C1148" s="52" t="s">
        <v>209</v>
      </c>
      <c r="D1148" s="52" t="s">
        <v>243</v>
      </c>
      <c r="E1148" s="52" t="s">
        <v>204</v>
      </c>
      <c r="F1148" s="53" t="s">
        <v>46</v>
      </c>
      <c r="G1148" s="52" t="s">
        <v>32</v>
      </c>
      <c r="H1148" s="52" t="s">
        <v>9868</v>
      </c>
    </row>
    <row r="1149" spans="1:8" x14ac:dyDescent="0.25">
      <c r="A1149" s="52" t="s">
        <v>10052</v>
      </c>
      <c r="B1149" s="52" t="s">
        <v>10051</v>
      </c>
      <c r="C1149" s="52" t="s">
        <v>209</v>
      </c>
      <c r="D1149" s="52" t="s">
        <v>243</v>
      </c>
      <c r="E1149" s="52" t="s">
        <v>204</v>
      </c>
      <c r="F1149" s="53" t="s">
        <v>46</v>
      </c>
      <c r="G1149" s="52" t="s">
        <v>32</v>
      </c>
      <c r="H1149" s="52" t="s">
        <v>9868</v>
      </c>
    </row>
    <row r="1150" spans="1:8" x14ac:dyDescent="0.25">
      <c r="A1150" s="52" t="s">
        <v>10050</v>
      </c>
      <c r="B1150" s="52" t="s">
        <v>10049</v>
      </c>
      <c r="C1150" s="52" t="s">
        <v>209</v>
      </c>
      <c r="D1150" s="52" t="s">
        <v>243</v>
      </c>
      <c r="E1150" s="52" t="s">
        <v>204</v>
      </c>
      <c r="F1150" s="53" t="s">
        <v>46</v>
      </c>
      <c r="G1150" s="52" t="s">
        <v>32</v>
      </c>
      <c r="H1150" s="52" t="s">
        <v>9868</v>
      </c>
    </row>
    <row r="1151" spans="1:8" x14ac:dyDescent="0.25">
      <c r="A1151" s="52" t="s">
        <v>10048</v>
      </c>
      <c r="B1151" s="52" t="s">
        <v>10047</v>
      </c>
      <c r="C1151" s="52" t="s">
        <v>209</v>
      </c>
      <c r="D1151" s="52" t="s">
        <v>243</v>
      </c>
      <c r="E1151" s="52" t="s">
        <v>204</v>
      </c>
      <c r="F1151" s="53" t="s">
        <v>46</v>
      </c>
      <c r="G1151" s="52" t="s">
        <v>32</v>
      </c>
      <c r="H1151" s="52" t="s">
        <v>9868</v>
      </c>
    </row>
    <row r="1152" spans="1:8" x14ac:dyDescent="0.25">
      <c r="A1152" s="52" t="s">
        <v>10046</v>
      </c>
      <c r="B1152" s="52" t="s">
        <v>10045</v>
      </c>
      <c r="C1152" s="52" t="s">
        <v>193</v>
      </c>
      <c r="D1152" s="52" t="s">
        <v>1055</v>
      </c>
      <c r="E1152" s="52" t="s">
        <v>204</v>
      </c>
      <c r="F1152" s="53" t="s">
        <v>46</v>
      </c>
      <c r="G1152" s="52" t="s">
        <v>32</v>
      </c>
      <c r="H1152" s="52" t="s">
        <v>9868</v>
      </c>
    </row>
    <row r="1153" spans="1:8" x14ac:dyDescent="0.25">
      <c r="A1153" s="52" t="s">
        <v>10044</v>
      </c>
      <c r="B1153" s="52" t="s">
        <v>10043</v>
      </c>
      <c r="C1153" s="52" t="s">
        <v>193</v>
      </c>
      <c r="D1153" s="52" t="s">
        <v>208</v>
      </c>
      <c r="E1153" s="52" t="s">
        <v>204</v>
      </c>
      <c r="F1153" s="53" t="s">
        <v>46</v>
      </c>
      <c r="G1153" s="52" t="s">
        <v>32</v>
      </c>
      <c r="H1153" s="52" t="s">
        <v>9868</v>
      </c>
    </row>
    <row r="1154" spans="1:8" x14ac:dyDescent="0.25">
      <c r="A1154" s="52" t="s">
        <v>10042</v>
      </c>
      <c r="B1154" s="52" t="s">
        <v>10041</v>
      </c>
      <c r="C1154" s="52" t="s">
        <v>197</v>
      </c>
      <c r="D1154" s="52" t="s">
        <v>197</v>
      </c>
      <c r="E1154" s="52" t="s">
        <v>196</v>
      </c>
      <c r="F1154" s="53" t="s">
        <v>46</v>
      </c>
      <c r="G1154" s="52" t="s">
        <v>32</v>
      </c>
      <c r="H1154" s="52" t="s">
        <v>9868</v>
      </c>
    </row>
    <row r="1155" spans="1:8" x14ac:dyDescent="0.25">
      <c r="A1155" s="52" t="s">
        <v>10040</v>
      </c>
      <c r="B1155" s="52" t="s">
        <v>10039</v>
      </c>
      <c r="C1155" s="52" t="s">
        <v>1055</v>
      </c>
      <c r="D1155" s="52" t="s">
        <v>200</v>
      </c>
      <c r="E1155" s="52" t="s">
        <v>187</v>
      </c>
      <c r="F1155" s="53" t="s">
        <v>46</v>
      </c>
      <c r="G1155" s="52" t="s">
        <v>32</v>
      </c>
      <c r="H1155" s="52" t="s">
        <v>9868</v>
      </c>
    </row>
    <row r="1156" spans="1:8" x14ac:dyDescent="0.25">
      <c r="A1156" s="52" t="s">
        <v>10038</v>
      </c>
      <c r="B1156" s="52" t="s">
        <v>10033</v>
      </c>
      <c r="C1156" s="52" t="s">
        <v>295</v>
      </c>
      <c r="D1156" s="52" t="s">
        <v>200</v>
      </c>
      <c r="E1156" s="52" t="s">
        <v>187</v>
      </c>
      <c r="F1156" s="53" t="s">
        <v>46</v>
      </c>
      <c r="G1156" s="52" t="s">
        <v>32</v>
      </c>
      <c r="H1156" s="52" t="s">
        <v>9868</v>
      </c>
    </row>
    <row r="1157" spans="1:8" x14ac:dyDescent="0.25">
      <c r="A1157" s="52" t="s">
        <v>10037</v>
      </c>
      <c r="B1157" s="52" t="s">
        <v>10035</v>
      </c>
      <c r="C1157" s="52" t="s">
        <v>4078</v>
      </c>
      <c r="D1157" s="52" t="s">
        <v>668</v>
      </c>
      <c r="E1157" s="52" t="s">
        <v>204</v>
      </c>
      <c r="F1157" s="53" t="s">
        <v>46</v>
      </c>
      <c r="G1157" s="52" t="s">
        <v>32</v>
      </c>
      <c r="H1157" s="52" t="s">
        <v>9868</v>
      </c>
    </row>
    <row r="1158" spans="1:8" x14ac:dyDescent="0.25">
      <c r="A1158" s="52" t="s">
        <v>10036</v>
      </c>
      <c r="B1158" s="52" t="s">
        <v>10035</v>
      </c>
      <c r="C1158" s="52" t="s">
        <v>2079</v>
      </c>
      <c r="D1158" s="52" t="s">
        <v>668</v>
      </c>
      <c r="E1158" s="52" t="s">
        <v>204</v>
      </c>
      <c r="F1158" s="53" t="s">
        <v>46</v>
      </c>
      <c r="G1158" s="52" t="s">
        <v>32</v>
      </c>
      <c r="H1158" s="52" t="s">
        <v>9868</v>
      </c>
    </row>
    <row r="1159" spans="1:8" x14ac:dyDescent="0.25">
      <c r="A1159" s="52" t="s">
        <v>10034</v>
      </c>
      <c r="B1159" s="52" t="s">
        <v>10033</v>
      </c>
      <c r="C1159" s="52" t="s">
        <v>343</v>
      </c>
      <c r="D1159" s="52" t="s">
        <v>200</v>
      </c>
      <c r="E1159" s="52" t="s">
        <v>187</v>
      </c>
      <c r="F1159" s="53" t="s">
        <v>46</v>
      </c>
      <c r="G1159" s="52" t="s">
        <v>32</v>
      </c>
      <c r="H1159" s="52" t="s">
        <v>9868</v>
      </c>
    </row>
    <row r="1160" spans="1:8" x14ac:dyDescent="0.25">
      <c r="A1160" s="52" t="s">
        <v>10032</v>
      </c>
      <c r="B1160" s="52" t="s">
        <v>10031</v>
      </c>
      <c r="C1160" s="52" t="s">
        <v>3851</v>
      </c>
      <c r="D1160" s="52" t="s">
        <v>668</v>
      </c>
      <c r="E1160" s="52" t="s">
        <v>204</v>
      </c>
      <c r="F1160" s="53" t="s">
        <v>46</v>
      </c>
      <c r="G1160" s="52" t="s">
        <v>32</v>
      </c>
      <c r="H1160" s="52" t="s">
        <v>9868</v>
      </c>
    </row>
    <row r="1161" spans="1:8" x14ac:dyDescent="0.25">
      <c r="A1161" s="52" t="s">
        <v>10030</v>
      </c>
      <c r="B1161" s="52" t="s">
        <v>10029</v>
      </c>
      <c r="C1161" s="52" t="s">
        <v>358</v>
      </c>
      <c r="D1161" s="52" t="s">
        <v>200</v>
      </c>
      <c r="E1161" s="52" t="s">
        <v>187</v>
      </c>
      <c r="F1161" s="53" t="s">
        <v>46</v>
      </c>
      <c r="G1161" s="52" t="s">
        <v>32</v>
      </c>
      <c r="H1161" s="52" t="s">
        <v>9868</v>
      </c>
    </row>
    <row r="1162" spans="1:8" x14ac:dyDescent="0.25">
      <c r="A1162" s="52" t="s">
        <v>10028</v>
      </c>
      <c r="B1162" s="52" t="s">
        <v>10027</v>
      </c>
      <c r="C1162" s="52" t="s">
        <v>197</v>
      </c>
      <c r="D1162" s="52" t="s">
        <v>197</v>
      </c>
      <c r="E1162" s="52" t="s">
        <v>204</v>
      </c>
      <c r="F1162" s="53" t="s">
        <v>46</v>
      </c>
      <c r="G1162" s="52" t="s">
        <v>32</v>
      </c>
      <c r="H1162" s="52" t="s">
        <v>9868</v>
      </c>
    </row>
    <row r="1163" spans="1:8" x14ac:dyDescent="0.25">
      <c r="A1163" s="52" t="s">
        <v>10026</v>
      </c>
      <c r="B1163" s="52" t="s">
        <v>10025</v>
      </c>
      <c r="C1163" s="52" t="s">
        <v>4611</v>
      </c>
      <c r="D1163" s="52" t="s">
        <v>10024</v>
      </c>
      <c r="E1163" s="52" t="s">
        <v>204</v>
      </c>
      <c r="F1163" s="53" t="s">
        <v>46</v>
      </c>
      <c r="G1163" s="52" t="s">
        <v>32</v>
      </c>
      <c r="H1163" s="52" t="s">
        <v>9868</v>
      </c>
    </row>
    <row r="1164" spans="1:8" x14ac:dyDescent="0.25">
      <c r="A1164" s="52" t="s">
        <v>10023</v>
      </c>
      <c r="B1164" s="52" t="s">
        <v>10022</v>
      </c>
      <c r="C1164" s="52" t="s">
        <v>784</v>
      </c>
      <c r="D1164" s="52" t="s">
        <v>370</v>
      </c>
      <c r="E1164" s="52" t="s">
        <v>204</v>
      </c>
      <c r="F1164" s="53" t="s">
        <v>46</v>
      </c>
      <c r="G1164" s="52" t="s">
        <v>32</v>
      </c>
      <c r="H1164" s="52" t="s">
        <v>9868</v>
      </c>
    </row>
    <row r="1165" spans="1:8" x14ac:dyDescent="0.25">
      <c r="A1165" s="52" t="s">
        <v>10021</v>
      </c>
      <c r="B1165" s="52" t="s">
        <v>10020</v>
      </c>
      <c r="C1165" s="52" t="s">
        <v>2051</v>
      </c>
      <c r="D1165" s="52" t="s">
        <v>370</v>
      </c>
      <c r="E1165" s="52" t="s">
        <v>204</v>
      </c>
      <c r="F1165" s="53" t="s">
        <v>46</v>
      </c>
      <c r="G1165" s="52" t="s">
        <v>32</v>
      </c>
      <c r="H1165" s="52" t="s">
        <v>9868</v>
      </c>
    </row>
    <row r="1166" spans="1:8" x14ac:dyDescent="0.25">
      <c r="A1166" s="52" t="s">
        <v>10019</v>
      </c>
      <c r="B1166" s="52" t="s">
        <v>10018</v>
      </c>
      <c r="C1166" s="52" t="s">
        <v>343</v>
      </c>
      <c r="D1166" s="52" t="s">
        <v>668</v>
      </c>
      <c r="E1166" s="52" t="s">
        <v>204</v>
      </c>
      <c r="F1166" s="53" t="s">
        <v>46</v>
      </c>
      <c r="G1166" s="52" t="s">
        <v>32</v>
      </c>
      <c r="H1166" s="52" t="s">
        <v>9868</v>
      </c>
    </row>
    <row r="1167" spans="1:8" x14ac:dyDescent="0.25">
      <c r="A1167" s="52" t="s">
        <v>10017</v>
      </c>
      <c r="B1167" s="52" t="s">
        <v>10016</v>
      </c>
      <c r="C1167" s="52" t="s">
        <v>668</v>
      </c>
      <c r="D1167" s="52" t="s">
        <v>200</v>
      </c>
      <c r="E1167" s="52" t="s">
        <v>187</v>
      </c>
      <c r="F1167" s="53" t="s">
        <v>46</v>
      </c>
      <c r="G1167" s="52" t="s">
        <v>32</v>
      </c>
      <c r="H1167" s="52" t="s">
        <v>9868</v>
      </c>
    </row>
    <row r="1168" spans="1:8" x14ac:dyDescent="0.25">
      <c r="A1168" s="52" t="s">
        <v>10015</v>
      </c>
      <c r="B1168" s="52" t="s">
        <v>10014</v>
      </c>
      <c r="C1168" s="52" t="s">
        <v>699</v>
      </c>
      <c r="D1168" s="52" t="s">
        <v>200</v>
      </c>
      <c r="E1168" s="52" t="s">
        <v>187</v>
      </c>
      <c r="F1168" s="53" t="s">
        <v>46</v>
      </c>
      <c r="G1168" s="52" t="s">
        <v>32</v>
      </c>
      <c r="H1168" s="52" t="s">
        <v>9868</v>
      </c>
    </row>
    <row r="1169" spans="1:8" x14ac:dyDescent="0.25">
      <c r="A1169" s="52" t="s">
        <v>10013</v>
      </c>
      <c r="B1169" s="52" t="s">
        <v>10012</v>
      </c>
      <c r="C1169" s="52" t="s">
        <v>699</v>
      </c>
      <c r="D1169" s="52" t="s">
        <v>200</v>
      </c>
      <c r="E1169" s="52" t="s">
        <v>187</v>
      </c>
      <c r="F1169" s="53" t="s">
        <v>46</v>
      </c>
      <c r="G1169" s="52" t="s">
        <v>32</v>
      </c>
      <c r="H1169" s="52" t="s">
        <v>9868</v>
      </c>
    </row>
    <row r="1170" spans="1:8" x14ac:dyDescent="0.25">
      <c r="A1170" s="52" t="s">
        <v>10011</v>
      </c>
      <c r="B1170" s="52" t="s">
        <v>10010</v>
      </c>
      <c r="C1170" s="52" t="s">
        <v>224</v>
      </c>
      <c r="D1170" s="52" t="s">
        <v>200</v>
      </c>
      <c r="E1170" s="52" t="s">
        <v>187</v>
      </c>
      <c r="F1170" s="53" t="s">
        <v>46</v>
      </c>
      <c r="G1170" s="52" t="s">
        <v>32</v>
      </c>
      <c r="H1170" s="52" t="s">
        <v>9868</v>
      </c>
    </row>
    <row r="1171" spans="1:8" x14ac:dyDescent="0.25">
      <c r="A1171" s="52" t="s">
        <v>10009</v>
      </c>
      <c r="B1171" s="52" t="s">
        <v>10008</v>
      </c>
      <c r="C1171" s="52" t="s">
        <v>224</v>
      </c>
      <c r="D1171" s="52" t="s">
        <v>200</v>
      </c>
      <c r="E1171" s="52" t="s">
        <v>187</v>
      </c>
      <c r="F1171" s="53" t="s">
        <v>46</v>
      </c>
      <c r="G1171" s="52" t="s">
        <v>32</v>
      </c>
      <c r="H1171" s="52" t="s">
        <v>9868</v>
      </c>
    </row>
    <row r="1172" spans="1:8" x14ac:dyDescent="0.25">
      <c r="A1172" s="52" t="s">
        <v>10007</v>
      </c>
      <c r="B1172" s="52" t="s">
        <v>10006</v>
      </c>
      <c r="C1172" s="54" t="s">
        <v>200</v>
      </c>
      <c r="D1172" s="54" t="s">
        <v>200</v>
      </c>
      <c r="E1172" s="52" t="s">
        <v>187</v>
      </c>
      <c r="F1172" s="53" t="s">
        <v>46</v>
      </c>
      <c r="G1172" s="54" t="s">
        <v>32</v>
      </c>
      <c r="H1172" s="52" t="s">
        <v>9868</v>
      </c>
    </row>
    <row r="1173" spans="1:8" x14ac:dyDescent="0.25">
      <c r="A1173" s="52" t="s">
        <v>10005</v>
      </c>
      <c r="B1173" s="52" t="s">
        <v>10004</v>
      </c>
      <c r="C1173" s="52" t="s">
        <v>224</v>
      </c>
      <c r="D1173" s="52" t="s">
        <v>4792</v>
      </c>
      <c r="E1173" s="52" t="s">
        <v>204</v>
      </c>
      <c r="F1173" s="53" t="s">
        <v>46</v>
      </c>
      <c r="G1173" s="52" t="s">
        <v>32</v>
      </c>
      <c r="H1173" s="52" t="s">
        <v>9868</v>
      </c>
    </row>
    <row r="1174" spans="1:8" x14ac:dyDescent="0.25">
      <c r="A1174" s="52" t="s">
        <v>10003</v>
      </c>
      <c r="B1174" s="52" t="s">
        <v>10002</v>
      </c>
      <c r="C1174" s="52" t="s">
        <v>224</v>
      </c>
      <c r="D1174" s="52" t="s">
        <v>200</v>
      </c>
      <c r="E1174" s="52" t="s">
        <v>187</v>
      </c>
      <c r="F1174" s="53" t="s">
        <v>46</v>
      </c>
      <c r="G1174" s="52" t="s">
        <v>32</v>
      </c>
      <c r="H1174" s="52" t="s">
        <v>9868</v>
      </c>
    </row>
    <row r="1175" spans="1:8" x14ac:dyDescent="0.25">
      <c r="A1175" s="52" t="s">
        <v>10001</v>
      </c>
      <c r="B1175" s="52" t="s">
        <v>9992</v>
      </c>
      <c r="C1175" s="52" t="s">
        <v>4078</v>
      </c>
      <c r="D1175" s="52" t="s">
        <v>200</v>
      </c>
      <c r="E1175" s="52" t="s">
        <v>187</v>
      </c>
      <c r="F1175" s="53" t="s">
        <v>46</v>
      </c>
      <c r="G1175" s="52" t="s">
        <v>32</v>
      </c>
      <c r="H1175" s="52" t="s">
        <v>9868</v>
      </c>
    </row>
    <row r="1176" spans="1:8" x14ac:dyDescent="0.25">
      <c r="A1176" s="52" t="s">
        <v>10000</v>
      </c>
      <c r="B1176" s="52" t="s">
        <v>9999</v>
      </c>
      <c r="C1176" s="52" t="s">
        <v>4078</v>
      </c>
      <c r="D1176" s="52" t="s">
        <v>1594</v>
      </c>
      <c r="E1176" s="52" t="s">
        <v>204</v>
      </c>
      <c r="F1176" s="53" t="s">
        <v>46</v>
      </c>
      <c r="G1176" s="52" t="s">
        <v>32</v>
      </c>
      <c r="H1176" s="52" t="s">
        <v>9868</v>
      </c>
    </row>
    <row r="1177" spans="1:8" x14ac:dyDescent="0.25">
      <c r="A1177" s="52" t="s">
        <v>9998</v>
      </c>
      <c r="B1177" s="52" t="s">
        <v>9997</v>
      </c>
      <c r="C1177" s="52" t="s">
        <v>569</v>
      </c>
      <c r="D1177" s="52" t="s">
        <v>9996</v>
      </c>
      <c r="E1177" s="52" t="s">
        <v>204</v>
      </c>
      <c r="F1177" s="53" t="s">
        <v>46</v>
      </c>
      <c r="G1177" s="52" t="s">
        <v>32</v>
      </c>
      <c r="H1177" s="52" t="s">
        <v>9868</v>
      </c>
    </row>
    <row r="1178" spans="1:8" x14ac:dyDescent="0.25">
      <c r="A1178" s="52" t="s">
        <v>9995</v>
      </c>
      <c r="B1178" s="52" t="s">
        <v>9994</v>
      </c>
      <c r="C1178" s="52" t="s">
        <v>3079</v>
      </c>
      <c r="D1178" s="52" t="s">
        <v>1209</v>
      </c>
      <c r="E1178" s="52" t="s">
        <v>204</v>
      </c>
      <c r="F1178" s="53" t="s">
        <v>46</v>
      </c>
      <c r="G1178" s="52" t="s">
        <v>32</v>
      </c>
      <c r="H1178" s="52" t="s">
        <v>9868</v>
      </c>
    </row>
    <row r="1179" spans="1:8" x14ac:dyDescent="0.25">
      <c r="A1179" s="52" t="s">
        <v>9993</v>
      </c>
      <c r="B1179" s="52" t="s">
        <v>9992</v>
      </c>
      <c r="C1179" s="52" t="s">
        <v>4078</v>
      </c>
      <c r="D1179" s="52" t="s">
        <v>200</v>
      </c>
      <c r="E1179" s="52" t="s">
        <v>187</v>
      </c>
      <c r="F1179" s="53" t="s">
        <v>46</v>
      </c>
      <c r="G1179" s="52" t="s">
        <v>32</v>
      </c>
      <c r="H1179" s="52" t="s">
        <v>9868</v>
      </c>
    </row>
    <row r="1180" spans="1:8" x14ac:dyDescent="0.25">
      <c r="A1180" s="52" t="s">
        <v>9991</v>
      </c>
      <c r="B1180" s="52" t="s">
        <v>9990</v>
      </c>
      <c r="C1180" s="52" t="s">
        <v>573</v>
      </c>
      <c r="D1180" s="52" t="s">
        <v>1594</v>
      </c>
      <c r="E1180" s="52" t="s">
        <v>204</v>
      </c>
      <c r="F1180" s="53" t="s">
        <v>46</v>
      </c>
      <c r="G1180" s="52" t="s">
        <v>32</v>
      </c>
      <c r="H1180" s="52" t="s">
        <v>9868</v>
      </c>
    </row>
    <row r="1181" spans="1:8" x14ac:dyDescent="0.25">
      <c r="A1181" s="52" t="s">
        <v>9989</v>
      </c>
      <c r="B1181" s="52" t="s">
        <v>9988</v>
      </c>
      <c r="C1181" s="52" t="s">
        <v>573</v>
      </c>
      <c r="D1181" s="52" t="s">
        <v>297</v>
      </c>
      <c r="E1181" s="52" t="s">
        <v>204</v>
      </c>
      <c r="F1181" s="53" t="s">
        <v>46</v>
      </c>
      <c r="G1181" s="52" t="s">
        <v>32</v>
      </c>
      <c r="H1181" s="52" t="s">
        <v>9868</v>
      </c>
    </row>
    <row r="1182" spans="1:8" x14ac:dyDescent="0.25">
      <c r="A1182" s="52" t="s">
        <v>9987</v>
      </c>
      <c r="B1182" s="52" t="s">
        <v>9986</v>
      </c>
      <c r="C1182" s="52" t="s">
        <v>573</v>
      </c>
      <c r="D1182" s="52" t="s">
        <v>1840</v>
      </c>
      <c r="E1182" s="52" t="s">
        <v>204</v>
      </c>
      <c r="F1182" s="53" t="s">
        <v>46</v>
      </c>
      <c r="G1182" s="52" t="s">
        <v>32</v>
      </c>
      <c r="H1182" s="52" t="s">
        <v>9868</v>
      </c>
    </row>
    <row r="1183" spans="1:8" x14ac:dyDescent="0.25">
      <c r="A1183" s="52" t="s">
        <v>9985</v>
      </c>
      <c r="B1183" s="52" t="s">
        <v>9984</v>
      </c>
      <c r="C1183" s="52" t="s">
        <v>2892</v>
      </c>
      <c r="D1183" s="52" t="s">
        <v>419</v>
      </c>
      <c r="E1183" s="52" t="s">
        <v>214</v>
      </c>
      <c r="F1183" s="53" t="s">
        <v>46</v>
      </c>
      <c r="G1183" s="52" t="s">
        <v>32</v>
      </c>
      <c r="H1183" s="52" t="s">
        <v>9868</v>
      </c>
    </row>
    <row r="1184" spans="1:8" x14ac:dyDescent="0.25">
      <c r="A1184" s="52" t="s">
        <v>9983</v>
      </c>
      <c r="B1184" s="52" t="s">
        <v>9982</v>
      </c>
      <c r="C1184" s="52" t="s">
        <v>648</v>
      </c>
      <c r="D1184" s="52" t="s">
        <v>200</v>
      </c>
      <c r="E1184" s="52" t="s">
        <v>187</v>
      </c>
      <c r="F1184" s="53" t="s">
        <v>46</v>
      </c>
      <c r="G1184" s="52" t="s">
        <v>32</v>
      </c>
      <c r="H1184" s="52" t="s">
        <v>9868</v>
      </c>
    </row>
    <row r="1185" spans="1:8" x14ac:dyDescent="0.25">
      <c r="A1185" s="52" t="s">
        <v>9981</v>
      </c>
      <c r="B1185" s="52" t="s">
        <v>9980</v>
      </c>
      <c r="C1185" s="52" t="s">
        <v>193</v>
      </c>
      <c r="D1185" s="52" t="s">
        <v>668</v>
      </c>
      <c r="E1185" s="52" t="s">
        <v>492</v>
      </c>
      <c r="F1185" s="53" t="s">
        <v>46</v>
      </c>
      <c r="G1185" s="52" t="s">
        <v>32</v>
      </c>
      <c r="H1185" s="52" t="s">
        <v>9868</v>
      </c>
    </row>
    <row r="1186" spans="1:8" x14ac:dyDescent="0.25">
      <c r="A1186" s="52" t="s">
        <v>9979</v>
      </c>
      <c r="B1186" s="52" t="s">
        <v>9978</v>
      </c>
      <c r="C1186" s="52" t="s">
        <v>441</v>
      </c>
      <c r="D1186" s="52" t="s">
        <v>648</v>
      </c>
      <c r="E1186" s="52" t="s">
        <v>492</v>
      </c>
      <c r="F1186" s="53" t="s">
        <v>46</v>
      </c>
      <c r="G1186" s="52" t="s">
        <v>32</v>
      </c>
      <c r="H1186" s="52" t="s">
        <v>9868</v>
      </c>
    </row>
    <row r="1187" spans="1:8" x14ac:dyDescent="0.25">
      <c r="A1187" s="52" t="s">
        <v>9977</v>
      </c>
      <c r="B1187" s="52" t="s">
        <v>9976</v>
      </c>
      <c r="C1187" s="52" t="s">
        <v>3194</v>
      </c>
      <c r="D1187" s="52" t="s">
        <v>3127</v>
      </c>
      <c r="E1187" s="52" t="s">
        <v>492</v>
      </c>
      <c r="F1187" s="53" t="s">
        <v>46</v>
      </c>
      <c r="G1187" s="52" t="s">
        <v>32</v>
      </c>
      <c r="H1187" s="52" t="s">
        <v>9868</v>
      </c>
    </row>
    <row r="1188" spans="1:8" x14ac:dyDescent="0.25">
      <c r="A1188" s="52" t="s">
        <v>9975</v>
      </c>
      <c r="B1188" s="52" t="s">
        <v>9974</v>
      </c>
      <c r="C1188" s="52" t="s">
        <v>193</v>
      </c>
      <c r="D1188" s="52" t="s">
        <v>668</v>
      </c>
      <c r="E1188" s="52" t="s">
        <v>214</v>
      </c>
      <c r="F1188" s="53" t="s">
        <v>46</v>
      </c>
      <c r="G1188" s="52" t="s">
        <v>32</v>
      </c>
      <c r="H1188" s="52" t="s">
        <v>9868</v>
      </c>
    </row>
    <row r="1189" spans="1:8" x14ac:dyDescent="0.25">
      <c r="A1189" s="52" t="s">
        <v>9973</v>
      </c>
      <c r="B1189" s="52" t="s">
        <v>9972</v>
      </c>
      <c r="C1189" s="52" t="s">
        <v>441</v>
      </c>
      <c r="D1189" s="52" t="s">
        <v>648</v>
      </c>
      <c r="E1189" s="52" t="s">
        <v>214</v>
      </c>
      <c r="F1189" s="53" t="s">
        <v>46</v>
      </c>
      <c r="G1189" s="52" t="s">
        <v>32</v>
      </c>
      <c r="H1189" s="52" t="s">
        <v>9868</v>
      </c>
    </row>
    <row r="1190" spans="1:8" x14ac:dyDescent="0.25">
      <c r="A1190" s="52" t="s">
        <v>9971</v>
      </c>
      <c r="B1190" s="52" t="s">
        <v>9970</v>
      </c>
      <c r="C1190" s="52" t="s">
        <v>3194</v>
      </c>
      <c r="D1190" s="52" t="s">
        <v>3127</v>
      </c>
      <c r="E1190" s="52" t="s">
        <v>214</v>
      </c>
      <c r="F1190" s="53" t="s">
        <v>46</v>
      </c>
      <c r="G1190" s="52" t="s">
        <v>32</v>
      </c>
      <c r="H1190" s="52" t="s">
        <v>9868</v>
      </c>
    </row>
    <row r="1191" spans="1:8" x14ac:dyDescent="0.25">
      <c r="A1191" s="52" t="s">
        <v>9969</v>
      </c>
      <c r="B1191" s="52" t="s">
        <v>9968</v>
      </c>
      <c r="C1191" s="52" t="s">
        <v>249</v>
      </c>
      <c r="D1191" s="52" t="s">
        <v>278</v>
      </c>
      <c r="E1191" s="52" t="s">
        <v>204</v>
      </c>
      <c r="F1191" s="53" t="s">
        <v>46</v>
      </c>
      <c r="G1191" s="52" t="s">
        <v>32</v>
      </c>
      <c r="H1191" s="52" t="s">
        <v>9868</v>
      </c>
    </row>
    <row r="1192" spans="1:8" x14ac:dyDescent="0.25">
      <c r="A1192" s="52" t="s">
        <v>9967</v>
      </c>
      <c r="B1192" s="52" t="s">
        <v>9966</v>
      </c>
      <c r="C1192" s="52" t="s">
        <v>4078</v>
      </c>
      <c r="D1192" s="52" t="s">
        <v>781</v>
      </c>
      <c r="E1192" s="52" t="s">
        <v>204</v>
      </c>
      <c r="F1192" s="53" t="s">
        <v>46</v>
      </c>
      <c r="G1192" s="52" t="s">
        <v>32</v>
      </c>
      <c r="H1192" s="52" t="s">
        <v>9868</v>
      </c>
    </row>
    <row r="1193" spans="1:8" x14ac:dyDescent="0.25">
      <c r="A1193" s="52" t="s">
        <v>9965</v>
      </c>
      <c r="B1193" s="52" t="s">
        <v>9964</v>
      </c>
      <c r="C1193" s="52" t="s">
        <v>2654</v>
      </c>
      <c r="D1193" s="52" t="s">
        <v>200</v>
      </c>
      <c r="E1193" s="52" t="s">
        <v>187</v>
      </c>
      <c r="F1193" s="53" t="s">
        <v>46</v>
      </c>
      <c r="G1193" s="52" t="s">
        <v>32</v>
      </c>
      <c r="H1193" s="52" t="s">
        <v>9868</v>
      </c>
    </row>
    <row r="1194" spans="1:8" x14ac:dyDescent="0.25">
      <c r="A1194" s="52" t="s">
        <v>9963</v>
      </c>
      <c r="B1194" s="52" t="s">
        <v>9962</v>
      </c>
      <c r="C1194" s="52" t="s">
        <v>2654</v>
      </c>
      <c r="D1194" s="52" t="s">
        <v>200</v>
      </c>
      <c r="E1194" s="52" t="s">
        <v>187</v>
      </c>
      <c r="F1194" s="53" t="s">
        <v>46</v>
      </c>
      <c r="G1194" s="52" t="s">
        <v>32</v>
      </c>
      <c r="H1194" s="52" t="s">
        <v>9868</v>
      </c>
    </row>
    <row r="1195" spans="1:8" x14ac:dyDescent="0.25">
      <c r="A1195" s="52" t="s">
        <v>9961</v>
      </c>
      <c r="B1195" s="52" t="s">
        <v>9960</v>
      </c>
      <c r="C1195" s="52" t="s">
        <v>249</v>
      </c>
      <c r="D1195" s="52" t="s">
        <v>2654</v>
      </c>
      <c r="E1195" s="52" t="s">
        <v>204</v>
      </c>
      <c r="F1195" s="53" t="s">
        <v>46</v>
      </c>
      <c r="G1195" s="52" t="s">
        <v>32</v>
      </c>
      <c r="H1195" s="52" t="s">
        <v>9868</v>
      </c>
    </row>
    <row r="1196" spans="1:8" x14ac:dyDescent="0.25">
      <c r="A1196" s="52" t="s">
        <v>9959</v>
      </c>
      <c r="B1196" s="52" t="s">
        <v>9958</v>
      </c>
      <c r="C1196" s="52" t="s">
        <v>249</v>
      </c>
      <c r="D1196" s="52" t="s">
        <v>1886</v>
      </c>
      <c r="E1196" s="52" t="s">
        <v>204</v>
      </c>
      <c r="F1196" s="53" t="s">
        <v>46</v>
      </c>
      <c r="G1196" s="52" t="s">
        <v>32</v>
      </c>
      <c r="H1196" s="52" t="s">
        <v>9868</v>
      </c>
    </row>
    <row r="1197" spans="1:8" x14ac:dyDescent="0.25">
      <c r="A1197" s="52" t="s">
        <v>9957</v>
      </c>
      <c r="B1197" s="52" t="s">
        <v>9956</v>
      </c>
      <c r="C1197" s="52" t="s">
        <v>249</v>
      </c>
      <c r="D1197" s="52" t="s">
        <v>1886</v>
      </c>
      <c r="E1197" s="52" t="s">
        <v>204</v>
      </c>
      <c r="F1197" s="53" t="s">
        <v>46</v>
      </c>
      <c r="G1197" s="52" t="s">
        <v>32</v>
      </c>
      <c r="H1197" s="52" t="s">
        <v>9868</v>
      </c>
    </row>
    <row r="1198" spans="1:8" x14ac:dyDescent="0.25">
      <c r="A1198" s="52" t="s">
        <v>9955</v>
      </c>
      <c r="B1198" s="52" t="s">
        <v>9954</v>
      </c>
      <c r="C1198" s="52" t="s">
        <v>1886</v>
      </c>
      <c r="D1198" s="52" t="s">
        <v>200</v>
      </c>
      <c r="E1198" s="52" t="s">
        <v>187</v>
      </c>
      <c r="F1198" s="53" t="s">
        <v>46</v>
      </c>
      <c r="G1198" s="52" t="s">
        <v>32</v>
      </c>
      <c r="H1198" s="52" t="s">
        <v>9868</v>
      </c>
    </row>
    <row r="1199" spans="1:8" x14ac:dyDescent="0.25">
      <c r="A1199" s="52" t="s">
        <v>9953</v>
      </c>
      <c r="B1199" s="52" t="s">
        <v>9952</v>
      </c>
      <c r="C1199" s="52" t="s">
        <v>209</v>
      </c>
      <c r="D1199" s="52" t="s">
        <v>243</v>
      </c>
      <c r="E1199" s="52" t="s">
        <v>204</v>
      </c>
      <c r="F1199" s="53" t="s">
        <v>46</v>
      </c>
      <c r="G1199" s="52" t="s">
        <v>32</v>
      </c>
      <c r="H1199" s="52" t="s">
        <v>9868</v>
      </c>
    </row>
    <row r="1200" spans="1:8" x14ac:dyDescent="0.25">
      <c r="A1200" s="52" t="s">
        <v>9951</v>
      </c>
      <c r="B1200" s="52" t="s">
        <v>9950</v>
      </c>
      <c r="C1200" s="52" t="s">
        <v>209</v>
      </c>
      <c r="D1200" s="52" t="s">
        <v>243</v>
      </c>
      <c r="E1200" s="52" t="s">
        <v>204</v>
      </c>
      <c r="F1200" s="53" t="s">
        <v>46</v>
      </c>
      <c r="G1200" s="52" t="s">
        <v>32</v>
      </c>
      <c r="H1200" s="52" t="s">
        <v>9868</v>
      </c>
    </row>
    <row r="1201" spans="1:8" x14ac:dyDescent="0.25">
      <c r="A1201" s="52" t="s">
        <v>9949</v>
      </c>
      <c r="B1201" s="52" t="s">
        <v>9948</v>
      </c>
      <c r="C1201" s="52" t="s">
        <v>209</v>
      </c>
      <c r="D1201" s="52" t="s">
        <v>243</v>
      </c>
      <c r="E1201" s="52" t="s">
        <v>204</v>
      </c>
      <c r="F1201" s="53" t="s">
        <v>46</v>
      </c>
      <c r="G1201" s="52" t="s">
        <v>32</v>
      </c>
      <c r="H1201" s="52" t="s">
        <v>9868</v>
      </c>
    </row>
    <row r="1202" spans="1:8" x14ac:dyDescent="0.25">
      <c r="A1202" s="52" t="s">
        <v>9947</v>
      </c>
      <c r="B1202" s="52" t="s">
        <v>9946</v>
      </c>
      <c r="C1202" s="52" t="s">
        <v>209</v>
      </c>
      <c r="D1202" s="52" t="s">
        <v>243</v>
      </c>
      <c r="E1202" s="52" t="s">
        <v>204</v>
      </c>
      <c r="F1202" s="53" t="s">
        <v>46</v>
      </c>
      <c r="G1202" s="52" t="s">
        <v>32</v>
      </c>
      <c r="H1202" s="52" t="s">
        <v>9868</v>
      </c>
    </row>
    <row r="1203" spans="1:8" x14ac:dyDescent="0.25">
      <c r="A1203" s="52" t="s">
        <v>9945</v>
      </c>
      <c r="B1203" s="52" t="s">
        <v>9944</v>
      </c>
      <c r="C1203" s="52" t="s">
        <v>209</v>
      </c>
      <c r="D1203" s="52" t="s">
        <v>243</v>
      </c>
      <c r="E1203" s="52" t="s">
        <v>204</v>
      </c>
      <c r="F1203" s="53" t="s">
        <v>46</v>
      </c>
      <c r="G1203" s="52" t="s">
        <v>32</v>
      </c>
      <c r="H1203" s="52" t="s">
        <v>9868</v>
      </c>
    </row>
    <row r="1204" spans="1:8" x14ac:dyDescent="0.25">
      <c r="A1204" s="52" t="s">
        <v>9943</v>
      </c>
      <c r="B1204" s="52" t="s">
        <v>9942</v>
      </c>
      <c r="C1204" s="52" t="s">
        <v>249</v>
      </c>
      <c r="D1204" s="52" t="s">
        <v>200</v>
      </c>
      <c r="E1204" s="52" t="s">
        <v>187</v>
      </c>
      <c r="F1204" s="53" t="s">
        <v>46</v>
      </c>
      <c r="G1204" s="52" t="s">
        <v>32</v>
      </c>
      <c r="H1204" s="52" t="s">
        <v>9868</v>
      </c>
    </row>
    <row r="1205" spans="1:8" x14ac:dyDescent="0.25">
      <c r="A1205" s="52" t="s">
        <v>9941</v>
      </c>
      <c r="B1205" s="52" t="s">
        <v>9940</v>
      </c>
      <c r="C1205" s="52" t="s">
        <v>197</v>
      </c>
      <c r="D1205" s="52" t="s">
        <v>197</v>
      </c>
      <c r="E1205" s="52" t="s">
        <v>196</v>
      </c>
      <c r="F1205" s="53" t="s">
        <v>46</v>
      </c>
      <c r="G1205" s="52" t="s">
        <v>32</v>
      </c>
      <c r="H1205" s="52" t="s">
        <v>9868</v>
      </c>
    </row>
    <row r="1206" spans="1:8" x14ac:dyDescent="0.25">
      <c r="A1206" s="52" t="s">
        <v>9939</v>
      </c>
      <c r="B1206" s="52" t="s">
        <v>9938</v>
      </c>
      <c r="C1206" s="52" t="s">
        <v>475</v>
      </c>
      <c r="D1206" s="52" t="s">
        <v>744</v>
      </c>
      <c r="E1206" s="52" t="s">
        <v>204</v>
      </c>
      <c r="F1206" s="53" t="s">
        <v>46</v>
      </c>
      <c r="G1206" s="52" t="s">
        <v>32</v>
      </c>
      <c r="H1206" s="52" t="s">
        <v>9868</v>
      </c>
    </row>
    <row r="1207" spans="1:8" x14ac:dyDescent="0.25">
      <c r="A1207" s="52" t="s">
        <v>9937</v>
      </c>
      <c r="B1207" s="52" t="s">
        <v>9936</v>
      </c>
      <c r="C1207" s="52" t="s">
        <v>197</v>
      </c>
      <c r="D1207" s="52" t="s">
        <v>197</v>
      </c>
      <c r="E1207" s="52" t="s">
        <v>196</v>
      </c>
      <c r="F1207" s="53" t="s">
        <v>46</v>
      </c>
      <c r="G1207" s="52" t="s">
        <v>32</v>
      </c>
      <c r="H1207" s="52" t="s">
        <v>9868</v>
      </c>
    </row>
    <row r="1208" spans="1:8" x14ac:dyDescent="0.25">
      <c r="A1208" s="52" t="s">
        <v>9935</v>
      </c>
      <c r="B1208" s="52" t="s">
        <v>9934</v>
      </c>
      <c r="C1208" s="52" t="s">
        <v>475</v>
      </c>
      <c r="D1208" s="52" t="s">
        <v>744</v>
      </c>
      <c r="E1208" s="52" t="s">
        <v>204</v>
      </c>
      <c r="F1208" s="53" t="s">
        <v>46</v>
      </c>
      <c r="G1208" s="52" t="s">
        <v>32</v>
      </c>
      <c r="H1208" s="52" t="s">
        <v>9868</v>
      </c>
    </row>
    <row r="1209" spans="1:8" x14ac:dyDescent="0.25">
      <c r="A1209" s="52" t="s">
        <v>9933</v>
      </c>
      <c r="B1209" s="52" t="s">
        <v>9932</v>
      </c>
      <c r="C1209" s="52" t="s">
        <v>744</v>
      </c>
      <c r="D1209" s="52" t="s">
        <v>200</v>
      </c>
      <c r="E1209" s="52" t="s">
        <v>187</v>
      </c>
      <c r="F1209" s="53" t="s">
        <v>46</v>
      </c>
      <c r="G1209" s="52" t="s">
        <v>32</v>
      </c>
      <c r="H1209" s="52" t="s">
        <v>9868</v>
      </c>
    </row>
    <row r="1210" spans="1:8" x14ac:dyDescent="0.25">
      <c r="A1210" s="52" t="s">
        <v>9931</v>
      </c>
      <c r="B1210" s="52" t="s">
        <v>9930</v>
      </c>
      <c r="C1210" s="52" t="s">
        <v>2892</v>
      </c>
      <c r="D1210" s="52" t="s">
        <v>200</v>
      </c>
      <c r="E1210" s="52" t="s">
        <v>187</v>
      </c>
      <c r="F1210" s="53" t="s">
        <v>46</v>
      </c>
      <c r="G1210" s="52" t="s">
        <v>32</v>
      </c>
      <c r="H1210" s="52" t="s">
        <v>9868</v>
      </c>
    </row>
    <row r="1211" spans="1:8" x14ac:dyDescent="0.25">
      <c r="A1211" s="52" t="s">
        <v>118</v>
      </c>
      <c r="B1211" s="52" t="s">
        <v>9929</v>
      </c>
      <c r="C1211" s="52" t="s">
        <v>441</v>
      </c>
      <c r="D1211" s="52" t="s">
        <v>200</v>
      </c>
      <c r="E1211" s="52" t="s">
        <v>187</v>
      </c>
      <c r="F1211" s="53" t="s">
        <v>118</v>
      </c>
      <c r="G1211" s="52" t="s">
        <v>32</v>
      </c>
      <c r="H1211" s="52" t="s">
        <v>9868</v>
      </c>
    </row>
    <row r="1212" spans="1:8" x14ac:dyDescent="0.25">
      <c r="A1212" s="52" t="s">
        <v>9928</v>
      </c>
      <c r="B1212" s="52" t="s">
        <v>9927</v>
      </c>
      <c r="C1212" s="52" t="s">
        <v>441</v>
      </c>
      <c r="D1212" s="52" t="s">
        <v>744</v>
      </c>
      <c r="E1212" s="52" t="s">
        <v>204</v>
      </c>
      <c r="F1212" s="53" t="s">
        <v>118</v>
      </c>
      <c r="G1212" s="52" t="s">
        <v>32</v>
      </c>
      <c r="H1212" s="52" t="s">
        <v>9868</v>
      </c>
    </row>
    <row r="1213" spans="1:8" x14ac:dyDescent="0.25">
      <c r="A1213" s="52" t="s">
        <v>9926</v>
      </c>
      <c r="B1213" s="52" t="s">
        <v>9925</v>
      </c>
      <c r="C1213" s="52" t="s">
        <v>441</v>
      </c>
      <c r="D1213" s="52" t="s">
        <v>205</v>
      </c>
      <c r="E1213" s="52" t="s">
        <v>214</v>
      </c>
      <c r="F1213" s="53" t="s">
        <v>118</v>
      </c>
      <c r="G1213" s="52" t="s">
        <v>32</v>
      </c>
      <c r="H1213" s="52" t="s">
        <v>9868</v>
      </c>
    </row>
    <row r="1214" spans="1:8" x14ac:dyDescent="0.25">
      <c r="A1214" s="52" t="s">
        <v>9924</v>
      </c>
      <c r="B1214" s="52" t="s">
        <v>9923</v>
      </c>
      <c r="C1214" s="52" t="s">
        <v>430</v>
      </c>
      <c r="D1214" s="52" t="s">
        <v>388</v>
      </c>
      <c r="E1214" s="52" t="s">
        <v>204</v>
      </c>
      <c r="F1214" s="53" t="s">
        <v>118</v>
      </c>
      <c r="G1214" s="52" t="s">
        <v>32</v>
      </c>
      <c r="H1214" s="52" t="s">
        <v>9868</v>
      </c>
    </row>
    <row r="1215" spans="1:8" x14ac:dyDescent="0.25">
      <c r="A1215" s="52" t="s">
        <v>9922</v>
      </c>
      <c r="B1215" s="52" t="s">
        <v>9921</v>
      </c>
      <c r="C1215" s="52" t="s">
        <v>249</v>
      </c>
      <c r="D1215" s="52" t="s">
        <v>243</v>
      </c>
      <c r="E1215" s="52" t="s">
        <v>214</v>
      </c>
      <c r="F1215" s="53" t="s">
        <v>118</v>
      </c>
      <c r="G1215" s="52" t="s">
        <v>32</v>
      </c>
      <c r="H1215" s="52" t="s">
        <v>9868</v>
      </c>
    </row>
    <row r="1216" spans="1:8" x14ac:dyDescent="0.25">
      <c r="A1216" s="52" t="s">
        <v>9920</v>
      </c>
      <c r="B1216" s="52" t="s">
        <v>9919</v>
      </c>
      <c r="C1216" s="52" t="s">
        <v>224</v>
      </c>
      <c r="D1216" s="52" t="s">
        <v>205</v>
      </c>
      <c r="E1216" s="52" t="s">
        <v>204</v>
      </c>
      <c r="F1216" s="53" t="s">
        <v>118</v>
      </c>
      <c r="G1216" s="52" t="s">
        <v>32</v>
      </c>
      <c r="H1216" s="52" t="s">
        <v>9868</v>
      </c>
    </row>
    <row r="1217" spans="1:8" x14ac:dyDescent="0.25">
      <c r="A1217" s="52" t="s">
        <v>9918</v>
      </c>
      <c r="B1217" s="52" t="s">
        <v>9917</v>
      </c>
      <c r="C1217" s="52" t="s">
        <v>249</v>
      </c>
      <c r="D1217" s="52" t="s">
        <v>243</v>
      </c>
      <c r="E1217" s="52" t="s">
        <v>214</v>
      </c>
      <c r="F1217" s="53" t="s">
        <v>118</v>
      </c>
      <c r="G1217" s="52" t="s">
        <v>32</v>
      </c>
      <c r="H1217" s="52" t="s">
        <v>9868</v>
      </c>
    </row>
    <row r="1218" spans="1:8" x14ac:dyDescent="0.25">
      <c r="A1218" s="52" t="s">
        <v>9916</v>
      </c>
      <c r="B1218" s="52" t="s">
        <v>9915</v>
      </c>
      <c r="C1218" s="52" t="s">
        <v>383</v>
      </c>
      <c r="D1218" s="52" t="s">
        <v>932</v>
      </c>
      <c r="E1218" s="52" t="s">
        <v>204</v>
      </c>
      <c r="F1218" s="53" t="s">
        <v>118</v>
      </c>
      <c r="G1218" s="52" t="s">
        <v>32</v>
      </c>
      <c r="H1218" s="52" t="s">
        <v>9868</v>
      </c>
    </row>
    <row r="1219" spans="1:8" x14ac:dyDescent="0.25">
      <c r="A1219" s="52" t="s">
        <v>9914</v>
      </c>
      <c r="B1219" s="52" t="s">
        <v>9913</v>
      </c>
      <c r="C1219" s="52" t="s">
        <v>383</v>
      </c>
      <c r="D1219" s="52" t="s">
        <v>932</v>
      </c>
      <c r="E1219" s="52" t="s">
        <v>214</v>
      </c>
      <c r="F1219" s="53" t="s">
        <v>118</v>
      </c>
      <c r="G1219" s="52" t="s">
        <v>32</v>
      </c>
      <c r="H1219" s="52" t="s">
        <v>9868</v>
      </c>
    </row>
    <row r="1220" spans="1:8" x14ac:dyDescent="0.25">
      <c r="A1220" s="52" t="s">
        <v>9912</v>
      </c>
      <c r="B1220" s="52" t="s">
        <v>9911</v>
      </c>
      <c r="C1220" s="52" t="s">
        <v>441</v>
      </c>
      <c r="D1220" s="52" t="s">
        <v>388</v>
      </c>
      <c r="E1220" s="52" t="s">
        <v>204</v>
      </c>
      <c r="F1220" s="53" t="s">
        <v>118</v>
      </c>
      <c r="G1220" s="52" t="s">
        <v>32</v>
      </c>
      <c r="H1220" s="52" t="s">
        <v>9868</v>
      </c>
    </row>
    <row r="1221" spans="1:8" x14ac:dyDescent="0.25">
      <c r="A1221" s="52" t="s">
        <v>9910</v>
      </c>
      <c r="B1221" s="52" t="s">
        <v>9909</v>
      </c>
      <c r="C1221" s="52" t="s">
        <v>2826</v>
      </c>
      <c r="D1221" s="52" t="s">
        <v>519</v>
      </c>
      <c r="E1221" s="52" t="s">
        <v>204</v>
      </c>
      <c r="F1221" s="53" t="s">
        <v>118</v>
      </c>
      <c r="G1221" s="52" t="s">
        <v>32</v>
      </c>
      <c r="H1221" s="52" t="s">
        <v>9868</v>
      </c>
    </row>
    <row r="1222" spans="1:8" x14ac:dyDescent="0.25">
      <c r="A1222" s="52" t="s">
        <v>9908</v>
      </c>
      <c r="B1222" s="52" t="s">
        <v>9907</v>
      </c>
      <c r="C1222" s="52" t="s">
        <v>249</v>
      </c>
      <c r="D1222" s="52" t="s">
        <v>7424</v>
      </c>
      <c r="E1222" s="52" t="s">
        <v>214</v>
      </c>
      <c r="F1222" s="53" t="s">
        <v>118</v>
      </c>
      <c r="G1222" s="52" t="s">
        <v>32</v>
      </c>
      <c r="H1222" s="52" t="s">
        <v>9868</v>
      </c>
    </row>
    <row r="1223" spans="1:8" x14ac:dyDescent="0.25">
      <c r="A1223" s="52" t="s">
        <v>9906</v>
      </c>
      <c r="B1223" s="52" t="s">
        <v>9905</v>
      </c>
      <c r="C1223" s="52" t="s">
        <v>279</v>
      </c>
      <c r="D1223" s="52" t="s">
        <v>243</v>
      </c>
      <c r="E1223" s="52" t="s">
        <v>214</v>
      </c>
      <c r="F1223" s="53" t="s">
        <v>118</v>
      </c>
      <c r="G1223" s="52" t="s">
        <v>32</v>
      </c>
      <c r="H1223" s="52" t="s">
        <v>9868</v>
      </c>
    </row>
    <row r="1224" spans="1:8" x14ac:dyDescent="0.25">
      <c r="A1224" s="52" t="s">
        <v>9904</v>
      </c>
      <c r="B1224" s="52" t="s">
        <v>9903</v>
      </c>
      <c r="C1224" s="52" t="s">
        <v>236</v>
      </c>
      <c r="D1224" s="52" t="s">
        <v>297</v>
      </c>
      <c r="E1224" s="52" t="s">
        <v>204</v>
      </c>
      <c r="F1224" s="53" t="s">
        <v>118</v>
      </c>
      <c r="G1224" s="52" t="s">
        <v>32</v>
      </c>
      <c r="H1224" s="52" t="s">
        <v>9868</v>
      </c>
    </row>
    <row r="1225" spans="1:8" x14ac:dyDescent="0.25">
      <c r="A1225" s="52" t="s">
        <v>9902</v>
      </c>
      <c r="B1225" s="52" t="s">
        <v>9901</v>
      </c>
      <c r="C1225" s="52" t="s">
        <v>236</v>
      </c>
      <c r="D1225" s="52" t="s">
        <v>542</v>
      </c>
      <c r="E1225" s="52" t="s">
        <v>204</v>
      </c>
      <c r="F1225" s="53" t="s">
        <v>118</v>
      </c>
      <c r="G1225" s="52" t="s">
        <v>32</v>
      </c>
      <c r="H1225" s="52" t="s">
        <v>9868</v>
      </c>
    </row>
    <row r="1226" spans="1:8" x14ac:dyDescent="0.25">
      <c r="A1226" s="52" t="s">
        <v>9900</v>
      </c>
      <c r="B1226" s="52" t="s">
        <v>9899</v>
      </c>
      <c r="C1226" s="52" t="s">
        <v>542</v>
      </c>
      <c r="D1226" s="52" t="s">
        <v>7424</v>
      </c>
      <c r="E1226" s="52" t="s">
        <v>204</v>
      </c>
      <c r="F1226" s="53" t="s">
        <v>118</v>
      </c>
      <c r="G1226" s="52" t="s">
        <v>32</v>
      </c>
      <c r="H1226" s="52" t="s">
        <v>9868</v>
      </c>
    </row>
    <row r="1227" spans="1:8" x14ac:dyDescent="0.25">
      <c r="A1227" s="52" t="s">
        <v>9898</v>
      </c>
      <c r="B1227" s="52" t="s">
        <v>9897</v>
      </c>
      <c r="C1227" s="52" t="s">
        <v>197</v>
      </c>
      <c r="D1227" s="52" t="s">
        <v>197</v>
      </c>
      <c r="E1227" s="52" t="s">
        <v>204</v>
      </c>
      <c r="F1227" s="53" t="s">
        <v>118</v>
      </c>
      <c r="G1227" s="52" t="s">
        <v>32</v>
      </c>
      <c r="H1227" s="52" t="s">
        <v>9868</v>
      </c>
    </row>
    <row r="1228" spans="1:8" x14ac:dyDescent="0.25">
      <c r="A1228" s="52" t="s">
        <v>9896</v>
      </c>
      <c r="B1228" s="52" t="s">
        <v>9894</v>
      </c>
      <c r="C1228" s="52" t="s">
        <v>2500</v>
      </c>
      <c r="D1228" s="52" t="s">
        <v>2654</v>
      </c>
      <c r="E1228" s="52" t="s">
        <v>204</v>
      </c>
      <c r="F1228" s="53" t="s">
        <v>118</v>
      </c>
      <c r="G1228" s="52" t="s">
        <v>32</v>
      </c>
      <c r="H1228" s="52" t="s">
        <v>9868</v>
      </c>
    </row>
    <row r="1229" spans="1:8" x14ac:dyDescent="0.25">
      <c r="A1229" s="52" t="s">
        <v>9895</v>
      </c>
      <c r="B1229" s="52" t="s">
        <v>9894</v>
      </c>
      <c r="C1229" s="52" t="s">
        <v>2500</v>
      </c>
      <c r="D1229" s="52" t="s">
        <v>2654</v>
      </c>
      <c r="E1229" s="52" t="s">
        <v>204</v>
      </c>
      <c r="F1229" s="53" t="s">
        <v>118</v>
      </c>
      <c r="G1229" s="52" t="s">
        <v>32</v>
      </c>
      <c r="H1229" s="52" t="s">
        <v>9868</v>
      </c>
    </row>
    <row r="1230" spans="1:8" x14ac:dyDescent="0.25">
      <c r="A1230" s="52" t="s">
        <v>9893</v>
      </c>
      <c r="B1230" s="52" t="s">
        <v>9892</v>
      </c>
      <c r="C1230" s="52" t="s">
        <v>2500</v>
      </c>
      <c r="D1230" s="52" t="s">
        <v>2654</v>
      </c>
      <c r="E1230" s="52" t="s">
        <v>204</v>
      </c>
      <c r="F1230" s="53" t="s">
        <v>118</v>
      </c>
      <c r="G1230" s="52" t="s">
        <v>32</v>
      </c>
      <c r="H1230" s="52" t="s">
        <v>9868</v>
      </c>
    </row>
    <row r="1231" spans="1:8" x14ac:dyDescent="0.25">
      <c r="A1231" s="52" t="s">
        <v>9891</v>
      </c>
      <c r="B1231" s="52" t="s">
        <v>9890</v>
      </c>
      <c r="C1231" s="52" t="s">
        <v>1611</v>
      </c>
      <c r="D1231" s="52" t="s">
        <v>297</v>
      </c>
      <c r="E1231" s="52" t="s">
        <v>204</v>
      </c>
      <c r="F1231" s="53" t="s">
        <v>118</v>
      </c>
      <c r="G1231" s="52" t="s">
        <v>32</v>
      </c>
      <c r="H1231" s="52" t="s">
        <v>9868</v>
      </c>
    </row>
    <row r="1232" spans="1:8" x14ac:dyDescent="0.25">
      <c r="A1232" s="52" t="s">
        <v>9889</v>
      </c>
      <c r="B1232" s="52" t="s">
        <v>9888</v>
      </c>
      <c r="C1232" s="52" t="s">
        <v>2079</v>
      </c>
      <c r="D1232" s="52" t="s">
        <v>2654</v>
      </c>
      <c r="E1232" s="52" t="s">
        <v>204</v>
      </c>
      <c r="F1232" s="53" t="s">
        <v>118</v>
      </c>
      <c r="G1232" s="52" t="s">
        <v>32</v>
      </c>
      <c r="H1232" s="52" t="s">
        <v>9868</v>
      </c>
    </row>
    <row r="1233" spans="1:8" x14ac:dyDescent="0.25">
      <c r="A1233" s="52" t="s">
        <v>9887</v>
      </c>
      <c r="B1233" s="52" t="s">
        <v>9881</v>
      </c>
      <c r="C1233" s="52" t="s">
        <v>383</v>
      </c>
      <c r="D1233" s="52" t="s">
        <v>744</v>
      </c>
      <c r="E1233" s="52" t="s">
        <v>204</v>
      </c>
      <c r="F1233" s="53" t="s">
        <v>118</v>
      </c>
      <c r="G1233" s="52" t="s">
        <v>32</v>
      </c>
      <c r="H1233" s="52" t="s">
        <v>9868</v>
      </c>
    </row>
    <row r="1234" spans="1:8" x14ac:dyDescent="0.25">
      <c r="A1234" s="52" t="s">
        <v>9886</v>
      </c>
      <c r="B1234" s="52" t="s">
        <v>9885</v>
      </c>
      <c r="C1234" s="52" t="s">
        <v>383</v>
      </c>
      <c r="D1234" s="52" t="s">
        <v>744</v>
      </c>
      <c r="E1234" s="52" t="s">
        <v>214</v>
      </c>
      <c r="F1234" s="53" t="s">
        <v>118</v>
      </c>
      <c r="G1234" s="52" t="s">
        <v>32</v>
      </c>
      <c r="H1234" s="52" t="s">
        <v>9868</v>
      </c>
    </row>
    <row r="1235" spans="1:8" x14ac:dyDescent="0.25">
      <c r="A1235" s="52" t="s">
        <v>9884</v>
      </c>
      <c r="B1235" s="52" t="s">
        <v>9883</v>
      </c>
      <c r="C1235" s="52" t="s">
        <v>383</v>
      </c>
      <c r="D1235" s="52" t="s">
        <v>297</v>
      </c>
      <c r="E1235" s="52" t="s">
        <v>204</v>
      </c>
      <c r="F1235" s="53" t="s">
        <v>118</v>
      </c>
      <c r="G1235" s="52" t="s">
        <v>32</v>
      </c>
      <c r="H1235" s="52" t="s">
        <v>9868</v>
      </c>
    </row>
    <row r="1236" spans="1:8" x14ac:dyDescent="0.25">
      <c r="A1236" s="52" t="s">
        <v>9882</v>
      </c>
      <c r="B1236" s="52" t="s">
        <v>9881</v>
      </c>
      <c r="C1236" s="52" t="s">
        <v>193</v>
      </c>
      <c r="D1236" s="52" t="s">
        <v>744</v>
      </c>
      <c r="E1236" s="52" t="s">
        <v>204</v>
      </c>
      <c r="F1236" s="53" t="s">
        <v>118</v>
      </c>
      <c r="G1236" s="52" t="s">
        <v>32</v>
      </c>
      <c r="H1236" s="52" t="s">
        <v>9868</v>
      </c>
    </row>
    <row r="1237" spans="1:8" x14ac:dyDescent="0.25">
      <c r="A1237" s="52" t="s">
        <v>9880</v>
      </c>
      <c r="B1237" s="52" t="s">
        <v>119</v>
      </c>
      <c r="C1237" s="52" t="s">
        <v>744</v>
      </c>
      <c r="D1237" s="52" t="s">
        <v>200</v>
      </c>
      <c r="E1237" s="52" t="s">
        <v>187</v>
      </c>
      <c r="F1237" s="53" t="s">
        <v>118</v>
      </c>
      <c r="G1237" s="52" t="s">
        <v>32</v>
      </c>
      <c r="H1237" s="52" t="s">
        <v>9868</v>
      </c>
    </row>
    <row r="1238" spans="1:8" x14ac:dyDescent="0.25">
      <c r="A1238" s="52" t="s">
        <v>9879</v>
      </c>
      <c r="B1238" s="52" t="s">
        <v>119</v>
      </c>
      <c r="C1238" s="52" t="s">
        <v>744</v>
      </c>
      <c r="D1238" s="52" t="s">
        <v>200</v>
      </c>
      <c r="E1238" s="52" t="s">
        <v>187</v>
      </c>
      <c r="F1238" s="53" t="s">
        <v>118</v>
      </c>
      <c r="G1238" s="52" t="s">
        <v>32</v>
      </c>
      <c r="H1238" s="52" t="s">
        <v>9868</v>
      </c>
    </row>
    <row r="1239" spans="1:8" x14ac:dyDescent="0.25">
      <c r="A1239" s="52" t="s">
        <v>9878</v>
      </c>
      <c r="B1239" s="52" t="s">
        <v>9877</v>
      </c>
      <c r="C1239" s="52" t="s">
        <v>441</v>
      </c>
      <c r="D1239" s="52" t="s">
        <v>205</v>
      </c>
      <c r="E1239" s="52" t="s">
        <v>187</v>
      </c>
      <c r="F1239" s="53" t="s">
        <v>118</v>
      </c>
      <c r="G1239" s="52" t="s">
        <v>32</v>
      </c>
      <c r="H1239" s="52" t="s">
        <v>9868</v>
      </c>
    </row>
    <row r="1240" spans="1:8" x14ac:dyDescent="0.25">
      <c r="A1240" s="52" t="s">
        <v>9876</v>
      </c>
      <c r="B1240" s="52" t="s">
        <v>9875</v>
      </c>
      <c r="C1240" s="52" t="s">
        <v>249</v>
      </c>
      <c r="D1240" s="52" t="s">
        <v>243</v>
      </c>
      <c r="E1240" s="52" t="s">
        <v>492</v>
      </c>
      <c r="F1240" s="53" t="s">
        <v>118</v>
      </c>
      <c r="G1240" s="52" t="s">
        <v>32</v>
      </c>
      <c r="H1240" s="52" t="s">
        <v>9868</v>
      </c>
    </row>
    <row r="1241" spans="1:8" x14ac:dyDescent="0.25">
      <c r="A1241" s="52" t="s">
        <v>9874</v>
      </c>
      <c r="B1241" s="52" t="s">
        <v>9873</v>
      </c>
      <c r="C1241" s="52" t="s">
        <v>249</v>
      </c>
      <c r="D1241" s="52" t="s">
        <v>7424</v>
      </c>
      <c r="E1241" s="52" t="s">
        <v>492</v>
      </c>
      <c r="F1241" s="53" t="s">
        <v>118</v>
      </c>
      <c r="G1241" s="52" t="s">
        <v>32</v>
      </c>
      <c r="H1241" s="52" t="s">
        <v>9868</v>
      </c>
    </row>
    <row r="1242" spans="1:8" x14ac:dyDescent="0.25">
      <c r="A1242" s="52" t="s">
        <v>9872</v>
      </c>
      <c r="B1242" s="52" t="s">
        <v>9871</v>
      </c>
      <c r="C1242" s="52" t="s">
        <v>279</v>
      </c>
      <c r="D1242" s="52" t="s">
        <v>243</v>
      </c>
      <c r="E1242" s="52" t="s">
        <v>492</v>
      </c>
      <c r="F1242" s="53" t="s">
        <v>118</v>
      </c>
      <c r="G1242" s="52" t="s">
        <v>32</v>
      </c>
      <c r="H1242" s="52" t="s">
        <v>9868</v>
      </c>
    </row>
    <row r="1243" spans="1:8" x14ac:dyDescent="0.25">
      <c r="A1243" s="52" t="s">
        <v>9870</v>
      </c>
      <c r="B1243" s="52" t="s">
        <v>9869</v>
      </c>
      <c r="C1243" s="52" t="s">
        <v>383</v>
      </c>
      <c r="D1243" s="52" t="s">
        <v>200</v>
      </c>
      <c r="E1243" s="52" t="s">
        <v>187</v>
      </c>
      <c r="F1243" s="53" t="s">
        <v>118</v>
      </c>
      <c r="G1243" s="52" t="s">
        <v>32</v>
      </c>
      <c r="H1243" s="52" t="s">
        <v>9868</v>
      </c>
    </row>
    <row r="1244" spans="1:8" x14ac:dyDescent="0.25">
      <c r="A1244" s="52" t="s">
        <v>9729</v>
      </c>
      <c r="B1244" s="52" t="s">
        <v>9867</v>
      </c>
      <c r="C1244" s="52" t="s">
        <v>805</v>
      </c>
      <c r="D1244" s="52" t="s">
        <v>200</v>
      </c>
      <c r="E1244" s="52" t="s">
        <v>187</v>
      </c>
      <c r="F1244" s="53" t="s">
        <v>9729</v>
      </c>
      <c r="G1244" s="52" t="s">
        <v>9729</v>
      </c>
      <c r="H1244" s="52" t="s">
        <v>9730</v>
      </c>
    </row>
    <row r="1245" spans="1:8" x14ac:dyDescent="0.25">
      <c r="A1245" s="52" t="s">
        <v>9866</v>
      </c>
      <c r="B1245" s="52" t="s">
        <v>9865</v>
      </c>
      <c r="C1245" s="52" t="s">
        <v>805</v>
      </c>
      <c r="D1245" s="52" t="s">
        <v>200</v>
      </c>
      <c r="E1245" s="52" t="s">
        <v>187</v>
      </c>
      <c r="F1245" s="53" t="s">
        <v>9866</v>
      </c>
      <c r="G1245" s="52" t="s">
        <v>9729</v>
      </c>
      <c r="H1245" s="52" t="s">
        <v>9730</v>
      </c>
    </row>
    <row r="1246" spans="1:8" x14ac:dyDescent="0.25">
      <c r="A1246" s="52" t="s">
        <v>9864</v>
      </c>
      <c r="B1246" s="52" t="s">
        <v>9863</v>
      </c>
      <c r="C1246" s="52" t="s">
        <v>295</v>
      </c>
      <c r="D1246" s="52" t="s">
        <v>339</v>
      </c>
      <c r="E1246" s="52" t="s">
        <v>204</v>
      </c>
      <c r="F1246" s="53" t="s">
        <v>9866</v>
      </c>
      <c r="G1246" s="52" t="s">
        <v>9729</v>
      </c>
      <c r="H1246" s="52" t="s">
        <v>9730</v>
      </c>
    </row>
    <row r="1247" spans="1:8" x14ac:dyDescent="0.25">
      <c r="A1247" s="52" t="s">
        <v>9862</v>
      </c>
      <c r="B1247" s="52" t="s">
        <v>9861</v>
      </c>
      <c r="C1247" s="52" t="s">
        <v>2355</v>
      </c>
      <c r="D1247" s="52" t="s">
        <v>339</v>
      </c>
      <c r="E1247" s="52" t="s">
        <v>204</v>
      </c>
      <c r="F1247" s="53" t="s">
        <v>9866</v>
      </c>
      <c r="G1247" s="52" t="s">
        <v>9729</v>
      </c>
      <c r="H1247" s="52" t="s">
        <v>9730</v>
      </c>
    </row>
    <row r="1248" spans="1:8" x14ac:dyDescent="0.25">
      <c r="A1248" s="52" t="s">
        <v>9860</v>
      </c>
      <c r="B1248" s="52" t="s">
        <v>9859</v>
      </c>
      <c r="C1248" s="52" t="s">
        <v>1018</v>
      </c>
      <c r="D1248" s="52" t="s">
        <v>339</v>
      </c>
      <c r="E1248" s="52" t="s">
        <v>204</v>
      </c>
      <c r="F1248" s="53" t="s">
        <v>9866</v>
      </c>
      <c r="G1248" s="52" t="s">
        <v>9729</v>
      </c>
      <c r="H1248" s="52" t="s">
        <v>9730</v>
      </c>
    </row>
    <row r="1249" spans="1:8" x14ac:dyDescent="0.25">
      <c r="A1249" s="52" t="s">
        <v>9858</v>
      </c>
      <c r="B1249" s="52" t="s">
        <v>9855</v>
      </c>
      <c r="C1249" s="52" t="s">
        <v>339</v>
      </c>
      <c r="D1249" s="52" t="s">
        <v>200</v>
      </c>
      <c r="E1249" s="52" t="s">
        <v>187</v>
      </c>
      <c r="F1249" s="53" t="s">
        <v>9866</v>
      </c>
      <c r="G1249" s="52" t="s">
        <v>9729</v>
      </c>
      <c r="H1249" s="52" t="s">
        <v>9730</v>
      </c>
    </row>
    <row r="1250" spans="1:8" x14ac:dyDescent="0.25">
      <c r="A1250" s="52" t="s">
        <v>9857</v>
      </c>
      <c r="B1250" s="52" t="s">
        <v>9855</v>
      </c>
      <c r="C1250" s="52" t="s">
        <v>339</v>
      </c>
      <c r="D1250" s="52" t="s">
        <v>200</v>
      </c>
      <c r="E1250" s="52" t="s">
        <v>187</v>
      </c>
      <c r="F1250" s="53" t="s">
        <v>9866</v>
      </c>
      <c r="G1250" s="52" t="s">
        <v>9729</v>
      </c>
      <c r="H1250" s="52" t="s">
        <v>9730</v>
      </c>
    </row>
    <row r="1251" spans="1:8" x14ac:dyDescent="0.25">
      <c r="A1251" s="52" t="s">
        <v>9856</v>
      </c>
      <c r="B1251" s="52" t="s">
        <v>9855</v>
      </c>
      <c r="C1251" s="52" t="s">
        <v>339</v>
      </c>
      <c r="D1251" s="52" t="s">
        <v>200</v>
      </c>
      <c r="E1251" s="52" t="s">
        <v>187</v>
      </c>
      <c r="F1251" s="53" t="s">
        <v>9866</v>
      </c>
      <c r="G1251" s="52" t="s">
        <v>9729</v>
      </c>
      <c r="H1251" s="52" t="s">
        <v>9730</v>
      </c>
    </row>
    <row r="1252" spans="1:8" x14ac:dyDescent="0.25">
      <c r="A1252" s="52" t="s">
        <v>9854</v>
      </c>
      <c r="B1252" s="52" t="s">
        <v>9853</v>
      </c>
      <c r="C1252" s="52" t="s">
        <v>805</v>
      </c>
      <c r="D1252" s="52" t="s">
        <v>200</v>
      </c>
      <c r="E1252" s="52" t="s">
        <v>187</v>
      </c>
      <c r="F1252" s="53" t="s">
        <v>9854</v>
      </c>
      <c r="G1252" s="52" t="s">
        <v>9729</v>
      </c>
      <c r="H1252" s="52" t="s">
        <v>9730</v>
      </c>
    </row>
    <row r="1253" spans="1:8" x14ac:dyDescent="0.25">
      <c r="A1253" s="52" t="s">
        <v>9852</v>
      </c>
      <c r="B1253" s="52" t="s">
        <v>9851</v>
      </c>
      <c r="C1253" s="52" t="s">
        <v>295</v>
      </c>
      <c r="D1253" s="52" t="s">
        <v>364</v>
      </c>
      <c r="E1253" s="52" t="s">
        <v>204</v>
      </c>
      <c r="F1253" s="53" t="s">
        <v>9854</v>
      </c>
      <c r="G1253" s="52" t="s">
        <v>9729</v>
      </c>
      <c r="H1253" s="52" t="s">
        <v>9730</v>
      </c>
    </row>
    <row r="1254" spans="1:8" x14ac:dyDescent="0.25">
      <c r="A1254" s="52" t="s">
        <v>9850</v>
      </c>
      <c r="B1254" s="52" t="s">
        <v>9849</v>
      </c>
      <c r="C1254" s="52" t="s">
        <v>295</v>
      </c>
      <c r="D1254" s="52" t="s">
        <v>364</v>
      </c>
      <c r="E1254" s="52" t="s">
        <v>204</v>
      </c>
      <c r="F1254" s="53" t="s">
        <v>9854</v>
      </c>
      <c r="G1254" s="52" t="s">
        <v>9729</v>
      </c>
      <c r="H1254" s="52" t="s">
        <v>9730</v>
      </c>
    </row>
    <row r="1255" spans="1:8" x14ac:dyDescent="0.25">
      <c r="A1255" s="52" t="s">
        <v>9848</v>
      </c>
      <c r="B1255" s="52" t="s">
        <v>9847</v>
      </c>
      <c r="C1255" s="52" t="s">
        <v>1262</v>
      </c>
      <c r="D1255" s="52" t="s">
        <v>364</v>
      </c>
      <c r="E1255" s="52" t="s">
        <v>204</v>
      </c>
      <c r="F1255" s="53" t="s">
        <v>9854</v>
      </c>
      <c r="G1255" s="52" t="s">
        <v>9729</v>
      </c>
      <c r="H1255" s="52" t="s">
        <v>9730</v>
      </c>
    </row>
    <row r="1256" spans="1:8" x14ac:dyDescent="0.25">
      <c r="A1256" s="52" t="s">
        <v>9846</v>
      </c>
      <c r="B1256" s="52" t="s">
        <v>9845</v>
      </c>
      <c r="C1256" s="52" t="s">
        <v>1262</v>
      </c>
      <c r="D1256" s="52" t="s">
        <v>364</v>
      </c>
      <c r="E1256" s="52" t="s">
        <v>204</v>
      </c>
      <c r="F1256" s="53" t="s">
        <v>9854</v>
      </c>
      <c r="G1256" s="52" t="s">
        <v>9729</v>
      </c>
      <c r="H1256" s="52" t="s">
        <v>9730</v>
      </c>
    </row>
    <row r="1257" spans="1:8" x14ac:dyDescent="0.25">
      <c r="A1257" s="52" t="s">
        <v>9844</v>
      </c>
      <c r="B1257" s="52" t="s">
        <v>9843</v>
      </c>
      <c r="C1257" s="52" t="s">
        <v>992</v>
      </c>
      <c r="D1257" s="52" t="s">
        <v>2058</v>
      </c>
      <c r="E1257" s="52" t="s">
        <v>204</v>
      </c>
      <c r="F1257" s="53" t="s">
        <v>9854</v>
      </c>
      <c r="G1257" s="52" t="s">
        <v>9729</v>
      </c>
      <c r="H1257" s="52" t="s">
        <v>9730</v>
      </c>
    </row>
    <row r="1258" spans="1:8" x14ac:dyDescent="0.25">
      <c r="A1258" s="52" t="s">
        <v>9842</v>
      </c>
      <c r="B1258" s="52" t="s">
        <v>9832</v>
      </c>
      <c r="C1258" s="52" t="s">
        <v>1262</v>
      </c>
      <c r="D1258" s="52" t="s">
        <v>3205</v>
      </c>
      <c r="E1258" s="52" t="s">
        <v>204</v>
      </c>
      <c r="F1258" s="53" t="s">
        <v>9854</v>
      </c>
      <c r="G1258" s="52" t="s">
        <v>9729</v>
      </c>
      <c r="H1258" s="52" t="s">
        <v>9730</v>
      </c>
    </row>
    <row r="1259" spans="1:8" x14ac:dyDescent="0.25">
      <c r="A1259" s="52" t="s">
        <v>9841</v>
      </c>
      <c r="B1259" s="52" t="s">
        <v>9840</v>
      </c>
      <c r="C1259" s="52" t="s">
        <v>966</v>
      </c>
      <c r="D1259" s="52" t="s">
        <v>364</v>
      </c>
      <c r="E1259" s="52" t="s">
        <v>204</v>
      </c>
      <c r="F1259" s="53" t="s">
        <v>9854</v>
      </c>
      <c r="G1259" s="52" t="s">
        <v>9729</v>
      </c>
      <c r="H1259" s="52" t="s">
        <v>9730</v>
      </c>
    </row>
    <row r="1260" spans="1:8" x14ac:dyDescent="0.25">
      <c r="A1260" s="52" t="s">
        <v>9839</v>
      </c>
      <c r="B1260" s="52" t="s">
        <v>9838</v>
      </c>
      <c r="C1260" s="52" t="s">
        <v>1262</v>
      </c>
      <c r="D1260" s="52" t="s">
        <v>364</v>
      </c>
      <c r="E1260" s="52" t="s">
        <v>204</v>
      </c>
      <c r="F1260" s="53" t="s">
        <v>9854</v>
      </c>
      <c r="G1260" s="52" t="s">
        <v>9729</v>
      </c>
      <c r="H1260" s="52" t="s">
        <v>9730</v>
      </c>
    </row>
    <row r="1261" spans="1:8" x14ac:dyDescent="0.25">
      <c r="A1261" s="52" t="s">
        <v>9837</v>
      </c>
      <c r="B1261" s="52" t="s">
        <v>9836</v>
      </c>
      <c r="C1261" s="52" t="s">
        <v>308</v>
      </c>
      <c r="D1261" s="52" t="s">
        <v>845</v>
      </c>
      <c r="E1261" s="52" t="s">
        <v>204</v>
      </c>
      <c r="F1261" s="53" t="s">
        <v>9854</v>
      </c>
      <c r="G1261" s="52" t="s">
        <v>9729</v>
      </c>
      <c r="H1261" s="52" t="s">
        <v>9730</v>
      </c>
    </row>
    <row r="1262" spans="1:8" x14ac:dyDescent="0.25">
      <c r="A1262" s="52" t="s">
        <v>9835</v>
      </c>
      <c r="B1262" s="52" t="s">
        <v>9834</v>
      </c>
      <c r="C1262" s="52" t="s">
        <v>802</v>
      </c>
      <c r="D1262" s="52" t="s">
        <v>845</v>
      </c>
      <c r="E1262" s="52" t="s">
        <v>204</v>
      </c>
      <c r="F1262" s="53" t="s">
        <v>9854</v>
      </c>
      <c r="G1262" s="52" t="s">
        <v>9729</v>
      </c>
      <c r="H1262" s="52" t="s">
        <v>9730</v>
      </c>
    </row>
    <row r="1263" spans="1:8" x14ac:dyDescent="0.25">
      <c r="A1263" s="52" t="s">
        <v>9833</v>
      </c>
      <c r="B1263" s="52" t="s">
        <v>9832</v>
      </c>
      <c r="C1263" s="52" t="s">
        <v>4611</v>
      </c>
      <c r="D1263" s="52" t="s">
        <v>845</v>
      </c>
      <c r="E1263" s="52" t="s">
        <v>204</v>
      </c>
      <c r="F1263" s="53" t="s">
        <v>9854</v>
      </c>
      <c r="G1263" s="52" t="s">
        <v>9729</v>
      </c>
      <c r="H1263" s="52" t="s">
        <v>9730</v>
      </c>
    </row>
    <row r="1264" spans="1:8" x14ac:dyDescent="0.25">
      <c r="A1264" s="52" t="s">
        <v>9831</v>
      </c>
      <c r="B1264" s="52" t="s">
        <v>9826</v>
      </c>
      <c r="C1264" s="52" t="s">
        <v>4377</v>
      </c>
      <c r="D1264" s="52" t="s">
        <v>200</v>
      </c>
      <c r="E1264" s="52" t="s">
        <v>187</v>
      </c>
      <c r="F1264" s="53" t="s">
        <v>9854</v>
      </c>
      <c r="G1264" s="52" t="s">
        <v>9729</v>
      </c>
      <c r="H1264" s="52" t="s">
        <v>9730</v>
      </c>
    </row>
    <row r="1265" spans="1:8" x14ac:dyDescent="0.25">
      <c r="A1265" s="52" t="s">
        <v>9830</v>
      </c>
      <c r="B1265" s="52" t="s">
        <v>9826</v>
      </c>
      <c r="C1265" s="52" t="s">
        <v>4377</v>
      </c>
      <c r="D1265" s="52" t="s">
        <v>200</v>
      </c>
      <c r="E1265" s="52" t="s">
        <v>187</v>
      </c>
      <c r="F1265" s="53" t="s">
        <v>9854</v>
      </c>
      <c r="G1265" s="52" t="s">
        <v>9729</v>
      </c>
      <c r="H1265" s="52" t="s">
        <v>9730</v>
      </c>
    </row>
    <row r="1266" spans="1:8" x14ac:dyDescent="0.25">
      <c r="A1266" s="52" t="s">
        <v>9829</v>
      </c>
      <c r="B1266" s="52" t="s">
        <v>9828</v>
      </c>
      <c r="C1266" s="52" t="s">
        <v>295</v>
      </c>
      <c r="D1266" s="52" t="s">
        <v>297</v>
      </c>
      <c r="E1266" s="52" t="s">
        <v>204</v>
      </c>
      <c r="F1266" s="53" t="s">
        <v>9854</v>
      </c>
      <c r="G1266" s="52" t="s">
        <v>9729</v>
      </c>
      <c r="H1266" s="52" t="s">
        <v>9730</v>
      </c>
    </row>
    <row r="1267" spans="1:8" x14ac:dyDescent="0.25">
      <c r="A1267" s="52" t="s">
        <v>9827</v>
      </c>
      <c r="B1267" s="52" t="s">
        <v>9826</v>
      </c>
      <c r="C1267" s="52" t="s">
        <v>193</v>
      </c>
      <c r="D1267" s="52" t="s">
        <v>200</v>
      </c>
      <c r="E1267" s="52" t="s">
        <v>187</v>
      </c>
      <c r="F1267" s="53" t="s">
        <v>9854</v>
      </c>
      <c r="G1267" s="52" t="s">
        <v>9729</v>
      </c>
      <c r="H1267" s="52" t="s">
        <v>9730</v>
      </c>
    </row>
    <row r="1268" spans="1:8" x14ac:dyDescent="0.25">
      <c r="A1268" s="52" t="s">
        <v>9825</v>
      </c>
      <c r="B1268" s="52" t="s">
        <v>9824</v>
      </c>
      <c r="C1268" s="52" t="s">
        <v>4377</v>
      </c>
      <c r="D1268" s="52" t="s">
        <v>297</v>
      </c>
      <c r="E1268" s="52" t="s">
        <v>204</v>
      </c>
      <c r="F1268" s="53" t="s">
        <v>9854</v>
      </c>
      <c r="G1268" s="52" t="s">
        <v>9729</v>
      </c>
      <c r="H1268" s="52" t="s">
        <v>9730</v>
      </c>
    </row>
    <row r="1269" spans="1:8" x14ac:dyDescent="0.25">
      <c r="A1269" s="52" t="s">
        <v>9823</v>
      </c>
      <c r="B1269" s="52" t="s">
        <v>9822</v>
      </c>
      <c r="C1269" s="52" t="s">
        <v>4377</v>
      </c>
      <c r="D1269" s="52" t="s">
        <v>297</v>
      </c>
      <c r="E1269" s="52" t="s">
        <v>204</v>
      </c>
      <c r="F1269" s="53" t="s">
        <v>9854</v>
      </c>
      <c r="G1269" s="52" t="s">
        <v>9729</v>
      </c>
      <c r="H1269" s="52" t="s">
        <v>9730</v>
      </c>
    </row>
    <row r="1270" spans="1:8" x14ac:dyDescent="0.25">
      <c r="A1270" s="52" t="s">
        <v>9821</v>
      </c>
      <c r="B1270" s="52" t="s">
        <v>9820</v>
      </c>
      <c r="C1270" s="52" t="s">
        <v>4377</v>
      </c>
      <c r="D1270" s="52" t="s">
        <v>699</v>
      </c>
      <c r="E1270" s="52" t="s">
        <v>204</v>
      </c>
      <c r="F1270" s="53" t="s">
        <v>9854</v>
      </c>
      <c r="G1270" s="52" t="s">
        <v>9729</v>
      </c>
      <c r="H1270" s="52" t="s">
        <v>9730</v>
      </c>
    </row>
    <row r="1271" spans="1:8" x14ac:dyDescent="0.25">
      <c r="A1271" s="52" t="s">
        <v>48</v>
      </c>
      <c r="B1271" s="52" t="s">
        <v>9819</v>
      </c>
      <c r="C1271" s="52" t="s">
        <v>805</v>
      </c>
      <c r="D1271" s="52" t="s">
        <v>200</v>
      </c>
      <c r="E1271" s="52" t="s">
        <v>187</v>
      </c>
      <c r="F1271" s="53" t="s">
        <v>48</v>
      </c>
      <c r="G1271" s="52" t="s">
        <v>9729</v>
      </c>
      <c r="H1271" s="52" t="s">
        <v>9730</v>
      </c>
    </row>
    <row r="1272" spans="1:8" x14ac:dyDescent="0.25">
      <c r="A1272" s="52" t="s">
        <v>9818</v>
      </c>
      <c r="B1272" s="52" t="s">
        <v>9817</v>
      </c>
      <c r="C1272" s="52" t="s">
        <v>295</v>
      </c>
      <c r="D1272" s="52" t="s">
        <v>200</v>
      </c>
      <c r="E1272" s="52" t="s">
        <v>187</v>
      </c>
      <c r="F1272" s="53" t="s">
        <v>48</v>
      </c>
      <c r="G1272" s="52" t="s">
        <v>9729</v>
      </c>
      <c r="H1272" s="52" t="s">
        <v>9730</v>
      </c>
    </row>
    <row r="1273" spans="1:8" x14ac:dyDescent="0.25">
      <c r="A1273" s="52" t="s">
        <v>9816</v>
      </c>
      <c r="B1273" s="52" t="s">
        <v>9814</v>
      </c>
      <c r="C1273" s="52" t="s">
        <v>3571</v>
      </c>
      <c r="D1273" s="52" t="s">
        <v>200</v>
      </c>
      <c r="E1273" s="52" t="s">
        <v>187</v>
      </c>
      <c r="F1273" s="53" t="s">
        <v>48</v>
      </c>
      <c r="G1273" s="52" t="s">
        <v>9729</v>
      </c>
      <c r="H1273" s="52" t="s">
        <v>9730</v>
      </c>
    </row>
    <row r="1274" spans="1:8" x14ac:dyDescent="0.25">
      <c r="A1274" s="52" t="s">
        <v>9815</v>
      </c>
      <c r="B1274" s="52" t="s">
        <v>9814</v>
      </c>
      <c r="C1274" s="52" t="s">
        <v>3571</v>
      </c>
      <c r="D1274" s="52" t="s">
        <v>200</v>
      </c>
      <c r="E1274" s="52" t="s">
        <v>187</v>
      </c>
      <c r="F1274" s="53" t="s">
        <v>48</v>
      </c>
      <c r="G1274" s="52" t="s">
        <v>9729</v>
      </c>
      <c r="H1274" s="52" t="s">
        <v>9730</v>
      </c>
    </row>
    <row r="1275" spans="1:8" x14ac:dyDescent="0.25">
      <c r="A1275" s="52" t="s">
        <v>9813</v>
      </c>
      <c r="B1275" s="52" t="s">
        <v>9812</v>
      </c>
      <c r="C1275" s="52" t="s">
        <v>3571</v>
      </c>
      <c r="D1275" s="52" t="s">
        <v>1594</v>
      </c>
      <c r="E1275" s="52" t="s">
        <v>204</v>
      </c>
      <c r="F1275" s="53" t="s">
        <v>48</v>
      </c>
      <c r="G1275" s="52" t="s">
        <v>9729</v>
      </c>
      <c r="H1275" s="52" t="s">
        <v>9730</v>
      </c>
    </row>
    <row r="1276" spans="1:8" x14ac:dyDescent="0.25">
      <c r="A1276" s="52" t="s">
        <v>9811</v>
      </c>
      <c r="B1276" s="52" t="s">
        <v>9810</v>
      </c>
      <c r="C1276" s="52" t="s">
        <v>295</v>
      </c>
      <c r="D1276" s="52" t="s">
        <v>200</v>
      </c>
      <c r="E1276" s="52" t="s">
        <v>187</v>
      </c>
      <c r="F1276" s="53" t="s">
        <v>48</v>
      </c>
      <c r="G1276" s="52" t="s">
        <v>9729</v>
      </c>
      <c r="H1276" s="52" t="s">
        <v>9730</v>
      </c>
    </row>
    <row r="1277" spans="1:8" x14ac:dyDescent="0.25">
      <c r="A1277" s="52" t="s">
        <v>9809</v>
      </c>
      <c r="B1277" s="52" t="s">
        <v>9807</v>
      </c>
      <c r="C1277" s="52" t="s">
        <v>3571</v>
      </c>
      <c r="D1277" s="52" t="s">
        <v>200</v>
      </c>
      <c r="E1277" s="52" t="s">
        <v>187</v>
      </c>
      <c r="F1277" s="53" t="s">
        <v>48</v>
      </c>
      <c r="G1277" s="52" t="s">
        <v>9729</v>
      </c>
      <c r="H1277" s="52" t="s">
        <v>9730</v>
      </c>
    </row>
    <row r="1278" spans="1:8" x14ac:dyDescent="0.25">
      <c r="A1278" s="52" t="s">
        <v>9808</v>
      </c>
      <c r="B1278" s="52" t="s">
        <v>9807</v>
      </c>
      <c r="C1278" s="52" t="s">
        <v>3571</v>
      </c>
      <c r="D1278" s="52" t="s">
        <v>200</v>
      </c>
      <c r="E1278" s="52" t="s">
        <v>187</v>
      </c>
      <c r="F1278" s="53" t="s">
        <v>48</v>
      </c>
      <c r="G1278" s="52" t="s">
        <v>9729</v>
      </c>
      <c r="H1278" s="52" t="s">
        <v>9730</v>
      </c>
    </row>
    <row r="1279" spans="1:8" x14ac:dyDescent="0.25">
      <c r="A1279" s="52" t="s">
        <v>9806</v>
      </c>
      <c r="B1279" s="52" t="s">
        <v>9805</v>
      </c>
      <c r="C1279" s="52" t="s">
        <v>3571</v>
      </c>
      <c r="D1279" s="52" t="s">
        <v>1594</v>
      </c>
      <c r="E1279" s="52" t="s">
        <v>204</v>
      </c>
      <c r="F1279" s="53" t="s">
        <v>48</v>
      </c>
      <c r="G1279" s="52" t="s">
        <v>9729</v>
      </c>
      <c r="H1279" s="52" t="s">
        <v>9730</v>
      </c>
    </row>
    <row r="1280" spans="1:8" x14ac:dyDescent="0.25">
      <c r="A1280" s="52" t="s">
        <v>9804</v>
      </c>
      <c r="B1280" s="52" t="s">
        <v>9803</v>
      </c>
      <c r="C1280" s="52" t="s">
        <v>295</v>
      </c>
      <c r="D1280" s="52" t="s">
        <v>1594</v>
      </c>
      <c r="E1280" s="52" t="s">
        <v>204</v>
      </c>
      <c r="F1280" s="53" t="s">
        <v>48</v>
      </c>
      <c r="G1280" s="52" t="s">
        <v>9729</v>
      </c>
      <c r="H1280" s="52" t="s">
        <v>9730</v>
      </c>
    </row>
    <row r="1281" spans="1:8" x14ac:dyDescent="0.25">
      <c r="A1281" s="52" t="s">
        <v>9802</v>
      </c>
      <c r="B1281" s="52" t="s">
        <v>9801</v>
      </c>
      <c r="C1281" s="52" t="s">
        <v>802</v>
      </c>
      <c r="D1281" s="52" t="s">
        <v>1594</v>
      </c>
      <c r="E1281" s="52" t="s">
        <v>204</v>
      </c>
      <c r="F1281" s="53" t="s">
        <v>48</v>
      </c>
      <c r="G1281" s="52" t="s">
        <v>9729</v>
      </c>
      <c r="H1281" s="52" t="s">
        <v>9730</v>
      </c>
    </row>
    <row r="1282" spans="1:8" x14ac:dyDescent="0.25">
      <c r="A1282" s="52" t="s">
        <v>9800</v>
      </c>
      <c r="B1282" s="52" t="s">
        <v>9799</v>
      </c>
      <c r="C1282" s="52" t="s">
        <v>3571</v>
      </c>
      <c r="D1282" s="52" t="s">
        <v>1594</v>
      </c>
      <c r="E1282" s="52" t="s">
        <v>204</v>
      </c>
      <c r="F1282" s="53" t="s">
        <v>48</v>
      </c>
      <c r="G1282" s="52" t="s">
        <v>9729</v>
      </c>
      <c r="H1282" s="52" t="s">
        <v>9730</v>
      </c>
    </row>
    <row r="1283" spans="1:8" x14ac:dyDescent="0.25">
      <c r="A1283" s="52" t="s">
        <v>9798</v>
      </c>
      <c r="B1283" s="52" t="s">
        <v>9797</v>
      </c>
      <c r="C1283" s="52" t="s">
        <v>1163</v>
      </c>
      <c r="D1283" s="52" t="s">
        <v>6094</v>
      </c>
      <c r="E1283" s="52" t="s">
        <v>204</v>
      </c>
      <c r="F1283" s="53" t="s">
        <v>48</v>
      </c>
      <c r="G1283" s="52" t="s">
        <v>9729</v>
      </c>
      <c r="H1283" s="52" t="s">
        <v>9730</v>
      </c>
    </row>
    <row r="1284" spans="1:8" x14ac:dyDescent="0.25">
      <c r="A1284" s="52" t="s">
        <v>9796</v>
      </c>
      <c r="B1284" s="52" t="s">
        <v>9795</v>
      </c>
      <c r="C1284" s="52" t="s">
        <v>1163</v>
      </c>
      <c r="D1284" s="52" t="s">
        <v>6094</v>
      </c>
      <c r="E1284" s="52" t="s">
        <v>204</v>
      </c>
      <c r="F1284" s="53" t="s">
        <v>48</v>
      </c>
      <c r="G1284" s="52" t="s">
        <v>9729</v>
      </c>
      <c r="H1284" s="52" t="s">
        <v>9730</v>
      </c>
    </row>
    <row r="1285" spans="1:8" x14ac:dyDescent="0.25">
      <c r="A1285" s="52" t="s">
        <v>9794</v>
      </c>
      <c r="B1285" s="52" t="s">
        <v>9793</v>
      </c>
      <c r="C1285" s="52" t="s">
        <v>1163</v>
      </c>
      <c r="D1285" s="52" t="s">
        <v>1594</v>
      </c>
      <c r="E1285" s="52" t="s">
        <v>204</v>
      </c>
      <c r="F1285" s="53" t="s">
        <v>48</v>
      </c>
      <c r="G1285" s="52" t="s">
        <v>9729</v>
      </c>
      <c r="H1285" s="52" t="s">
        <v>9730</v>
      </c>
    </row>
    <row r="1286" spans="1:8" x14ac:dyDescent="0.25">
      <c r="A1286" s="52" t="s">
        <v>9792</v>
      </c>
      <c r="B1286" s="52" t="s">
        <v>9791</v>
      </c>
      <c r="C1286" s="52" t="s">
        <v>1163</v>
      </c>
      <c r="D1286" s="52" t="s">
        <v>1594</v>
      </c>
      <c r="E1286" s="52" t="s">
        <v>204</v>
      </c>
      <c r="F1286" s="53" t="s">
        <v>48</v>
      </c>
      <c r="G1286" s="52" t="s">
        <v>9729</v>
      </c>
      <c r="H1286" s="52" t="s">
        <v>9730</v>
      </c>
    </row>
    <row r="1287" spans="1:8" x14ac:dyDescent="0.25">
      <c r="A1287" s="52" t="s">
        <v>9790</v>
      </c>
      <c r="B1287" s="52" t="s">
        <v>9789</v>
      </c>
      <c r="C1287" s="52" t="s">
        <v>1163</v>
      </c>
      <c r="D1287" s="52" t="s">
        <v>3440</v>
      </c>
      <c r="E1287" s="52" t="s">
        <v>204</v>
      </c>
      <c r="F1287" s="53" t="s">
        <v>48</v>
      </c>
      <c r="G1287" s="52" t="s">
        <v>9729</v>
      </c>
      <c r="H1287" s="52" t="s">
        <v>9730</v>
      </c>
    </row>
    <row r="1288" spans="1:8" x14ac:dyDescent="0.25">
      <c r="A1288" s="52" t="s">
        <v>9788</v>
      </c>
      <c r="B1288" s="52" t="s">
        <v>9787</v>
      </c>
      <c r="C1288" s="52" t="s">
        <v>1163</v>
      </c>
      <c r="D1288" s="52" t="s">
        <v>529</v>
      </c>
      <c r="E1288" s="52" t="s">
        <v>204</v>
      </c>
      <c r="F1288" s="53" t="s">
        <v>48</v>
      </c>
      <c r="G1288" s="52" t="s">
        <v>9729</v>
      </c>
      <c r="H1288" s="52" t="s">
        <v>9730</v>
      </c>
    </row>
    <row r="1289" spans="1:8" x14ac:dyDescent="0.25">
      <c r="A1289" s="52" t="s">
        <v>9786</v>
      </c>
      <c r="B1289" s="52" t="s">
        <v>9785</v>
      </c>
      <c r="C1289" s="52" t="s">
        <v>1163</v>
      </c>
      <c r="D1289" s="52" t="s">
        <v>529</v>
      </c>
      <c r="E1289" s="52" t="s">
        <v>204</v>
      </c>
      <c r="F1289" s="53" t="s">
        <v>48</v>
      </c>
      <c r="G1289" s="52" t="s">
        <v>9729</v>
      </c>
      <c r="H1289" s="52" t="s">
        <v>9730</v>
      </c>
    </row>
    <row r="1290" spans="1:8" x14ac:dyDescent="0.25">
      <c r="A1290" s="52" t="s">
        <v>9784</v>
      </c>
      <c r="B1290" s="52" t="s">
        <v>9783</v>
      </c>
      <c r="C1290" s="52" t="s">
        <v>2135</v>
      </c>
      <c r="D1290" s="52" t="s">
        <v>1687</v>
      </c>
      <c r="E1290" s="52" t="s">
        <v>187</v>
      </c>
      <c r="F1290" s="53" t="s">
        <v>48</v>
      </c>
      <c r="G1290" s="52" t="s">
        <v>9729</v>
      </c>
      <c r="H1290" s="52" t="s">
        <v>9730</v>
      </c>
    </row>
    <row r="1291" spans="1:8" x14ac:dyDescent="0.25">
      <c r="A1291" s="52" t="s">
        <v>9782</v>
      </c>
      <c r="B1291" s="52" t="s">
        <v>9774</v>
      </c>
      <c r="C1291" s="52" t="s">
        <v>2135</v>
      </c>
      <c r="D1291" s="52" t="s">
        <v>1687</v>
      </c>
      <c r="E1291" s="52" t="s">
        <v>187</v>
      </c>
      <c r="F1291" s="53" t="s">
        <v>48</v>
      </c>
      <c r="G1291" s="52" t="s">
        <v>9729</v>
      </c>
      <c r="H1291" s="52" t="s">
        <v>9730</v>
      </c>
    </row>
    <row r="1292" spans="1:8" x14ac:dyDescent="0.25">
      <c r="A1292" s="52" t="s">
        <v>9781</v>
      </c>
      <c r="B1292" s="52" t="s">
        <v>9780</v>
      </c>
      <c r="C1292" s="52" t="s">
        <v>2135</v>
      </c>
      <c r="D1292" s="52" t="s">
        <v>272</v>
      </c>
      <c r="E1292" s="52" t="s">
        <v>204</v>
      </c>
      <c r="F1292" s="53" t="s">
        <v>48</v>
      </c>
      <c r="G1292" s="52" t="s">
        <v>9729</v>
      </c>
      <c r="H1292" s="52" t="s">
        <v>9730</v>
      </c>
    </row>
    <row r="1293" spans="1:8" x14ac:dyDescent="0.25">
      <c r="A1293" s="52" t="s">
        <v>9779</v>
      </c>
      <c r="B1293" s="52" t="s">
        <v>9778</v>
      </c>
      <c r="C1293" s="52" t="s">
        <v>475</v>
      </c>
      <c r="D1293" s="52" t="s">
        <v>243</v>
      </c>
      <c r="E1293" s="52" t="s">
        <v>204</v>
      </c>
      <c r="F1293" s="53" t="s">
        <v>48</v>
      </c>
      <c r="G1293" s="52" t="s">
        <v>9729</v>
      </c>
      <c r="H1293" s="52" t="s">
        <v>9730</v>
      </c>
    </row>
    <row r="1294" spans="1:8" x14ac:dyDescent="0.25">
      <c r="A1294" s="52" t="s">
        <v>9777</v>
      </c>
      <c r="B1294" s="52" t="s">
        <v>9776</v>
      </c>
      <c r="C1294" s="52" t="s">
        <v>197</v>
      </c>
      <c r="D1294" s="52" t="s">
        <v>197</v>
      </c>
      <c r="E1294" s="52" t="s">
        <v>204</v>
      </c>
      <c r="F1294" s="53" t="s">
        <v>48</v>
      </c>
      <c r="G1294" s="52" t="s">
        <v>9729</v>
      </c>
      <c r="H1294" s="52" t="s">
        <v>9730</v>
      </c>
    </row>
    <row r="1295" spans="1:8" x14ac:dyDescent="0.25">
      <c r="A1295" s="52" t="s">
        <v>9775</v>
      </c>
      <c r="B1295" s="52" t="s">
        <v>9774</v>
      </c>
      <c r="C1295" s="52" t="s">
        <v>224</v>
      </c>
      <c r="D1295" s="52" t="s">
        <v>1687</v>
      </c>
      <c r="E1295" s="52" t="s">
        <v>187</v>
      </c>
      <c r="F1295" s="53" t="s">
        <v>48</v>
      </c>
      <c r="G1295" s="52" t="s">
        <v>9729</v>
      </c>
      <c r="H1295" s="52" t="s">
        <v>9730</v>
      </c>
    </row>
    <row r="1296" spans="1:8" x14ac:dyDescent="0.25">
      <c r="A1296" s="52" t="s">
        <v>50</v>
      </c>
      <c r="B1296" s="52" t="s">
        <v>9773</v>
      </c>
      <c r="C1296" s="52" t="s">
        <v>295</v>
      </c>
      <c r="D1296" s="52" t="s">
        <v>200</v>
      </c>
      <c r="E1296" s="52" t="s">
        <v>187</v>
      </c>
      <c r="F1296" s="53" t="s">
        <v>50</v>
      </c>
      <c r="G1296" s="52" t="s">
        <v>9729</v>
      </c>
      <c r="H1296" s="52" t="s">
        <v>9730</v>
      </c>
    </row>
    <row r="1297" spans="1:8" x14ac:dyDescent="0.25">
      <c r="A1297" s="52" t="s">
        <v>9772</v>
      </c>
      <c r="B1297" s="52" t="s">
        <v>9770</v>
      </c>
      <c r="C1297" s="52" t="s">
        <v>295</v>
      </c>
      <c r="D1297" s="52" t="s">
        <v>200</v>
      </c>
      <c r="E1297" s="52" t="s">
        <v>187</v>
      </c>
      <c r="F1297" s="53" t="s">
        <v>50</v>
      </c>
      <c r="G1297" s="52" t="s">
        <v>9729</v>
      </c>
      <c r="H1297" s="52" t="s">
        <v>9730</v>
      </c>
    </row>
    <row r="1298" spans="1:8" x14ac:dyDescent="0.25">
      <c r="A1298" s="52" t="s">
        <v>9771</v>
      </c>
      <c r="B1298" s="52" t="s">
        <v>9770</v>
      </c>
      <c r="C1298" s="52" t="s">
        <v>802</v>
      </c>
      <c r="D1298" s="52" t="s">
        <v>200</v>
      </c>
      <c r="E1298" s="52" t="s">
        <v>187</v>
      </c>
      <c r="F1298" s="53" t="s">
        <v>50</v>
      </c>
      <c r="G1298" s="52" t="s">
        <v>9729</v>
      </c>
      <c r="H1298" s="52" t="s">
        <v>9730</v>
      </c>
    </row>
    <row r="1299" spans="1:8" x14ac:dyDescent="0.25">
      <c r="A1299" s="52" t="s">
        <v>9769</v>
      </c>
      <c r="B1299" s="52" t="s">
        <v>9768</v>
      </c>
      <c r="C1299" s="52" t="s">
        <v>520</v>
      </c>
      <c r="D1299" s="52" t="s">
        <v>200</v>
      </c>
      <c r="E1299" s="52" t="s">
        <v>187</v>
      </c>
      <c r="F1299" s="53" t="s">
        <v>50</v>
      </c>
      <c r="G1299" s="52" t="s">
        <v>9729</v>
      </c>
      <c r="H1299" s="52" t="s">
        <v>9730</v>
      </c>
    </row>
    <row r="1300" spans="1:8" x14ac:dyDescent="0.25">
      <c r="A1300" s="52" t="s">
        <v>9767</v>
      </c>
      <c r="B1300" s="52" t="s">
        <v>9766</v>
      </c>
      <c r="C1300" s="52" t="s">
        <v>520</v>
      </c>
      <c r="D1300" s="52" t="s">
        <v>542</v>
      </c>
      <c r="E1300" s="52" t="s">
        <v>204</v>
      </c>
      <c r="F1300" s="53" t="s">
        <v>50</v>
      </c>
      <c r="G1300" s="52" t="s">
        <v>9729</v>
      </c>
      <c r="H1300" s="52" t="s">
        <v>9730</v>
      </c>
    </row>
    <row r="1301" spans="1:8" x14ac:dyDescent="0.25">
      <c r="A1301" s="52" t="s">
        <v>9765</v>
      </c>
      <c r="B1301" s="52" t="s">
        <v>9764</v>
      </c>
      <c r="C1301" s="52" t="s">
        <v>671</v>
      </c>
      <c r="D1301" s="52" t="s">
        <v>200</v>
      </c>
      <c r="E1301" s="52" t="s">
        <v>187</v>
      </c>
      <c r="F1301" s="53" t="s">
        <v>50</v>
      </c>
      <c r="G1301" s="52" t="s">
        <v>9729</v>
      </c>
      <c r="H1301" s="52" t="s">
        <v>9730</v>
      </c>
    </row>
    <row r="1302" spans="1:8" x14ac:dyDescent="0.25">
      <c r="A1302" s="52" t="s">
        <v>9763</v>
      </c>
      <c r="B1302" s="52" t="s">
        <v>9762</v>
      </c>
      <c r="C1302" s="52" t="s">
        <v>671</v>
      </c>
      <c r="D1302" s="52" t="s">
        <v>200</v>
      </c>
      <c r="E1302" s="52" t="s">
        <v>187</v>
      </c>
      <c r="F1302" s="53" t="s">
        <v>50</v>
      </c>
      <c r="G1302" s="52" t="s">
        <v>9729</v>
      </c>
      <c r="H1302" s="52" t="s">
        <v>9730</v>
      </c>
    </row>
    <row r="1303" spans="1:8" x14ac:dyDescent="0.25">
      <c r="A1303" s="52" t="s">
        <v>9761</v>
      </c>
      <c r="B1303" s="52" t="s">
        <v>9758</v>
      </c>
      <c r="C1303" s="52" t="s">
        <v>9760</v>
      </c>
      <c r="D1303" s="52" t="s">
        <v>243</v>
      </c>
      <c r="E1303" s="52" t="s">
        <v>204</v>
      </c>
      <c r="F1303" s="53" t="s">
        <v>50</v>
      </c>
      <c r="G1303" s="52" t="s">
        <v>9729</v>
      </c>
      <c r="H1303" s="52" t="s">
        <v>9730</v>
      </c>
    </row>
    <row r="1304" spans="1:8" x14ac:dyDescent="0.25">
      <c r="A1304" s="52" t="s">
        <v>9759</v>
      </c>
      <c r="B1304" s="52" t="s">
        <v>9758</v>
      </c>
      <c r="C1304" s="52" t="s">
        <v>802</v>
      </c>
      <c r="D1304" s="52" t="s">
        <v>243</v>
      </c>
      <c r="E1304" s="52" t="s">
        <v>204</v>
      </c>
      <c r="F1304" s="53" t="s">
        <v>50</v>
      </c>
      <c r="G1304" s="52" t="s">
        <v>9729</v>
      </c>
      <c r="H1304" s="52" t="s">
        <v>9730</v>
      </c>
    </row>
    <row r="1305" spans="1:8" x14ac:dyDescent="0.25">
      <c r="A1305" s="52" t="s">
        <v>9757</v>
      </c>
      <c r="B1305" s="52" t="s">
        <v>9756</v>
      </c>
      <c r="C1305" s="52" t="s">
        <v>441</v>
      </c>
      <c r="D1305" s="52" t="s">
        <v>297</v>
      </c>
      <c r="E1305" s="52" t="s">
        <v>204</v>
      </c>
      <c r="F1305" s="53" t="s">
        <v>50</v>
      </c>
      <c r="G1305" s="52" t="s">
        <v>9729</v>
      </c>
      <c r="H1305" s="52" t="s">
        <v>9730</v>
      </c>
    </row>
    <row r="1306" spans="1:8" x14ac:dyDescent="0.25">
      <c r="A1306" s="52" t="s">
        <v>9755</v>
      </c>
      <c r="B1306" s="52" t="s">
        <v>9754</v>
      </c>
      <c r="C1306" s="52" t="s">
        <v>441</v>
      </c>
      <c r="D1306" s="52" t="s">
        <v>297</v>
      </c>
      <c r="E1306" s="52" t="s">
        <v>204</v>
      </c>
      <c r="F1306" s="53" t="s">
        <v>50</v>
      </c>
      <c r="G1306" s="52" t="s">
        <v>9729</v>
      </c>
      <c r="H1306" s="52" t="s">
        <v>9730</v>
      </c>
    </row>
    <row r="1307" spans="1:8" x14ac:dyDescent="0.25">
      <c r="A1307" s="52" t="s">
        <v>9753</v>
      </c>
      <c r="B1307" s="52" t="s">
        <v>9752</v>
      </c>
      <c r="C1307" s="52" t="s">
        <v>193</v>
      </c>
      <c r="D1307" s="52" t="s">
        <v>243</v>
      </c>
      <c r="E1307" s="52" t="s">
        <v>204</v>
      </c>
      <c r="F1307" s="53" t="s">
        <v>50</v>
      </c>
      <c r="G1307" s="52" t="s">
        <v>9729</v>
      </c>
      <c r="H1307" s="52" t="s">
        <v>9730</v>
      </c>
    </row>
    <row r="1308" spans="1:8" x14ac:dyDescent="0.25">
      <c r="A1308" s="52" t="s">
        <v>9751</v>
      </c>
      <c r="B1308" s="52" t="s">
        <v>9749</v>
      </c>
      <c r="C1308" s="52" t="s">
        <v>1351</v>
      </c>
      <c r="D1308" s="52" t="s">
        <v>297</v>
      </c>
      <c r="E1308" s="52" t="s">
        <v>204</v>
      </c>
      <c r="F1308" s="53" t="s">
        <v>50</v>
      </c>
      <c r="G1308" s="52" t="s">
        <v>9729</v>
      </c>
      <c r="H1308" s="52" t="s">
        <v>9730</v>
      </c>
    </row>
    <row r="1309" spans="1:8" x14ac:dyDescent="0.25">
      <c r="A1309" s="52" t="s">
        <v>9750</v>
      </c>
      <c r="B1309" s="52" t="s">
        <v>9749</v>
      </c>
      <c r="C1309" s="52" t="s">
        <v>802</v>
      </c>
      <c r="D1309" s="52" t="s">
        <v>297</v>
      </c>
      <c r="E1309" s="52" t="s">
        <v>204</v>
      </c>
      <c r="F1309" s="53" t="s">
        <v>50</v>
      </c>
      <c r="G1309" s="52" t="s">
        <v>9729</v>
      </c>
      <c r="H1309" s="52" t="s">
        <v>9730</v>
      </c>
    </row>
    <row r="1310" spans="1:8" x14ac:dyDescent="0.25">
      <c r="A1310" s="52" t="s">
        <v>9748</v>
      </c>
      <c r="B1310" s="52" t="s">
        <v>9747</v>
      </c>
      <c r="C1310" s="52" t="s">
        <v>441</v>
      </c>
      <c r="D1310" s="52" t="s">
        <v>297</v>
      </c>
      <c r="E1310" s="52" t="s">
        <v>204</v>
      </c>
      <c r="F1310" s="53" t="s">
        <v>50</v>
      </c>
      <c r="G1310" s="52" t="s">
        <v>9729</v>
      </c>
      <c r="H1310" s="52" t="s">
        <v>9730</v>
      </c>
    </row>
    <row r="1311" spans="1:8" x14ac:dyDescent="0.25">
      <c r="A1311" s="52" t="s">
        <v>9746</v>
      </c>
      <c r="B1311" s="52" t="s">
        <v>9744</v>
      </c>
      <c r="C1311" s="52" t="s">
        <v>295</v>
      </c>
      <c r="D1311" s="52" t="s">
        <v>297</v>
      </c>
      <c r="E1311" s="52" t="s">
        <v>204</v>
      </c>
      <c r="F1311" s="53" t="s">
        <v>50</v>
      </c>
      <c r="G1311" s="52" t="s">
        <v>9729</v>
      </c>
      <c r="H1311" s="52" t="s">
        <v>9730</v>
      </c>
    </row>
    <row r="1312" spans="1:8" x14ac:dyDescent="0.25">
      <c r="A1312" s="52" t="s">
        <v>9745</v>
      </c>
      <c r="B1312" s="52" t="s">
        <v>9744</v>
      </c>
      <c r="C1312" s="52" t="s">
        <v>802</v>
      </c>
      <c r="D1312" s="52" t="s">
        <v>297</v>
      </c>
      <c r="E1312" s="52" t="s">
        <v>204</v>
      </c>
      <c r="F1312" s="53" t="s">
        <v>50</v>
      </c>
      <c r="G1312" s="52" t="s">
        <v>9729</v>
      </c>
      <c r="H1312" s="52" t="s">
        <v>9730</v>
      </c>
    </row>
    <row r="1313" spans="1:8" x14ac:dyDescent="0.25">
      <c r="A1313" s="52" t="s">
        <v>9743</v>
      </c>
      <c r="B1313" s="52" t="s">
        <v>9742</v>
      </c>
      <c r="C1313" s="52" t="s">
        <v>520</v>
      </c>
      <c r="D1313" s="52" t="s">
        <v>297</v>
      </c>
      <c r="E1313" s="52" t="s">
        <v>204</v>
      </c>
      <c r="F1313" s="53" t="s">
        <v>50</v>
      </c>
      <c r="G1313" s="52" t="s">
        <v>9729</v>
      </c>
      <c r="H1313" s="52" t="s">
        <v>9730</v>
      </c>
    </row>
    <row r="1314" spans="1:8" x14ac:dyDescent="0.25">
      <c r="A1314" s="52" t="s">
        <v>9741</v>
      </c>
      <c r="B1314" s="52" t="s">
        <v>9739</v>
      </c>
      <c r="C1314" s="52" t="s">
        <v>441</v>
      </c>
      <c r="D1314" s="52" t="s">
        <v>200</v>
      </c>
      <c r="E1314" s="52" t="s">
        <v>187</v>
      </c>
      <c r="F1314" s="53" t="s">
        <v>50</v>
      </c>
      <c r="G1314" s="52" t="s">
        <v>9729</v>
      </c>
      <c r="H1314" s="52" t="s">
        <v>9730</v>
      </c>
    </row>
    <row r="1315" spans="1:8" x14ac:dyDescent="0.25">
      <c r="A1315" s="52" t="s">
        <v>9740</v>
      </c>
      <c r="B1315" s="52" t="s">
        <v>9739</v>
      </c>
      <c r="C1315" s="52" t="s">
        <v>441</v>
      </c>
      <c r="D1315" s="52" t="s">
        <v>200</v>
      </c>
      <c r="E1315" s="52" t="s">
        <v>187</v>
      </c>
      <c r="F1315" s="53" t="s">
        <v>50</v>
      </c>
      <c r="G1315" s="52" t="s">
        <v>9729</v>
      </c>
      <c r="H1315" s="52" t="s">
        <v>9730</v>
      </c>
    </row>
    <row r="1316" spans="1:8" x14ac:dyDescent="0.25">
      <c r="A1316" s="52" t="s">
        <v>9738</v>
      </c>
      <c r="B1316" s="52" t="s">
        <v>9737</v>
      </c>
      <c r="C1316" s="52" t="s">
        <v>441</v>
      </c>
      <c r="D1316" s="52" t="s">
        <v>200</v>
      </c>
      <c r="E1316" s="52" t="s">
        <v>187</v>
      </c>
      <c r="F1316" s="53" t="s">
        <v>50</v>
      </c>
      <c r="G1316" s="52" t="s">
        <v>9729</v>
      </c>
      <c r="H1316" s="52" t="s">
        <v>9730</v>
      </c>
    </row>
    <row r="1317" spans="1:8" x14ac:dyDescent="0.25">
      <c r="A1317" s="52" t="s">
        <v>9736</v>
      </c>
      <c r="B1317" s="52" t="s">
        <v>9735</v>
      </c>
      <c r="C1317" s="52" t="s">
        <v>224</v>
      </c>
      <c r="D1317" s="52" t="s">
        <v>200</v>
      </c>
      <c r="E1317" s="52" t="s">
        <v>187</v>
      </c>
      <c r="F1317" s="53" t="s">
        <v>50</v>
      </c>
      <c r="G1317" s="52" t="s">
        <v>9729</v>
      </c>
      <c r="H1317" s="52" t="s">
        <v>9730</v>
      </c>
    </row>
    <row r="1318" spans="1:8" x14ac:dyDescent="0.25">
      <c r="A1318" s="52" t="s">
        <v>9734</v>
      </c>
      <c r="B1318" s="52" t="s">
        <v>9733</v>
      </c>
      <c r="C1318" s="52" t="s">
        <v>224</v>
      </c>
      <c r="D1318" s="52" t="s">
        <v>200</v>
      </c>
      <c r="E1318" s="52" t="s">
        <v>187</v>
      </c>
      <c r="F1318" s="53" t="s">
        <v>50</v>
      </c>
      <c r="G1318" s="52" t="s">
        <v>9729</v>
      </c>
      <c r="H1318" s="52" t="s">
        <v>9730</v>
      </c>
    </row>
    <row r="1319" spans="1:8" x14ac:dyDescent="0.25">
      <c r="A1319" s="52" t="s">
        <v>9732</v>
      </c>
      <c r="B1319" s="52" t="s">
        <v>9731</v>
      </c>
      <c r="C1319" s="52" t="s">
        <v>441</v>
      </c>
      <c r="D1319" s="52" t="s">
        <v>200</v>
      </c>
      <c r="E1319" s="52" t="s">
        <v>187</v>
      </c>
      <c r="F1319" s="53" t="s">
        <v>50</v>
      </c>
      <c r="G1319" s="52" t="s">
        <v>9729</v>
      </c>
      <c r="H1319" s="52" t="s">
        <v>9730</v>
      </c>
    </row>
    <row r="1320" spans="1:8" x14ac:dyDescent="0.25">
      <c r="A1320" s="52" t="s">
        <v>120</v>
      </c>
      <c r="B1320" s="52" t="s">
        <v>9728</v>
      </c>
      <c r="C1320" s="52" t="s">
        <v>805</v>
      </c>
      <c r="D1320" s="52" t="s">
        <v>200</v>
      </c>
      <c r="E1320" s="52" t="s">
        <v>187</v>
      </c>
      <c r="F1320" s="53" t="s">
        <v>120</v>
      </c>
      <c r="G1320" s="52" t="s">
        <v>120</v>
      </c>
      <c r="H1320" s="52" t="s">
        <v>9487</v>
      </c>
    </row>
    <row r="1321" spans="1:8" x14ac:dyDescent="0.25">
      <c r="A1321" s="52" t="s">
        <v>9727</v>
      </c>
      <c r="B1321" s="52" t="s">
        <v>9726</v>
      </c>
      <c r="C1321" s="52" t="s">
        <v>805</v>
      </c>
      <c r="D1321" s="52" t="s">
        <v>200</v>
      </c>
      <c r="E1321" s="52" t="s">
        <v>187</v>
      </c>
      <c r="F1321" s="53" t="s">
        <v>9727</v>
      </c>
      <c r="G1321" s="52" t="s">
        <v>120</v>
      </c>
      <c r="H1321" s="52" t="s">
        <v>9487</v>
      </c>
    </row>
    <row r="1322" spans="1:8" x14ac:dyDescent="0.25">
      <c r="A1322" s="52" t="s">
        <v>9725</v>
      </c>
      <c r="B1322" s="52" t="s">
        <v>9724</v>
      </c>
      <c r="C1322" s="52" t="s">
        <v>805</v>
      </c>
      <c r="D1322" s="52" t="s">
        <v>200</v>
      </c>
      <c r="E1322" s="52" t="s">
        <v>187</v>
      </c>
      <c r="F1322" s="53" t="s">
        <v>9727</v>
      </c>
      <c r="G1322" s="52" t="s">
        <v>120</v>
      </c>
      <c r="H1322" s="52" t="s">
        <v>9487</v>
      </c>
    </row>
    <row r="1323" spans="1:8" x14ac:dyDescent="0.25">
      <c r="A1323" s="52" t="s">
        <v>9723</v>
      </c>
      <c r="B1323" s="52" t="s">
        <v>9722</v>
      </c>
      <c r="C1323" s="52" t="s">
        <v>802</v>
      </c>
      <c r="D1323" s="52" t="s">
        <v>200</v>
      </c>
      <c r="E1323" s="52" t="s">
        <v>187</v>
      </c>
      <c r="F1323" s="53" t="s">
        <v>9727</v>
      </c>
      <c r="G1323" s="52" t="s">
        <v>120</v>
      </c>
      <c r="H1323" s="52" t="s">
        <v>9487</v>
      </c>
    </row>
    <row r="1324" spans="1:8" x14ac:dyDescent="0.25">
      <c r="A1324" s="52" t="s">
        <v>9721</v>
      </c>
      <c r="B1324" s="52" t="s">
        <v>9720</v>
      </c>
      <c r="C1324" s="52" t="s">
        <v>244</v>
      </c>
      <c r="D1324" s="52" t="s">
        <v>200</v>
      </c>
      <c r="E1324" s="52" t="s">
        <v>187</v>
      </c>
      <c r="F1324" s="53" t="s">
        <v>9727</v>
      </c>
      <c r="G1324" s="52" t="s">
        <v>120</v>
      </c>
      <c r="H1324" s="52" t="s">
        <v>9487</v>
      </c>
    </row>
    <row r="1325" spans="1:8" x14ac:dyDescent="0.25">
      <c r="A1325" s="52" t="s">
        <v>9719</v>
      </c>
      <c r="B1325" s="52" t="s">
        <v>9718</v>
      </c>
      <c r="C1325" s="52" t="s">
        <v>9095</v>
      </c>
      <c r="D1325" s="52" t="s">
        <v>6789</v>
      </c>
      <c r="E1325" s="52" t="s">
        <v>187</v>
      </c>
      <c r="F1325" s="53" t="s">
        <v>9727</v>
      </c>
      <c r="G1325" s="52" t="s">
        <v>120</v>
      </c>
      <c r="H1325" s="52" t="s">
        <v>9487</v>
      </c>
    </row>
    <row r="1326" spans="1:8" x14ac:dyDescent="0.25">
      <c r="A1326" s="52" t="s">
        <v>9717</v>
      </c>
      <c r="B1326" s="52" t="s">
        <v>9716</v>
      </c>
      <c r="C1326" s="52" t="s">
        <v>236</v>
      </c>
      <c r="D1326" s="52" t="s">
        <v>6789</v>
      </c>
      <c r="E1326" s="52" t="s">
        <v>187</v>
      </c>
      <c r="F1326" s="53" t="s">
        <v>9727</v>
      </c>
      <c r="G1326" s="52" t="s">
        <v>120</v>
      </c>
      <c r="H1326" s="52" t="s">
        <v>9487</v>
      </c>
    </row>
    <row r="1327" spans="1:8" x14ac:dyDescent="0.25">
      <c r="A1327" s="52" t="s">
        <v>9715</v>
      </c>
      <c r="B1327" s="52" t="s">
        <v>9714</v>
      </c>
      <c r="C1327" s="52" t="s">
        <v>805</v>
      </c>
      <c r="D1327" s="52" t="s">
        <v>200</v>
      </c>
      <c r="E1327" s="52" t="s">
        <v>187</v>
      </c>
      <c r="F1327" s="53" t="s">
        <v>9727</v>
      </c>
      <c r="G1327" s="52" t="s">
        <v>120</v>
      </c>
      <c r="H1327" s="52" t="s">
        <v>9487</v>
      </c>
    </row>
    <row r="1328" spans="1:8" x14ac:dyDescent="0.25">
      <c r="A1328" s="52" t="s">
        <v>9713</v>
      </c>
      <c r="B1328" s="52" t="s">
        <v>9712</v>
      </c>
      <c r="C1328" s="52" t="s">
        <v>9711</v>
      </c>
      <c r="D1328" s="52" t="s">
        <v>388</v>
      </c>
      <c r="E1328" s="52" t="s">
        <v>204</v>
      </c>
      <c r="F1328" s="53" t="s">
        <v>9727</v>
      </c>
      <c r="G1328" s="52" t="s">
        <v>120</v>
      </c>
      <c r="H1328" s="52" t="s">
        <v>9487</v>
      </c>
    </row>
    <row r="1329" spans="1:8" x14ac:dyDescent="0.25">
      <c r="A1329" s="52" t="s">
        <v>9710</v>
      </c>
      <c r="B1329" s="52" t="s">
        <v>9704</v>
      </c>
      <c r="C1329" s="52" t="s">
        <v>2110</v>
      </c>
      <c r="D1329" s="52" t="s">
        <v>388</v>
      </c>
      <c r="E1329" s="52" t="s">
        <v>204</v>
      </c>
      <c r="F1329" s="53" t="s">
        <v>9727</v>
      </c>
      <c r="G1329" s="52" t="s">
        <v>120</v>
      </c>
      <c r="H1329" s="52" t="s">
        <v>9487</v>
      </c>
    </row>
    <row r="1330" spans="1:8" x14ac:dyDescent="0.25">
      <c r="A1330" s="52" t="s">
        <v>9709</v>
      </c>
      <c r="B1330" s="52" t="s">
        <v>9702</v>
      </c>
      <c r="C1330" s="52" t="s">
        <v>1509</v>
      </c>
      <c r="D1330" s="52" t="s">
        <v>818</v>
      </c>
      <c r="E1330" s="52" t="s">
        <v>204</v>
      </c>
      <c r="F1330" s="53" t="s">
        <v>9727</v>
      </c>
      <c r="G1330" s="52" t="s">
        <v>120</v>
      </c>
      <c r="H1330" s="52" t="s">
        <v>9487</v>
      </c>
    </row>
    <row r="1331" spans="1:8" x14ac:dyDescent="0.25">
      <c r="A1331" s="52" t="s">
        <v>9708</v>
      </c>
      <c r="B1331" s="52" t="s">
        <v>9699</v>
      </c>
      <c r="C1331" s="52" t="s">
        <v>343</v>
      </c>
      <c r="D1331" s="52" t="s">
        <v>9392</v>
      </c>
      <c r="E1331" s="52" t="s">
        <v>204</v>
      </c>
      <c r="F1331" s="53" t="s">
        <v>9727</v>
      </c>
      <c r="G1331" s="52" t="s">
        <v>120</v>
      </c>
      <c r="H1331" s="52" t="s">
        <v>9487</v>
      </c>
    </row>
    <row r="1332" spans="1:8" x14ac:dyDescent="0.25">
      <c r="A1332" s="52" t="s">
        <v>9707</v>
      </c>
      <c r="B1332" s="52" t="s">
        <v>9706</v>
      </c>
      <c r="C1332" s="52" t="s">
        <v>9269</v>
      </c>
      <c r="D1332" s="52" t="s">
        <v>388</v>
      </c>
      <c r="E1332" s="52" t="s">
        <v>204</v>
      </c>
      <c r="F1332" s="53" t="s">
        <v>9727</v>
      </c>
      <c r="G1332" s="52" t="s">
        <v>120</v>
      </c>
      <c r="H1332" s="52" t="s">
        <v>9487</v>
      </c>
    </row>
    <row r="1333" spans="1:8" x14ac:dyDescent="0.25">
      <c r="A1333" s="52" t="s">
        <v>9705</v>
      </c>
      <c r="B1333" s="52" t="s">
        <v>9704</v>
      </c>
      <c r="C1333" s="52" t="s">
        <v>9269</v>
      </c>
      <c r="D1333" s="52" t="s">
        <v>388</v>
      </c>
      <c r="E1333" s="52" t="s">
        <v>204</v>
      </c>
      <c r="F1333" s="53" t="s">
        <v>9727</v>
      </c>
      <c r="G1333" s="52" t="s">
        <v>120</v>
      </c>
      <c r="H1333" s="52" t="s">
        <v>9487</v>
      </c>
    </row>
    <row r="1334" spans="1:8" x14ac:dyDescent="0.25">
      <c r="A1334" s="52" t="s">
        <v>9703</v>
      </c>
      <c r="B1334" s="52" t="s">
        <v>9702</v>
      </c>
      <c r="C1334" s="52" t="s">
        <v>9269</v>
      </c>
      <c r="D1334" s="52" t="s">
        <v>9701</v>
      </c>
      <c r="E1334" s="52" t="s">
        <v>204</v>
      </c>
      <c r="F1334" s="53" t="s">
        <v>9727</v>
      </c>
      <c r="G1334" s="52" t="s">
        <v>120</v>
      </c>
      <c r="H1334" s="52" t="s">
        <v>9487</v>
      </c>
    </row>
    <row r="1335" spans="1:8" x14ac:dyDescent="0.25">
      <c r="A1335" s="52" t="s">
        <v>9700</v>
      </c>
      <c r="B1335" s="52" t="s">
        <v>9699</v>
      </c>
      <c r="C1335" s="52" t="s">
        <v>9269</v>
      </c>
      <c r="D1335" s="52" t="s">
        <v>388</v>
      </c>
      <c r="E1335" s="52" t="s">
        <v>204</v>
      </c>
      <c r="F1335" s="53" t="s">
        <v>9727</v>
      </c>
      <c r="G1335" s="52" t="s">
        <v>120</v>
      </c>
      <c r="H1335" s="52" t="s">
        <v>9487</v>
      </c>
    </row>
    <row r="1336" spans="1:8" x14ac:dyDescent="0.25">
      <c r="A1336" s="52" t="s">
        <v>9698</v>
      </c>
      <c r="B1336" s="52" t="s">
        <v>9697</v>
      </c>
      <c r="C1336" s="52" t="s">
        <v>236</v>
      </c>
      <c r="D1336" s="52" t="s">
        <v>388</v>
      </c>
      <c r="E1336" s="52" t="s">
        <v>204</v>
      </c>
      <c r="F1336" s="53" t="s">
        <v>9727</v>
      </c>
      <c r="G1336" s="52" t="s">
        <v>120</v>
      </c>
      <c r="H1336" s="52" t="s">
        <v>9487</v>
      </c>
    </row>
    <row r="1337" spans="1:8" x14ac:dyDescent="0.25">
      <c r="A1337" s="52" t="s">
        <v>9696</v>
      </c>
      <c r="B1337" s="52" t="s">
        <v>9695</v>
      </c>
      <c r="C1337" s="52" t="s">
        <v>1643</v>
      </c>
      <c r="D1337" s="52" t="s">
        <v>388</v>
      </c>
      <c r="E1337" s="52" t="s">
        <v>204</v>
      </c>
      <c r="F1337" s="53" t="s">
        <v>9727</v>
      </c>
      <c r="G1337" s="52" t="s">
        <v>120</v>
      </c>
      <c r="H1337" s="52" t="s">
        <v>9487</v>
      </c>
    </row>
    <row r="1338" spans="1:8" x14ac:dyDescent="0.25">
      <c r="A1338" s="52" t="s">
        <v>9694</v>
      </c>
      <c r="B1338" s="52" t="s">
        <v>9693</v>
      </c>
      <c r="C1338" s="52" t="s">
        <v>236</v>
      </c>
      <c r="D1338" s="52" t="s">
        <v>388</v>
      </c>
      <c r="E1338" s="52" t="s">
        <v>204</v>
      </c>
      <c r="F1338" s="53" t="s">
        <v>9727</v>
      </c>
      <c r="G1338" s="52" t="s">
        <v>120</v>
      </c>
      <c r="H1338" s="52" t="s">
        <v>9487</v>
      </c>
    </row>
    <row r="1339" spans="1:8" x14ac:dyDescent="0.25">
      <c r="A1339" s="52" t="s">
        <v>9692</v>
      </c>
      <c r="B1339" s="52" t="s">
        <v>9691</v>
      </c>
      <c r="C1339" s="52" t="s">
        <v>236</v>
      </c>
      <c r="D1339" s="52" t="s">
        <v>388</v>
      </c>
      <c r="E1339" s="52" t="s">
        <v>204</v>
      </c>
      <c r="F1339" s="53" t="s">
        <v>9727</v>
      </c>
      <c r="G1339" s="52" t="s">
        <v>120</v>
      </c>
      <c r="H1339" s="52" t="s">
        <v>9487</v>
      </c>
    </row>
    <row r="1340" spans="1:8" x14ac:dyDescent="0.25">
      <c r="A1340" s="52" t="s">
        <v>9690</v>
      </c>
      <c r="B1340" s="52" t="s">
        <v>9689</v>
      </c>
      <c r="C1340" s="52" t="s">
        <v>244</v>
      </c>
      <c r="D1340" s="52" t="s">
        <v>388</v>
      </c>
      <c r="E1340" s="52" t="s">
        <v>204</v>
      </c>
      <c r="F1340" s="53" t="s">
        <v>9727</v>
      </c>
      <c r="G1340" s="52" t="s">
        <v>120</v>
      </c>
      <c r="H1340" s="52" t="s">
        <v>9487</v>
      </c>
    </row>
    <row r="1341" spans="1:8" x14ac:dyDescent="0.25">
      <c r="A1341" s="52" t="s">
        <v>9688</v>
      </c>
      <c r="B1341" s="52" t="s">
        <v>9684</v>
      </c>
      <c r="C1341" s="52" t="s">
        <v>992</v>
      </c>
      <c r="D1341" s="52" t="s">
        <v>335</v>
      </c>
      <c r="E1341" s="52" t="s">
        <v>187</v>
      </c>
      <c r="F1341" s="53" t="s">
        <v>9727</v>
      </c>
      <c r="G1341" s="52" t="s">
        <v>120</v>
      </c>
      <c r="H1341" s="52" t="s">
        <v>9487</v>
      </c>
    </row>
    <row r="1342" spans="1:8" x14ac:dyDescent="0.25">
      <c r="A1342" s="52" t="s">
        <v>9687</v>
      </c>
      <c r="B1342" s="52" t="s">
        <v>9686</v>
      </c>
      <c r="C1342" s="52" t="s">
        <v>992</v>
      </c>
      <c r="D1342" s="52" t="s">
        <v>932</v>
      </c>
      <c r="E1342" s="52" t="s">
        <v>214</v>
      </c>
      <c r="F1342" s="53" t="s">
        <v>9727</v>
      </c>
      <c r="G1342" s="52" t="s">
        <v>120</v>
      </c>
      <c r="H1342" s="52" t="s">
        <v>9487</v>
      </c>
    </row>
    <row r="1343" spans="1:8" x14ac:dyDescent="0.25">
      <c r="A1343" s="52" t="s">
        <v>9685</v>
      </c>
      <c r="B1343" s="52" t="s">
        <v>9684</v>
      </c>
      <c r="C1343" s="52" t="s">
        <v>992</v>
      </c>
      <c r="D1343" s="52" t="s">
        <v>335</v>
      </c>
      <c r="E1343" s="52" t="s">
        <v>187</v>
      </c>
      <c r="F1343" s="53" t="s">
        <v>9727</v>
      </c>
      <c r="G1343" s="52" t="s">
        <v>120</v>
      </c>
      <c r="H1343" s="52" t="s">
        <v>9487</v>
      </c>
    </row>
    <row r="1344" spans="1:8" x14ac:dyDescent="0.25">
      <c r="A1344" s="52" t="s">
        <v>9683</v>
      </c>
      <c r="B1344" s="52" t="s">
        <v>9682</v>
      </c>
      <c r="C1344" s="52" t="s">
        <v>932</v>
      </c>
      <c r="D1344" s="52" t="s">
        <v>335</v>
      </c>
      <c r="E1344" s="52" t="s">
        <v>187</v>
      </c>
      <c r="F1344" s="53" t="s">
        <v>9727</v>
      </c>
      <c r="G1344" s="52" t="s">
        <v>120</v>
      </c>
      <c r="H1344" s="52" t="s">
        <v>9487</v>
      </c>
    </row>
    <row r="1345" spans="1:8" x14ac:dyDescent="0.25">
      <c r="A1345" s="52" t="s">
        <v>9681</v>
      </c>
      <c r="B1345" s="52" t="s">
        <v>9680</v>
      </c>
      <c r="C1345" s="52" t="s">
        <v>932</v>
      </c>
      <c r="D1345" s="52" t="s">
        <v>205</v>
      </c>
      <c r="E1345" s="52" t="s">
        <v>187</v>
      </c>
      <c r="F1345" s="53" t="s">
        <v>9727</v>
      </c>
      <c r="G1345" s="52" t="s">
        <v>120</v>
      </c>
      <c r="H1345" s="52" t="s">
        <v>9487</v>
      </c>
    </row>
    <row r="1346" spans="1:8" x14ac:dyDescent="0.25">
      <c r="A1346" s="52" t="s">
        <v>9679</v>
      </c>
      <c r="B1346" s="52" t="s">
        <v>9678</v>
      </c>
      <c r="C1346" s="52" t="s">
        <v>383</v>
      </c>
      <c r="D1346" s="52" t="s">
        <v>200</v>
      </c>
      <c r="E1346" s="52" t="s">
        <v>187</v>
      </c>
      <c r="F1346" s="53" t="s">
        <v>9727</v>
      </c>
      <c r="G1346" s="52" t="s">
        <v>120</v>
      </c>
      <c r="H1346" s="52" t="s">
        <v>9487</v>
      </c>
    </row>
    <row r="1347" spans="1:8" x14ac:dyDescent="0.25">
      <c r="A1347" s="52" t="s">
        <v>9677</v>
      </c>
      <c r="B1347" s="52" t="s">
        <v>9676</v>
      </c>
      <c r="C1347" s="52" t="s">
        <v>383</v>
      </c>
      <c r="D1347" s="52" t="s">
        <v>932</v>
      </c>
      <c r="E1347" s="52" t="s">
        <v>214</v>
      </c>
      <c r="F1347" s="53" t="s">
        <v>9727</v>
      </c>
      <c r="G1347" s="52" t="s">
        <v>120</v>
      </c>
      <c r="H1347" s="52" t="s">
        <v>9487</v>
      </c>
    </row>
    <row r="1348" spans="1:8" x14ac:dyDescent="0.25">
      <c r="A1348" s="52" t="s">
        <v>9675</v>
      </c>
      <c r="B1348" s="52" t="s">
        <v>9674</v>
      </c>
      <c r="C1348" s="52" t="s">
        <v>383</v>
      </c>
      <c r="D1348" s="52" t="s">
        <v>932</v>
      </c>
      <c r="E1348" s="52" t="s">
        <v>214</v>
      </c>
      <c r="F1348" s="53" t="s">
        <v>9727</v>
      </c>
      <c r="G1348" s="52" t="s">
        <v>120</v>
      </c>
      <c r="H1348" s="52" t="s">
        <v>9487</v>
      </c>
    </row>
    <row r="1349" spans="1:8" x14ac:dyDescent="0.25">
      <c r="A1349" s="52" t="s">
        <v>9673</v>
      </c>
      <c r="B1349" s="52" t="s">
        <v>9672</v>
      </c>
      <c r="C1349" s="52" t="s">
        <v>383</v>
      </c>
      <c r="D1349" s="52" t="s">
        <v>200</v>
      </c>
      <c r="E1349" s="52" t="s">
        <v>187</v>
      </c>
      <c r="F1349" s="53" t="s">
        <v>9727</v>
      </c>
      <c r="G1349" s="52" t="s">
        <v>120</v>
      </c>
      <c r="H1349" s="52" t="s">
        <v>9487</v>
      </c>
    </row>
    <row r="1350" spans="1:8" x14ac:dyDescent="0.25">
      <c r="A1350" s="52" t="s">
        <v>9671</v>
      </c>
      <c r="B1350" s="52" t="s">
        <v>9670</v>
      </c>
      <c r="C1350" s="52" t="s">
        <v>932</v>
      </c>
      <c r="D1350" s="52" t="s">
        <v>200</v>
      </c>
      <c r="E1350" s="52" t="s">
        <v>187</v>
      </c>
      <c r="F1350" s="53" t="s">
        <v>9727</v>
      </c>
      <c r="G1350" s="52" t="s">
        <v>120</v>
      </c>
      <c r="H1350" s="52" t="s">
        <v>9487</v>
      </c>
    </row>
    <row r="1351" spans="1:8" x14ac:dyDescent="0.25">
      <c r="A1351" s="52" t="s">
        <v>9669</v>
      </c>
      <c r="B1351" s="52" t="s">
        <v>9668</v>
      </c>
      <c r="C1351" s="52" t="s">
        <v>932</v>
      </c>
      <c r="D1351" s="52" t="s">
        <v>200</v>
      </c>
      <c r="E1351" s="52" t="s">
        <v>187</v>
      </c>
      <c r="F1351" s="53" t="s">
        <v>9727</v>
      </c>
      <c r="G1351" s="52" t="s">
        <v>120</v>
      </c>
      <c r="H1351" s="52" t="s">
        <v>9487</v>
      </c>
    </row>
    <row r="1352" spans="1:8" x14ac:dyDescent="0.25">
      <c r="A1352" s="52" t="s">
        <v>9667</v>
      </c>
      <c r="B1352" s="52" t="s">
        <v>9666</v>
      </c>
      <c r="C1352" s="52" t="s">
        <v>383</v>
      </c>
      <c r="D1352" s="52" t="s">
        <v>200</v>
      </c>
      <c r="E1352" s="52" t="s">
        <v>187</v>
      </c>
      <c r="F1352" s="53" t="s">
        <v>9727</v>
      </c>
      <c r="G1352" s="52" t="s">
        <v>120</v>
      </c>
      <c r="H1352" s="52" t="s">
        <v>9487</v>
      </c>
    </row>
    <row r="1353" spans="1:8" x14ac:dyDescent="0.25">
      <c r="A1353" s="52" t="s">
        <v>9665</v>
      </c>
      <c r="B1353" s="52" t="s">
        <v>9664</v>
      </c>
      <c r="C1353" s="52" t="s">
        <v>932</v>
      </c>
      <c r="D1353" s="52" t="s">
        <v>200</v>
      </c>
      <c r="E1353" s="52" t="s">
        <v>187</v>
      </c>
      <c r="F1353" s="53" t="s">
        <v>9727</v>
      </c>
      <c r="G1353" s="52" t="s">
        <v>120</v>
      </c>
      <c r="H1353" s="52" t="s">
        <v>9487</v>
      </c>
    </row>
    <row r="1354" spans="1:8" x14ac:dyDescent="0.25">
      <c r="A1354" s="52" t="s">
        <v>9663</v>
      </c>
      <c r="B1354" s="52" t="s">
        <v>9662</v>
      </c>
      <c r="C1354" s="52" t="s">
        <v>932</v>
      </c>
      <c r="D1354" s="52" t="s">
        <v>200</v>
      </c>
      <c r="E1354" s="52" t="s">
        <v>187</v>
      </c>
      <c r="F1354" s="53" t="s">
        <v>9727</v>
      </c>
      <c r="G1354" s="52" t="s">
        <v>120</v>
      </c>
      <c r="H1354" s="52" t="s">
        <v>9487</v>
      </c>
    </row>
    <row r="1355" spans="1:8" x14ac:dyDescent="0.25">
      <c r="A1355" s="52" t="s">
        <v>9661</v>
      </c>
      <c r="B1355" s="52" t="s">
        <v>9660</v>
      </c>
      <c r="C1355" s="52" t="s">
        <v>805</v>
      </c>
      <c r="D1355" s="52" t="s">
        <v>2454</v>
      </c>
      <c r="E1355" s="52" t="s">
        <v>204</v>
      </c>
      <c r="F1355" s="53" t="s">
        <v>9661</v>
      </c>
      <c r="G1355" s="52" t="s">
        <v>120</v>
      </c>
      <c r="H1355" s="52" t="s">
        <v>9487</v>
      </c>
    </row>
    <row r="1356" spans="1:8" x14ac:dyDescent="0.25">
      <c r="A1356" s="52" t="s">
        <v>9659</v>
      </c>
      <c r="B1356" s="52" t="s">
        <v>9657</v>
      </c>
      <c r="C1356" s="52" t="s">
        <v>671</v>
      </c>
      <c r="D1356" s="52" t="s">
        <v>2454</v>
      </c>
      <c r="E1356" s="52" t="s">
        <v>204</v>
      </c>
      <c r="F1356" s="53" t="s">
        <v>9661</v>
      </c>
      <c r="G1356" s="52" t="s">
        <v>120</v>
      </c>
      <c r="H1356" s="52" t="s">
        <v>9487</v>
      </c>
    </row>
    <row r="1357" spans="1:8" x14ac:dyDescent="0.25">
      <c r="A1357" s="52" t="s">
        <v>9658</v>
      </c>
      <c r="B1357" s="52" t="s">
        <v>9657</v>
      </c>
      <c r="C1357" s="52" t="s">
        <v>671</v>
      </c>
      <c r="D1357" s="52" t="s">
        <v>2454</v>
      </c>
      <c r="E1357" s="52" t="s">
        <v>204</v>
      </c>
      <c r="F1357" s="53" t="s">
        <v>9661</v>
      </c>
      <c r="G1357" s="52" t="s">
        <v>120</v>
      </c>
      <c r="H1357" s="52" t="s">
        <v>9487</v>
      </c>
    </row>
    <row r="1358" spans="1:8" x14ac:dyDescent="0.25">
      <c r="A1358" s="52" t="s">
        <v>9656</v>
      </c>
      <c r="B1358" s="52" t="s">
        <v>9655</v>
      </c>
      <c r="C1358" s="52" t="s">
        <v>308</v>
      </c>
      <c r="D1358" s="52" t="s">
        <v>572</v>
      </c>
      <c r="E1358" s="52" t="s">
        <v>204</v>
      </c>
      <c r="F1358" s="53" t="s">
        <v>9661</v>
      </c>
      <c r="G1358" s="52" t="s">
        <v>120</v>
      </c>
      <c r="H1358" s="52" t="s">
        <v>9487</v>
      </c>
    </row>
    <row r="1359" spans="1:8" x14ac:dyDescent="0.25">
      <c r="A1359" s="52" t="s">
        <v>121</v>
      </c>
      <c r="B1359" s="52" t="s">
        <v>9654</v>
      </c>
      <c r="C1359" s="52" t="s">
        <v>1509</v>
      </c>
      <c r="D1359" s="52" t="s">
        <v>200</v>
      </c>
      <c r="E1359" s="52" t="s">
        <v>187</v>
      </c>
      <c r="F1359" s="53" t="s">
        <v>121</v>
      </c>
      <c r="G1359" s="52" t="s">
        <v>120</v>
      </c>
      <c r="H1359" s="52" t="s">
        <v>9487</v>
      </c>
    </row>
    <row r="1360" spans="1:8" x14ac:dyDescent="0.25">
      <c r="A1360" s="52" t="s">
        <v>9653</v>
      </c>
      <c r="B1360" s="52" t="s">
        <v>9652</v>
      </c>
      <c r="C1360" s="52" t="s">
        <v>1351</v>
      </c>
      <c r="D1360" s="52" t="s">
        <v>200</v>
      </c>
      <c r="E1360" s="52" t="s">
        <v>187</v>
      </c>
      <c r="F1360" s="53" t="s">
        <v>121</v>
      </c>
      <c r="G1360" s="52" t="s">
        <v>120</v>
      </c>
      <c r="H1360" s="52" t="s">
        <v>9487</v>
      </c>
    </row>
    <row r="1361" spans="1:8" x14ac:dyDescent="0.25">
      <c r="A1361" s="52" t="s">
        <v>9651</v>
      </c>
      <c r="B1361" s="52" t="s">
        <v>9644</v>
      </c>
      <c r="C1361" s="52" t="s">
        <v>244</v>
      </c>
      <c r="D1361" s="52" t="s">
        <v>200</v>
      </c>
      <c r="E1361" s="52" t="s">
        <v>187</v>
      </c>
      <c r="F1361" s="53" t="s">
        <v>121</v>
      </c>
      <c r="G1361" s="52" t="s">
        <v>120</v>
      </c>
      <c r="H1361" s="52" t="s">
        <v>9487</v>
      </c>
    </row>
    <row r="1362" spans="1:8" x14ac:dyDescent="0.25">
      <c r="A1362" s="52" t="s">
        <v>9650</v>
      </c>
      <c r="B1362" s="52" t="s">
        <v>9649</v>
      </c>
      <c r="C1362" s="52" t="s">
        <v>9646</v>
      </c>
      <c r="D1362" s="52" t="s">
        <v>995</v>
      </c>
      <c r="E1362" s="52" t="s">
        <v>204</v>
      </c>
      <c r="F1362" s="53" t="s">
        <v>121</v>
      </c>
      <c r="G1362" s="52" t="s">
        <v>120</v>
      </c>
      <c r="H1362" s="52" t="s">
        <v>9487</v>
      </c>
    </row>
    <row r="1363" spans="1:8" x14ac:dyDescent="0.25">
      <c r="A1363" s="52" t="s">
        <v>9648</v>
      </c>
      <c r="B1363" s="52" t="s">
        <v>9647</v>
      </c>
      <c r="C1363" s="52" t="s">
        <v>9646</v>
      </c>
      <c r="D1363" s="52" t="s">
        <v>995</v>
      </c>
      <c r="E1363" s="52" t="s">
        <v>204</v>
      </c>
      <c r="F1363" s="53" t="s">
        <v>121</v>
      </c>
      <c r="G1363" s="52" t="s">
        <v>120</v>
      </c>
      <c r="H1363" s="52" t="s">
        <v>9487</v>
      </c>
    </row>
    <row r="1364" spans="1:8" x14ac:dyDescent="0.25">
      <c r="A1364" s="52" t="s">
        <v>9645</v>
      </c>
      <c r="B1364" s="52" t="s">
        <v>9644</v>
      </c>
      <c r="C1364" s="52" t="s">
        <v>995</v>
      </c>
      <c r="D1364" s="52" t="s">
        <v>200</v>
      </c>
      <c r="E1364" s="52" t="s">
        <v>187</v>
      </c>
      <c r="F1364" s="53" t="s">
        <v>121</v>
      </c>
      <c r="G1364" s="52" t="s">
        <v>120</v>
      </c>
      <c r="H1364" s="52" t="s">
        <v>9487</v>
      </c>
    </row>
    <row r="1365" spans="1:8" x14ac:dyDescent="0.25">
      <c r="A1365" s="52" t="s">
        <v>9643</v>
      </c>
      <c r="B1365" s="52" t="s">
        <v>9642</v>
      </c>
      <c r="C1365" s="52" t="s">
        <v>422</v>
      </c>
      <c r="D1365" s="52" t="s">
        <v>200</v>
      </c>
      <c r="E1365" s="52" t="s">
        <v>187</v>
      </c>
      <c r="F1365" s="53" t="s">
        <v>121</v>
      </c>
      <c r="G1365" s="52" t="s">
        <v>120</v>
      </c>
      <c r="H1365" s="52" t="s">
        <v>9487</v>
      </c>
    </row>
    <row r="1366" spans="1:8" x14ac:dyDescent="0.25">
      <c r="A1366" s="52" t="s">
        <v>9641</v>
      </c>
      <c r="B1366" s="52" t="s">
        <v>9640</v>
      </c>
      <c r="C1366" s="52" t="s">
        <v>422</v>
      </c>
      <c r="D1366" s="52" t="s">
        <v>200</v>
      </c>
      <c r="E1366" s="52" t="s">
        <v>187</v>
      </c>
      <c r="F1366" s="53" t="s">
        <v>121</v>
      </c>
      <c r="G1366" s="52" t="s">
        <v>120</v>
      </c>
      <c r="H1366" s="52" t="s">
        <v>9487</v>
      </c>
    </row>
    <row r="1367" spans="1:8" x14ac:dyDescent="0.25">
      <c r="A1367" s="52" t="s">
        <v>9639</v>
      </c>
      <c r="B1367" s="52" t="s">
        <v>9637</v>
      </c>
      <c r="C1367" s="52" t="s">
        <v>308</v>
      </c>
      <c r="D1367" s="52" t="s">
        <v>200</v>
      </c>
      <c r="E1367" s="52" t="s">
        <v>187</v>
      </c>
      <c r="F1367" s="53" t="s">
        <v>121</v>
      </c>
      <c r="G1367" s="52" t="s">
        <v>120</v>
      </c>
      <c r="H1367" s="52" t="s">
        <v>9487</v>
      </c>
    </row>
    <row r="1368" spans="1:8" x14ac:dyDescent="0.25">
      <c r="A1368" s="52" t="s">
        <v>9638</v>
      </c>
      <c r="B1368" s="52" t="s">
        <v>9637</v>
      </c>
      <c r="C1368" s="52" t="s">
        <v>244</v>
      </c>
      <c r="D1368" s="52" t="s">
        <v>200</v>
      </c>
      <c r="E1368" s="52" t="s">
        <v>187</v>
      </c>
      <c r="F1368" s="53" t="s">
        <v>121</v>
      </c>
      <c r="G1368" s="52" t="s">
        <v>120</v>
      </c>
      <c r="H1368" s="52" t="s">
        <v>9487</v>
      </c>
    </row>
    <row r="1369" spans="1:8" x14ac:dyDescent="0.25">
      <c r="A1369" s="52" t="s">
        <v>9636</v>
      </c>
      <c r="B1369" s="52" t="s">
        <v>9635</v>
      </c>
      <c r="C1369" s="52" t="s">
        <v>422</v>
      </c>
      <c r="D1369" s="52" t="s">
        <v>200</v>
      </c>
      <c r="E1369" s="52" t="s">
        <v>187</v>
      </c>
      <c r="F1369" s="53" t="s">
        <v>121</v>
      </c>
      <c r="G1369" s="52" t="s">
        <v>120</v>
      </c>
      <c r="H1369" s="52" t="s">
        <v>9487</v>
      </c>
    </row>
    <row r="1370" spans="1:8" x14ac:dyDescent="0.25">
      <c r="A1370" s="52" t="s">
        <v>9634</v>
      </c>
      <c r="B1370" s="52" t="s">
        <v>9633</v>
      </c>
      <c r="C1370" s="52" t="s">
        <v>6063</v>
      </c>
      <c r="D1370" s="52" t="s">
        <v>200</v>
      </c>
      <c r="E1370" s="52" t="s">
        <v>187</v>
      </c>
      <c r="F1370" s="53" t="s">
        <v>121</v>
      </c>
      <c r="G1370" s="52" t="s">
        <v>120</v>
      </c>
      <c r="H1370" s="52" t="s">
        <v>9487</v>
      </c>
    </row>
    <row r="1371" spans="1:8" x14ac:dyDescent="0.25">
      <c r="A1371" s="52" t="s">
        <v>9632</v>
      </c>
      <c r="B1371" s="52" t="s">
        <v>9631</v>
      </c>
      <c r="C1371" s="52" t="s">
        <v>6063</v>
      </c>
      <c r="D1371" s="52" t="s">
        <v>200</v>
      </c>
      <c r="E1371" s="52" t="s">
        <v>187</v>
      </c>
      <c r="F1371" s="53" t="s">
        <v>121</v>
      </c>
      <c r="G1371" s="52" t="s">
        <v>120</v>
      </c>
      <c r="H1371" s="52" t="s">
        <v>9487</v>
      </c>
    </row>
    <row r="1372" spans="1:8" x14ac:dyDescent="0.25">
      <c r="A1372" s="52" t="s">
        <v>9630</v>
      </c>
      <c r="B1372" s="52" t="s">
        <v>9629</v>
      </c>
      <c r="C1372" s="52" t="s">
        <v>9628</v>
      </c>
      <c r="D1372" s="52" t="s">
        <v>995</v>
      </c>
      <c r="E1372" s="52" t="s">
        <v>204</v>
      </c>
      <c r="F1372" s="53" t="s">
        <v>121</v>
      </c>
      <c r="G1372" s="52" t="s">
        <v>120</v>
      </c>
      <c r="H1372" s="52" t="s">
        <v>9487</v>
      </c>
    </row>
    <row r="1373" spans="1:8" x14ac:dyDescent="0.25">
      <c r="A1373" s="52" t="s">
        <v>9627</v>
      </c>
      <c r="B1373" s="52" t="s">
        <v>9626</v>
      </c>
      <c r="C1373" s="52" t="s">
        <v>784</v>
      </c>
      <c r="D1373" s="52" t="s">
        <v>422</v>
      </c>
      <c r="E1373" s="52" t="s">
        <v>204</v>
      </c>
      <c r="F1373" s="53" t="s">
        <v>121</v>
      </c>
      <c r="G1373" s="52" t="s">
        <v>120</v>
      </c>
      <c r="H1373" s="52" t="s">
        <v>9487</v>
      </c>
    </row>
    <row r="1374" spans="1:8" x14ac:dyDescent="0.25">
      <c r="A1374" s="52" t="s">
        <v>9625</v>
      </c>
      <c r="B1374" s="52" t="s">
        <v>9624</v>
      </c>
      <c r="C1374" s="52" t="s">
        <v>422</v>
      </c>
      <c r="D1374" s="52" t="s">
        <v>200</v>
      </c>
      <c r="E1374" s="52" t="s">
        <v>187</v>
      </c>
      <c r="F1374" s="53" t="s">
        <v>121</v>
      </c>
      <c r="G1374" s="52" t="s">
        <v>120</v>
      </c>
      <c r="H1374" s="52" t="s">
        <v>9487</v>
      </c>
    </row>
    <row r="1375" spans="1:8" x14ac:dyDescent="0.25">
      <c r="A1375" s="52" t="s">
        <v>123</v>
      </c>
      <c r="B1375" s="52" t="s">
        <v>9623</v>
      </c>
      <c r="C1375" s="52" t="s">
        <v>228</v>
      </c>
      <c r="D1375" s="52" t="s">
        <v>200</v>
      </c>
      <c r="E1375" s="52" t="s">
        <v>187</v>
      </c>
      <c r="F1375" s="53" t="s">
        <v>123</v>
      </c>
      <c r="G1375" s="52" t="s">
        <v>120</v>
      </c>
      <c r="H1375" s="52" t="s">
        <v>9487</v>
      </c>
    </row>
    <row r="1376" spans="1:8" x14ac:dyDescent="0.25">
      <c r="A1376" s="52" t="s">
        <v>9622</v>
      </c>
      <c r="B1376" s="52" t="s">
        <v>9619</v>
      </c>
      <c r="C1376" s="52" t="s">
        <v>228</v>
      </c>
      <c r="D1376" s="52" t="s">
        <v>200</v>
      </c>
      <c r="E1376" s="52" t="s">
        <v>187</v>
      </c>
      <c r="F1376" s="53" t="s">
        <v>123</v>
      </c>
      <c r="G1376" s="52" t="s">
        <v>120</v>
      </c>
      <c r="H1376" s="52" t="s">
        <v>9487</v>
      </c>
    </row>
    <row r="1377" spans="1:8" x14ac:dyDescent="0.25">
      <c r="A1377" s="52" t="s">
        <v>9621</v>
      </c>
      <c r="B1377" s="52" t="s">
        <v>9619</v>
      </c>
      <c r="C1377" s="52" t="s">
        <v>228</v>
      </c>
      <c r="D1377" s="52" t="s">
        <v>200</v>
      </c>
      <c r="E1377" s="52" t="s">
        <v>187</v>
      </c>
      <c r="F1377" s="53" t="s">
        <v>123</v>
      </c>
      <c r="G1377" s="52" t="s">
        <v>120</v>
      </c>
      <c r="H1377" s="52" t="s">
        <v>9487</v>
      </c>
    </row>
    <row r="1378" spans="1:8" x14ac:dyDescent="0.25">
      <c r="A1378" s="52" t="s">
        <v>9620</v>
      </c>
      <c r="B1378" s="52" t="s">
        <v>9619</v>
      </c>
      <c r="C1378" s="52" t="s">
        <v>244</v>
      </c>
      <c r="D1378" s="52" t="s">
        <v>200</v>
      </c>
      <c r="E1378" s="52" t="s">
        <v>187</v>
      </c>
      <c r="F1378" s="53" t="s">
        <v>123</v>
      </c>
      <c r="G1378" s="52" t="s">
        <v>120</v>
      </c>
      <c r="H1378" s="52" t="s">
        <v>9487</v>
      </c>
    </row>
    <row r="1379" spans="1:8" x14ac:dyDescent="0.25">
      <c r="A1379" s="52" t="s">
        <v>9618</v>
      </c>
      <c r="B1379" s="52" t="s">
        <v>9615</v>
      </c>
      <c r="C1379" s="52" t="s">
        <v>228</v>
      </c>
      <c r="D1379" s="52" t="s">
        <v>200</v>
      </c>
      <c r="E1379" s="52" t="s">
        <v>187</v>
      </c>
      <c r="F1379" s="53" t="s">
        <v>123</v>
      </c>
      <c r="G1379" s="52" t="s">
        <v>120</v>
      </c>
      <c r="H1379" s="52" t="s">
        <v>9487</v>
      </c>
    </row>
    <row r="1380" spans="1:8" x14ac:dyDescent="0.25">
      <c r="A1380" s="52" t="s">
        <v>9617</v>
      </c>
      <c r="B1380" s="52" t="s">
        <v>9615</v>
      </c>
      <c r="C1380" s="52" t="s">
        <v>228</v>
      </c>
      <c r="D1380" s="52" t="s">
        <v>200</v>
      </c>
      <c r="E1380" s="52" t="s">
        <v>187</v>
      </c>
      <c r="F1380" s="53" t="s">
        <v>123</v>
      </c>
      <c r="G1380" s="52" t="s">
        <v>120</v>
      </c>
      <c r="H1380" s="52" t="s">
        <v>9487</v>
      </c>
    </row>
    <row r="1381" spans="1:8" x14ac:dyDescent="0.25">
      <c r="A1381" s="52" t="s">
        <v>9616</v>
      </c>
      <c r="B1381" s="52" t="s">
        <v>9615</v>
      </c>
      <c r="C1381" s="52" t="s">
        <v>244</v>
      </c>
      <c r="D1381" s="52" t="s">
        <v>200</v>
      </c>
      <c r="E1381" s="52" t="s">
        <v>187</v>
      </c>
      <c r="F1381" s="53" t="s">
        <v>123</v>
      </c>
      <c r="G1381" s="52" t="s">
        <v>120</v>
      </c>
      <c r="H1381" s="52" t="s">
        <v>9487</v>
      </c>
    </row>
    <row r="1382" spans="1:8" x14ac:dyDescent="0.25">
      <c r="A1382" s="52" t="s">
        <v>9614</v>
      </c>
      <c r="B1382" s="52" t="s">
        <v>9611</v>
      </c>
      <c r="C1382" s="52" t="s">
        <v>228</v>
      </c>
      <c r="D1382" s="52" t="s">
        <v>200</v>
      </c>
      <c r="E1382" s="52" t="s">
        <v>187</v>
      </c>
      <c r="F1382" s="53" t="s">
        <v>123</v>
      </c>
      <c r="G1382" s="52" t="s">
        <v>120</v>
      </c>
      <c r="H1382" s="52" t="s">
        <v>9487</v>
      </c>
    </row>
    <row r="1383" spans="1:8" x14ac:dyDescent="0.25">
      <c r="A1383" s="52" t="s">
        <v>9613</v>
      </c>
      <c r="B1383" s="52" t="s">
        <v>9611</v>
      </c>
      <c r="C1383" s="52" t="s">
        <v>228</v>
      </c>
      <c r="D1383" s="52" t="s">
        <v>200</v>
      </c>
      <c r="E1383" s="52" t="s">
        <v>187</v>
      </c>
      <c r="F1383" s="53" t="s">
        <v>123</v>
      </c>
      <c r="G1383" s="52" t="s">
        <v>120</v>
      </c>
      <c r="H1383" s="52" t="s">
        <v>9487</v>
      </c>
    </row>
    <row r="1384" spans="1:8" x14ac:dyDescent="0.25">
      <c r="A1384" s="52" t="s">
        <v>9612</v>
      </c>
      <c r="B1384" s="52" t="s">
        <v>9611</v>
      </c>
      <c r="C1384" s="52" t="s">
        <v>244</v>
      </c>
      <c r="D1384" s="52" t="s">
        <v>200</v>
      </c>
      <c r="E1384" s="52" t="s">
        <v>187</v>
      </c>
      <c r="F1384" s="53" t="s">
        <v>123</v>
      </c>
      <c r="G1384" s="52" t="s">
        <v>120</v>
      </c>
      <c r="H1384" s="52" t="s">
        <v>9487</v>
      </c>
    </row>
    <row r="1385" spans="1:8" x14ac:dyDescent="0.25">
      <c r="A1385" s="52" t="s">
        <v>9610</v>
      </c>
      <c r="B1385" s="52" t="s">
        <v>9609</v>
      </c>
      <c r="C1385" s="52" t="s">
        <v>228</v>
      </c>
      <c r="D1385" s="52" t="s">
        <v>200</v>
      </c>
      <c r="E1385" s="52" t="s">
        <v>187</v>
      </c>
      <c r="F1385" s="53" t="s">
        <v>123</v>
      </c>
      <c r="G1385" s="52" t="s">
        <v>120</v>
      </c>
      <c r="H1385" s="52" t="s">
        <v>9487</v>
      </c>
    </row>
    <row r="1386" spans="1:8" x14ac:dyDescent="0.25">
      <c r="A1386" s="52" t="s">
        <v>9608</v>
      </c>
      <c r="B1386" s="52" t="s">
        <v>9606</v>
      </c>
      <c r="C1386" s="52" t="s">
        <v>228</v>
      </c>
      <c r="D1386" s="52" t="s">
        <v>200</v>
      </c>
      <c r="E1386" s="52" t="s">
        <v>187</v>
      </c>
      <c r="F1386" s="53" t="s">
        <v>123</v>
      </c>
      <c r="G1386" s="52" t="s">
        <v>120</v>
      </c>
      <c r="H1386" s="52" t="s">
        <v>9487</v>
      </c>
    </row>
    <row r="1387" spans="1:8" x14ac:dyDescent="0.25">
      <c r="A1387" s="52" t="s">
        <v>9607</v>
      </c>
      <c r="B1387" s="52" t="s">
        <v>9606</v>
      </c>
      <c r="C1387" s="52" t="s">
        <v>244</v>
      </c>
      <c r="D1387" s="52" t="s">
        <v>200</v>
      </c>
      <c r="E1387" s="52" t="s">
        <v>187</v>
      </c>
      <c r="F1387" s="53" t="s">
        <v>123</v>
      </c>
      <c r="G1387" s="52" t="s">
        <v>120</v>
      </c>
      <c r="H1387" s="52" t="s">
        <v>9487</v>
      </c>
    </row>
    <row r="1388" spans="1:8" x14ac:dyDescent="0.25">
      <c r="A1388" s="52" t="s">
        <v>9605</v>
      </c>
      <c r="B1388" s="52" t="s">
        <v>9604</v>
      </c>
      <c r="C1388" s="52" t="s">
        <v>228</v>
      </c>
      <c r="D1388" s="52" t="s">
        <v>297</v>
      </c>
      <c r="E1388" s="52" t="s">
        <v>204</v>
      </c>
      <c r="F1388" s="53" t="s">
        <v>123</v>
      </c>
      <c r="G1388" s="52" t="s">
        <v>120</v>
      </c>
      <c r="H1388" s="52" t="s">
        <v>9487</v>
      </c>
    </row>
    <row r="1389" spans="1:8" x14ac:dyDescent="0.25">
      <c r="A1389" s="52" t="s">
        <v>125</v>
      </c>
      <c r="B1389" s="52" t="s">
        <v>126</v>
      </c>
      <c r="C1389" s="52" t="s">
        <v>244</v>
      </c>
      <c r="D1389" s="52" t="s">
        <v>200</v>
      </c>
      <c r="E1389" s="52" t="s">
        <v>187</v>
      </c>
      <c r="F1389" s="53" t="s">
        <v>125</v>
      </c>
      <c r="G1389" s="52" t="s">
        <v>120</v>
      </c>
      <c r="H1389" s="52" t="s">
        <v>9487</v>
      </c>
    </row>
    <row r="1390" spans="1:8" x14ac:dyDescent="0.25">
      <c r="A1390" s="52" t="s">
        <v>9603</v>
      </c>
      <c r="B1390" s="52" t="s">
        <v>9600</v>
      </c>
      <c r="C1390" s="52" t="s">
        <v>295</v>
      </c>
      <c r="D1390" s="52" t="s">
        <v>200</v>
      </c>
      <c r="E1390" s="52" t="s">
        <v>187</v>
      </c>
      <c r="F1390" s="53" t="s">
        <v>125</v>
      </c>
      <c r="G1390" s="52" t="s">
        <v>120</v>
      </c>
      <c r="H1390" s="52" t="s">
        <v>9487</v>
      </c>
    </row>
    <row r="1391" spans="1:8" x14ac:dyDescent="0.25">
      <c r="A1391" s="52" t="s">
        <v>9602</v>
      </c>
      <c r="B1391" s="52" t="s">
        <v>9600</v>
      </c>
      <c r="C1391" s="52" t="s">
        <v>244</v>
      </c>
      <c r="D1391" s="52" t="s">
        <v>200</v>
      </c>
      <c r="E1391" s="52" t="s">
        <v>187</v>
      </c>
      <c r="F1391" s="53" t="s">
        <v>125</v>
      </c>
      <c r="G1391" s="52" t="s">
        <v>120</v>
      </c>
      <c r="H1391" s="52" t="s">
        <v>9487</v>
      </c>
    </row>
    <row r="1392" spans="1:8" x14ac:dyDescent="0.25">
      <c r="A1392" s="52" t="s">
        <v>9601</v>
      </c>
      <c r="B1392" s="52" t="s">
        <v>9600</v>
      </c>
      <c r="C1392" s="52" t="s">
        <v>244</v>
      </c>
      <c r="D1392" s="52" t="s">
        <v>200</v>
      </c>
      <c r="E1392" s="52" t="s">
        <v>187</v>
      </c>
      <c r="F1392" s="53" t="s">
        <v>125</v>
      </c>
      <c r="G1392" s="52" t="s">
        <v>120</v>
      </c>
      <c r="H1392" s="52" t="s">
        <v>9487</v>
      </c>
    </row>
    <row r="1393" spans="1:8" x14ac:dyDescent="0.25">
      <c r="A1393" s="52" t="s">
        <v>51</v>
      </c>
      <c r="B1393" s="52" t="s">
        <v>9599</v>
      </c>
      <c r="C1393" s="52" t="s">
        <v>295</v>
      </c>
      <c r="D1393" s="52" t="s">
        <v>200</v>
      </c>
      <c r="E1393" s="52" t="s">
        <v>187</v>
      </c>
      <c r="F1393" s="53" t="s">
        <v>51</v>
      </c>
      <c r="G1393" s="52" t="s">
        <v>120</v>
      </c>
      <c r="H1393" s="52" t="s">
        <v>9487</v>
      </c>
    </row>
    <row r="1394" spans="1:8" x14ac:dyDescent="0.25">
      <c r="A1394" s="52" t="s">
        <v>9598</v>
      </c>
      <c r="B1394" s="52" t="s">
        <v>9597</v>
      </c>
      <c r="C1394" s="52" t="s">
        <v>295</v>
      </c>
      <c r="D1394" s="52" t="s">
        <v>200</v>
      </c>
      <c r="E1394" s="52" t="s">
        <v>187</v>
      </c>
      <c r="F1394" s="53" t="s">
        <v>51</v>
      </c>
      <c r="G1394" s="52" t="s">
        <v>120</v>
      </c>
      <c r="H1394" s="52" t="s">
        <v>9487</v>
      </c>
    </row>
    <row r="1395" spans="1:8" x14ac:dyDescent="0.25">
      <c r="A1395" s="52" t="s">
        <v>9596</v>
      </c>
      <c r="B1395" s="52" t="s">
        <v>9595</v>
      </c>
      <c r="C1395" s="52" t="s">
        <v>9551</v>
      </c>
      <c r="D1395" s="52" t="s">
        <v>200</v>
      </c>
      <c r="E1395" s="52" t="s">
        <v>187</v>
      </c>
      <c r="F1395" s="53" t="s">
        <v>51</v>
      </c>
      <c r="G1395" s="52" t="s">
        <v>120</v>
      </c>
      <c r="H1395" s="52" t="s">
        <v>9487</v>
      </c>
    </row>
    <row r="1396" spans="1:8" x14ac:dyDescent="0.25">
      <c r="A1396" s="52" t="s">
        <v>9594</v>
      </c>
      <c r="B1396" s="52" t="s">
        <v>9593</v>
      </c>
      <c r="C1396" s="52" t="s">
        <v>9551</v>
      </c>
      <c r="D1396" s="52" t="s">
        <v>833</v>
      </c>
      <c r="E1396" s="52" t="s">
        <v>204</v>
      </c>
      <c r="F1396" s="53" t="s">
        <v>51</v>
      </c>
      <c r="G1396" s="52" t="s">
        <v>120</v>
      </c>
      <c r="H1396" s="52" t="s">
        <v>9487</v>
      </c>
    </row>
    <row r="1397" spans="1:8" x14ac:dyDescent="0.25">
      <c r="A1397" s="52" t="s">
        <v>9592</v>
      </c>
      <c r="B1397" s="52" t="s">
        <v>9591</v>
      </c>
      <c r="C1397" s="52" t="s">
        <v>9551</v>
      </c>
      <c r="D1397" s="52" t="s">
        <v>842</v>
      </c>
      <c r="E1397" s="52" t="s">
        <v>204</v>
      </c>
      <c r="F1397" s="53" t="s">
        <v>51</v>
      </c>
      <c r="G1397" s="52" t="s">
        <v>120</v>
      </c>
      <c r="H1397" s="52" t="s">
        <v>9487</v>
      </c>
    </row>
    <row r="1398" spans="1:8" x14ac:dyDescent="0.25">
      <c r="A1398" s="52" t="s">
        <v>9590</v>
      </c>
      <c r="B1398" s="52" t="s">
        <v>9589</v>
      </c>
      <c r="C1398" s="52" t="s">
        <v>833</v>
      </c>
      <c r="D1398" s="52" t="s">
        <v>200</v>
      </c>
      <c r="E1398" s="52" t="s">
        <v>187</v>
      </c>
      <c r="F1398" s="53" t="s">
        <v>51</v>
      </c>
      <c r="G1398" s="52" t="s">
        <v>120</v>
      </c>
      <c r="H1398" s="52" t="s">
        <v>9487</v>
      </c>
    </row>
    <row r="1399" spans="1:8" x14ac:dyDescent="0.25">
      <c r="A1399" s="52" t="s">
        <v>9588</v>
      </c>
      <c r="B1399" s="52" t="s">
        <v>9587</v>
      </c>
      <c r="C1399" s="52" t="s">
        <v>6063</v>
      </c>
      <c r="D1399" s="52" t="s">
        <v>200</v>
      </c>
      <c r="E1399" s="52" t="s">
        <v>187</v>
      </c>
      <c r="F1399" s="53" t="s">
        <v>51</v>
      </c>
      <c r="G1399" s="52" t="s">
        <v>120</v>
      </c>
      <c r="H1399" s="52" t="s">
        <v>9487</v>
      </c>
    </row>
    <row r="1400" spans="1:8" x14ac:dyDescent="0.25">
      <c r="A1400" s="52" t="s">
        <v>9586</v>
      </c>
      <c r="B1400" s="52" t="s">
        <v>9585</v>
      </c>
      <c r="C1400" s="52" t="s">
        <v>6063</v>
      </c>
      <c r="D1400" s="52" t="s">
        <v>833</v>
      </c>
      <c r="E1400" s="52" t="s">
        <v>204</v>
      </c>
      <c r="F1400" s="53" t="s">
        <v>51</v>
      </c>
      <c r="G1400" s="52" t="s">
        <v>120</v>
      </c>
      <c r="H1400" s="52" t="s">
        <v>9487</v>
      </c>
    </row>
    <row r="1401" spans="1:8" x14ac:dyDescent="0.25">
      <c r="A1401" s="52" t="s">
        <v>9584</v>
      </c>
      <c r="B1401" s="52" t="s">
        <v>9583</v>
      </c>
      <c r="C1401" s="52" t="s">
        <v>6063</v>
      </c>
      <c r="D1401" s="52" t="s">
        <v>842</v>
      </c>
      <c r="E1401" s="52" t="s">
        <v>204</v>
      </c>
      <c r="F1401" s="53" t="s">
        <v>51</v>
      </c>
      <c r="G1401" s="52" t="s">
        <v>120</v>
      </c>
      <c r="H1401" s="52" t="s">
        <v>9487</v>
      </c>
    </row>
    <row r="1402" spans="1:8" x14ac:dyDescent="0.25">
      <c r="A1402" s="52" t="s">
        <v>9582</v>
      </c>
      <c r="B1402" s="52" t="s">
        <v>9581</v>
      </c>
      <c r="C1402" s="52" t="s">
        <v>833</v>
      </c>
      <c r="D1402" s="52" t="s">
        <v>200</v>
      </c>
      <c r="E1402" s="52" t="s">
        <v>187</v>
      </c>
      <c r="F1402" s="53" t="s">
        <v>51</v>
      </c>
      <c r="G1402" s="52" t="s">
        <v>120</v>
      </c>
      <c r="H1402" s="52" t="s">
        <v>9487</v>
      </c>
    </row>
    <row r="1403" spans="1:8" x14ac:dyDescent="0.25">
      <c r="A1403" s="52" t="s">
        <v>9580</v>
      </c>
      <c r="B1403" s="52" t="s">
        <v>9579</v>
      </c>
      <c r="C1403" s="52" t="s">
        <v>1234</v>
      </c>
      <c r="D1403" s="52" t="s">
        <v>200</v>
      </c>
      <c r="E1403" s="52" t="s">
        <v>187</v>
      </c>
      <c r="F1403" s="53" t="s">
        <v>51</v>
      </c>
      <c r="G1403" s="52" t="s">
        <v>120</v>
      </c>
      <c r="H1403" s="52" t="s">
        <v>9487</v>
      </c>
    </row>
    <row r="1404" spans="1:8" x14ac:dyDescent="0.25">
      <c r="A1404" s="52" t="s">
        <v>9578</v>
      </c>
      <c r="B1404" s="52" t="s">
        <v>9577</v>
      </c>
      <c r="C1404" s="52" t="s">
        <v>1234</v>
      </c>
      <c r="D1404" s="52" t="s">
        <v>833</v>
      </c>
      <c r="E1404" s="52" t="s">
        <v>204</v>
      </c>
      <c r="F1404" s="53" t="s">
        <v>51</v>
      </c>
      <c r="G1404" s="52" t="s">
        <v>120</v>
      </c>
      <c r="H1404" s="52" t="s">
        <v>9487</v>
      </c>
    </row>
    <row r="1405" spans="1:8" x14ac:dyDescent="0.25">
      <c r="A1405" s="52" t="s">
        <v>9576</v>
      </c>
      <c r="B1405" s="52" t="s">
        <v>9575</v>
      </c>
      <c r="C1405" s="52" t="s">
        <v>1234</v>
      </c>
      <c r="D1405" s="52" t="s">
        <v>2171</v>
      </c>
      <c r="E1405" s="52" t="s">
        <v>204</v>
      </c>
      <c r="F1405" s="53" t="s">
        <v>51</v>
      </c>
      <c r="G1405" s="52" t="s">
        <v>120</v>
      </c>
      <c r="H1405" s="52" t="s">
        <v>9487</v>
      </c>
    </row>
    <row r="1406" spans="1:8" x14ac:dyDescent="0.25">
      <c r="A1406" s="52" t="s">
        <v>9574</v>
      </c>
      <c r="B1406" s="52" t="s">
        <v>9573</v>
      </c>
      <c r="C1406" s="52" t="s">
        <v>833</v>
      </c>
      <c r="D1406" s="52" t="s">
        <v>200</v>
      </c>
      <c r="E1406" s="52" t="s">
        <v>187</v>
      </c>
      <c r="F1406" s="53" t="s">
        <v>51</v>
      </c>
      <c r="G1406" s="52" t="s">
        <v>120</v>
      </c>
      <c r="H1406" s="52" t="s">
        <v>9487</v>
      </c>
    </row>
    <row r="1407" spans="1:8" x14ac:dyDescent="0.25">
      <c r="A1407" s="52" t="s">
        <v>9572</v>
      </c>
      <c r="B1407" s="52" t="s">
        <v>9570</v>
      </c>
      <c r="C1407" s="52" t="s">
        <v>197</v>
      </c>
      <c r="D1407" s="52" t="s">
        <v>197</v>
      </c>
      <c r="E1407" s="52" t="s">
        <v>196</v>
      </c>
      <c r="F1407" s="53" t="s">
        <v>51</v>
      </c>
      <c r="G1407" s="52" t="s">
        <v>120</v>
      </c>
      <c r="H1407" s="52" t="s">
        <v>9487</v>
      </c>
    </row>
    <row r="1408" spans="1:8" x14ac:dyDescent="0.25">
      <c r="A1408" s="52" t="s">
        <v>9571</v>
      </c>
      <c r="B1408" s="52" t="s">
        <v>9570</v>
      </c>
      <c r="C1408" s="52" t="s">
        <v>197</v>
      </c>
      <c r="D1408" s="52" t="s">
        <v>197</v>
      </c>
      <c r="E1408" s="52" t="s">
        <v>196</v>
      </c>
      <c r="F1408" s="53" t="s">
        <v>51</v>
      </c>
      <c r="G1408" s="52" t="s">
        <v>120</v>
      </c>
      <c r="H1408" s="52" t="s">
        <v>9487</v>
      </c>
    </row>
    <row r="1409" spans="1:8" x14ac:dyDescent="0.25">
      <c r="A1409" s="52" t="s">
        <v>9569</v>
      </c>
      <c r="B1409" s="52" t="s">
        <v>9568</v>
      </c>
      <c r="C1409" s="52" t="s">
        <v>295</v>
      </c>
      <c r="D1409" s="52" t="s">
        <v>200</v>
      </c>
      <c r="E1409" s="52" t="s">
        <v>187</v>
      </c>
      <c r="F1409" s="53" t="s">
        <v>51</v>
      </c>
      <c r="G1409" s="52" t="s">
        <v>120</v>
      </c>
      <c r="H1409" s="52" t="s">
        <v>9487</v>
      </c>
    </row>
    <row r="1410" spans="1:8" x14ac:dyDescent="0.25">
      <c r="A1410" s="52" t="s">
        <v>9567</v>
      </c>
      <c r="B1410" s="52" t="s">
        <v>9566</v>
      </c>
      <c r="C1410" s="52" t="s">
        <v>802</v>
      </c>
      <c r="D1410" s="52" t="s">
        <v>200</v>
      </c>
      <c r="E1410" s="52" t="s">
        <v>187</v>
      </c>
      <c r="F1410" s="53" t="s">
        <v>51</v>
      </c>
      <c r="G1410" s="52" t="s">
        <v>120</v>
      </c>
      <c r="H1410" s="52" t="s">
        <v>9487</v>
      </c>
    </row>
    <row r="1411" spans="1:8" x14ac:dyDescent="0.25">
      <c r="A1411" s="52" t="s">
        <v>9565</v>
      </c>
      <c r="B1411" s="52" t="s">
        <v>9564</v>
      </c>
      <c r="C1411" s="52" t="s">
        <v>9551</v>
      </c>
      <c r="D1411" s="52" t="s">
        <v>200</v>
      </c>
      <c r="E1411" s="52" t="s">
        <v>187</v>
      </c>
      <c r="F1411" s="53" t="s">
        <v>51</v>
      </c>
      <c r="G1411" s="52" t="s">
        <v>120</v>
      </c>
      <c r="H1411" s="52" t="s">
        <v>9487</v>
      </c>
    </row>
    <row r="1412" spans="1:8" x14ac:dyDescent="0.25">
      <c r="A1412" s="52" t="s">
        <v>9563</v>
      </c>
      <c r="B1412" s="52" t="s">
        <v>9562</v>
      </c>
      <c r="C1412" s="52" t="s">
        <v>802</v>
      </c>
      <c r="D1412" s="52" t="s">
        <v>200</v>
      </c>
      <c r="E1412" s="52" t="s">
        <v>187</v>
      </c>
      <c r="F1412" s="53" t="s">
        <v>51</v>
      </c>
      <c r="G1412" s="52" t="s">
        <v>120</v>
      </c>
      <c r="H1412" s="52" t="s">
        <v>9487</v>
      </c>
    </row>
    <row r="1413" spans="1:8" x14ac:dyDescent="0.25">
      <c r="A1413" s="52" t="s">
        <v>9561</v>
      </c>
      <c r="B1413" s="52" t="s">
        <v>9560</v>
      </c>
      <c r="C1413" s="52" t="s">
        <v>9551</v>
      </c>
      <c r="D1413" s="52" t="s">
        <v>200</v>
      </c>
      <c r="E1413" s="52" t="s">
        <v>187</v>
      </c>
      <c r="F1413" s="53" t="s">
        <v>51</v>
      </c>
      <c r="G1413" s="52" t="s">
        <v>120</v>
      </c>
      <c r="H1413" s="52" t="s">
        <v>9487</v>
      </c>
    </row>
    <row r="1414" spans="1:8" x14ac:dyDescent="0.25">
      <c r="A1414" s="52" t="s">
        <v>9559</v>
      </c>
      <c r="B1414" s="52" t="s">
        <v>9558</v>
      </c>
      <c r="C1414" s="52" t="s">
        <v>295</v>
      </c>
      <c r="D1414" s="52" t="s">
        <v>200</v>
      </c>
      <c r="E1414" s="52" t="s">
        <v>187</v>
      </c>
      <c r="F1414" s="53" t="s">
        <v>51</v>
      </c>
      <c r="G1414" s="52" t="s">
        <v>120</v>
      </c>
      <c r="H1414" s="52" t="s">
        <v>9487</v>
      </c>
    </row>
    <row r="1415" spans="1:8" x14ac:dyDescent="0.25">
      <c r="A1415" s="52" t="s">
        <v>9557</v>
      </c>
      <c r="B1415" s="52" t="s">
        <v>9556</v>
      </c>
      <c r="C1415" s="52" t="s">
        <v>802</v>
      </c>
      <c r="D1415" s="52" t="s">
        <v>200</v>
      </c>
      <c r="E1415" s="52" t="s">
        <v>187</v>
      </c>
      <c r="F1415" s="53" t="s">
        <v>51</v>
      </c>
      <c r="G1415" s="52" t="s">
        <v>120</v>
      </c>
      <c r="H1415" s="52" t="s">
        <v>9487</v>
      </c>
    </row>
    <row r="1416" spans="1:8" x14ac:dyDescent="0.25">
      <c r="A1416" s="52" t="s">
        <v>9555</v>
      </c>
      <c r="B1416" s="52" t="s">
        <v>9554</v>
      </c>
      <c r="C1416" s="52" t="s">
        <v>9551</v>
      </c>
      <c r="D1416" s="52" t="s">
        <v>200</v>
      </c>
      <c r="E1416" s="52" t="s">
        <v>187</v>
      </c>
      <c r="F1416" s="53" t="s">
        <v>51</v>
      </c>
      <c r="G1416" s="52" t="s">
        <v>120</v>
      </c>
      <c r="H1416" s="52" t="s">
        <v>9487</v>
      </c>
    </row>
    <row r="1417" spans="1:8" x14ac:dyDescent="0.25">
      <c r="A1417" s="52" t="s">
        <v>9553</v>
      </c>
      <c r="B1417" s="52" t="s">
        <v>9552</v>
      </c>
      <c r="C1417" s="52" t="s">
        <v>9551</v>
      </c>
      <c r="D1417" s="52" t="s">
        <v>200</v>
      </c>
      <c r="E1417" s="52" t="s">
        <v>187</v>
      </c>
      <c r="F1417" s="53" t="s">
        <v>51</v>
      </c>
      <c r="G1417" s="52" t="s">
        <v>120</v>
      </c>
      <c r="H1417" s="52" t="s">
        <v>9487</v>
      </c>
    </row>
    <row r="1418" spans="1:8" x14ac:dyDescent="0.25">
      <c r="A1418" s="52" t="s">
        <v>9550</v>
      </c>
      <c r="B1418" s="52" t="s">
        <v>9549</v>
      </c>
      <c r="C1418" s="52" t="s">
        <v>244</v>
      </c>
      <c r="D1418" s="52" t="s">
        <v>200</v>
      </c>
      <c r="E1418" s="52" t="s">
        <v>187</v>
      </c>
      <c r="F1418" s="53" t="s">
        <v>51</v>
      </c>
      <c r="G1418" s="52" t="s">
        <v>120</v>
      </c>
      <c r="H1418" s="52" t="s">
        <v>9487</v>
      </c>
    </row>
    <row r="1419" spans="1:8" x14ac:dyDescent="0.25">
      <c r="A1419" s="52" t="s">
        <v>9548</v>
      </c>
      <c r="B1419" s="52" t="s">
        <v>9546</v>
      </c>
      <c r="C1419" s="52" t="s">
        <v>441</v>
      </c>
      <c r="D1419" s="52" t="s">
        <v>833</v>
      </c>
      <c r="E1419" s="52" t="s">
        <v>204</v>
      </c>
      <c r="F1419" s="53" t="s">
        <v>51</v>
      </c>
      <c r="G1419" s="52" t="s">
        <v>120</v>
      </c>
      <c r="H1419" s="52" t="s">
        <v>9487</v>
      </c>
    </row>
    <row r="1420" spans="1:8" x14ac:dyDescent="0.25">
      <c r="A1420" s="52" t="s">
        <v>9547</v>
      </c>
      <c r="B1420" s="52" t="s">
        <v>9546</v>
      </c>
      <c r="C1420" s="52" t="s">
        <v>441</v>
      </c>
      <c r="D1420" s="52" t="s">
        <v>833</v>
      </c>
      <c r="E1420" s="52" t="s">
        <v>204</v>
      </c>
      <c r="F1420" s="53" t="s">
        <v>51</v>
      </c>
      <c r="G1420" s="52" t="s">
        <v>120</v>
      </c>
      <c r="H1420" s="52" t="s">
        <v>9487</v>
      </c>
    </row>
    <row r="1421" spans="1:8" x14ac:dyDescent="0.25">
      <c r="A1421" s="52" t="s">
        <v>9545</v>
      </c>
      <c r="B1421" s="52" t="s">
        <v>9544</v>
      </c>
      <c r="C1421" s="52" t="s">
        <v>295</v>
      </c>
      <c r="D1421" s="52" t="s">
        <v>200</v>
      </c>
      <c r="E1421" s="52" t="s">
        <v>187</v>
      </c>
      <c r="F1421" s="53" t="s">
        <v>51</v>
      </c>
      <c r="G1421" s="52" t="s">
        <v>120</v>
      </c>
      <c r="H1421" s="52" t="s">
        <v>9487</v>
      </c>
    </row>
    <row r="1422" spans="1:8" x14ac:dyDescent="0.25">
      <c r="A1422" s="52" t="s">
        <v>9543</v>
      </c>
      <c r="B1422" s="52" t="s">
        <v>9536</v>
      </c>
      <c r="C1422" s="52" t="s">
        <v>441</v>
      </c>
      <c r="D1422" s="52" t="s">
        <v>200</v>
      </c>
      <c r="E1422" s="52" t="s">
        <v>187</v>
      </c>
      <c r="F1422" s="53" t="s">
        <v>51</v>
      </c>
      <c r="G1422" s="52" t="s">
        <v>120</v>
      </c>
      <c r="H1422" s="52" t="s">
        <v>9487</v>
      </c>
    </row>
    <row r="1423" spans="1:8" x14ac:dyDescent="0.25">
      <c r="A1423" s="52" t="s">
        <v>9542</v>
      </c>
      <c r="B1423" s="52" t="s">
        <v>9541</v>
      </c>
      <c r="C1423" s="52" t="s">
        <v>1825</v>
      </c>
      <c r="D1423" s="52" t="s">
        <v>9540</v>
      </c>
      <c r="E1423" s="52" t="s">
        <v>204</v>
      </c>
      <c r="F1423" s="53" t="s">
        <v>51</v>
      </c>
      <c r="G1423" s="52" t="s">
        <v>120</v>
      </c>
      <c r="H1423" s="52" t="s">
        <v>9487</v>
      </c>
    </row>
    <row r="1424" spans="1:8" x14ac:dyDescent="0.25">
      <c r="A1424" s="52" t="s">
        <v>9539</v>
      </c>
      <c r="B1424" s="52" t="s">
        <v>9538</v>
      </c>
      <c r="C1424" s="52" t="s">
        <v>1825</v>
      </c>
      <c r="D1424" s="52" t="s">
        <v>833</v>
      </c>
      <c r="E1424" s="52" t="s">
        <v>204</v>
      </c>
      <c r="F1424" s="53" t="s">
        <v>51</v>
      </c>
      <c r="G1424" s="52" t="s">
        <v>120</v>
      </c>
      <c r="H1424" s="52" t="s">
        <v>9487</v>
      </c>
    </row>
    <row r="1425" spans="1:8" x14ac:dyDescent="0.25">
      <c r="A1425" s="52" t="s">
        <v>9537</v>
      </c>
      <c r="B1425" s="52" t="s">
        <v>9536</v>
      </c>
      <c r="C1425" s="52" t="s">
        <v>833</v>
      </c>
      <c r="D1425" s="52" t="s">
        <v>200</v>
      </c>
      <c r="E1425" s="52" t="s">
        <v>187</v>
      </c>
      <c r="F1425" s="53" t="s">
        <v>51</v>
      </c>
      <c r="G1425" s="52" t="s">
        <v>120</v>
      </c>
      <c r="H1425" s="52" t="s">
        <v>9487</v>
      </c>
    </row>
    <row r="1426" spans="1:8" x14ac:dyDescent="0.25">
      <c r="A1426" s="52" t="s">
        <v>9535</v>
      </c>
      <c r="B1426" s="52" t="s">
        <v>9533</v>
      </c>
      <c r="C1426" s="52" t="s">
        <v>441</v>
      </c>
      <c r="D1426" s="52" t="s">
        <v>833</v>
      </c>
      <c r="E1426" s="52" t="s">
        <v>204</v>
      </c>
      <c r="F1426" s="53" t="s">
        <v>51</v>
      </c>
      <c r="G1426" s="52" t="s">
        <v>120</v>
      </c>
      <c r="H1426" s="52" t="s">
        <v>9487</v>
      </c>
    </row>
    <row r="1427" spans="1:8" x14ac:dyDescent="0.25">
      <c r="A1427" s="52" t="s">
        <v>9534</v>
      </c>
      <c r="B1427" s="52" t="s">
        <v>9533</v>
      </c>
      <c r="C1427" s="52" t="s">
        <v>441</v>
      </c>
      <c r="D1427" s="52" t="s">
        <v>833</v>
      </c>
      <c r="E1427" s="52" t="s">
        <v>204</v>
      </c>
      <c r="F1427" s="53" t="s">
        <v>51</v>
      </c>
      <c r="G1427" s="52" t="s">
        <v>120</v>
      </c>
      <c r="H1427" s="52" t="s">
        <v>9487</v>
      </c>
    </row>
    <row r="1428" spans="1:8" x14ac:dyDescent="0.25">
      <c r="A1428" s="52" t="s">
        <v>9532</v>
      </c>
      <c r="B1428" s="52" t="s">
        <v>9531</v>
      </c>
      <c r="C1428" s="52" t="s">
        <v>9530</v>
      </c>
      <c r="D1428" s="52" t="s">
        <v>200</v>
      </c>
      <c r="E1428" s="52" t="s">
        <v>187</v>
      </c>
      <c r="F1428" s="53" t="s">
        <v>51</v>
      </c>
      <c r="G1428" s="52" t="s">
        <v>120</v>
      </c>
      <c r="H1428" s="52" t="s">
        <v>9487</v>
      </c>
    </row>
    <row r="1429" spans="1:8" x14ac:dyDescent="0.25">
      <c r="A1429" s="52" t="s">
        <v>9529</v>
      </c>
      <c r="B1429" s="52" t="s">
        <v>9528</v>
      </c>
      <c r="C1429" s="52" t="s">
        <v>1825</v>
      </c>
      <c r="D1429" s="52" t="s">
        <v>6421</v>
      </c>
      <c r="E1429" s="52" t="s">
        <v>187</v>
      </c>
      <c r="F1429" s="53" t="s">
        <v>51</v>
      </c>
      <c r="G1429" s="52" t="s">
        <v>120</v>
      </c>
      <c r="H1429" s="52" t="s">
        <v>9487</v>
      </c>
    </row>
    <row r="1430" spans="1:8" x14ac:dyDescent="0.25">
      <c r="A1430" s="52" t="s">
        <v>9527</v>
      </c>
      <c r="B1430" s="52" t="s">
        <v>9526</v>
      </c>
      <c r="C1430" s="52" t="s">
        <v>441</v>
      </c>
      <c r="D1430" s="52" t="s">
        <v>6421</v>
      </c>
      <c r="E1430" s="52" t="s">
        <v>187</v>
      </c>
      <c r="F1430" s="53" t="s">
        <v>51</v>
      </c>
      <c r="G1430" s="52" t="s">
        <v>120</v>
      </c>
      <c r="H1430" s="52" t="s">
        <v>9487</v>
      </c>
    </row>
    <row r="1431" spans="1:8" x14ac:dyDescent="0.25">
      <c r="A1431" s="52" t="s">
        <v>9525</v>
      </c>
      <c r="B1431" s="52" t="s">
        <v>9524</v>
      </c>
      <c r="C1431" s="52" t="s">
        <v>197</v>
      </c>
      <c r="D1431" s="52" t="s">
        <v>197</v>
      </c>
      <c r="E1431" s="52" t="s">
        <v>196</v>
      </c>
      <c r="F1431" s="53" t="s">
        <v>51</v>
      </c>
      <c r="G1431" s="52" t="s">
        <v>120</v>
      </c>
      <c r="H1431" s="52" t="s">
        <v>9487</v>
      </c>
    </row>
    <row r="1432" spans="1:8" x14ac:dyDescent="0.25">
      <c r="A1432" s="52" t="s">
        <v>9523</v>
      </c>
      <c r="B1432" s="52" t="s">
        <v>9522</v>
      </c>
      <c r="C1432" s="52" t="s">
        <v>441</v>
      </c>
      <c r="D1432" s="52" t="s">
        <v>200</v>
      </c>
      <c r="E1432" s="52" t="s">
        <v>187</v>
      </c>
      <c r="F1432" s="53" t="s">
        <v>51</v>
      </c>
      <c r="G1432" s="52" t="s">
        <v>120</v>
      </c>
      <c r="H1432" s="52" t="s">
        <v>9487</v>
      </c>
    </row>
    <row r="1433" spans="1:8" x14ac:dyDescent="0.25">
      <c r="A1433" s="52" t="s">
        <v>9521</v>
      </c>
      <c r="B1433" s="52" t="s">
        <v>9520</v>
      </c>
      <c r="C1433" s="52" t="s">
        <v>441</v>
      </c>
      <c r="D1433" s="52" t="s">
        <v>200</v>
      </c>
      <c r="E1433" s="52" t="s">
        <v>187</v>
      </c>
      <c r="F1433" s="53" t="s">
        <v>51</v>
      </c>
      <c r="G1433" s="52" t="s">
        <v>120</v>
      </c>
      <c r="H1433" s="52" t="s">
        <v>9487</v>
      </c>
    </row>
    <row r="1434" spans="1:8" x14ac:dyDescent="0.25">
      <c r="A1434" s="52" t="s">
        <v>9519</v>
      </c>
      <c r="B1434" s="52" t="s">
        <v>9518</v>
      </c>
      <c r="C1434" s="52" t="s">
        <v>197</v>
      </c>
      <c r="D1434" s="52" t="s">
        <v>197</v>
      </c>
      <c r="E1434" s="52" t="s">
        <v>196</v>
      </c>
      <c r="F1434" s="53" t="s">
        <v>51</v>
      </c>
      <c r="G1434" s="52" t="s">
        <v>120</v>
      </c>
      <c r="H1434" s="52" t="s">
        <v>9487</v>
      </c>
    </row>
    <row r="1435" spans="1:8" x14ac:dyDescent="0.25">
      <c r="A1435" s="52" t="s">
        <v>9517</v>
      </c>
      <c r="B1435" s="52" t="s">
        <v>9516</v>
      </c>
      <c r="C1435" s="52" t="s">
        <v>422</v>
      </c>
      <c r="D1435" s="52" t="s">
        <v>200</v>
      </c>
      <c r="E1435" s="52" t="s">
        <v>187</v>
      </c>
      <c r="F1435" s="53" t="s">
        <v>51</v>
      </c>
      <c r="G1435" s="52" t="s">
        <v>120</v>
      </c>
      <c r="H1435" s="52" t="s">
        <v>9487</v>
      </c>
    </row>
    <row r="1436" spans="1:8" x14ac:dyDescent="0.25">
      <c r="A1436" s="52" t="s">
        <v>9515</v>
      </c>
      <c r="B1436" s="52" t="s">
        <v>9513</v>
      </c>
      <c r="C1436" s="52" t="s">
        <v>422</v>
      </c>
      <c r="D1436" s="52" t="s">
        <v>200</v>
      </c>
      <c r="E1436" s="52" t="s">
        <v>187</v>
      </c>
      <c r="F1436" s="53" t="s">
        <v>51</v>
      </c>
      <c r="G1436" s="52" t="s">
        <v>120</v>
      </c>
      <c r="H1436" s="52" t="s">
        <v>9487</v>
      </c>
    </row>
    <row r="1437" spans="1:8" x14ac:dyDescent="0.25">
      <c r="A1437" s="52" t="s">
        <v>9514</v>
      </c>
      <c r="B1437" s="52" t="s">
        <v>9513</v>
      </c>
      <c r="C1437" s="52" t="s">
        <v>422</v>
      </c>
      <c r="D1437" s="52" t="s">
        <v>200</v>
      </c>
      <c r="E1437" s="52" t="s">
        <v>187</v>
      </c>
      <c r="F1437" s="53" t="s">
        <v>51</v>
      </c>
      <c r="G1437" s="52" t="s">
        <v>120</v>
      </c>
      <c r="H1437" s="52" t="s">
        <v>9487</v>
      </c>
    </row>
    <row r="1438" spans="1:8" x14ac:dyDescent="0.25">
      <c r="A1438" s="52" t="s">
        <v>127</v>
      </c>
      <c r="B1438" s="52" t="s">
        <v>9511</v>
      </c>
      <c r="C1438" s="52" t="s">
        <v>520</v>
      </c>
      <c r="D1438" s="52" t="s">
        <v>200</v>
      </c>
      <c r="E1438" s="52" t="s">
        <v>187</v>
      </c>
      <c r="F1438" s="53" t="s">
        <v>127</v>
      </c>
      <c r="G1438" s="52" t="s">
        <v>120</v>
      </c>
      <c r="H1438" s="52" t="s">
        <v>9487</v>
      </c>
    </row>
    <row r="1439" spans="1:8" x14ac:dyDescent="0.25">
      <c r="A1439" s="52" t="s">
        <v>9512</v>
      </c>
      <c r="B1439" s="52" t="s">
        <v>9511</v>
      </c>
      <c r="C1439" s="52" t="s">
        <v>520</v>
      </c>
      <c r="D1439" s="52" t="s">
        <v>200</v>
      </c>
      <c r="E1439" s="52" t="s">
        <v>187</v>
      </c>
      <c r="F1439" s="53" t="s">
        <v>127</v>
      </c>
      <c r="G1439" s="52" t="s">
        <v>120</v>
      </c>
      <c r="H1439" s="52" t="s">
        <v>9487</v>
      </c>
    </row>
    <row r="1440" spans="1:8" x14ac:dyDescent="0.25">
      <c r="A1440" s="52" t="s">
        <v>9510</v>
      </c>
      <c r="B1440" s="52" t="s">
        <v>9509</v>
      </c>
      <c r="C1440" s="52" t="s">
        <v>520</v>
      </c>
      <c r="D1440" s="52" t="s">
        <v>2254</v>
      </c>
      <c r="E1440" s="52" t="s">
        <v>204</v>
      </c>
      <c r="F1440" s="53" t="s">
        <v>127</v>
      </c>
      <c r="G1440" s="52" t="s">
        <v>120</v>
      </c>
      <c r="H1440" s="52" t="s">
        <v>9487</v>
      </c>
    </row>
    <row r="1441" spans="1:8" x14ac:dyDescent="0.25">
      <c r="A1441" s="52" t="s">
        <v>9508</v>
      </c>
      <c r="B1441" s="52" t="s">
        <v>9507</v>
      </c>
      <c r="C1441" s="52" t="s">
        <v>441</v>
      </c>
      <c r="D1441" s="52" t="s">
        <v>6961</v>
      </c>
      <c r="E1441" s="52" t="s">
        <v>204</v>
      </c>
      <c r="F1441" s="53" t="s">
        <v>127</v>
      </c>
      <c r="G1441" s="52" t="s">
        <v>120</v>
      </c>
      <c r="H1441" s="52" t="s">
        <v>9487</v>
      </c>
    </row>
    <row r="1442" spans="1:8" x14ac:dyDescent="0.25">
      <c r="A1442" s="52" t="s">
        <v>9506</v>
      </c>
      <c r="B1442" s="52" t="s">
        <v>9505</v>
      </c>
      <c r="C1442" s="52" t="s">
        <v>441</v>
      </c>
      <c r="D1442" s="52" t="s">
        <v>2254</v>
      </c>
      <c r="E1442" s="52" t="s">
        <v>214</v>
      </c>
      <c r="F1442" s="53" t="s">
        <v>127</v>
      </c>
      <c r="G1442" s="52" t="s">
        <v>120</v>
      </c>
      <c r="H1442" s="52" t="s">
        <v>9487</v>
      </c>
    </row>
    <row r="1443" spans="1:8" x14ac:dyDescent="0.25">
      <c r="A1443" s="52" t="s">
        <v>9504</v>
      </c>
      <c r="B1443" s="52" t="s">
        <v>9503</v>
      </c>
      <c r="C1443" s="52" t="s">
        <v>3379</v>
      </c>
      <c r="D1443" s="52" t="s">
        <v>2254</v>
      </c>
      <c r="E1443" s="52" t="s">
        <v>214</v>
      </c>
      <c r="F1443" s="53" t="s">
        <v>127</v>
      </c>
      <c r="G1443" s="52" t="s">
        <v>120</v>
      </c>
      <c r="H1443" s="52" t="s">
        <v>9487</v>
      </c>
    </row>
    <row r="1444" spans="1:8" x14ac:dyDescent="0.25">
      <c r="A1444" s="52" t="s">
        <v>9502</v>
      </c>
      <c r="B1444" s="52" t="s">
        <v>9501</v>
      </c>
      <c r="C1444" s="52" t="s">
        <v>422</v>
      </c>
      <c r="D1444" s="52" t="s">
        <v>2254</v>
      </c>
      <c r="E1444" s="52" t="s">
        <v>214</v>
      </c>
      <c r="F1444" s="53" t="s">
        <v>127</v>
      </c>
      <c r="G1444" s="52" t="s">
        <v>120</v>
      </c>
      <c r="H1444" s="52" t="s">
        <v>9487</v>
      </c>
    </row>
    <row r="1445" spans="1:8" x14ac:dyDescent="0.25">
      <c r="A1445" s="52" t="s">
        <v>9500</v>
      </c>
      <c r="B1445" s="52" t="s">
        <v>9499</v>
      </c>
      <c r="C1445" s="52" t="s">
        <v>441</v>
      </c>
      <c r="D1445" s="52" t="s">
        <v>200</v>
      </c>
      <c r="E1445" s="52" t="s">
        <v>187</v>
      </c>
      <c r="F1445" s="53" t="s">
        <v>127</v>
      </c>
      <c r="G1445" s="52" t="s">
        <v>120</v>
      </c>
      <c r="H1445" s="52" t="s">
        <v>9487</v>
      </c>
    </row>
    <row r="1446" spans="1:8" x14ac:dyDescent="0.25">
      <c r="A1446" s="52" t="s">
        <v>9498</v>
      </c>
      <c r="B1446" s="52" t="s">
        <v>9497</v>
      </c>
      <c r="C1446" s="52" t="s">
        <v>441</v>
      </c>
      <c r="D1446" s="52" t="s">
        <v>200</v>
      </c>
      <c r="E1446" s="52" t="s">
        <v>187</v>
      </c>
      <c r="F1446" s="53" t="s">
        <v>127</v>
      </c>
      <c r="G1446" s="52" t="s">
        <v>120</v>
      </c>
      <c r="H1446" s="52" t="s">
        <v>9487</v>
      </c>
    </row>
    <row r="1447" spans="1:8" x14ac:dyDescent="0.25">
      <c r="A1447" s="52" t="s">
        <v>9496</v>
      </c>
      <c r="B1447" s="52" t="s">
        <v>9494</v>
      </c>
      <c r="C1447" s="52" t="s">
        <v>3379</v>
      </c>
      <c r="D1447" s="52" t="s">
        <v>200</v>
      </c>
      <c r="E1447" s="52" t="s">
        <v>187</v>
      </c>
      <c r="F1447" s="53" t="s">
        <v>127</v>
      </c>
      <c r="G1447" s="52" t="s">
        <v>120</v>
      </c>
      <c r="H1447" s="52" t="s">
        <v>9487</v>
      </c>
    </row>
    <row r="1448" spans="1:8" x14ac:dyDescent="0.25">
      <c r="A1448" s="52" t="s">
        <v>9495</v>
      </c>
      <c r="B1448" s="52" t="s">
        <v>9494</v>
      </c>
      <c r="C1448" s="52" t="s">
        <v>3379</v>
      </c>
      <c r="D1448" s="52" t="s">
        <v>200</v>
      </c>
      <c r="E1448" s="52" t="s">
        <v>187</v>
      </c>
      <c r="F1448" s="53" t="s">
        <v>127</v>
      </c>
      <c r="G1448" s="52" t="s">
        <v>120</v>
      </c>
      <c r="H1448" s="52" t="s">
        <v>9487</v>
      </c>
    </row>
    <row r="1449" spans="1:8" x14ac:dyDescent="0.25">
      <c r="A1449" s="52" t="s">
        <v>9493</v>
      </c>
      <c r="B1449" s="52" t="s">
        <v>9492</v>
      </c>
      <c r="C1449" s="52" t="s">
        <v>422</v>
      </c>
      <c r="D1449" s="52" t="s">
        <v>200</v>
      </c>
      <c r="E1449" s="52" t="s">
        <v>187</v>
      </c>
      <c r="F1449" s="53" t="s">
        <v>127</v>
      </c>
      <c r="G1449" s="52" t="s">
        <v>120</v>
      </c>
      <c r="H1449" s="52" t="s">
        <v>9487</v>
      </c>
    </row>
    <row r="1450" spans="1:8" x14ac:dyDescent="0.25">
      <c r="A1450" s="52" t="s">
        <v>9491</v>
      </c>
      <c r="B1450" s="52" t="s">
        <v>9490</v>
      </c>
      <c r="C1450" s="52" t="s">
        <v>197</v>
      </c>
      <c r="D1450" s="52" t="s">
        <v>197</v>
      </c>
      <c r="E1450" s="52" t="s">
        <v>196</v>
      </c>
      <c r="F1450" s="53" t="s">
        <v>127</v>
      </c>
      <c r="G1450" s="52" t="s">
        <v>120</v>
      </c>
      <c r="H1450" s="52" t="s">
        <v>9487</v>
      </c>
    </row>
    <row r="1451" spans="1:8" x14ac:dyDescent="0.25">
      <c r="A1451" s="52" t="s">
        <v>9489</v>
      </c>
      <c r="B1451" s="52" t="s">
        <v>9488</v>
      </c>
      <c r="C1451" s="52" t="s">
        <v>197</v>
      </c>
      <c r="D1451" s="52" t="s">
        <v>197</v>
      </c>
      <c r="E1451" s="52" t="s">
        <v>196</v>
      </c>
      <c r="F1451" s="53" t="s">
        <v>127</v>
      </c>
      <c r="G1451" s="52" t="s">
        <v>120</v>
      </c>
      <c r="H1451" s="52" t="s">
        <v>9487</v>
      </c>
    </row>
    <row r="1452" spans="1:8" x14ac:dyDescent="0.25">
      <c r="A1452" s="52" t="s">
        <v>30</v>
      </c>
      <c r="B1452" s="52" t="s">
        <v>9486</v>
      </c>
      <c r="C1452" s="52" t="s">
        <v>9485</v>
      </c>
      <c r="D1452" s="52" t="s">
        <v>200</v>
      </c>
      <c r="E1452" s="52" t="s">
        <v>187</v>
      </c>
      <c r="F1452" s="53" t="s">
        <v>30</v>
      </c>
      <c r="G1452" s="52" t="s">
        <v>30</v>
      </c>
      <c r="H1452" s="52" t="s">
        <v>8449</v>
      </c>
    </row>
    <row r="1453" spans="1:8" x14ac:dyDescent="0.25">
      <c r="A1453" s="52" t="s">
        <v>53</v>
      </c>
      <c r="B1453" s="52" t="s">
        <v>9484</v>
      </c>
      <c r="C1453" s="52">
        <v>1926</v>
      </c>
      <c r="D1453" s="52" t="s">
        <v>200</v>
      </c>
      <c r="E1453" s="52" t="s">
        <v>187</v>
      </c>
      <c r="F1453" s="53" t="s">
        <v>53</v>
      </c>
      <c r="G1453" s="52" t="s">
        <v>30</v>
      </c>
      <c r="H1453" s="52" t="s">
        <v>8449</v>
      </c>
    </row>
    <row r="1454" spans="1:8" x14ac:dyDescent="0.25">
      <c r="A1454" s="52" t="s">
        <v>9483</v>
      </c>
      <c r="B1454" s="52" t="s">
        <v>9482</v>
      </c>
      <c r="C1454" s="52" t="s">
        <v>2110</v>
      </c>
      <c r="D1454" s="52" t="s">
        <v>200</v>
      </c>
      <c r="E1454" s="52" t="s">
        <v>187</v>
      </c>
      <c r="F1454" s="53" t="s">
        <v>53</v>
      </c>
      <c r="G1454" s="52" t="s">
        <v>30</v>
      </c>
      <c r="H1454" s="52" t="s">
        <v>8449</v>
      </c>
    </row>
    <row r="1455" spans="1:8" x14ac:dyDescent="0.25">
      <c r="A1455" s="52" t="s">
        <v>9481</v>
      </c>
      <c r="B1455" s="52" t="s">
        <v>9480</v>
      </c>
      <c r="C1455" s="52" t="s">
        <v>2110</v>
      </c>
      <c r="D1455" s="52" t="s">
        <v>668</v>
      </c>
      <c r="E1455" s="52" t="s">
        <v>204</v>
      </c>
      <c r="F1455" s="53" t="s">
        <v>53</v>
      </c>
      <c r="G1455" s="52" t="s">
        <v>30</v>
      </c>
      <c r="H1455" s="52" t="s">
        <v>8449</v>
      </c>
    </row>
    <row r="1456" spans="1:8" x14ac:dyDescent="0.25">
      <c r="A1456" s="52" t="s">
        <v>9479</v>
      </c>
      <c r="B1456" s="52" t="s">
        <v>9478</v>
      </c>
      <c r="C1456" s="52" t="s">
        <v>2110</v>
      </c>
      <c r="D1456" s="52" t="s">
        <v>364</v>
      </c>
      <c r="E1456" s="52" t="s">
        <v>204</v>
      </c>
      <c r="F1456" s="53" t="s">
        <v>53</v>
      </c>
      <c r="G1456" s="52" t="s">
        <v>30</v>
      </c>
      <c r="H1456" s="52" t="s">
        <v>8449</v>
      </c>
    </row>
    <row r="1457" spans="1:8" x14ac:dyDescent="0.25">
      <c r="A1457" s="52" t="s">
        <v>9477</v>
      </c>
      <c r="B1457" s="52" t="s">
        <v>9476</v>
      </c>
      <c r="C1457" s="52" t="s">
        <v>2110</v>
      </c>
      <c r="D1457" s="52" t="s">
        <v>364</v>
      </c>
      <c r="E1457" s="52" t="s">
        <v>204</v>
      </c>
      <c r="F1457" s="53" t="s">
        <v>53</v>
      </c>
      <c r="G1457" s="52" t="s">
        <v>30</v>
      </c>
      <c r="H1457" s="52" t="s">
        <v>8449</v>
      </c>
    </row>
    <row r="1458" spans="1:8" x14ac:dyDescent="0.25">
      <c r="A1458" s="52" t="s">
        <v>9475</v>
      </c>
      <c r="B1458" s="52" t="s">
        <v>9474</v>
      </c>
      <c r="C1458" s="52" t="s">
        <v>2110</v>
      </c>
      <c r="D1458" s="52" t="s">
        <v>668</v>
      </c>
      <c r="E1458" s="52" t="s">
        <v>204</v>
      </c>
      <c r="F1458" s="53" t="s">
        <v>53</v>
      </c>
      <c r="G1458" s="52" t="s">
        <v>30</v>
      </c>
      <c r="H1458" s="52" t="s">
        <v>8449</v>
      </c>
    </row>
    <row r="1459" spans="1:8" x14ac:dyDescent="0.25">
      <c r="A1459" s="52" t="s">
        <v>9473</v>
      </c>
      <c r="B1459" s="52" t="s">
        <v>9472</v>
      </c>
      <c r="C1459" s="52" t="s">
        <v>2110</v>
      </c>
      <c r="D1459" s="52" t="s">
        <v>364</v>
      </c>
      <c r="E1459" s="52" t="s">
        <v>204</v>
      </c>
      <c r="F1459" s="53" t="s">
        <v>53</v>
      </c>
      <c r="G1459" s="52" t="s">
        <v>30</v>
      </c>
      <c r="H1459" s="52" t="s">
        <v>8449</v>
      </c>
    </row>
    <row r="1460" spans="1:8" x14ac:dyDescent="0.25">
      <c r="A1460" s="52" t="s">
        <v>9471</v>
      </c>
      <c r="B1460" s="52" t="s">
        <v>9470</v>
      </c>
      <c r="C1460" s="52" t="s">
        <v>4377</v>
      </c>
      <c r="D1460" s="52" t="s">
        <v>668</v>
      </c>
      <c r="E1460" s="52" t="s">
        <v>204</v>
      </c>
      <c r="F1460" s="53" t="s">
        <v>53</v>
      </c>
      <c r="G1460" s="52" t="s">
        <v>30</v>
      </c>
      <c r="H1460" s="52" t="s">
        <v>8449</v>
      </c>
    </row>
    <row r="1461" spans="1:8" x14ac:dyDescent="0.25">
      <c r="A1461" s="52" t="s">
        <v>9469</v>
      </c>
      <c r="B1461" s="52" t="s">
        <v>9468</v>
      </c>
      <c r="C1461" s="52" t="s">
        <v>4377</v>
      </c>
      <c r="D1461" s="52" t="s">
        <v>668</v>
      </c>
      <c r="E1461" s="52" t="s">
        <v>204</v>
      </c>
      <c r="F1461" s="53" t="s">
        <v>53</v>
      </c>
      <c r="G1461" s="52" t="s">
        <v>30</v>
      </c>
      <c r="H1461" s="52" t="s">
        <v>8449</v>
      </c>
    </row>
    <row r="1462" spans="1:8" x14ac:dyDescent="0.25">
      <c r="A1462" s="52" t="s">
        <v>9467</v>
      </c>
      <c r="B1462" s="52" t="s">
        <v>9466</v>
      </c>
      <c r="C1462" s="52" t="s">
        <v>4377</v>
      </c>
      <c r="D1462" s="52" t="s">
        <v>668</v>
      </c>
      <c r="E1462" s="52" t="s">
        <v>204</v>
      </c>
      <c r="F1462" s="53" t="s">
        <v>53</v>
      </c>
      <c r="G1462" s="52" t="s">
        <v>30</v>
      </c>
      <c r="H1462" s="52" t="s">
        <v>8449</v>
      </c>
    </row>
    <row r="1463" spans="1:8" x14ac:dyDescent="0.25">
      <c r="A1463" s="52" t="s">
        <v>9465</v>
      </c>
      <c r="B1463" s="52" t="s">
        <v>9464</v>
      </c>
      <c r="C1463" s="52" t="s">
        <v>2110</v>
      </c>
      <c r="D1463" s="52" t="s">
        <v>200</v>
      </c>
      <c r="E1463" s="52" t="s">
        <v>187</v>
      </c>
      <c r="F1463" s="53" t="s">
        <v>53</v>
      </c>
      <c r="G1463" s="52" t="s">
        <v>30</v>
      </c>
      <c r="H1463" s="52" t="s">
        <v>8449</v>
      </c>
    </row>
    <row r="1464" spans="1:8" x14ac:dyDescent="0.25">
      <c r="A1464" s="52" t="s">
        <v>9463</v>
      </c>
      <c r="B1464" s="52" t="s">
        <v>9462</v>
      </c>
      <c r="C1464" s="52" t="s">
        <v>1540</v>
      </c>
      <c r="D1464" s="52" t="s">
        <v>200</v>
      </c>
      <c r="E1464" s="52" t="s">
        <v>187</v>
      </c>
      <c r="F1464" s="53" t="s">
        <v>53</v>
      </c>
      <c r="G1464" s="52" t="s">
        <v>30</v>
      </c>
      <c r="H1464" s="52" t="s">
        <v>8449</v>
      </c>
    </row>
    <row r="1465" spans="1:8" x14ac:dyDescent="0.25">
      <c r="A1465" s="52" t="s">
        <v>9461</v>
      </c>
      <c r="B1465" s="52" t="s">
        <v>9460</v>
      </c>
      <c r="C1465" s="52" t="s">
        <v>252</v>
      </c>
      <c r="D1465" s="52" t="s">
        <v>200</v>
      </c>
      <c r="E1465" s="52" t="s">
        <v>187</v>
      </c>
      <c r="F1465" s="53" t="s">
        <v>53</v>
      </c>
      <c r="G1465" s="52" t="s">
        <v>30</v>
      </c>
      <c r="H1465" s="52" t="s">
        <v>8449</v>
      </c>
    </row>
    <row r="1466" spans="1:8" x14ac:dyDescent="0.25">
      <c r="A1466" s="52" t="s">
        <v>9459</v>
      </c>
      <c r="B1466" s="52" t="s">
        <v>9458</v>
      </c>
      <c r="C1466" s="52" t="s">
        <v>2500</v>
      </c>
      <c r="D1466" s="52" t="s">
        <v>200</v>
      </c>
      <c r="E1466" s="52" t="s">
        <v>187</v>
      </c>
      <c r="F1466" s="53" t="s">
        <v>53</v>
      </c>
      <c r="G1466" s="52" t="s">
        <v>30</v>
      </c>
      <c r="H1466" s="52" t="s">
        <v>8449</v>
      </c>
    </row>
    <row r="1467" spans="1:8" x14ac:dyDescent="0.25">
      <c r="A1467" s="52" t="s">
        <v>9457</v>
      </c>
      <c r="B1467" s="52" t="s">
        <v>9456</v>
      </c>
      <c r="C1467" s="52" t="s">
        <v>833</v>
      </c>
      <c r="D1467" s="52" t="s">
        <v>267</v>
      </c>
      <c r="E1467" s="52" t="s">
        <v>492</v>
      </c>
      <c r="F1467" s="53" t="s">
        <v>53</v>
      </c>
      <c r="G1467" s="52" t="s">
        <v>30</v>
      </c>
      <c r="H1467" s="52" t="s">
        <v>8449</v>
      </c>
    </row>
    <row r="1468" spans="1:8" x14ac:dyDescent="0.25">
      <c r="A1468" s="52" t="s">
        <v>9455</v>
      </c>
      <c r="B1468" s="52" t="s">
        <v>9454</v>
      </c>
      <c r="C1468" s="52" t="s">
        <v>9453</v>
      </c>
      <c r="D1468" s="52" t="s">
        <v>200</v>
      </c>
      <c r="E1468" s="52" t="s">
        <v>187</v>
      </c>
      <c r="F1468" s="53" t="s">
        <v>53</v>
      </c>
      <c r="G1468" s="52" t="s">
        <v>30</v>
      </c>
      <c r="H1468" s="52" t="s">
        <v>8449</v>
      </c>
    </row>
    <row r="1469" spans="1:8" x14ac:dyDescent="0.25">
      <c r="A1469" s="52" t="s">
        <v>9452</v>
      </c>
      <c r="B1469" s="52" t="s">
        <v>9451</v>
      </c>
      <c r="C1469" s="52" t="s">
        <v>1540</v>
      </c>
      <c r="D1469" s="52" t="s">
        <v>339</v>
      </c>
      <c r="E1469" s="52" t="s">
        <v>204</v>
      </c>
      <c r="F1469" s="53" t="s">
        <v>53</v>
      </c>
      <c r="G1469" s="52" t="s">
        <v>30</v>
      </c>
      <c r="H1469" s="52" t="s">
        <v>8449</v>
      </c>
    </row>
    <row r="1470" spans="1:8" x14ac:dyDescent="0.25">
      <c r="A1470" s="52" t="s">
        <v>9450</v>
      </c>
      <c r="B1470" s="52" t="s">
        <v>9449</v>
      </c>
      <c r="C1470" s="52" t="s">
        <v>339</v>
      </c>
      <c r="D1470" s="52" t="s">
        <v>200</v>
      </c>
      <c r="E1470" s="52" t="s">
        <v>187</v>
      </c>
      <c r="F1470" s="53" t="s">
        <v>53</v>
      </c>
      <c r="G1470" s="52" t="s">
        <v>30</v>
      </c>
      <c r="H1470" s="52" t="s">
        <v>8449</v>
      </c>
    </row>
    <row r="1471" spans="1:8" x14ac:dyDescent="0.25">
      <c r="A1471" s="52" t="s">
        <v>9448</v>
      </c>
      <c r="B1471" s="52" t="s">
        <v>9447</v>
      </c>
      <c r="C1471" s="52" t="s">
        <v>2110</v>
      </c>
      <c r="D1471" s="52" t="s">
        <v>6374</v>
      </c>
      <c r="E1471" s="52" t="s">
        <v>204</v>
      </c>
      <c r="F1471" s="53" t="s">
        <v>53</v>
      </c>
      <c r="G1471" s="52" t="s">
        <v>30</v>
      </c>
      <c r="H1471" s="52" t="s">
        <v>8449</v>
      </c>
    </row>
    <row r="1472" spans="1:8" x14ac:dyDescent="0.25">
      <c r="A1472" s="52" t="s">
        <v>9446</v>
      </c>
      <c r="B1472" s="52" t="s">
        <v>9445</v>
      </c>
      <c r="C1472" s="52" t="s">
        <v>833</v>
      </c>
      <c r="D1472" s="52" t="s">
        <v>267</v>
      </c>
      <c r="E1472" s="52" t="s">
        <v>214</v>
      </c>
      <c r="F1472" s="53" t="s">
        <v>53</v>
      </c>
      <c r="G1472" s="52" t="s">
        <v>30</v>
      </c>
      <c r="H1472" s="52" t="s">
        <v>8449</v>
      </c>
    </row>
    <row r="1473" spans="1:8" x14ac:dyDescent="0.25">
      <c r="A1473" s="52" t="s">
        <v>9444</v>
      </c>
      <c r="B1473" s="52" t="s">
        <v>9443</v>
      </c>
      <c r="C1473" s="52" t="s">
        <v>2500</v>
      </c>
      <c r="D1473" s="52" t="s">
        <v>267</v>
      </c>
      <c r="E1473" s="52" t="s">
        <v>214</v>
      </c>
      <c r="F1473" s="53" t="s">
        <v>53</v>
      </c>
      <c r="G1473" s="52" t="s">
        <v>30</v>
      </c>
      <c r="H1473" s="52" t="s">
        <v>8449</v>
      </c>
    </row>
    <row r="1474" spans="1:8" x14ac:dyDescent="0.25">
      <c r="A1474" s="52" t="s">
        <v>9442</v>
      </c>
      <c r="B1474" s="52" t="s">
        <v>9441</v>
      </c>
      <c r="C1474" s="52" t="s">
        <v>821</v>
      </c>
      <c r="D1474" s="52" t="s">
        <v>339</v>
      </c>
      <c r="E1474" s="52" t="s">
        <v>204</v>
      </c>
      <c r="F1474" s="53" t="s">
        <v>53</v>
      </c>
      <c r="G1474" s="52" t="s">
        <v>30</v>
      </c>
      <c r="H1474" s="52" t="s">
        <v>8449</v>
      </c>
    </row>
    <row r="1475" spans="1:8" x14ac:dyDescent="0.25">
      <c r="A1475" s="52" t="s">
        <v>9440</v>
      </c>
      <c r="B1475" s="52" t="s">
        <v>9439</v>
      </c>
      <c r="C1475" s="52" t="s">
        <v>520</v>
      </c>
      <c r="D1475" s="52" t="s">
        <v>1332</v>
      </c>
      <c r="E1475" s="52" t="s">
        <v>204</v>
      </c>
      <c r="F1475" s="53" t="s">
        <v>53</v>
      </c>
      <c r="G1475" s="52" t="s">
        <v>30</v>
      </c>
      <c r="H1475" s="52" t="s">
        <v>8449</v>
      </c>
    </row>
    <row r="1476" spans="1:8" x14ac:dyDescent="0.25">
      <c r="A1476" s="52" t="s">
        <v>9438</v>
      </c>
      <c r="B1476" s="52" t="s">
        <v>9437</v>
      </c>
      <c r="C1476" s="52" t="s">
        <v>197</v>
      </c>
      <c r="D1476" s="52" t="s">
        <v>197</v>
      </c>
      <c r="E1476" s="52" t="s">
        <v>196</v>
      </c>
      <c r="F1476" s="53" t="s">
        <v>53</v>
      </c>
      <c r="G1476" s="52" t="s">
        <v>30</v>
      </c>
      <c r="H1476" s="52" t="s">
        <v>8449</v>
      </c>
    </row>
    <row r="1477" spans="1:8" x14ac:dyDescent="0.25">
      <c r="A1477" s="52" t="s">
        <v>9436</v>
      </c>
      <c r="B1477" s="52" t="s">
        <v>9435</v>
      </c>
      <c r="C1477" s="52" t="s">
        <v>520</v>
      </c>
      <c r="D1477" s="52" t="s">
        <v>200</v>
      </c>
      <c r="E1477" s="52" t="s">
        <v>187</v>
      </c>
      <c r="F1477" s="53" t="s">
        <v>53</v>
      </c>
      <c r="G1477" s="52" t="s">
        <v>30</v>
      </c>
      <c r="H1477" s="52" t="s">
        <v>8449</v>
      </c>
    </row>
    <row r="1478" spans="1:8" x14ac:dyDescent="0.25">
      <c r="A1478" s="52" t="s">
        <v>9434</v>
      </c>
      <c r="B1478" s="52" t="s">
        <v>9433</v>
      </c>
      <c r="C1478" s="52" t="s">
        <v>1540</v>
      </c>
      <c r="D1478" s="52" t="s">
        <v>339</v>
      </c>
      <c r="E1478" s="52" t="s">
        <v>204</v>
      </c>
      <c r="F1478" s="53" t="s">
        <v>53</v>
      </c>
      <c r="G1478" s="52" t="s">
        <v>30</v>
      </c>
      <c r="H1478" s="52" t="s">
        <v>8449</v>
      </c>
    </row>
    <row r="1479" spans="1:8" x14ac:dyDescent="0.25">
      <c r="A1479" s="52" t="s">
        <v>9432</v>
      </c>
      <c r="B1479" s="52" t="s">
        <v>9431</v>
      </c>
      <c r="C1479" s="52" t="s">
        <v>520</v>
      </c>
      <c r="D1479" s="52" t="s">
        <v>419</v>
      </c>
      <c r="E1479" s="52" t="s">
        <v>204</v>
      </c>
      <c r="F1479" s="53" t="s">
        <v>53</v>
      </c>
      <c r="G1479" s="52" t="s">
        <v>30</v>
      </c>
      <c r="H1479" s="52" t="s">
        <v>8449</v>
      </c>
    </row>
    <row r="1480" spans="1:8" x14ac:dyDescent="0.25">
      <c r="A1480" s="52" t="s">
        <v>9430</v>
      </c>
      <c r="B1480" s="52" t="s">
        <v>9429</v>
      </c>
      <c r="C1480" s="52" t="s">
        <v>1483</v>
      </c>
      <c r="D1480" s="52" t="s">
        <v>2350</v>
      </c>
      <c r="E1480" s="52" t="s">
        <v>204</v>
      </c>
      <c r="F1480" s="53" t="s">
        <v>53</v>
      </c>
      <c r="G1480" s="52" t="s">
        <v>30</v>
      </c>
      <c r="H1480" s="52" t="s">
        <v>8449</v>
      </c>
    </row>
    <row r="1481" spans="1:8" x14ac:dyDescent="0.25">
      <c r="A1481" s="52" t="s">
        <v>9428</v>
      </c>
      <c r="B1481" s="52" t="s">
        <v>9427</v>
      </c>
      <c r="C1481" s="52" t="s">
        <v>821</v>
      </c>
      <c r="D1481" s="52" t="s">
        <v>542</v>
      </c>
      <c r="E1481" s="52" t="s">
        <v>204</v>
      </c>
      <c r="F1481" s="53" t="s">
        <v>53</v>
      </c>
      <c r="G1481" s="52" t="s">
        <v>30</v>
      </c>
      <c r="H1481" s="52" t="s">
        <v>8449</v>
      </c>
    </row>
    <row r="1482" spans="1:8" x14ac:dyDescent="0.25">
      <c r="A1482" s="52" t="s">
        <v>9426</v>
      </c>
      <c r="B1482" s="52" t="s">
        <v>9425</v>
      </c>
      <c r="C1482" s="52" t="s">
        <v>2892</v>
      </c>
      <c r="D1482" s="52" t="s">
        <v>200</v>
      </c>
      <c r="E1482" s="52" t="s">
        <v>187</v>
      </c>
      <c r="F1482" s="53" t="s">
        <v>53</v>
      </c>
      <c r="G1482" s="52" t="s">
        <v>30</v>
      </c>
      <c r="H1482" s="52" t="s">
        <v>8449</v>
      </c>
    </row>
    <row r="1483" spans="1:8" x14ac:dyDescent="0.25">
      <c r="A1483" s="52" t="s">
        <v>9424</v>
      </c>
      <c r="B1483" s="52" t="s">
        <v>9423</v>
      </c>
      <c r="C1483" s="52" t="s">
        <v>197</v>
      </c>
      <c r="D1483" s="52" t="s">
        <v>197</v>
      </c>
      <c r="E1483" s="52" t="s">
        <v>196</v>
      </c>
      <c r="F1483" s="53" t="s">
        <v>53</v>
      </c>
      <c r="G1483" s="52" t="s">
        <v>30</v>
      </c>
      <c r="H1483" s="52" t="s">
        <v>8449</v>
      </c>
    </row>
    <row r="1484" spans="1:8" x14ac:dyDescent="0.25">
      <c r="A1484" s="52" t="s">
        <v>9422</v>
      </c>
      <c r="B1484" s="52" t="s">
        <v>9421</v>
      </c>
      <c r="C1484" s="52" t="s">
        <v>197</v>
      </c>
      <c r="D1484" s="52" t="s">
        <v>197</v>
      </c>
      <c r="E1484" s="52" t="s">
        <v>196</v>
      </c>
      <c r="F1484" s="53" t="s">
        <v>53</v>
      </c>
      <c r="G1484" s="52" t="s">
        <v>30</v>
      </c>
      <c r="H1484" s="52" t="s">
        <v>8449</v>
      </c>
    </row>
    <row r="1485" spans="1:8" x14ac:dyDescent="0.25">
      <c r="A1485" s="52" t="s">
        <v>9420</v>
      </c>
      <c r="B1485" s="52" t="s">
        <v>9419</v>
      </c>
      <c r="C1485" s="52" t="s">
        <v>252</v>
      </c>
      <c r="D1485" s="52" t="s">
        <v>200</v>
      </c>
      <c r="E1485" s="52" t="s">
        <v>187</v>
      </c>
      <c r="F1485" s="53" t="s">
        <v>53</v>
      </c>
      <c r="G1485" s="52" t="s">
        <v>30</v>
      </c>
      <c r="H1485" s="52" t="s">
        <v>8449</v>
      </c>
    </row>
    <row r="1486" spans="1:8" x14ac:dyDescent="0.25">
      <c r="A1486" s="52" t="s">
        <v>9418</v>
      </c>
      <c r="B1486" s="52" t="s">
        <v>9417</v>
      </c>
      <c r="C1486" s="52" t="s">
        <v>197</v>
      </c>
      <c r="D1486" s="52" t="s">
        <v>197</v>
      </c>
      <c r="E1486" s="52" t="s">
        <v>196</v>
      </c>
      <c r="F1486" s="53" t="s">
        <v>53</v>
      </c>
      <c r="G1486" s="52" t="s">
        <v>30</v>
      </c>
      <c r="H1486" s="52" t="s">
        <v>8449</v>
      </c>
    </row>
    <row r="1487" spans="1:8" x14ac:dyDescent="0.25">
      <c r="A1487" s="52" t="s">
        <v>9416</v>
      </c>
      <c r="B1487" s="52" t="s">
        <v>9415</v>
      </c>
      <c r="C1487" s="52" t="s">
        <v>9414</v>
      </c>
      <c r="D1487" s="52" t="s">
        <v>4668</v>
      </c>
      <c r="E1487" s="52" t="s">
        <v>187</v>
      </c>
      <c r="F1487" s="53" t="s">
        <v>53</v>
      </c>
      <c r="G1487" s="52" t="s">
        <v>30</v>
      </c>
      <c r="H1487" s="52" t="s">
        <v>8449</v>
      </c>
    </row>
    <row r="1488" spans="1:8" x14ac:dyDescent="0.25">
      <c r="A1488" s="52" t="s">
        <v>9413</v>
      </c>
      <c r="B1488" s="52" t="s">
        <v>9412</v>
      </c>
      <c r="C1488" s="52" t="s">
        <v>2110</v>
      </c>
      <c r="D1488" s="52" t="s">
        <v>200</v>
      </c>
      <c r="E1488" s="52" t="s">
        <v>187</v>
      </c>
      <c r="F1488" s="53" t="s">
        <v>53</v>
      </c>
      <c r="G1488" s="52" t="s">
        <v>30</v>
      </c>
      <c r="H1488" s="52" t="s">
        <v>8449</v>
      </c>
    </row>
    <row r="1489" spans="1:8" x14ac:dyDescent="0.25">
      <c r="A1489" s="52" t="s">
        <v>9411</v>
      </c>
      <c r="B1489" s="52" t="s">
        <v>9410</v>
      </c>
      <c r="C1489" s="52" t="s">
        <v>2110</v>
      </c>
      <c r="D1489" s="52" t="s">
        <v>200</v>
      </c>
      <c r="E1489" s="52" t="s">
        <v>187</v>
      </c>
      <c r="F1489" s="53" t="s">
        <v>53</v>
      </c>
      <c r="G1489" s="52" t="s">
        <v>30</v>
      </c>
      <c r="H1489" s="52" t="s">
        <v>8449</v>
      </c>
    </row>
    <row r="1490" spans="1:8" x14ac:dyDescent="0.25">
      <c r="A1490" s="52" t="s">
        <v>9409</v>
      </c>
      <c r="B1490" s="52" t="s">
        <v>9408</v>
      </c>
      <c r="C1490" s="52" t="s">
        <v>668</v>
      </c>
      <c r="D1490" s="52" t="s">
        <v>200</v>
      </c>
      <c r="E1490" s="52" t="s">
        <v>187</v>
      </c>
      <c r="F1490" s="53" t="s">
        <v>53</v>
      </c>
      <c r="G1490" s="52" t="s">
        <v>30</v>
      </c>
      <c r="H1490" s="52" t="s">
        <v>8449</v>
      </c>
    </row>
    <row r="1491" spans="1:8" x14ac:dyDescent="0.25">
      <c r="A1491" s="52" t="s">
        <v>9407</v>
      </c>
      <c r="B1491" s="52" t="s">
        <v>9406</v>
      </c>
      <c r="C1491" s="52" t="s">
        <v>197</v>
      </c>
      <c r="D1491" s="52" t="s">
        <v>197</v>
      </c>
      <c r="E1491" s="52" t="s">
        <v>196</v>
      </c>
      <c r="F1491" s="53" t="s">
        <v>53</v>
      </c>
      <c r="G1491" s="52" t="s">
        <v>30</v>
      </c>
      <c r="H1491" s="52" t="s">
        <v>8449</v>
      </c>
    </row>
    <row r="1492" spans="1:8" x14ac:dyDescent="0.25">
      <c r="A1492" s="52" t="s">
        <v>9405</v>
      </c>
      <c r="B1492" s="52" t="s">
        <v>9404</v>
      </c>
      <c r="C1492" s="52" t="s">
        <v>588</v>
      </c>
      <c r="D1492" s="52" t="s">
        <v>200</v>
      </c>
      <c r="E1492" s="52" t="s">
        <v>187</v>
      </c>
      <c r="F1492" s="53" t="s">
        <v>53</v>
      </c>
      <c r="G1492" s="52" t="s">
        <v>30</v>
      </c>
      <c r="H1492" s="52" t="s">
        <v>8449</v>
      </c>
    </row>
    <row r="1493" spans="1:8" x14ac:dyDescent="0.25">
      <c r="A1493" s="52" t="s">
        <v>9403</v>
      </c>
      <c r="B1493" s="52" t="s">
        <v>9402</v>
      </c>
      <c r="C1493" s="52" t="s">
        <v>224</v>
      </c>
      <c r="D1493" s="52" t="s">
        <v>200</v>
      </c>
      <c r="E1493" s="52" t="s">
        <v>187</v>
      </c>
      <c r="F1493" s="53" t="s">
        <v>53</v>
      </c>
      <c r="G1493" s="52" t="s">
        <v>30</v>
      </c>
      <c r="H1493" s="52" t="s">
        <v>8449</v>
      </c>
    </row>
    <row r="1494" spans="1:8" x14ac:dyDescent="0.25">
      <c r="A1494" s="52" t="s">
        <v>9401</v>
      </c>
      <c r="B1494" s="52" t="s">
        <v>9400</v>
      </c>
      <c r="C1494" s="52" t="s">
        <v>2110</v>
      </c>
      <c r="D1494" s="52" t="s">
        <v>200</v>
      </c>
      <c r="E1494" s="52" t="s">
        <v>187</v>
      </c>
      <c r="F1494" s="53" t="s">
        <v>53</v>
      </c>
      <c r="G1494" s="52" t="s">
        <v>30</v>
      </c>
      <c r="H1494" s="52" t="s">
        <v>8449</v>
      </c>
    </row>
    <row r="1495" spans="1:8" x14ac:dyDescent="0.25">
      <c r="A1495" s="52" t="s">
        <v>9399</v>
      </c>
      <c r="B1495" s="52" t="s">
        <v>9398</v>
      </c>
      <c r="C1495" s="52" t="s">
        <v>2110</v>
      </c>
      <c r="D1495" s="52" t="s">
        <v>200</v>
      </c>
      <c r="E1495" s="52" t="s">
        <v>187</v>
      </c>
      <c r="F1495" s="53" t="s">
        <v>53</v>
      </c>
      <c r="G1495" s="52" t="s">
        <v>30</v>
      </c>
      <c r="H1495" s="52" t="s">
        <v>8449</v>
      </c>
    </row>
    <row r="1496" spans="1:8" x14ac:dyDescent="0.25">
      <c r="A1496" s="52" t="s">
        <v>9397</v>
      </c>
      <c r="B1496" s="52" t="s">
        <v>9396</v>
      </c>
      <c r="C1496" s="52" t="s">
        <v>2110</v>
      </c>
      <c r="D1496" s="52" t="s">
        <v>9395</v>
      </c>
      <c r="E1496" s="52" t="s">
        <v>204</v>
      </c>
      <c r="F1496" s="53" t="s">
        <v>53</v>
      </c>
      <c r="G1496" s="52" t="s">
        <v>30</v>
      </c>
      <c r="H1496" s="52" t="s">
        <v>8449</v>
      </c>
    </row>
    <row r="1497" spans="1:8" x14ac:dyDescent="0.25">
      <c r="A1497" s="52" t="s">
        <v>9394</v>
      </c>
      <c r="B1497" s="52" t="s">
        <v>9393</v>
      </c>
      <c r="C1497" s="52" t="s">
        <v>2110</v>
      </c>
      <c r="D1497" s="52" t="s">
        <v>9392</v>
      </c>
      <c r="E1497" s="52" t="s">
        <v>204</v>
      </c>
      <c r="F1497" s="53" t="s">
        <v>53</v>
      </c>
      <c r="G1497" s="52" t="s">
        <v>30</v>
      </c>
      <c r="H1497" s="52" t="s">
        <v>8449</v>
      </c>
    </row>
    <row r="1498" spans="1:8" x14ac:dyDescent="0.25">
      <c r="A1498" s="52" t="s">
        <v>9391</v>
      </c>
      <c r="B1498" s="52" t="s">
        <v>9390</v>
      </c>
      <c r="C1498" s="52" t="s">
        <v>2110</v>
      </c>
      <c r="D1498" s="52" t="s">
        <v>3530</v>
      </c>
      <c r="E1498" s="52" t="s">
        <v>204</v>
      </c>
      <c r="F1498" s="53" t="s">
        <v>53</v>
      </c>
      <c r="G1498" s="52" t="s">
        <v>30</v>
      </c>
      <c r="H1498" s="52" t="s">
        <v>8449</v>
      </c>
    </row>
    <row r="1499" spans="1:8" x14ac:dyDescent="0.25">
      <c r="A1499" s="52" t="s">
        <v>9389</v>
      </c>
      <c r="B1499" s="52" t="s">
        <v>9388</v>
      </c>
      <c r="C1499" s="52" t="s">
        <v>2110</v>
      </c>
      <c r="D1499" s="52" t="s">
        <v>1540</v>
      </c>
      <c r="E1499" s="52" t="s">
        <v>204</v>
      </c>
      <c r="F1499" s="53" t="s">
        <v>53</v>
      </c>
      <c r="G1499" s="52" t="s">
        <v>30</v>
      </c>
      <c r="H1499" s="52" t="s">
        <v>8449</v>
      </c>
    </row>
    <row r="1500" spans="1:8" x14ac:dyDescent="0.25">
      <c r="A1500" s="52" t="s">
        <v>9387</v>
      </c>
      <c r="B1500" s="52" t="s">
        <v>9386</v>
      </c>
      <c r="C1500" s="52" t="s">
        <v>2110</v>
      </c>
      <c r="D1500" s="52" t="s">
        <v>1642</v>
      </c>
      <c r="E1500" s="52" t="s">
        <v>204</v>
      </c>
      <c r="F1500" s="53" t="s">
        <v>53</v>
      </c>
      <c r="G1500" s="52" t="s">
        <v>30</v>
      </c>
      <c r="H1500" s="52" t="s">
        <v>8449</v>
      </c>
    </row>
    <row r="1501" spans="1:8" x14ac:dyDescent="0.25">
      <c r="A1501" s="52" t="s">
        <v>9385</v>
      </c>
      <c r="B1501" s="52" t="s">
        <v>9384</v>
      </c>
      <c r="C1501" s="52" t="s">
        <v>3105</v>
      </c>
      <c r="D1501" s="52" t="s">
        <v>200</v>
      </c>
      <c r="E1501" s="52" t="s">
        <v>187</v>
      </c>
      <c r="F1501" s="53" t="s">
        <v>53</v>
      </c>
      <c r="G1501" s="52" t="s">
        <v>30</v>
      </c>
      <c r="H1501" s="52" t="s">
        <v>8449</v>
      </c>
    </row>
    <row r="1502" spans="1:8" x14ac:dyDescent="0.25">
      <c r="A1502" s="52" t="s">
        <v>9383</v>
      </c>
      <c r="B1502" s="52" t="s">
        <v>9382</v>
      </c>
      <c r="C1502" s="52" t="s">
        <v>339</v>
      </c>
      <c r="D1502" s="52" t="s">
        <v>200</v>
      </c>
      <c r="E1502" s="52" t="s">
        <v>187</v>
      </c>
      <c r="F1502" s="53" t="s">
        <v>53</v>
      </c>
      <c r="G1502" s="52" t="s">
        <v>30</v>
      </c>
      <c r="H1502" s="52" t="s">
        <v>8449</v>
      </c>
    </row>
    <row r="1503" spans="1:8" x14ac:dyDescent="0.25">
      <c r="A1503" s="52" t="s">
        <v>9381</v>
      </c>
      <c r="B1503" s="52" t="s">
        <v>9380</v>
      </c>
      <c r="C1503" s="52" t="s">
        <v>3530</v>
      </c>
      <c r="D1503" s="52" t="s">
        <v>7748</v>
      </c>
      <c r="E1503" s="52" t="s">
        <v>492</v>
      </c>
      <c r="F1503" s="53" t="s">
        <v>53</v>
      </c>
      <c r="G1503" s="52" t="s">
        <v>30</v>
      </c>
      <c r="H1503" s="52" t="s">
        <v>8449</v>
      </c>
    </row>
    <row r="1504" spans="1:8" x14ac:dyDescent="0.25">
      <c r="A1504" s="52" t="s">
        <v>9379</v>
      </c>
      <c r="B1504" s="52" t="s">
        <v>9378</v>
      </c>
      <c r="C1504" s="52" t="s">
        <v>2110</v>
      </c>
      <c r="D1504" s="52" t="s">
        <v>200</v>
      </c>
      <c r="E1504" s="52" t="s">
        <v>187</v>
      </c>
      <c r="F1504" s="53" t="s">
        <v>53</v>
      </c>
      <c r="G1504" s="52" t="s">
        <v>30</v>
      </c>
      <c r="H1504" s="52" t="s">
        <v>8449</v>
      </c>
    </row>
    <row r="1505" spans="1:8" x14ac:dyDescent="0.25">
      <c r="A1505" s="52" t="s">
        <v>9377</v>
      </c>
      <c r="B1505" s="52" t="s">
        <v>9376</v>
      </c>
      <c r="C1505" s="52" t="s">
        <v>559</v>
      </c>
      <c r="D1505" s="52" t="s">
        <v>5795</v>
      </c>
      <c r="E1505" s="52" t="s">
        <v>204</v>
      </c>
      <c r="F1505" s="53" t="s">
        <v>53</v>
      </c>
      <c r="G1505" s="52" t="s">
        <v>30</v>
      </c>
      <c r="H1505" s="52" t="s">
        <v>8449</v>
      </c>
    </row>
    <row r="1506" spans="1:8" x14ac:dyDescent="0.25">
      <c r="A1506" s="52" t="s">
        <v>9375</v>
      </c>
      <c r="B1506" s="52" t="s">
        <v>9374</v>
      </c>
      <c r="C1506" s="52" t="s">
        <v>339</v>
      </c>
      <c r="D1506" s="52" t="s">
        <v>200</v>
      </c>
      <c r="E1506" s="52" t="s">
        <v>187</v>
      </c>
      <c r="F1506" s="53" t="s">
        <v>53</v>
      </c>
      <c r="G1506" s="52" t="s">
        <v>30</v>
      </c>
      <c r="H1506" s="52" t="s">
        <v>8449</v>
      </c>
    </row>
    <row r="1507" spans="1:8" x14ac:dyDescent="0.25">
      <c r="A1507" s="52" t="s">
        <v>9373</v>
      </c>
      <c r="B1507" s="52" t="s">
        <v>9372</v>
      </c>
      <c r="C1507" s="52" t="s">
        <v>339</v>
      </c>
      <c r="D1507" s="52" t="s">
        <v>422</v>
      </c>
      <c r="E1507" s="52" t="s">
        <v>492</v>
      </c>
      <c r="F1507" s="53" t="s">
        <v>53</v>
      </c>
      <c r="G1507" s="52" t="s">
        <v>30</v>
      </c>
      <c r="H1507" s="52" t="s">
        <v>8449</v>
      </c>
    </row>
    <row r="1508" spans="1:8" x14ac:dyDescent="0.25">
      <c r="A1508" s="52" t="s">
        <v>9371</v>
      </c>
      <c r="B1508" s="52" t="s">
        <v>9370</v>
      </c>
      <c r="C1508" s="52" t="s">
        <v>339</v>
      </c>
      <c r="D1508" s="52" t="s">
        <v>200</v>
      </c>
      <c r="E1508" s="52" t="s">
        <v>187</v>
      </c>
      <c r="F1508" s="53" t="s">
        <v>53</v>
      </c>
      <c r="G1508" s="52" t="s">
        <v>30</v>
      </c>
      <c r="H1508" s="52" t="s">
        <v>8449</v>
      </c>
    </row>
    <row r="1509" spans="1:8" x14ac:dyDescent="0.25">
      <c r="A1509" s="52" t="s">
        <v>9369</v>
      </c>
      <c r="B1509" s="52" t="s">
        <v>9368</v>
      </c>
      <c r="C1509" s="52" t="s">
        <v>2500</v>
      </c>
      <c r="D1509" s="52" t="s">
        <v>339</v>
      </c>
      <c r="E1509" s="52" t="s">
        <v>204</v>
      </c>
      <c r="F1509" s="53" t="s">
        <v>53</v>
      </c>
      <c r="G1509" s="52" t="s">
        <v>30</v>
      </c>
      <c r="H1509" s="52" t="s">
        <v>8449</v>
      </c>
    </row>
    <row r="1510" spans="1:8" x14ac:dyDescent="0.25">
      <c r="A1510" s="52" t="s">
        <v>9367</v>
      </c>
      <c r="B1510" s="52" t="s">
        <v>9366</v>
      </c>
      <c r="C1510" s="52" t="s">
        <v>2110</v>
      </c>
      <c r="D1510" s="52" t="s">
        <v>200</v>
      </c>
      <c r="E1510" s="52" t="s">
        <v>187</v>
      </c>
      <c r="F1510" s="53" t="s">
        <v>53</v>
      </c>
      <c r="G1510" s="52" t="s">
        <v>30</v>
      </c>
      <c r="H1510" s="52" t="s">
        <v>8449</v>
      </c>
    </row>
    <row r="1511" spans="1:8" x14ac:dyDescent="0.25">
      <c r="A1511" s="52" t="s">
        <v>9365</v>
      </c>
      <c r="B1511" s="52" t="s">
        <v>9364</v>
      </c>
      <c r="C1511" s="52" t="s">
        <v>1540</v>
      </c>
      <c r="D1511" s="52" t="s">
        <v>339</v>
      </c>
      <c r="E1511" s="52" t="s">
        <v>204</v>
      </c>
      <c r="F1511" s="53" t="s">
        <v>53</v>
      </c>
      <c r="G1511" s="52" t="s">
        <v>30</v>
      </c>
      <c r="H1511" s="52" t="s">
        <v>8449</v>
      </c>
    </row>
    <row r="1512" spans="1:8" x14ac:dyDescent="0.25">
      <c r="A1512" s="52" t="s">
        <v>9363</v>
      </c>
      <c r="B1512" s="52" t="s">
        <v>9362</v>
      </c>
      <c r="C1512" s="52" t="s">
        <v>2110</v>
      </c>
      <c r="D1512" s="52" t="s">
        <v>200</v>
      </c>
      <c r="E1512" s="52" t="s">
        <v>187</v>
      </c>
      <c r="F1512" s="53" t="s">
        <v>53</v>
      </c>
      <c r="G1512" s="52" t="s">
        <v>30</v>
      </c>
      <c r="H1512" s="52" t="s">
        <v>8449</v>
      </c>
    </row>
    <row r="1513" spans="1:8" x14ac:dyDescent="0.25">
      <c r="A1513" s="52" t="s">
        <v>9361</v>
      </c>
      <c r="B1513" s="52" t="s">
        <v>9360</v>
      </c>
      <c r="C1513" s="52" t="s">
        <v>749</v>
      </c>
      <c r="D1513" s="52" t="s">
        <v>1540</v>
      </c>
      <c r="E1513" s="52" t="s">
        <v>204</v>
      </c>
      <c r="F1513" s="53" t="s">
        <v>53</v>
      </c>
      <c r="G1513" s="52" t="s">
        <v>30</v>
      </c>
      <c r="H1513" s="52" t="s">
        <v>8449</v>
      </c>
    </row>
    <row r="1514" spans="1:8" x14ac:dyDescent="0.25">
      <c r="A1514" s="52" t="s">
        <v>9359</v>
      </c>
      <c r="B1514" s="52" t="s">
        <v>9358</v>
      </c>
      <c r="C1514" s="52" t="s">
        <v>2500</v>
      </c>
      <c r="D1514" s="52" t="s">
        <v>200</v>
      </c>
      <c r="E1514" s="52" t="s">
        <v>187</v>
      </c>
      <c r="F1514" s="53" t="s">
        <v>53</v>
      </c>
      <c r="G1514" s="52" t="s">
        <v>30</v>
      </c>
      <c r="H1514" s="52" t="s">
        <v>8449</v>
      </c>
    </row>
    <row r="1515" spans="1:8" x14ac:dyDescent="0.25">
      <c r="A1515" s="52" t="s">
        <v>9357</v>
      </c>
      <c r="B1515" s="52" t="s">
        <v>9356</v>
      </c>
      <c r="C1515" s="52" t="s">
        <v>588</v>
      </c>
      <c r="D1515" s="52" t="s">
        <v>200</v>
      </c>
      <c r="E1515" s="52" t="s">
        <v>187</v>
      </c>
      <c r="F1515" s="53" t="s">
        <v>53</v>
      </c>
      <c r="G1515" s="52" t="s">
        <v>30</v>
      </c>
      <c r="H1515" s="52" t="s">
        <v>8449</v>
      </c>
    </row>
    <row r="1516" spans="1:8" x14ac:dyDescent="0.25">
      <c r="A1516" s="52" t="s">
        <v>9355</v>
      </c>
      <c r="B1516" s="52" t="s">
        <v>9354</v>
      </c>
      <c r="C1516" s="52" t="s">
        <v>588</v>
      </c>
      <c r="D1516" s="52" t="s">
        <v>200</v>
      </c>
      <c r="E1516" s="52" t="s">
        <v>187</v>
      </c>
      <c r="F1516" s="53" t="s">
        <v>53</v>
      </c>
      <c r="G1516" s="52" t="s">
        <v>30</v>
      </c>
      <c r="H1516" s="52" t="s">
        <v>8449</v>
      </c>
    </row>
    <row r="1517" spans="1:8" x14ac:dyDescent="0.25">
      <c r="A1517" s="52" t="s">
        <v>9353</v>
      </c>
      <c r="B1517" s="52" t="s">
        <v>9352</v>
      </c>
      <c r="C1517" s="52" t="s">
        <v>197</v>
      </c>
      <c r="D1517" s="52" t="s">
        <v>200</v>
      </c>
      <c r="E1517" s="52" t="s">
        <v>196</v>
      </c>
      <c r="F1517" s="53" t="s">
        <v>53</v>
      </c>
      <c r="G1517" s="52" t="s">
        <v>30</v>
      </c>
      <c r="H1517" s="52" t="s">
        <v>8449</v>
      </c>
    </row>
    <row r="1518" spans="1:8" x14ac:dyDescent="0.25">
      <c r="A1518" s="52" t="s">
        <v>9351</v>
      </c>
      <c r="B1518" s="52" t="s">
        <v>9350</v>
      </c>
      <c r="C1518" s="52" t="s">
        <v>252</v>
      </c>
      <c r="D1518" s="52" t="s">
        <v>4792</v>
      </c>
      <c r="E1518" s="52" t="s">
        <v>187</v>
      </c>
      <c r="F1518" s="53" t="s">
        <v>53</v>
      </c>
      <c r="G1518" s="52" t="s">
        <v>30</v>
      </c>
      <c r="H1518" s="52" t="s">
        <v>8449</v>
      </c>
    </row>
    <row r="1519" spans="1:8" x14ac:dyDescent="0.25">
      <c r="A1519" s="52" t="s">
        <v>9349</v>
      </c>
      <c r="B1519" s="52" t="s">
        <v>9348</v>
      </c>
      <c r="C1519" s="52" t="s">
        <v>252</v>
      </c>
      <c r="D1519" s="52" t="s">
        <v>200</v>
      </c>
      <c r="E1519" s="52" t="s">
        <v>187</v>
      </c>
      <c r="F1519" s="53" t="s">
        <v>53</v>
      </c>
      <c r="G1519" s="52" t="s">
        <v>30</v>
      </c>
      <c r="H1519" s="52" t="s">
        <v>8449</v>
      </c>
    </row>
    <row r="1520" spans="1:8" x14ac:dyDescent="0.25">
      <c r="A1520" s="52" t="s">
        <v>9347</v>
      </c>
      <c r="B1520" s="52" t="s">
        <v>9346</v>
      </c>
      <c r="C1520" s="52" t="s">
        <v>588</v>
      </c>
      <c r="D1520" s="52" t="s">
        <v>457</v>
      </c>
      <c r="E1520" s="52" t="s">
        <v>187</v>
      </c>
      <c r="F1520" s="53" t="s">
        <v>53</v>
      </c>
      <c r="G1520" s="52" t="s">
        <v>30</v>
      </c>
      <c r="H1520" s="52" t="s">
        <v>8449</v>
      </c>
    </row>
    <row r="1521" spans="1:8" x14ac:dyDescent="0.25">
      <c r="A1521" s="52" t="s">
        <v>9345</v>
      </c>
      <c r="B1521" s="52" t="s">
        <v>9344</v>
      </c>
      <c r="C1521" s="52" t="s">
        <v>588</v>
      </c>
      <c r="D1521" s="52" t="s">
        <v>200</v>
      </c>
      <c r="E1521" s="52" t="s">
        <v>187</v>
      </c>
      <c r="F1521" s="53" t="s">
        <v>53</v>
      </c>
      <c r="G1521" s="52" t="s">
        <v>30</v>
      </c>
      <c r="H1521" s="52" t="s">
        <v>8449</v>
      </c>
    </row>
    <row r="1522" spans="1:8" x14ac:dyDescent="0.25">
      <c r="A1522" s="52" t="s">
        <v>9343</v>
      </c>
      <c r="B1522" s="52" t="s">
        <v>9342</v>
      </c>
      <c r="C1522" s="52" t="s">
        <v>197</v>
      </c>
      <c r="D1522" s="52" t="s">
        <v>197</v>
      </c>
      <c r="E1522" s="52" t="s">
        <v>196</v>
      </c>
      <c r="F1522" s="53" t="s">
        <v>53</v>
      </c>
      <c r="G1522" s="52" t="s">
        <v>30</v>
      </c>
      <c r="H1522" s="52" t="s">
        <v>8449</v>
      </c>
    </row>
    <row r="1523" spans="1:8" x14ac:dyDescent="0.25">
      <c r="A1523" s="52" t="s">
        <v>9341</v>
      </c>
      <c r="B1523" s="52" t="s">
        <v>9340</v>
      </c>
      <c r="C1523" s="52" t="s">
        <v>588</v>
      </c>
      <c r="D1523" s="52" t="s">
        <v>200</v>
      </c>
      <c r="E1523" s="52" t="s">
        <v>187</v>
      </c>
      <c r="F1523" s="53" t="s">
        <v>53</v>
      </c>
      <c r="G1523" s="52" t="s">
        <v>30</v>
      </c>
      <c r="H1523" s="52" t="s">
        <v>8449</v>
      </c>
    </row>
    <row r="1524" spans="1:8" x14ac:dyDescent="0.25">
      <c r="A1524" s="52" t="s">
        <v>9339</v>
      </c>
      <c r="B1524" s="52" t="s">
        <v>9338</v>
      </c>
      <c r="C1524" s="52" t="s">
        <v>588</v>
      </c>
      <c r="D1524" s="52" t="s">
        <v>200</v>
      </c>
      <c r="E1524" s="52" t="s">
        <v>187</v>
      </c>
      <c r="F1524" s="53" t="s">
        <v>53</v>
      </c>
      <c r="G1524" s="52" t="s">
        <v>30</v>
      </c>
      <c r="H1524" s="52" t="s">
        <v>8449</v>
      </c>
    </row>
    <row r="1525" spans="1:8" x14ac:dyDescent="0.25">
      <c r="A1525" s="52" t="s">
        <v>9337</v>
      </c>
      <c r="B1525" s="52" t="s">
        <v>9336</v>
      </c>
      <c r="C1525" s="52" t="s">
        <v>588</v>
      </c>
      <c r="D1525" s="52" t="s">
        <v>200</v>
      </c>
      <c r="E1525" s="52" t="s">
        <v>187</v>
      </c>
      <c r="F1525" s="53" t="s">
        <v>53</v>
      </c>
      <c r="G1525" s="52" t="s">
        <v>30</v>
      </c>
      <c r="H1525" s="52" t="s">
        <v>8449</v>
      </c>
    </row>
    <row r="1526" spans="1:8" x14ac:dyDescent="0.25">
      <c r="A1526" s="52" t="s">
        <v>9335</v>
      </c>
      <c r="B1526" s="52" t="s">
        <v>9334</v>
      </c>
      <c r="C1526" s="52" t="s">
        <v>588</v>
      </c>
      <c r="D1526" s="52" t="s">
        <v>200</v>
      </c>
      <c r="E1526" s="52" t="s">
        <v>187</v>
      </c>
      <c r="F1526" s="53" t="s">
        <v>53</v>
      </c>
      <c r="G1526" s="52" t="s">
        <v>30</v>
      </c>
      <c r="H1526" s="52" t="s">
        <v>8449</v>
      </c>
    </row>
    <row r="1527" spans="1:8" x14ac:dyDescent="0.25">
      <c r="A1527" s="52" t="s">
        <v>54</v>
      </c>
      <c r="B1527" s="52" t="s">
        <v>9333</v>
      </c>
      <c r="C1527" s="52" t="s">
        <v>308</v>
      </c>
      <c r="D1527" s="52" t="s">
        <v>200</v>
      </c>
      <c r="E1527" s="52" t="s">
        <v>187</v>
      </c>
      <c r="F1527" s="53" t="s">
        <v>54</v>
      </c>
      <c r="G1527" s="52" t="s">
        <v>30</v>
      </c>
      <c r="H1527" s="52" t="s">
        <v>8449</v>
      </c>
    </row>
    <row r="1528" spans="1:8" x14ac:dyDescent="0.25">
      <c r="A1528" s="52" t="s">
        <v>9332</v>
      </c>
      <c r="B1528" s="52" t="s">
        <v>9331</v>
      </c>
      <c r="C1528" s="52">
        <v>1926</v>
      </c>
      <c r="D1528" s="52" t="s">
        <v>200</v>
      </c>
      <c r="E1528" s="52" t="s">
        <v>187</v>
      </c>
      <c r="F1528" s="53" t="s">
        <v>54</v>
      </c>
      <c r="G1528" s="52" t="s">
        <v>30</v>
      </c>
      <c r="H1528" s="52" t="s">
        <v>8449</v>
      </c>
    </row>
    <row r="1529" spans="1:8" x14ac:dyDescent="0.25">
      <c r="A1529" s="52" t="s">
        <v>9330</v>
      </c>
      <c r="B1529" s="52" t="s">
        <v>9326</v>
      </c>
      <c r="C1529" s="52" t="s">
        <v>802</v>
      </c>
      <c r="D1529" s="52" t="s">
        <v>200</v>
      </c>
      <c r="E1529" s="52" t="s">
        <v>187</v>
      </c>
      <c r="F1529" s="53" t="s">
        <v>54</v>
      </c>
      <c r="G1529" s="52" t="s">
        <v>30</v>
      </c>
      <c r="H1529" s="52" t="s">
        <v>8449</v>
      </c>
    </row>
    <row r="1530" spans="1:8" x14ac:dyDescent="0.25">
      <c r="A1530" s="52" t="s">
        <v>9329</v>
      </c>
      <c r="B1530" s="52" t="s">
        <v>9328</v>
      </c>
      <c r="C1530" s="52" t="s">
        <v>295</v>
      </c>
      <c r="D1530" s="52" t="s">
        <v>297</v>
      </c>
      <c r="E1530" s="52" t="s">
        <v>204</v>
      </c>
      <c r="F1530" s="53" t="s">
        <v>54</v>
      </c>
      <c r="G1530" s="52" t="s">
        <v>30</v>
      </c>
      <c r="H1530" s="52" t="s">
        <v>8449</v>
      </c>
    </row>
    <row r="1531" spans="1:8" x14ac:dyDescent="0.25">
      <c r="A1531" s="52" t="s">
        <v>9327</v>
      </c>
      <c r="B1531" s="52" t="s">
        <v>9326</v>
      </c>
      <c r="C1531" s="52" t="s">
        <v>193</v>
      </c>
      <c r="D1531" s="52" t="s">
        <v>200</v>
      </c>
      <c r="E1531" s="52" t="s">
        <v>187</v>
      </c>
      <c r="F1531" s="53" t="s">
        <v>54</v>
      </c>
      <c r="G1531" s="52" t="s">
        <v>30</v>
      </c>
      <c r="H1531" s="52" t="s">
        <v>8449</v>
      </c>
    </row>
    <row r="1532" spans="1:8" x14ac:dyDescent="0.25">
      <c r="A1532" s="52" t="s">
        <v>9325</v>
      </c>
      <c r="B1532" s="52" t="s">
        <v>9324</v>
      </c>
      <c r="C1532" s="52" t="s">
        <v>1439</v>
      </c>
      <c r="D1532" s="52" t="s">
        <v>200</v>
      </c>
      <c r="E1532" s="52" t="s">
        <v>187</v>
      </c>
      <c r="F1532" s="53" t="s">
        <v>54</v>
      </c>
      <c r="G1532" s="52" t="s">
        <v>30</v>
      </c>
      <c r="H1532" s="52" t="s">
        <v>8449</v>
      </c>
    </row>
    <row r="1533" spans="1:8" x14ac:dyDescent="0.25">
      <c r="A1533" s="52" t="s">
        <v>9323</v>
      </c>
      <c r="B1533" s="52" t="s">
        <v>9322</v>
      </c>
      <c r="C1533" s="52" t="s">
        <v>1439</v>
      </c>
      <c r="D1533" s="52" t="s">
        <v>200</v>
      </c>
      <c r="E1533" s="52" t="s">
        <v>187</v>
      </c>
      <c r="F1533" s="53" t="s">
        <v>54</v>
      </c>
      <c r="G1533" s="52" t="s">
        <v>30</v>
      </c>
      <c r="H1533" s="52" t="s">
        <v>8449</v>
      </c>
    </row>
    <row r="1534" spans="1:8" x14ac:dyDescent="0.25">
      <c r="A1534" s="52" t="s">
        <v>9321</v>
      </c>
      <c r="B1534" s="52" t="s">
        <v>9320</v>
      </c>
      <c r="C1534" s="52" t="s">
        <v>295</v>
      </c>
      <c r="D1534" s="52" t="s">
        <v>297</v>
      </c>
      <c r="E1534" s="52" t="s">
        <v>204</v>
      </c>
      <c r="F1534" s="53" t="s">
        <v>54</v>
      </c>
      <c r="G1534" s="52" t="s">
        <v>30</v>
      </c>
      <c r="H1534" s="52" t="s">
        <v>8449</v>
      </c>
    </row>
    <row r="1535" spans="1:8" x14ac:dyDescent="0.25">
      <c r="A1535" s="52" t="s">
        <v>9319</v>
      </c>
      <c r="B1535" s="52" t="s">
        <v>9318</v>
      </c>
      <c r="C1535" s="52" t="s">
        <v>343</v>
      </c>
      <c r="D1535" s="52" t="s">
        <v>297</v>
      </c>
      <c r="E1535" s="52" t="s">
        <v>204</v>
      </c>
      <c r="F1535" s="53" t="s">
        <v>54</v>
      </c>
      <c r="G1535" s="52" t="s">
        <v>30</v>
      </c>
      <c r="H1535" s="52" t="s">
        <v>8449</v>
      </c>
    </row>
    <row r="1536" spans="1:8" x14ac:dyDescent="0.25">
      <c r="A1536" s="52" t="s">
        <v>9317</v>
      </c>
      <c r="B1536" s="52" t="s">
        <v>9316</v>
      </c>
      <c r="C1536" s="52" t="s">
        <v>343</v>
      </c>
      <c r="D1536" s="52" t="s">
        <v>297</v>
      </c>
      <c r="E1536" s="52" t="s">
        <v>204</v>
      </c>
      <c r="F1536" s="53" t="s">
        <v>54</v>
      </c>
      <c r="G1536" s="52" t="s">
        <v>30</v>
      </c>
      <c r="H1536" s="52" t="s">
        <v>8449</v>
      </c>
    </row>
    <row r="1537" spans="1:8" x14ac:dyDescent="0.25">
      <c r="A1537" s="52" t="s">
        <v>9315</v>
      </c>
      <c r="B1537" s="52" t="s">
        <v>9313</v>
      </c>
      <c r="C1537" s="52" t="s">
        <v>343</v>
      </c>
      <c r="D1537" s="52" t="s">
        <v>200</v>
      </c>
      <c r="E1537" s="52" t="s">
        <v>187</v>
      </c>
      <c r="F1537" s="53" t="s">
        <v>54</v>
      </c>
      <c r="G1537" s="52" t="s">
        <v>30</v>
      </c>
      <c r="H1537" s="52" t="s">
        <v>8449</v>
      </c>
    </row>
    <row r="1538" spans="1:8" x14ac:dyDescent="0.25">
      <c r="A1538" s="52" t="s">
        <v>9314</v>
      </c>
      <c r="B1538" s="52" t="s">
        <v>9313</v>
      </c>
      <c r="C1538" s="52" t="s">
        <v>343</v>
      </c>
      <c r="D1538" s="52" t="s">
        <v>200</v>
      </c>
      <c r="E1538" s="52" t="s">
        <v>187</v>
      </c>
      <c r="F1538" s="53" t="s">
        <v>54</v>
      </c>
      <c r="G1538" s="52" t="s">
        <v>30</v>
      </c>
      <c r="H1538" s="52" t="s">
        <v>8449</v>
      </c>
    </row>
    <row r="1539" spans="1:8" x14ac:dyDescent="0.25">
      <c r="A1539" s="52" t="s">
        <v>9312</v>
      </c>
      <c r="B1539" s="52" t="s">
        <v>9311</v>
      </c>
      <c r="C1539" s="52" t="s">
        <v>1439</v>
      </c>
      <c r="D1539" s="52" t="s">
        <v>200</v>
      </c>
      <c r="E1539" s="52" t="s">
        <v>187</v>
      </c>
      <c r="F1539" s="53" t="s">
        <v>54</v>
      </c>
      <c r="G1539" s="52" t="s">
        <v>30</v>
      </c>
      <c r="H1539" s="52" t="s">
        <v>8449</v>
      </c>
    </row>
    <row r="1540" spans="1:8" x14ac:dyDescent="0.25">
      <c r="A1540" s="52" t="s">
        <v>9310</v>
      </c>
      <c r="B1540" s="52" t="s">
        <v>9309</v>
      </c>
      <c r="C1540" s="52" t="s">
        <v>1439</v>
      </c>
      <c r="D1540" s="52" t="s">
        <v>200</v>
      </c>
      <c r="E1540" s="52" t="s">
        <v>187</v>
      </c>
      <c r="F1540" s="53" t="s">
        <v>54</v>
      </c>
      <c r="G1540" s="52" t="s">
        <v>30</v>
      </c>
      <c r="H1540" s="52" t="s">
        <v>8449</v>
      </c>
    </row>
    <row r="1541" spans="1:8" x14ac:dyDescent="0.25">
      <c r="A1541" s="52" t="s">
        <v>9308</v>
      </c>
      <c r="B1541" s="52" t="s">
        <v>9306</v>
      </c>
      <c r="C1541" s="52" t="s">
        <v>343</v>
      </c>
      <c r="D1541" s="52" t="s">
        <v>200</v>
      </c>
      <c r="E1541" s="52" t="s">
        <v>187</v>
      </c>
      <c r="F1541" s="53" t="s">
        <v>54</v>
      </c>
      <c r="G1541" s="52" t="s">
        <v>30</v>
      </c>
      <c r="H1541" s="52" t="s">
        <v>8449</v>
      </c>
    </row>
    <row r="1542" spans="1:8" x14ac:dyDescent="0.25">
      <c r="A1542" s="52" t="s">
        <v>9307</v>
      </c>
      <c r="B1542" s="52" t="s">
        <v>9306</v>
      </c>
      <c r="C1542" s="52" t="s">
        <v>343</v>
      </c>
      <c r="D1542" s="52" t="s">
        <v>200</v>
      </c>
      <c r="E1542" s="52" t="s">
        <v>187</v>
      </c>
      <c r="F1542" s="53" t="s">
        <v>54</v>
      </c>
      <c r="G1542" s="52" t="s">
        <v>30</v>
      </c>
      <c r="H1542" s="52" t="s">
        <v>8449</v>
      </c>
    </row>
    <row r="1543" spans="1:8" x14ac:dyDescent="0.25">
      <c r="A1543" s="52" t="s">
        <v>9305</v>
      </c>
      <c r="B1543" s="52" t="s">
        <v>9304</v>
      </c>
      <c r="C1543" s="52" t="s">
        <v>1439</v>
      </c>
      <c r="D1543" s="52" t="s">
        <v>1852</v>
      </c>
      <c r="E1543" s="52" t="s">
        <v>187</v>
      </c>
      <c r="F1543" s="53" t="s">
        <v>54</v>
      </c>
      <c r="G1543" s="52" t="s">
        <v>30</v>
      </c>
      <c r="H1543" s="52" t="s">
        <v>8449</v>
      </c>
    </row>
    <row r="1544" spans="1:8" x14ac:dyDescent="0.25">
      <c r="A1544" s="52" t="s">
        <v>9303</v>
      </c>
      <c r="B1544" s="52" t="s">
        <v>9302</v>
      </c>
      <c r="C1544" s="52" t="s">
        <v>1439</v>
      </c>
      <c r="D1544" s="52" t="s">
        <v>1852</v>
      </c>
      <c r="E1544" s="52" t="s">
        <v>187</v>
      </c>
      <c r="F1544" s="53" t="s">
        <v>54</v>
      </c>
      <c r="G1544" s="52" t="s">
        <v>30</v>
      </c>
      <c r="H1544" s="52" t="s">
        <v>8449</v>
      </c>
    </row>
    <row r="1545" spans="1:8" x14ac:dyDescent="0.25">
      <c r="A1545" s="52" t="s">
        <v>9301</v>
      </c>
      <c r="B1545" s="52" t="s">
        <v>9300</v>
      </c>
      <c r="C1545" s="52">
        <v>1926</v>
      </c>
      <c r="D1545" s="52" t="s">
        <v>200</v>
      </c>
      <c r="E1545" s="52" t="s">
        <v>187</v>
      </c>
      <c r="F1545" s="53" t="s">
        <v>54</v>
      </c>
      <c r="G1545" s="52" t="s">
        <v>30</v>
      </c>
      <c r="H1545" s="52" t="s">
        <v>8449</v>
      </c>
    </row>
    <row r="1546" spans="1:8" x14ac:dyDescent="0.25">
      <c r="A1546" s="52" t="s">
        <v>9299</v>
      </c>
      <c r="B1546" s="52" t="s">
        <v>9298</v>
      </c>
      <c r="C1546" s="52" t="s">
        <v>802</v>
      </c>
      <c r="D1546" s="52" t="s">
        <v>227</v>
      </c>
      <c r="E1546" s="52" t="s">
        <v>204</v>
      </c>
      <c r="F1546" s="53" t="s">
        <v>54</v>
      </c>
      <c r="G1546" s="52" t="s">
        <v>30</v>
      </c>
      <c r="H1546" s="52" t="s">
        <v>8449</v>
      </c>
    </row>
    <row r="1547" spans="1:8" x14ac:dyDescent="0.25">
      <c r="A1547" s="52" t="s">
        <v>9297</v>
      </c>
      <c r="B1547" s="52" t="s">
        <v>9296</v>
      </c>
      <c r="C1547" s="52" t="s">
        <v>236</v>
      </c>
      <c r="D1547" s="52" t="s">
        <v>227</v>
      </c>
      <c r="E1547" s="52" t="s">
        <v>204</v>
      </c>
      <c r="F1547" s="53" t="s">
        <v>54</v>
      </c>
      <c r="G1547" s="52" t="s">
        <v>30</v>
      </c>
      <c r="H1547" s="52" t="s">
        <v>8449</v>
      </c>
    </row>
    <row r="1548" spans="1:8" x14ac:dyDescent="0.25">
      <c r="A1548" s="52" t="s">
        <v>9295</v>
      </c>
      <c r="B1548" s="52" t="s">
        <v>9294</v>
      </c>
      <c r="C1548" s="52" t="s">
        <v>9269</v>
      </c>
      <c r="D1548" s="52" t="s">
        <v>200</v>
      </c>
      <c r="E1548" s="52" t="s">
        <v>187</v>
      </c>
      <c r="F1548" s="53" t="s">
        <v>54</v>
      </c>
      <c r="G1548" s="52" t="s">
        <v>30</v>
      </c>
      <c r="H1548" s="52" t="s">
        <v>8449</v>
      </c>
    </row>
    <row r="1549" spans="1:8" x14ac:dyDescent="0.25">
      <c r="A1549" s="52" t="s">
        <v>9293</v>
      </c>
      <c r="B1549" s="52" t="s">
        <v>9292</v>
      </c>
      <c r="C1549" s="52" t="s">
        <v>343</v>
      </c>
      <c r="D1549" s="52" t="s">
        <v>335</v>
      </c>
      <c r="E1549" s="52" t="s">
        <v>204</v>
      </c>
      <c r="F1549" s="53" t="s">
        <v>54</v>
      </c>
      <c r="G1549" s="52" t="s">
        <v>30</v>
      </c>
      <c r="H1549" s="52" t="s">
        <v>8449</v>
      </c>
    </row>
    <row r="1550" spans="1:8" x14ac:dyDescent="0.25">
      <c r="A1550" s="52" t="s">
        <v>9291</v>
      </c>
      <c r="B1550" s="52" t="s">
        <v>9290</v>
      </c>
      <c r="C1550" s="52" t="s">
        <v>295</v>
      </c>
      <c r="D1550" s="52" t="s">
        <v>587</v>
      </c>
      <c r="E1550" s="52" t="s">
        <v>214</v>
      </c>
      <c r="F1550" s="53" t="s">
        <v>54</v>
      </c>
      <c r="G1550" s="52" t="s">
        <v>30</v>
      </c>
      <c r="H1550" s="52" t="s">
        <v>8449</v>
      </c>
    </row>
    <row r="1551" spans="1:8" x14ac:dyDescent="0.25">
      <c r="A1551" s="52" t="s">
        <v>9289</v>
      </c>
      <c r="B1551" s="52" t="s">
        <v>9288</v>
      </c>
      <c r="C1551" s="54" t="s">
        <v>200</v>
      </c>
      <c r="D1551" s="54" t="s">
        <v>200</v>
      </c>
      <c r="E1551" s="52" t="s">
        <v>187</v>
      </c>
      <c r="F1551" s="53" t="s">
        <v>54</v>
      </c>
      <c r="G1551" s="54" t="s">
        <v>30</v>
      </c>
      <c r="H1551" s="52" t="s">
        <v>8449</v>
      </c>
    </row>
    <row r="1552" spans="1:8" x14ac:dyDescent="0.25">
      <c r="A1552" s="52" t="s">
        <v>9287</v>
      </c>
      <c r="B1552" s="52" t="s">
        <v>9286</v>
      </c>
      <c r="C1552" s="54" t="s">
        <v>200</v>
      </c>
      <c r="D1552" s="54" t="s">
        <v>200</v>
      </c>
      <c r="E1552" s="52" t="s">
        <v>187</v>
      </c>
      <c r="F1552" s="53" t="s">
        <v>54</v>
      </c>
      <c r="G1552" s="54" t="s">
        <v>30</v>
      </c>
      <c r="H1552" s="52" t="s">
        <v>8449</v>
      </c>
    </row>
    <row r="1553" spans="1:8" x14ac:dyDescent="0.25">
      <c r="A1553" s="52" t="s">
        <v>9285</v>
      </c>
      <c r="B1553" s="52" t="s">
        <v>9284</v>
      </c>
      <c r="C1553" s="54" t="s">
        <v>200</v>
      </c>
      <c r="D1553" s="54" t="s">
        <v>200</v>
      </c>
      <c r="E1553" s="52" t="s">
        <v>187</v>
      </c>
      <c r="F1553" s="53" t="s">
        <v>54</v>
      </c>
      <c r="G1553" s="54" t="s">
        <v>30</v>
      </c>
      <c r="H1553" s="52" t="s">
        <v>8449</v>
      </c>
    </row>
    <row r="1554" spans="1:8" x14ac:dyDescent="0.25">
      <c r="A1554" s="52" t="s">
        <v>9283</v>
      </c>
      <c r="B1554" s="52" t="s">
        <v>9282</v>
      </c>
      <c r="C1554" s="52" t="s">
        <v>2500</v>
      </c>
      <c r="D1554" s="52" t="s">
        <v>200</v>
      </c>
      <c r="E1554" s="52" t="s">
        <v>187</v>
      </c>
      <c r="F1554" s="53" t="s">
        <v>54</v>
      </c>
      <c r="G1554" s="52" t="s">
        <v>30</v>
      </c>
      <c r="H1554" s="52" t="s">
        <v>8449</v>
      </c>
    </row>
    <row r="1555" spans="1:8" x14ac:dyDescent="0.25">
      <c r="A1555" s="52" t="s">
        <v>9281</v>
      </c>
      <c r="B1555" s="52" t="s">
        <v>9280</v>
      </c>
      <c r="C1555" s="52" t="s">
        <v>343</v>
      </c>
      <c r="D1555" s="52" t="s">
        <v>335</v>
      </c>
      <c r="E1555" s="52" t="s">
        <v>214</v>
      </c>
      <c r="F1555" s="53" t="s">
        <v>54</v>
      </c>
      <c r="G1555" s="52" t="s">
        <v>30</v>
      </c>
      <c r="H1555" s="52" t="s">
        <v>8449</v>
      </c>
    </row>
    <row r="1556" spans="1:8" x14ac:dyDescent="0.25">
      <c r="A1556" s="52" t="s">
        <v>9279</v>
      </c>
      <c r="B1556" s="52" t="s">
        <v>9278</v>
      </c>
      <c r="C1556" s="52" t="s">
        <v>252</v>
      </c>
      <c r="D1556" s="52" t="s">
        <v>335</v>
      </c>
      <c r="E1556" s="52" t="s">
        <v>204</v>
      </c>
      <c r="F1556" s="53" t="s">
        <v>54</v>
      </c>
      <c r="G1556" s="52" t="s">
        <v>30</v>
      </c>
      <c r="H1556" s="52" t="s">
        <v>8449</v>
      </c>
    </row>
    <row r="1557" spans="1:8" x14ac:dyDescent="0.25">
      <c r="A1557" s="52" t="s">
        <v>9277</v>
      </c>
      <c r="B1557" s="52" t="s">
        <v>9276</v>
      </c>
      <c r="C1557" s="52" t="s">
        <v>197</v>
      </c>
      <c r="D1557" s="52" t="s">
        <v>197</v>
      </c>
      <c r="E1557" s="52" t="s">
        <v>196</v>
      </c>
      <c r="F1557" s="53" t="s">
        <v>54</v>
      </c>
      <c r="G1557" s="52" t="s">
        <v>30</v>
      </c>
      <c r="H1557" s="52" t="s">
        <v>8449</v>
      </c>
    </row>
    <row r="1558" spans="1:8" x14ac:dyDescent="0.25">
      <c r="A1558" s="52" t="s">
        <v>9275</v>
      </c>
      <c r="B1558" s="52" t="s">
        <v>9274</v>
      </c>
      <c r="C1558" s="52" t="s">
        <v>252</v>
      </c>
      <c r="D1558" s="52" t="s">
        <v>335</v>
      </c>
      <c r="E1558" s="52" t="s">
        <v>204</v>
      </c>
      <c r="F1558" s="53" t="s">
        <v>54</v>
      </c>
      <c r="G1558" s="52" t="s">
        <v>30</v>
      </c>
      <c r="H1558" s="52" t="s">
        <v>8449</v>
      </c>
    </row>
    <row r="1559" spans="1:8" x14ac:dyDescent="0.25">
      <c r="A1559" s="52" t="s">
        <v>9273</v>
      </c>
      <c r="B1559" s="52" t="s">
        <v>9272</v>
      </c>
      <c r="C1559" s="52" t="s">
        <v>9269</v>
      </c>
      <c r="D1559" s="52" t="s">
        <v>200</v>
      </c>
      <c r="E1559" s="52" t="s">
        <v>187</v>
      </c>
      <c r="F1559" s="53" t="s">
        <v>54</v>
      </c>
      <c r="G1559" s="52" t="s">
        <v>30</v>
      </c>
      <c r="H1559" s="52" t="s">
        <v>8449</v>
      </c>
    </row>
    <row r="1560" spans="1:8" x14ac:dyDescent="0.25">
      <c r="A1560" s="52" t="s">
        <v>9271</v>
      </c>
      <c r="B1560" s="52" t="s">
        <v>9270</v>
      </c>
      <c r="C1560" s="52" t="s">
        <v>9269</v>
      </c>
      <c r="D1560" s="52" t="s">
        <v>200</v>
      </c>
      <c r="E1560" s="52" t="s">
        <v>187</v>
      </c>
      <c r="F1560" s="53" t="s">
        <v>54</v>
      </c>
      <c r="G1560" s="52" t="s">
        <v>30</v>
      </c>
      <c r="H1560" s="52" t="s">
        <v>8449</v>
      </c>
    </row>
    <row r="1561" spans="1:8" x14ac:dyDescent="0.25">
      <c r="A1561" s="52" t="s">
        <v>9268</v>
      </c>
      <c r="B1561" s="52" t="s">
        <v>9267</v>
      </c>
      <c r="C1561" s="52" t="s">
        <v>343</v>
      </c>
      <c r="D1561" s="52" t="s">
        <v>200</v>
      </c>
      <c r="E1561" s="52" t="s">
        <v>187</v>
      </c>
      <c r="F1561" s="53" t="s">
        <v>54</v>
      </c>
      <c r="G1561" s="52" t="s">
        <v>30</v>
      </c>
      <c r="H1561" s="52" t="s">
        <v>8449</v>
      </c>
    </row>
    <row r="1562" spans="1:8" x14ac:dyDescent="0.25">
      <c r="A1562" s="52" t="s">
        <v>9266</v>
      </c>
      <c r="B1562" s="52" t="s">
        <v>9264</v>
      </c>
      <c r="C1562" s="52" t="s">
        <v>343</v>
      </c>
      <c r="D1562" s="52" t="s">
        <v>200</v>
      </c>
      <c r="E1562" s="52" t="s">
        <v>187</v>
      </c>
      <c r="F1562" s="53" t="s">
        <v>54</v>
      </c>
      <c r="G1562" s="52" t="s">
        <v>30</v>
      </c>
      <c r="H1562" s="52" t="s">
        <v>8449</v>
      </c>
    </row>
    <row r="1563" spans="1:8" x14ac:dyDescent="0.25">
      <c r="A1563" s="52" t="s">
        <v>9265</v>
      </c>
      <c r="B1563" s="52" t="s">
        <v>9264</v>
      </c>
      <c r="C1563" s="52" t="s">
        <v>193</v>
      </c>
      <c r="D1563" s="52" t="s">
        <v>200</v>
      </c>
      <c r="E1563" s="52" t="s">
        <v>187</v>
      </c>
      <c r="F1563" s="53" t="s">
        <v>54</v>
      </c>
      <c r="G1563" s="52" t="s">
        <v>30</v>
      </c>
      <c r="H1563" s="52" t="s">
        <v>8449</v>
      </c>
    </row>
    <row r="1564" spans="1:8" x14ac:dyDescent="0.25">
      <c r="A1564" s="52" t="s">
        <v>9263</v>
      </c>
      <c r="B1564" s="52" t="s">
        <v>9262</v>
      </c>
      <c r="C1564" s="52" t="s">
        <v>5423</v>
      </c>
      <c r="D1564" s="52" t="s">
        <v>1209</v>
      </c>
      <c r="E1564" s="52" t="s">
        <v>204</v>
      </c>
      <c r="F1564" s="53" t="s">
        <v>54</v>
      </c>
      <c r="G1564" s="52" t="s">
        <v>30</v>
      </c>
      <c r="H1564" s="52" t="s">
        <v>8449</v>
      </c>
    </row>
    <row r="1565" spans="1:8" x14ac:dyDescent="0.25">
      <c r="A1565" s="52" t="s">
        <v>9261</v>
      </c>
      <c r="B1565" s="52" t="s">
        <v>9260</v>
      </c>
      <c r="C1565" s="52" t="s">
        <v>1018</v>
      </c>
      <c r="D1565" s="52" t="s">
        <v>297</v>
      </c>
      <c r="E1565" s="52" t="s">
        <v>204</v>
      </c>
      <c r="F1565" s="53" t="s">
        <v>54</v>
      </c>
      <c r="G1565" s="52" t="s">
        <v>30</v>
      </c>
      <c r="H1565" s="52" t="s">
        <v>8449</v>
      </c>
    </row>
    <row r="1566" spans="1:8" x14ac:dyDescent="0.25">
      <c r="A1566" s="52" t="s">
        <v>9259</v>
      </c>
      <c r="B1566" s="52" t="s">
        <v>9258</v>
      </c>
      <c r="C1566" s="52" t="s">
        <v>1018</v>
      </c>
      <c r="D1566" s="52" t="s">
        <v>297</v>
      </c>
      <c r="E1566" s="52" t="s">
        <v>204</v>
      </c>
      <c r="F1566" s="53" t="s">
        <v>54</v>
      </c>
      <c r="G1566" s="52" t="s">
        <v>30</v>
      </c>
      <c r="H1566" s="52" t="s">
        <v>8449</v>
      </c>
    </row>
    <row r="1567" spans="1:8" x14ac:dyDescent="0.25">
      <c r="A1567" s="52" t="s">
        <v>28</v>
      </c>
      <c r="B1567" s="52" t="s">
        <v>9257</v>
      </c>
      <c r="C1567" s="52" t="s">
        <v>295</v>
      </c>
      <c r="D1567" s="52" t="s">
        <v>200</v>
      </c>
      <c r="E1567" s="52" t="s">
        <v>187</v>
      </c>
      <c r="F1567" s="53" t="s">
        <v>28</v>
      </c>
      <c r="G1567" s="52" t="s">
        <v>30</v>
      </c>
      <c r="H1567" s="52" t="s">
        <v>8449</v>
      </c>
    </row>
    <row r="1568" spans="1:8" x14ac:dyDescent="0.25">
      <c r="A1568" s="52" t="s">
        <v>9256</v>
      </c>
      <c r="B1568" s="52" t="s">
        <v>9255</v>
      </c>
      <c r="C1568" s="52" t="s">
        <v>295</v>
      </c>
      <c r="D1568" s="52" t="s">
        <v>200</v>
      </c>
      <c r="E1568" s="52" t="s">
        <v>187</v>
      </c>
      <c r="F1568" s="53" t="s">
        <v>28</v>
      </c>
      <c r="G1568" s="52" t="s">
        <v>30</v>
      </c>
      <c r="H1568" s="52" t="s">
        <v>8449</v>
      </c>
    </row>
    <row r="1569" spans="1:8" x14ac:dyDescent="0.25">
      <c r="A1569" s="52" t="s">
        <v>9254</v>
      </c>
      <c r="B1569" s="52" t="s">
        <v>9240</v>
      </c>
      <c r="C1569" s="52" t="s">
        <v>671</v>
      </c>
      <c r="D1569" s="52" t="s">
        <v>200</v>
      </c>
      <c r="E1569" s="52" t="s">
        <v>187</v>
      </c>
      <c r="F1569" s="53" t="s">
        <v>28</v>
      </c>
      <c r="G1569" s="52" t="s">
        <v>30</v>
      </c>
      <c r="H1569" s="52" t="s">
        <v>8449</v>
      </c>
    </row>
    <row r="1570" spans="1:8" x14ac:dyDescent="0.25">
      <c r="A1570" s="52" t="s">
        <v>9253</v>
      </c>
      <c r="B1570" s="52" t="s">
        <v>9252</v>
      </c>
      <c r="C1570" s="52" t="s">
        <v>671</v>
      </c>
      <c r="D1570" s="52" t="s">
        <v>243</v>
      </c>
      <c r="E1570" s="52" t="s">
        <v>204</v>
      </c>
      <c r="F1570" s="53" t="s">
        <v>28</v>
      </c>
      <c r="G1570" s="52" t="s">
        <v>30</v>
      </c>
      <c r="H1570" s="52" t="s">
        <v>8449</v>
      </c>
    </row>
    <row r="1571" spans="1:8" x14ac:dyDescent="0.25">
      <c r="A1571" s="52" t="s">
        <v>9251</v>
      </c>
      <c r="B1571" s="52" t="s">
        <v>9250</v>
      </c>
      <c r="C1571" s="52" t="s">
        <v>197</v>
      </c>
      <c r="D1571" s="52" t="s">
        <v>197</v>
      </c>
      <c r="E1571" s="52" t="s">
        <v>196</v>
      </c>
      <c r="F1571" s="53" t="s">
        <v>28</v>
      </c>
      <c r="G1571" s="52" t="s">
        <v>30</v>
      </c>
      <c r="H1571" s="52" t="s">
        <v>8449</v>
      </c>
    </row>
    <row r="1572" spans="1:8" x14ac:dyDescent="0.25">
      <c r="A1572" s="52" t="s">
        <v>9249</v>
      </c>
      <c r="B1572" s="52" t="s">
        <v>9248</v>
      </c>
      <c r="C1572" s="52" t="s">
        <v>475</v>
      </c>
      <c r="D1572" s="52" t="s">
        <v>243</v>
      </c>
      <c r="E1572" s="52" t="s">
        <v>204</v>
      </c>
      <c r="F1572" s="53" t="s">
        <v>28</v>
      </c>
      <c r="G1572" s="52" t="s">
        <v>30</v>
      </c>
      <c r="H1572" s="52" t="s">
        <v>8449</v>
      </c>
    </row>
    <row r="1573" spans="1:8" x14ac:dyDescent="0.25">
      <c r="A1573" s="52" t="s">
        <v>9247</v>
      </c>
      <c r="B1573" s="52" t="s">
        <v>9246</v>
      </c>
      <c r="C1573" s="52" t="s">
        <v>671</v>
      </c>
      <c r="D1573" s="52" t="s">
        <v>243</v>
      </c>
      <c r="E1573" s="52" t="s">
        <v>204</v>
      </c>
      <c r="F1573" s="53" t="s">
        <v>28</v>
      </c>
      <c r="G1573" s="52" t="s">
        <v>30</v>
      </c>
      <c r="H1573" s="52" t="s">
        <v>8449</v>
      </c>
    </row>
    <row r="1574" spans="1:8" x14ac:dyDescent="0.25">
      <c r="A1574" s="52" t="s">
        <v>9245</v>
      </c>
      <c r="B1574" s="52" t="s">
        <v>9244</v>
      </c>
      <c r="C1574" s="52" t="s">
        <v>475</v>
      </c>
      <c r="D1574" s="52" t="s">
        <v>243</v>
      </c>
      <c r="E1574" s="52" t="s">
        <v>204</v>
      </c>
      <c r="F1574" s="53" t="s">
        <v>28</v>
      </c>
      <c r="G1574" s="52" t="s">
        <v>30</v>
      </c>
      <c r="H1574" s="52" t="s">
        <v>8449</v>
      </c>
    </row>
    <row r="1575" spans="1:8" x14ac:dyDescent="0.25">
      <c r="A1575" s="52" t="s">
        <v>9243</v>
      </c>
      <c r="B1575" s="52" t="s">
        <v>9242</v>
      </c>
      <c r="C1575" s="52" t="s">
        <v>475</v>
      </c>
      <c r="D1575" s="52" t="s">
        <v>243</v>
      </c>
      <c r="E1575" s="52" t="s">
        <v>204</v>
      </c>
      <c r="F1575" s="53" t="s">
        <v>28</v>
      </c>
      <c r="G1575" s="52" t="s">
        <v>30</v>
      </c>
      <c r="H1575" s="52" t="s">
        <v>8449</v>
      </c>
    </row>
    <row r="1576" spans="1:8" x14ac:dyDescent="0.25">
      <c r="A1576" s="52" t="s">
        <v>9241</v>
      </c>
      <c r="B1576" s="52" t="s">
        <v>9240</v>
      </c>
      <c r="C1576" s="52" t="s">
        <v>671</v>
      </c>
      <c r="D1576" s="52" t="s">
        <v>200</v>
      </c>
      <c r="E1576" s="52" t="s">
        <v>187</v>
      </c>
      <c r="F1576" s="53" t="s">
        <v>28</v>
      </c>
      <c r="G1576" s="52" t="s">
        <v>30</v>
      </c>
      <c r="H1576" s="52" t="s">
        <v>8449</v>
      </c>
    </row>
    <row r="1577" spans="1:8" x14ac:dyDescent="0.25">
      <c r="A1577" s="52" t="s">
        <v>9239</v>
      </c>
      <c r="B1577" s="52" t="s">
        <v>9238</v>
      </c>
      <c r="C1577" s="52" t="s">
        <v>1262</v>
      </c>
      <c r="D1577" s="52" t="s">
        <v>6421</v>
      </c>
      <c r="E1577" s="52" t="s">
        <v>187</v>
      </c>
      <c r="F1577" s="53" t="s">
        <v>28</v>
      </c>
      <c r="G1577" s="52" t="s">
        <v>30</v>
      </c>
      <c r="H1577" s="52" t="s">
        <v>8449</v>
      </c>
    </row>
    <row r="1578" spans="1:8" x14ac:dyDescent="0.25">
      <c r="A1578" s="52" t="s">
        <v>9237</v>
      </c>
      <c r="B1578" s="52" t="s">
        <v>9235</v>
      </c>
      <c r="C1578" s="52" t="s">
        <v>1234</v>
      </c>
      <c r="D1578" s="52" t="s">
        <v>6421</v>
      </c>
      <c r="E1578" s="52" t="s">
        <v>187</v>
      </c>
      <c r="F1578" s="53" t="s">
        <v>28</v>
      </c>
      <c r="G1578" s="52" t="s">
        <v>30</v>
      </c>
      <c r="H1578" s="52" t="s">
        <v>8449</v>
      </c>
    </row>
    <row r="1579" spans="1:8" x14ac:dyDescent="0.25">
      <c r="A1579" s="52" t="s">
        <v>9236</v>
      </c>
      <c r="B1579" s="52" t="s">
        <v>9235</v>
      </c>
      <c r="C1579" s="52" t="s">
        <v>3105</v>
      </c>
      <c r="D1579" s="52" t="s">
        <v>6421</v>
      </c>
      <c r="E1579" s="52" t="s">
        <v>187</v>
      </c>
      <c r="F1579" s="53" t="s">
        <v>28</v>
      </c>
      <c r="G1579" s="52" t="s">
        <v>30</v>
      </c>
      <c r="H1579" s="52" t="s">
        <v>8449</v>
      </c>
    </row>
    <row r="1580" spans="1:8" x14ac:dyDescent="0.25">
      <c r="A1580" s="52" t="s">
        <v>9234</v>
      </c>
      <c r="B1580" s="52" t="s">
        <v>9233</v>
      </c>
      <c r="C1580" s="52" t="s">
        <v>475</v>
      </c>
      <c r="D1580" s="52" t="s">
        <v>1447</v>
      </c>
      <c r="E1580" s="52" t="s">
        <v>187</v>
      </c>
      <c r="F1580" s="53" t="s">
        <v>28</v>
      </c>
      <c r="G1580" s="52" t="s">
        <v>30</v>
      </c>
      <c r="H1580" s="52" t="s">
        <v>8449</v>
      </c>
    </row>
    <row r="1581" spans="1:8" x14ac:dyDescent="0.25">
      <c r="A1581" s="52" t="s">
        <v>9232</v>
      </c>
      <c r="B1581" s="52" t="s">
        <v>9231</v>
      </c>
      <c r="C1581" s="52" t="s">
        <v>987</v>
      </c>
      <c r="D1581" s="52" t="s">
        <v>339</v>
      </c>
      <c r="E1581" s="52" t="s">
        <v>204</v>
      </c>
      <c r="F1581" s="53" t="s">
        <v>28</v>
      </c>
      <c r="G1581" s="52" t="s">
        <v>30</v>
      </c>
      <c r="H1581" s="52" t="s">
        <v>8449</v>
      </c>
    </row>
    <row r="1582" spans="1:8" x14ac:dyDescent="0.25">
      <c r="A1582" s="52" t="s">
        <v>9230</v>
      </c>
      <c r="B1582" s="52" t="s">
        <v>9229</v>
      </c>
      <c r="C1582" s="52" t="s">
        <v>987</v>
      </c>
      <c r="D1582" s="52" t="s">
        <v>339</v>
      </c>
      <c r="E1582" s="52" t="s">
        <v>204</v>
      </c>
      <c r="F1582" s="53" t="s">
        <v>28</v>
      </c>
      <c r="G1582" s="52" t="s">
        <v>30</v>
      </c>
      <c r="H1582" s="52" t="s">
        <v>8449</v>
      </c>
    </row>
    <row r="1583" spans="1:8" x14ac:dyDescent="0.25">
      <c r="A1583" s="52" t="s">
        <v>9228</v>
      </c>
      <c r="B1583" s="52" t="s">
        <v>9227</v>
      </c>
      <c r="C1583" s="52" t="s">
        <v>3667</v>
      </c>
      <c r="D1583" s="52" t="s">
        <v>339</v>
      </c>
      <c r="E1583" s="52" t="s">
        <v>204</v>
      </c>
      <c r="F1583" s="53" t="s">
        <v>28</v>
      </c>
      <c r="G1583" s="52" t="s">
        <v>30</v>
      </c>
      <c r="H1583" s="52" t="s">
        <v>8449</v>
      </c>
    </row>
    <row r="1584" spans="1:8" x14ac:dyDescent="0.25">
      <c r="A1584" s="52" t="s">
        <v>9226</v>
      </c>
      <c r="B1584" s="52" t="s">
        <v>9225</v>
      </c>
      <c r="C1584" s="52" t="s">
        <v>9127</v>
      </c>
      <c r="D1584" s="52" t="s">
        <v>8546</v>
      </c>
      <c r="E1584" s="52" t="s">
        <v>204</v>
      </c>
      <c r="F1584" s="53" t="s">
        <v>28</v>
      </c>
      <c r="G1584" s="52" t="s">
        <v>30</v>
      </c>
      <c r="H1584" s="52" t="s">
        <v>8449</v>
      </c>
    </row>
    <row r="1585" spans="1:8" x14ac:dyDescent="0.25">
      <c r="A1585" s="52" t="s">
        <v>9224</v>
      </c>
      <c r="B1585" s="52" t="s">
        <v>9223</v>
      </c>
      <c r="C1585" s="52" t="s">
        <v>3667</v>
      </c>
      <c r="D1585" s="52" t="s">
        <v>339</v>
      </c>
      <c r="E1585" s="52" t="s">
        <v>204</v>
      </c>
      <c r="F1585" s="53" t="s">
        <v>28</v>
      </c>
      <c r="G1585" s="52" t="s">
        <v>30</v>
      </c>
      <c r="H1585" s="52" t="s">
        <v>8449</v>
      </c>
    </row>
    <row r="1586" spans="1:8" x14ac:dyDescent="0.25">
      <c r="A1586" s="52" t="s">
        <v>9222</v>
      </c>
      <c r="B1586" s="52" t="s">
        <v>9221</v>
      </c>
      <c r="C1586" s="52" t="s">
        <v>5690</v>
      </c>
      <c r="D1586" s="52" t="s">
        <v>781</v>
      </c>
      <c r="E1586" s="52" t="s">
        <v>204</v>
      </c>
      <c r="F1586" s="53" t="s">
        <v>28</v>
      </c>
      <c r="G1586" s="52" t="s">
        <v>30</v>
      </c>
      <c r="H1586" s="52" t="s">
        <v>8449</v>
      </c>
    </row>
    <row r="1587" spans="1:8" x14ac:dyDescent="0.25">
      <c r="A1587" s="52" t="s">
        <v>9220</v>
      </c>
      <c r="B1587" s="52" t="s">
        <v>9219</v>
      </c>
      <c r="C1587" s="52" t="s">
        <v>987</v>
      </c>
      <c r="D1587" s="52" t="s">
        <v>339</v>
      </c>
      <c r="E1587" s="52" t="s">
        <v>204</v>
      </c>
      <c r="F1587" s="53" t="s">
        <v>28</v>
      </c>
      <c r="G1587" s="52" t="s">
        <v>30</v>
      </c>
      <c r="H1587" s="52" t="s">
        <v>8449</v>
      </c>
    </row>
    <row r="1588" spans="1:8" x14ac:dyDescent="0.25">
      <c r="A1588" s="52" t="s">
        <v>9218</v>
      </c>
      <c r="B1588" s="52" t="s">
        <v>9217</v>
      </c>
      <c r="C1588" s="52" t="s">
        <v>987</v>
      </c>
      <c r="D1588" s="52" t="s">
        <v>339</v>
      </c>
      <c r="E1588" s="52" t="s">
        <v>204</v>
      </c>
      <c r="F1588" s="53" t="s">
        <v>28</v>
      </c>
      <c r="G1588" s="52" t="s">
        <v>30</v>
      </c>
      <c r="H1588" s="52" t="s">
        <v>8449</v>
      </c>
    </row>
    <row r="1589" spans="1:8" x14ac:dyDescent="0.25">
      <c r="A1589" s="52" t="s">
        <v>9216</v>
      </c>
      <c r="B1589" s="52" t="s">
        <v>9215</v>
      </c>
      <c r="C1589" s="52" t="s">
        <v>987</v>
      </c>
      <c r="D1589" s="52" t="s">
        <v>339</v>
      </c>
      <c r="E1589" s="52" t="s">
        <v>204</v>
      </c>
      <c r="F1589" s="53" t="s">
        <v>28</v>
      </c>
      <c r="G1589" s="52" t="s">
        <v>30</v>
      </c>
      <c r="H1589" s="52" t="s">
        <v>8449</v>
      </c>
    </row>
    <row r="1590" spans="1:8" x14ac:dyDescent="0.25">
      <c r="A1590" s="52" t="s">
        <v>9214</v>
      </c>
      <c r="B1590" s="52" t="s">
        <v>9213</v>
      </c>
      <c r="C1590" s="52" t="s">
        <v>987</v>
      </c>
      <c r="D1590" s="52" t="s">
        <v>339</v>
      </c>
      <c r="E1590" s="52" t="s">
        <v>204</v>
      </c>
      <c r="F1590" s="53" t="s">
        <v>28</v>
      </c>
      <c r="G1590" s="52" t="s">
        <v>30</v>
      </c>
      <c r="H1590" s="52" t="s">
        <v>8449</v>
      </c>
    </row>
    <row r="1591" spans="1:8" x14ac:dyDescent="0.25">
      <c r="A1591" s="52" t="s">
        <v>9212</v>
      </c>
      <c r="B1591" s="52" t="s">
        <v>9211</v>
      </c>
      <c r="C1591" s="52" t="s">
        <v>1262</v>
      </c>
      <c r="D1591" s="52" t="s">
        <v>339</v>
      </c>
      <c r="E1591" s="52" t="s">
        <v>204</v>
      </c>
      <c r="F1591" s="53" t="s">
        <v>28</v>
      </c>
      <c r="G1591" s="52" t="s">
        <v>30</v>
      </c>
      <c r="H1591" s="52" t="s">
        <v>8449</v>
      </c>
    </row>
    <row r="1592" spans="1:8" x14ac:dyDescent="0.25">
      <c r="A1592" s="52" t="s">
        <v>9210</v>
      </c>
      <c r="B1592" s="52" t="s">
        <v>9209</v>
      </c>
      <c r="C1592" s="52" t="s">
        <v>4360</v>
      </c>
      <c r="D1592" s="52" t="s">
        <v>339</v>
      </c>
      <c r="E1592" s="52" t="s">
        <v>204</v>
      </c>
      <c r="F1592" s="53" t="s">
        <v>28</v>
      </c>
      <c r="G1592" s="52" t="s">
        <v>30</v>
      </c>
      <c r="H1592" s="52" t="s">
        <v>8449</v>
      </c>
    </row>
    <row r="1593" spans="1:8" x14ac:dyDescent="0.25">
      <c r="A1593" s="52" t="s">
        <v>9208</v>
      </c>
      <c r="B1593" s="52" t="s">
        <v>9207</v>
      </c>
      <c r="C1593" s="52" t="s">
        <v>1262</v>
      </c>
      <c r="D1593" s="52" t="s">
        <v>339</v>
      </c>
      <c r="E1593" s="52" t="s">
        <v>204</v>
      </c>
      <c r="F1593" s="53" t="s">
        <v>28</v>
      </c>
      <c r="G1593" s="52" t="s">
        <v>30</v>
      </c>
      <c r="H1593" s="52" t="s">
        <v>8449</v>
      </c>
    </row>
    <row r="1594" spans="1:8" x14ac:dyDescent="0.25">
      <c r="A1594" s="52" t="s">
        <v>9206</v>
      </c>
      <c r="B1594" s="52" t="s">
        <v>9205</v>
      </c>
      <c r="C1594" s="52" t="s">
        <v>987</v>
      </c>
      <c r="D1594" s="52" t="s">
        <v>339</v>
      </c>
      <c r="E1594" s="52" t="s">
        <v>204</v>
      </c>
      <c r="F1594" s="53" t="s">
        <v>28</v>
      </c>
      <c r="G1594" s="52" t="s">
        <v>30</v>
      </c>
      <c r="H1594" s="52" t="s">
        <v>8449</v>
      </c>
    </row>
    <row r="1595" spans="1:8" x14ac:dyDescent="0.25">
      <c r="A1595" s="52" t="s">
        <v>9204</v>
      </c>
      <c r="B1595" s="52" t="s">
        <v>9203</v>
      </c>
      <c r="C1595" s="52" t="s">
        <v>987</v>
      </c>
      <c r="D1595" s="52" t="s">
        <v>339</v>
      </c>
      <c r="E1595" s="52" t="s">
        <v>204</v>
      </c>
      <c r="F1595" s="53" t="s">
        <v>28</v>
      </c>
      <c r="G1595" s="52" t="s">
        <v>30</v>
      </c>
      <c r="H1595" s="52" t="s">
        <v>8449</v>
      </c>
    </row>
    <row r="1596" spans="1:8" x14ac:dyDescent="0.25">
      <c r="A1596" s="52" t="s">
        <v>9202</v>
      </c>
      <c r="B1596" s="52" t="s">
        <v>9201</v>
      </c>
      <c r="C1596" s="52" t="s">
        <v>987</v>
      </c>
      <c r="D1596" s="52" t="s">
        <v>339</v>
      </c>
      <c r="E1596" s="52" t="s">
        <v>204</v>
      </c>
      <c r="F1596" s="53" t="s">
        <v>28</v>
      </c>
      <c r="G1596" s="52" t="s">
        <v>30</v>
      </c>
      <c r="H1596" s="52" t="s">
        <v>8449</v>
      </c>
    </row>
    <row r="1597" spans="1:8" x14ac:dyDescent="0.25">
      <c r="A1597" s="52" t="s">
        <v>9200</v>
      </c>
      <c r="B1597" s="52" t="s">
        <v>9199</v>
      </c>
      <c r="C1597" s="52" t="s">
        <v>987</v>
      </c>
      <c r="D1597" s="52" t="s">
        <v>339</v>
      </c>
      <c r="E1597" s="52" t="s">
        <v>204</v>
      </c>
      <c r="F1597" s="53" t="s">
        <v>28</v>
      </c>
      <c r="G1597" s="52" t="s">
        <v>30</v>
      </c>
      <c r="H1597" s="52" t="s">
        <v>8449</v>
      </c>
    </row>
    <row r="1598" spans="1:8" x14ac:dyDescent="0.25">
      <c r="A1598" s="52" t="s">
        <v>9198</v>
      </c>
      <c r="B1598" s="52" t="s">
        <v>9197</v>
      </c>
      <c r="C1598" s="52" t="s">
        <v>1262</v>
      </c>
      <c r="D1598" s="52" t="s">
        <v>2769</v>
      </c>
      <c r="E1598" s="52" t="s">
        <v>204</v>
      </c>
      <c r="F1598" s="53" t="s">
        <v>28</v>
      </c>
      <c r="G1598" s="52" t="s">
        <v>30</v>
      </c>
      <c r="H1598" s="52" t="s">
        <v>8449</v>
      </c>
    </row>
    <row r="1599" spans="1:8" x14ac:dyDescent="0.25">
      <c r="A1599" s="52" t="s">
        <v>9196</v>
      </c>
      <c r="B1599" s="52" t="s">
        <v>9195</v>
      </c>
      <c r="C1599" s="52" t="s">
        <v>1234</v>
      </c>
      <c r="D1599" s="52" t="s">
        <v>339</v>
      </c>
      <c r="E1599" s="52" t="s">
        <v>204</v>
      </c>
      <c r="F1599" s="53" t="s">
        <v>28</v>
      </c>
      <c r="G1599" s="52" t="s">
        <v>30</v>
      </c>
      <c r="H1599" s="52" t="s">
        <v>8449</v>
      </c>
    </row>
    <row r="1600" spans="1:8" x14ac:dyDescent="0.25">
      <c r="A1600" s="52" t="s">
        <v>9194</v>
      </c>
      <c r="B1600" s="52" t="s">
        <v>9193</v>
      </c>
      <c r="C1600" s="52" t="s">
        <v>1234</v>
      </c>
      <c r="D1600" s="52" t="s">
        <v>339</v>
      </c>
      <c r="E1600" s="52" t="s">
        <v>204</v>
      </c>
      <c r="F1600" s="53" t="s">
        <v>28</v>
      </c>
      <c r="G1600" s="52" t="s">
        <v>30</v>
      </c>
      <c r="H1600" s="52" t="s">
        <v>8449</v>
      </c>
    </row>
    <row r="1601" spans="1:8" x14ac:dyDescent="0.25">
      <c r="A1601" s="52" t="s">
        <v>9192</v>
      </c>
      <c r="B1601" s="52" t="s">
        <v>9191</v>
      </c>
      <c r="C1601" s="52" t="s">
        <v>9190</v>
      </c>
      <c r="D1601" s="52" t="s">
        <v>339</v>
      </c>
      <c r="E1601" s="52" t="s">
        <v>204</v>
      </c>
      <c r="F1601" s="53" t="s">
        <v>28</v>
      </c>
      <c r="G1601" s="52" t="s">
        <v>30</v>
      </c>
      <c r="H1601" s="52" t="s">
        <v>8449</v>
      </c>
    </row>
    <row r="1602" spans="1:8" x14ac:dyDescent="0.25">
      <c r="A1602" s="52" t="s">
        <v>9189</v>
      </c>
      <c r="B1602" s="52" t="s">
        <v>9188</v>
      </c>
      <c r="C1602" s="52" t="s">
        <v>987</v>
      </c>
      <c r="D1602" s="52" t="s">
        <v>339</v>
      </c>
      <c r="E1602" s="52" t="s">
        <v>204</v>
      </c>
      <c r="F1602" s="53" t="s">
        <v>28</v>
      </c>
      <c r="G1602" s="52" t="s">
        <v>30</v>
      </c>
      <c r="H1602" s="52" t="s">
        <v>8449</v>
      </c>
    </row>
    <row r="1603" spans="1:8" x14ac:dyDescent="0.25">
      <c r="A1603" s="52" t="s">
        <v>9187</v>
      </c>
      <c r="B1603" s="52" t="s">
        <v>9186</v>
      </c>
      <c r="C1603" s="52" t="s">
        <v>1234</v>
      </c>
      <c r="D1603" s="52" t="s">
        <v>339</v>
      </c>
      <c r="E1603" s="52" t="s">
        <v>204</v>
      </c>
      <c r="F1603" s="53" t="s">
        <v>28</v>
      </c>
      <c r="G1603" s="52" t="s">
        <v>30</v>
      </c>
      <c r="H1603" s="52" t="s">
        <v>8449</v>
      </c>
    </row>
    <row r="1604" spans="1:8" x14ac:dyDescent="0.25">
      <c r="A1604" s="52" t="s">
        <v>9185</v>
      </c>
      <c r="B1604" s="52" t="s">
        <v>9184</v>
      </c>
      <c r="C1604" s="52" t="s">
        <v>1262</v>
      </c>
      <c r="D1604" s="52" t="s">
        <v>339</v>
      </c>
      <c r="E1604" s="52" t="s">
        <v>204</v>
      </c>
      <c r="F1604" s="53" t="s">
        <v>28</v>
      </c>
      <c r="G1604" s="52" t="s">
        <v>30</v>
      </c>
      <c r="H1604" s="52" t="s">
        <v>8449</v>
      </c>
    </row>
    <row r="1605" spans="1:8" x14ac:dyDescent="0.25">
      <c r="A1605" s="52" t="s">
        <v>9183</v>
      </c>
      <c r="B1605" s="52" t="s">
        <v>9182</v>
      </c>
      <c r="C1605" s="52" t="s">
        <v>987</v>
      </c>
      <c r="D1605" s="52" t="s">
        <v>339</v>
      </c>
      <c r="E1605" s="52" t="s">
        <v>204</v>
      </c>
      <c r="F1605" s="53" t="s">
        <v>28</v>
      </c>
      <c r="G1605" s="52" t="s">
        <v>30</v>
      </c>
      <c r="H1605" s="52" t="s">
        <v>8449</v>
      </c>
    </row>
    <row r="1606" spans="1:8" x14ac:dyDescent="0.25">
      <c r="A1606" s="52" t="s">
        <v>9181</v>
      </c>
      <c r="B1606" s="52" t="s">
        <v>9180</v>
      </c>
      <c r="C1606" s="52" t="s">
        <v>9179</v>
      </c>
      <c r="D1606" s="52" t="s">
        <v>1377</v>
      </c>
      <c r="E1606" s="52" t="s">
        <v>204</v>
      </c>
      <c r="F1606" s="53" t="s">
        <v>28</v>
      </c>
      <c r="G1606" s="52" t="s">
        <v>30</v>
      </c>
      <c r="H1606" s="52" t="s">
        <v>8449</v>
      </c>
    </row>
    <row r="1607" spans="1:8" x14ac:dyDescent="0.25">
      <c r="A1607" s="52" t="s">
        <v>9178</v>
      </c>
      <c r="B1607" s="52" t="s">
        <v>9177</v>
      </c>
      <c r="C1607" s="52" t="s">
        <v>9095</v>
      </c>
      <c r="D1607" s="52" t="s">
        <v>339</v>
      </c>
      <c r="E1607" s="52" t="s">
        <v>204</v>
      </c>
      <c r="F1607" s="53" t="s">
        <v>28</v>
      </c>
      <c r="G1607" s="52" t="s">
        <v>30</v>
      </c>
      <c r="H1607" s="52" t="s">
        <v>8449</v>
      </c>
    </row>
    <row r="1608" spans="1:8" x14ac:dyDescent="0.25">
      <c r="A1608" s="52" t="s">
        <v>9176</v>
      </c>
      <c r="B1608" s="52" t="s">
        <v>9175</v>
      </c>
      <c r="C1608" s="52" t="s">
        <v>987</v>
      </c>
      <c r="D1608" s="52" t="s">
        <v>339</v>
      </c>
      <c r="E1608" s="52" t="s">
        <v>204</v>
      </c>
      <c r="F1608" s="53" t="s">
        <v>28</v>
      </c>
      <c r="G1608" s="52" t="s">
        <v>30</v>
      </c>
      <c r="H1608" s="52" t="s">
        <v>8449</v>
      </c>
    </row>
    <row r="1609" spans="1:8" x14ac:dyDescent="0.25">
      <c r="A1609" s="52" t="s">
        <v>9174</v>
      </c>
      <c r="B1609" s="52" t="s">
        <v>9173</v>
      </c>
      <c r="C1609" s="52" t="s">
        <v>9095</v>
      </c>
      <c r="D1609" s="52" t="s">
        <v>227</v>
      </c>
      <c r="E1609" s="52" t="s">
        <v>204</v>
      </c>
      <c r="F1609" s="53" t="s">
        <v>28</v>
      </c>
      <c r="G1609" s="52" t="s">
        <v>30</v>
      </c>
      <c r="H1609" s="52" t="s">
        <v>8449</v>
      </c>
    </row>
    <row r="1610" spans="1:8" x14ac:dyDescent="0.25">
      <c r="A1610" s="52" t="s">
        <v>9172</v>
      </c>
      <c r="B1610" s="52" t="s">
        <v>9171</v>
      </c>
      <c r="C1610" s="52" t="s">
        <v>9095</v>
      </c>
      <c r="D1610" s="52" t="s">
        <v>339</v>
      </c>
      <c r="E1610" s="52" t="s">
        <v>204</v>
      </c>
      <c r="F1610" s="53" t="s">
        <v>28</v>
      </c>
      <c r="G1610" s="52" t="s">
        <v>30</v>
      </c>
      <c r="H1610" s="52" t="s">
        <v>8449</v>
      </c>
    </row>
    <row r="1611" spans="1:8" x14ac:dyDescent="0.25">
      <c r="A1611" s="52" t="s">
        <v>9170</v>
      </c>
      <c r="B1611" s="52" t="s">
        <v>9169</v>
      </c>
      <c r="C1611" s="52" t="s">
        <v>2500</v>
      </c>
      <c r="D1611" s="52" t="s">
        <v>339</v>
      </c>
      <c r="E1611" s="52" t="s">
        <v>204</v>
      </c>
      <c r="F1611" s="53" t="s">
        <v>28</v>
      </c>
      <c r="G1611" s="52" t="s">
        <v>30</v>
      </c>
      <c r="H1611" s="52" t="s">
        <v>8449</v>
      </c>
    </row>
    <row r="1612" spans="1:8" x14ac:dyDescent="0.25">
      <c r="A1612" s="52" t="s">
        <v>9168</v>
      </c>
      <c r="B1612" s="52" t="s">
        <v>9167</v>
      </c>
      <c r="C1612" s="52" t="s">
        <v>1262</v>
      </c>
      <c r="D1612" s="52" t="s">
        <v>339</v>
      </c>
      <c r="E1612" s="52" t="s">
        <v>204</v>
      </c>
      <c r="F1612" s="53" t="s">
        <v>28</v>
      </c>
      <c r="G1612" s="52" t="s">
        <v>30</v>
      </c>
      <c r="H1612" s="52" t="s">
        <v>8449</v>
      </c>
    </row>
    <row r="1613" spans="1:8" x14ac:dyDescent="0.25">
      <c r="A1613" s="52" t="s">
        <v>9166</v>
      </c>
      <c r="B1613" s="52" t="s">
        <v>9165</v>
      </c>
      <c r="C1613" s="52" t="s">
        <v>3058</v>
      </c>
      <c r="D1613" s="52" t="s">
        <v>339</v>
      </c>
      <c r="E1613" s="52" t="s">
        <v>204</v>
      </c>
      <c r="F1613" s="53" t="s">
        <v>28</v>
      </c>
      <c r="G1613" s="52" t="s">
        <v>30</v>
      </c>
      <c r="H1613" s="52" t="s">
        <v>8449</v>
      </c>
    </row>
    <row r="1614" spans="1:8" x14ac:dyDescent="0.25">
      <c r="A1614" s="52" t="s">
        <v>9164</v>
      </c>
      <c r="B1614" s="52" t="s">
        <v>9163</v>
      </c>
      <c r="C1614" s="52" t="s">
        <v>2222</v>
      </c>
      <c r="D1614" s="52" t="s">
        <v>339</v>
      </c>
      <c r="E1614" s="52" t="s">
        <v>204</v>
      </c>
      <c r="F1614" s="53" t="s">
        <v>28</v>
      </c>
      <c r="G1614" s="52" t="s">
        <v>30</v>
      </c>
      <c r="H1614" s="52" t="s">
        <v>8449</v>
      </c>
    </row>
    <row r="1615" spans="1:8" x14ac:dyDescent="0.25">
      <c r="A1615" s="52" t="s">
        <v>9162</v>
      </c>
      <c r="B1615" s="52" t="s">
        <v>9161</v>
      </c>
      <c r="C1615" s="52" t="s">
        <v>3667</v>
      </c>
      <c r="D1615" s="52" t="s">
        <v>339</v>
      </c>
      <c r="E1615" s="52" t="s">
        <v>204</v>
      </c>
      <c r="F1615" s="53" t="s">
        <v>28</v>
      </c>
      <c r="G1615" s="52" t="s">
        <v>30</v>
      </c>
      <c r="H1615" s="52" t="s">
        <v>8449</v>
      </c>
    </row>
    <row r="1616" spans="1:8" x14ac:dyDescent="0.25">
      <c r="A1616" s="52" t="s">
        <v>9160</v>
      </c>
      <c r="B1616" s="52" t="s">
        <v>9159</v>
      </c>
      <c r="C1616" s="52" t="s">
        <v>9154</v>
      </c>
      <c r="D1616" s="52" t="s">
        <v>339</v>
      </c>
      <c r="E1616" s="52" t="s">
        <v>204</v>
      </c>
      <c r="F1616" s="53" t="s">
        <v>28</v>
      </c>
      <c r="G1616" s="52" t="s">
        <v>30</v>
      </c>
      <c r="H1616" s="52" t="s">
        <v>8449</v>
      </c>
    </row>
    <row r="1617" spans="1:8" x14ac:dyDescent="0.25">
      <c r="A1617" s="52" t="s">
        <v>9158</v>
      </c>
      <c r="B1617" s="52" t="s">
        <v>9157</v>
      </c>
      <c r="C1617" s="52" t="s">
        <v>4360</v>
      </c>
      <c r="D1617" s="52" t="s">
        <v>339</v>
      </c>
      <c r="E1617" s="52" t="s">
        <v>204</v>
      </c>
      <c r="F1617" s="53" t="s">
        <v>28</v>
      </c>
      <c r="G1617" s="52" t="s">
        <v>30</v>
      </c>
      <c r="H1617" s="52" t="s">
        <v>8449</v>
      </c>
    </row>
    <row r="1618" spans="1:8" x14ac:dyDescent="0.25">
      <c r="A1618" s="52" t="s">
        <v>9156</v>
      </c>
      <c r="B1618" s="52" t="s">
        <v>9155</v>
      </c>
      <c r="C1618" s="52" t="s">
        <v>9154</v>
      </c>
      <c r="D1618" s="52" t="s">
        <v>339</v>
      </c>
      <c r="E1618" s="52" t="s">
        <v>204</v>
      </c>
      <c r="F1618" s="53" t="s">
        <v>28</v>
      </c>
      <c r="G1618" s="52" t="s">
        <v>30</v>
      </c>
      <c r="H1618" s="52" t="s">
        <v>8449</v>
      </c>
    </row>
    <row r="1619" spans="1:8" x14ac:dyDescent="0.25">
      <c r="A1619" s="52" t="s">
        <v>9153</v>
      </c>
      <c r="B1619" s="52" t="s">
        <v>9152</v>
      </c>
      <c r="C1619" s="52" t="s">
        <v>1262</v>
      </c>
      <c r="D1619" s="52" t="s">
        <v>5795</v>
      </c>
      <c r="E1619" s="52" t="s">
        <v>204</v>
      </c>
      <c r="F1619" s="53" t="s">
        <v>28</v>
      </c>
      <c r="G1619" s="52" t="s">
        <v>30</v>
      </c>
      <c r="H1619" s="52" t="s">
        <v>8449</v>
      </c>
    </row>
    <row r="1620" spans="1:8" x14ac:dyDescent="0.25">
      <c r="A1620" s="52" t="s">
        <v>9151</v>
      </c>
      <c r="B1620" s="52" t="s">
        <v>9150</v>
      </c>
      <c r="C1620" s="52" t="s">
        <v>1262</v>
      </c>
      <c r="D1620" s="52" t="s">
        <v>339</v>
      </c>
      <c r="E1620" s="52" t="s">
        <v>204</v>
      </c>
      <c r="F1620" s="53" t="s">
        <v>28</v>
      </c>
      <c r="G1620" s="52" t="s">
        <v>30</v>
      </c>
      <c r="H1620" s="52" t="s">
        <v>8449</v>
      </c>
    </row>
    <row r="1621" spans="1:8" x14ac:dyDescent="0.25">
      <c r="A1621" s="52" t="s">
        <v>9149</v>
      </c>
      <c r="B1621" s="52" t="s">
        <v>9148</v>
      </c>
      <c r="C1621" s="52" t="s">
        <v>1262</v>
      </c>
      <c r="D1621" s="52" t="s">
        <v>339</v>
      </c>
      <c r="E1621" s="52" t="s">
        <v>204</v>
      </c>
      <c r="F1621" s="53" t="s">
        <v>28</v>
      </c>
      <c r="G1621" s="52" t="s">
        <v>30</v>
      </c>
      <c r="H1621" s="52" t="s">
        <v>8449</v>
      </c>
    </row>
    <row r="1622" spans="1:8" x14ac:dyDescent="0.25">
      <c r="A1622" s="52" t="s">
        <v>9147</v>
      </c>
      <c r="B1622" s="52" t="s">
        <v>9146</v>
      </c>
      <c r="C1622" s="52" t="s">
        <v>1262</v>
      </c>
      <c r="D1622" s="52" t="s">
        <v>339</v>
      </c>
      <c r="E1622" s="52" t="s">
        <v>204</v>
      </c>
      <c r="F1622" s="53" t="s">
        <v>28</v>
      </c>
      <c r="G1622" s="52" t="s">
        <v>30</v>
      </c>
      <c r="H1622" s="52" t="s">
        <v>8449</v>
      </c>
    </row>
    <row r="1623" spans="1:8" x14ac:dyDescent="0.25">
      <c r="A1623" s="52" t="s">
        <v>9145</v>
      </c>
      <c r="B1623" s="52" t="s">
        <v>9144</v>
      </c>
      <c r="C1623" s="52" t="s">
        <v>9095</v>
      </c>
      <c r="D1623" s="52" t="s">
        <v>5795</v>
      </c>
      <c r="E1623" s="52" t="s">
        <v>204</v>
      </c>
      <c r="F1623" s="53" t="s">
        <v>28</v>
      </c>
      <c r="G1623" s="52" t="s">
        <v>30</v>
      </c>
      <c r="H1623" s="52" t="s">
        <v>8449</v>
      </c>
    </row>
    <row r="1624" spans="1:8" x14ac:dyDescent="0.25">
      <c r="A1624" s="52" t="s">
        <v>9143</v>
      </c>
      <c r="B1624" s="52" t="s">
        <v>9142</v>
      </c>
      <c r="C1624" s="52" t="s">
        <v>1262</v>
      </c>
      <c r="D1624" s="52" t="s">
        <v>339</v>
      </c>
      <c r="E1624" s="52" t="s">
        <v>204</v>
      </c>
      <c r="F1624" s="53" t="s">
        <v>28</v>
      </c>
      <c r="G1624" s="52" t="s">
        <v>30</v>
      </c>
      <c r="H1624" s="52" t="s">
        <v>8449</v>
      </c>
    </row>
    <row r="1625" spans="1:8" x14ac:dyDescent="0.25">
      <c r="A1625" s="52" t="s">
        <v>9141</v>
      </c>
      <c r="B1625" s="52" t="s">
        <v>9140</v>
      </c>
      <c r="C1625" s="52" t="s">
        <v>987</v>
      </c>
      <c r="D1625" s="52" t="s">
        <v>339</v>
      </c>
      <c r="E1625" s="52" t="s">
        <v>204</v>
      </c>
      <c r="F1625" s="53" t="s">
        <v>28</v>
      </c>
      <c r="G1625" s="52" t="s">
        <v>30</v>
      </c>
      <c r="H1625" s="52" t="s">
        <v>8449</v>
      </c>
    </row>
    <row r="1626" spans="1:8" x14ac:dyDescent="0.25">
      <c r="A1626" s="52" t="s">
        <v>9139</v>
      </c>
      <c r="B1626" s="52" t="s">
        <v>9138</v>
      </c>
      <c r="C1626" s="52" t="s">
        <v>987</v>
      </c>
      <c r="D1626" s="52" t="s">
        <v>339</v>
      </c>
      <c r="E1626" s="52" t="s">
        <v>204</v>
      </c>
      <c r="F1626" s="53" t="s">
        <v>28</v>
      </c>
      <c r="G1626" s="52" t="s">
        <v>30</v>
      </c>
      <c r="H1626" s="52" t="s">
        <v>8449</v>
      </c>
    </row>
    <row r="1627" spans="1:8" x14ac:dyDescent="0.25">
      <c r="A1627" s="52" t="s">
        <v>9137</v>
      </c>
      <c r="B1627" s="52" t="s">
        <v>9136</v>
      </c>
      <c r="C1627" s="52" t="s">
        <v>1262</v>
      </c>
      <c r="D1627" s="52" t="s">
        <v>339</v>
      </c>
      <c r="E1627" s="52" t="s">
        <v>204</v>
      </c>
      <c r="F1627" s="53" t="s">
        <v>28</v>
      </c>
      <c r="G1627" s="52" t="s">
        <v>30</v>
      </c>
      <c r="H1627" s="52" t="s">
        <v>8449</v>
      </c>
    </row>
    <row r="1628" spans="1:8" x14ac:dyDescent="0.25">
      <c r="A1628" s="52" t="s">
        <v>9135</v>
      </c>
      <c r="B1628" s="52" t="s">
        <v>9134</v>
      </c>
      <c r="C1628" s="52" t="s">
        <v>1262</v>
      </c>
      <c r="D1628" s="52" t="s">
        <v>339</v>
      </c>
      <c r="E1628" s="52" t="s">
        <v>204</v>
      </c>
      <c r="F1628" s="53" t="s">
        <v>28</v>
      </c>
      <c r="G1628" s="52" t="s">
        <v>30</v>
      </c>
      <c r="H1628" s="52" t="s">
        <v>8449</v>
      </c>
    </row>
    <row r="1629" spans="1:8" x14ac:dyDescent="0.25">
      <c r="A1629" s="52" t="s">
        <v>9133</v>
      </c>
      <c r="B1629" s="52" t="s">
        <v>9132</v>
      </c>
      <c r="C1629" s="52" t="s">
        <v>1262</v>
      </c>
      <c r="D1629" s="52" t="s">
        <v>339</v>
      </c>
      <c r="E1629" s="52" t="s">
        <v>204</v>
      </c>
      <c r="F1629" s="53" t="s">
        <v>28</v>
      </c>
      <c r="G1629" s="52" t="s">
        <v>30</v>
      </c>
      <c r="H1629" s="52" t="s">
        <v>8449</v>
      </c>
    </row>
    <row r="1630" spans="1:8" x14ac:dyDescent="0.25">
      <c r="A1630" s="52" t="s">
        <v>9131</v>
      </c>
      <c r="B1630" s="52" t="s">
        <v>9130</v>
      </c>
      <c r="C1630" s="52" t="s">
        <v>987</v>
      </c>
      <c r="D1630" s="52" t="s">
        <v>339</v>
      </c>
      <c r="E1630" s="52" t="s">
        <v>204</v>
      </c>
      <c r="F1630" s="53" t="s">
        <v>28</v>
      </c>
      <c r="G1630" s="52" t="s">
        <v>30</v>
      </c>
      <c r="H1630" s="52" t="s">
        <v>8449</v>
      </c>
    </row>
    <row r="1631" spans="1:8" x14ac:dyDescent="0.25">
      <c r="A1631" s="52" t="s">
        <v>9129</v>
      </c>
      <c r="B1631" s="52" t="s">
        <v>9128</v>
      </c>
      <c r="C1631" s="52" t="s">
        <v>9127</v>
      </c>
      <c r="D1631" s="52" t="s">
        <v>339</v>
      </c>
      <c r="E1631" s="52" t="s">
        <v>204</v>
      </c>
      <c r="F1631" s="53" t="s">
        <v>28</v>
      </c>
      <c r="G1631" s="52" t="s">
        <v>30</v>
      </c>
      <c r="H1631" s="52" t="s">
        <v>8449</v>
      </c>
    </row>
    <row r="1632" spans="1:8" x14ac:dyDescent="0.25">
      <c r="A1632" s="52" t="s">
        <v>9126</v>
      </c>
      <c r="B1632" s="52" t="s">
        <v>9125</v>
      </c>
      <c r="C1632" s="52" t="s">
        <v>1262</v>
      </c>
      <c r="D1632" s="52" t="s">
        <v>339</v>
      </c>
      <c r="E1632" s="52" t="s">
        <v>204</v>
      </c>
      <c r="F1632" s="53" t="s">
        <v>28</v>
      </c>
      <c r="G1632" s="52" t="s">
        <v>30</v>
      </c>
      <c r="H1632" s="52" t="s">
        <v>8449</v>
      </c>
    </row>
    <row r="1633" spans="1:8" x14ac:dyDescent="0.25">
      <c r="A1633" s="52" t="s">
        <v>9124</v>
      </c>
      <c r="B1633" s="52" t="s">
        <v>9123</v>
      </c>
      <c r="C1633" s="52" t="s">
        <v>1262</v>
      </c>
      <c r="D1633" s="52" t="s">
        <v>339</v>
      </c>
      <c r="E1633" s="52" t="s">
        <v>204</v>
      </c>
      <c r="F1633" s="53" t="s">
        <v>28</v>
      </c>
      <c r="G1633" s="52" t="s">
        <v>30</v>
      </c>
      <c r="H1633" s="52" t="s">
        <v>8449</v>
      </c>
    </row>
    <row r="1634" spans="1:8" x14ac:dyDescent="0.25">
      <c r="A1634" s="52" t="s">
        <v>9122</v>
      </c>
      <c r="B1634" s="52" t="s">
        <v>9121</v>
      </c>
      <c r="C1634" s="52" t="s">
        <v>1480</v>
      </c>
      <c r="D1634" s="52" t="s">
        <v>339</v>
      </c>
      <c r="E1634" s="52" t="s">
        <v>204</v>
      </c>
      <c r="F1634" s="53" t="s">
        <v>28</v>
      </c>
      <c r="G1634" s="52" t="s">
        <v>30</v>
      </c>
      <c r="H1634" s="52" t="s">
        <v>8449</v>
      </c>
    </row>
    <row r="1635" spans="1:8" x14ac:dyDescent="0.25">
      <c r="A1635" s="52" t="s">
        <v>9120</v>
      </c>
      <c r="B1635" s="52" t="s">
        <v>9118</v>
      </c>
      <c r="C1635" s="52" t="s">
        <v>987</v>
      </c>
      <c r="D1635" s="52" t="s">
        <v>339</v>
      </c>
      <c r="E1635" s="52" t="s">
        <v>204</v>
      </c>
      <c r="F1635" s="53" t="s">
        <v>28</v>
      </c>
      <c r="G1635" s="52" t="s">
        <v>30</v>
      </c>
      <c r="H1635" s="52" t="s">
        <v>8449</v>
      </c>
    </row>
    <row r="1636" spans="1:8" x14ac:dyDescent="0.25">
      <c r="A1636" s="52" t="s">
        <v>9119</v>
      </c>
      <c r="B1636" s="52" t="s">
        <v>9118</v>
      </c>
      <c r="C1636" s="52" t="s">
        <v>1262</v>
      </c>
      <c r="D1636" s="52" t="s">
        <v>339</v>
      </c>
      <c r="E1636" s="52" t="s">
        <v>204</v>
      </c>
      <c r="F1636" s="53" t="s">
        <v>28</v>
      </c>
      <c r="G1636" s="52" t="s">
        <v>30</v>
      </c>
      <c r="H1636" s="52" t="s">
        <v>8449</v>
      </c>
    </row>
    <row r="1637" spans="1:8" x14ac:dyDescent="0.25">
      <c r="A1637" s="52" t="s">
        <v>9117</v>
      </c>
      <c r="B1637" s="52" t="s">
        <v>9116</v>
      </c>
      <c r="C1637" s="52" t="s">
        <v>987</v>
      </c>
      <c r="D1637" s="52" t="s">
        <v>339</v>
      </c>
      <c r="E1637" s="52" t="s">
        <v>204</v>
      </c>
      <c r="F1637" s="53" t="s">
        <v>28</v>
      </c>
      <c r="G1637" s="52" t="s">
        <v>30</v>
      </c>
      <c r="H1637" s="52" t="s">
        <v>8449</v>
      </c>
    </row>
    <row r="1638" spans="1:8" x14ac:dyDescent="0.25">
      <c r="A1638" s="52" t="s">
        <v>9115</v>
      </c>
      <c r="B1638" s="52" t="s">
        <v>9114</v>
      </c>
      <c r="C1638" s="52" t="s">
        <v>1262</v>
      </c>
      <c r="D1638" s="52" t="s">
        <v>688</v>
      </c>
      <c r="E1638" s="52" t="s">
        <v>204</v>
      </c>
      <c r="F1638" s="53" t="s">
        <v>28</v>
      </c>
      <c r="G1638" s="52" t="s">
        <v>30</v>
      </c>
      <c r="H1638" s="52" t="s">
        <v>8449</v>
      </c>
    </row>
    <row r="1639" spans="1:8" x14ac:dyDescent="0.25">
      <c r="A1639" s="52" t="s">
        <v>9113</v>
      </c>
      <c r="B1639" s="52" t="s">
        <v>9112</v>
      </c>
      <c r="C1639" s="52" t="s">
        <v>1262</v>
      </c>
      <c r="D1639" s="52" t="s">
        <v>364</v>
      </c>
      <c r="E1639" s="52" t="s">
        <v>204</v>
      </c>
      <c r="F1639" s="53" t="s">
        <v>28</v>
      </c>
      <c r="G1639" s="52" t="s">
        <v>30</v>
      </c>
      <c r="H1639" s="52" t="s">
        <v>8449</v>
      </c>
    </row>
    <row r="1640" spans="1:8" x14ac:dyDescent="0.25">
      <c r="A1640" s="52" t="s">
        <v>9111</v>
      </c>
      <c r="B1640" s="52" t="s">
        <v>9109</v>
      </c>
      <c r="C1640" s="52" t="s">
        <v>987</v>
      </c>
      <c r="D1640" s="52" t="s">
        <v>1642</v>
      </c>
      <c r="E1640" s="52" t="s">
        <v>204</v>
      </c>
      <c r="F1640" s="53" t="s">
        <v>28</v>
      </c>
      <c r="G1640" s="52" t="s">
        <v>30</v>
      </c>
      <c r="H1640" s="52" t="s">
        <v>8449</v>
      </c>
    </row>
    <row r="1641" spans="1:8" x14ac:dyDescent="0.25">
      <c r="A1641" s="52" t="s">
        <v>9110</v>
      </c>
      <c r="B1641" s="52" t="s">
        <v>9109</v>
      </c>
      <c r="C1641" s="52" t="s">
        <v>1262</v>
      </c>
      <c r="D1641" s="52" t="s">
        <v>1642</v>
      </c>
      <c r="E1641" s="52" t="s">
        <v>204</v>
      </c>
      <c r="F1641" s="53" t="s">
        <v>28</v>
      </c>
      <c r="G1641" s="52" t="s">
        <v>30</v>
      </c>
      <c r="H1641" s="52" t="s">
        <v>8449</v>
      </c>
    </row>
    <row r="1642" spans="1:8" x14ac:dyDescent="0.25">
      <c r="A1642" s="52" t="s">
        <v>9108</v>
      </c>
      <c r="B1642" s="52" t="s">
        <v>9106</v>
      </c>
      <c r="C1642" s="52" t="s">
        <v>987</v>
      </c>
      <c r="D1642" s="52" t="s">
        <v>339</v>
      </c>
      <c r="E1642" s="52" t="s">
        <v>204</v>
      </c>
      <c r="F1642" s="53" t="s">
        <v>28</v>
      </c>
      <c r="G1642" s="52" t="s">
        <v>30</v>
      </c>
      <c r="H1642" s="52" t="s">
        <v>8449</v>
      </c>
    </row>
    <row r="1643" spans="1:8" x14ac:dyDescent="0.25">
      <c r="A1643" s="52" t="s">
        <v>9107</v>
      </c>
      <c r="B1643" s="52" t="s">
        <v>9106</v>
      </c>
      <c r="C1643" s="52" t="s">
        <v>244</v>
      </c>
      <c r="D1643" s="52" t="s">
        <v>339</v>
      </c>
      <c r="E1643" s="52" t="s">
        <v>204</v>
      </c>
      <c r="F1643" s="53" t="s">
        <v>28</v>
      </c>
      <c r="G1643" s="52" t="s">
        <v>30</v>
      </c>
      <c r="H1643" s="52" t="s">
        <v>8449</v>
      </c>
    </row>
    <row r="1644" spans="1:8" x14ac:dyDescent="0.25">
      <c r="A1644" s="52" t="s">
        <v>9105</v>
      </c>
      <c r="B1644" s="52" t="s">
        <v>9104</v>
      </c>
      <c r="C1644" s="52" t="s">
        <v>1262</v>
      </c>
      <c r="D1644" s="52" t="s">
        <v>339</v>
      </c>
      <c r="E1644" s="52" t="s">
        <v>204</v>
      </c>
      <c r="F1644" s="53" t="s">
        <v>28</v>
      </c>
      <c r="G1644" s="52" t="s">
        <v>30</v>
      </c>
      <c r="H1644" s="52" t="s">
        <v>8449</v>
      </c>
    </row>
    <row r="1645" spans="1:8" x14ac:dyDescent="0.25">
      <c r="A1645" s="52" t="s">
        <v>9103</v>
      </c>
      <c r="B1645" s="52" t="s">
        <v>9102</v>
      </c>
      <c r="C1645" s="52" t="s">
        <v>1262</v>
      </c>
      <c r="D1645" s="52" t="s">
        <v>339</v>
      </c>
      <c r="E1645" s="52" t="s">
        <v>204</v>
      </c>
      <c r="F1645" s="53" t="s">
        <v>28</v>
      </c>
      <c r="G1645" s="52" t="s">
        <v>30</v>
      </c>
      <c r="H1645" s="52" t="s">
        <v>8449</v>
      </c>
    </row>
    <row r="1646" spans="1:8" x14ac:dyDescent="0.25">
      <c r="A1646" s="52" t="s">
        <v>9101</v>
      </c>
      <c r="B1646" s="52" t="s">
        <v>9100</v>
      </c>
      <c r="C1646" s="52" t="s">
        <v>1262</v>
      </c>
      <c r="D1646" s="52" t="s">
        <v>339</v>
      </c>
      <c r="E1646" s="52" t="s">
        <v>204</v>
      </c>
      <c r="F1646" s="53" t="s">
        <v>28</v>
      </c>
      <c r="G1646" s="52" t="s">
        <v>30</v>
      </c>
      <c r="H1646" s="52" t="s">
        <v>8449</v>
      </c>
    </row>
    <row r="1647" spans="1:8" x14ac:dyDescent="0.25">
      <c r="A1647" s="52" t="s">
        <v>9099</v>
      </c>
      <c r="B1647" s="52" t="s">
        <v>9098</v>
      </c>
      <c r="C1647" s="52" t="s">
        <v>1234</v>
      </c>
      <c r="D1647" s="52" t="s">
        <v>8420</v>
      </c>
      <c r="E1647" s="52" t="s">
        <v>204</v>
      </c>
      <c r="F1647" s="53" t="s">
        <v>28</v>
      </c>
      <c r="G1647" s="52" t="s">
        <v>30</v>
      </c>
      <c r="H1647" s="52" t="s">
        <v>8449</v>
      </c>
    </row>
    <row r="1648" spans="1:8" x14ac:dyDescent="0.25">
      <c r="A1648" s="52" t="s">
        <v>9097</v>
      </c>
      <c r="B1648" s="52" t="s">
        <v>9096</v>
      </c>
      <c r="C1648" s="52" t="s">
        <v>9095</v>
      </c>
      <c r="D1648" s="52" t="s">
        <v>688</v>
      </c>
      <c r="E1648" s="52" t="s">
        <v>204</v>
      </c>
      <c r="F1648" s="53" t="s">
        <v>28</v>
      </c>
      <c r="G1648" s="52" t="s">
        <v>30</v>
      </c>
      <c r="H1648" s="52" t="s">
        <v>8449</v>
      </c>
    </row>
    <row r="1649" spans="1:8" x14ac:dyDescent="0.25">
      <c r="A1649" s="52" t="s">
        <v>9094</v>
      </c>
      <c r="B1649" s="52" t="s">
        <v>9093</v>
      </c>
      <c r="C1649" s="52" t="s">
        <v>1262</v>
      </c>
      <c r="D1649" s="52" t="s">
        <v>339</v>
      </c>
      <c r="E1649" s="52" t="s">
        <v>204</v>
      </c>
      <c r="F1649" s="53" t="s">
        <v>28</v>
      </c>
      <c r="G1649" s="52" t="s">
        <v>30</v>
      </c>
      <c r="H1649" s="52" t="s">
        <v>8449</v>
      </c>
    </row>
    <row r="1650" spans="1:8" x14ac:dyDescent="0.25">
      <c r="A1650" s="52" t="s">
        <v>9092</v>
      </c>
      <c r="B1650" s="52" t="s">
        <v>9091</v>
      </c>
      <c r="C1650" s="52" t="s">
        <v>1163</v>
      </c>
      <c r="D1650" s="52" t="s">
        <v>200</v>
      </c>
      <c r="E1650" s="52" t="s">
        <v>187</v>
      </c>
      <c r="F1650" s="53" t="s">
        <v>28</v>
      </c>
      <c r="G1650" s="52" t="s">
        <v>30</v>
      </c>
      <c r="H1650" s="52" t="s">
        <v>8449</v>
      </c>
    </row>
    <row r="1651" spans="1:8" x14ac:dyDescent="0.25">
      <c r="A1651" s="52" t="s">
        <v>9090</v>
      </c>
      <c r="B1651" s="52" t="s">
        <v>8933</v>
      </c>
      <c r="C1651" s="52" t="s">
        <v>197</v>
      </c>
      <c r="D1651" s="52" t="s">
        <v>197</v>
      </c>
      <c r="E1651" s="52" t="s">
        <v>196</v>
      </c>
      <c r="F1651" s="53" t="s">
        <v>28</v>
      </c>
      <c r="G1651" s="52" t="s">
        <v>30</v>
      </c>
      <c r="H1651" s="52" t="s">
        <v>8449</v>
      </c>
    </row>
    <row r="1652" spans="1:8" x14ac:dyDescent="0.25">
      <c r="A1652" s="52" t="s">
        <v>9089</v>
      </c>
      <c r="B1652" s="52" t="s">
        <v>8931</v>
      </c>
      <c r="C1652" s="52" t="s">
        <v>197</v>
      </c>
      <c r="D1652" s="52" t="s">
        <v>197</v>
      </c>
      <c r="E1652" s="52" t="s">
        <v>196</v>
      </c>
      <c r="F1652" s="53" t="s">
        <v>28</v>
      </c>
      <c r="G1652" s="52" t="s">
        <v>30</v>
      </c>
      <c r="H1652" s="52" t="s">
        <v>8449</v>
      </c>
    </row>
    <row r="1653" spans="1:8" x14ac:dyDescent="0.25">
      <c r="A1653" s="52" t="s">
        <v>9088</v>
      </c>
      <c r="B1653" s="52" t="s">
        <v>9087</v>
      </c>
      <c r="C1653" s="52" t="s">
        <v>1163</v>
      </c>
      <c r="D1653" s="52" t="s">
        <v>422</v>
      </c>
      <c r="E1653" s="52" t="s">
        <v>204</v>
      </c>
      <c r="F1653" s="53" t="s">
        <v>28</v>
      </c>
      <c r="G1653" s="52" t="s">
        <v>30</v>
      </c>
      <c r="H1653" s="52" t="s">
        <v>8449</v>
      </c>
    </row>
    <row r="1654" spans="1:8" x14ac:dyDescent="0.25">
      <c r="A1654" s="52" t="s">
        <v>9086</v>
      </c>
      <c r="B1654" s="52" t="s">
        <v>9085</v>
      </c>
      <c r="C1654" s="52" t="s">
        <v>1611</v>
      </c>
      <c r="D1654" s="52" t="s">
        <v>422</v>
      </c>
      <c r="E1654" s="52" t="s">
        <v>204</v>
      </c>
      <c r="F1654" s="53" t="s">
        <v>28</v>
      </c>
      <c r="G1654" s="52" t="s">
        <v>30</v>
      </c>
      <c r="H1654" s="52" t="s">
        <v>8449</v>
      </c>
    </row>
    <row r="1655" spans="1:8" x14ac:dyDescent="0.25">
      <c r="A1655" s="52" t="s">
        <v>9084</v>
      </c>
      <c r="B1655" s="52" t="s">
        <v>9083</v>
      </c>
      <c r="C1655" s="52" t="s">
        <v>1163</v>
      </c>
      <c r="D1655" s="52" t="s">
        <v>422</v>
      </c>
      <c r="E1655" s="52" t="s">
        <v>204</v>
      </c>
      <c r="F1655" s="53" t="s">
        <v>28</v>
      </c>
      <c r="G1655" s="52" t="s">
        <v>30</v>
      </c>
      <c r="H1655" s="52" t="s">
        <v>8449</v>
      </c>
    </row>
    <row r="1656" spans="1:8" x14ac:dyDescent="0.25">
      <c r="A1656" s="52" t="s">
        <v>9082</v>
      </c>
      <c r="B1656" s="52" t="s">
        <v>9081</v>
      </c>
      <c r="C1656" s="52" t="s">
        <v>1825</v>
      </c>
      <c r="D1656" s="52" t="s">
        <v>422</v>
      </c>
      <c r="E1656" s="52" t="s">
        <v>214</v>
      </c>
      <c r="F1656" s="53" t="s">
        <v>28</v>
      </c>
      <c r="G1656" s="52" t="s">
        <v>30</v>
      </c>
      <c r="H1656" s="52" t="s">
        <v>8449</v>
      </c>
    </row>
    <row r="1657" spans="1:8" x14ac:dyDescent="0.25">
      <c r="A1657" s="52" t="s">
        <v>9080</v>
      </c>
      <c r="B1657" s="52" t="s">
        <v>9079</v>
      </c>
      <c r="C1657" s="52" t="s">
        <v>1163</v>
      </c>
      <c r="D1657" s="52" t="s">
        <v>2538</v>
      </c>
      <c r="E1657" s="52" t="s">
        <v>204</v>
      </c>
      <c r="F1657" s="53" t="s">
        <v>28</v>
      </c>
      <c r="G1657" s="52" t="s">
        <v>30</v>
      </c>
      <c r="H1657" s="52" t="s">
        <v>8449</v>
      </c>
    </row>
    <row r="1658" spans="1:8" x14ac:dyDescent="0.25">
      <c r="A1658" s="52" t="s">
        <v>9078</v>
      </c>
      <c r="B1658" s="52" t="s">
        <v>9077</v>
      </c>
      <c r="C1658" s="52" t="s">
        <v>197</v>
      </c>
      <c r="D1658" s="52" t="s">
        <v>197</v>
      </c>
      <c r="E1658" s="52" t="s">
        <v>204</v>
      </c>
      <c r="F1658" s="53" t="s">
        <v>28</v>
      </c>
      <c r="G1658" s="52" t="s">
        <v>30</v>
      </c>
      <c r="H1658" s="52" t="s">
        <v>8449</v>
      </c>
    </row>
    <row r="1659" spans="1:8" x14ac:dyDescent="0.25">
      <c r="A1659" s="52" t="s">
        <v>9076</v>
      </c>
      <c r="B1659" s="52" t="s">
        <v>9075</v>
      </c>
      <c r="C1659" s="52" t="s">
        <v>516</v>
      </c>
      <c r="D1659" s="52" t="s">
        <v>422</v>
      </c>
      <c r="E1659" s="52" t="s">
        <v>204</v>
      </c>
      <c r="F1659" s="53" t="s">
        <v>28</v>
      </c>
      <c r="G1659" s="52" t="s">
        <v>30</v>
      </c>
      <c r="H1659" s="52" t="s">
        <v>8449</v>
      </c>
    </row>
    <row r="1660" spans="1:8" x14ac:dyDescent="0.25">
      <c r="A1660" s="52" t="s">
        <v>9074</v>
      </c>
      <c r="B1660" s="52" t="s">
        <v>9073</v>
      </c>
      <c r="C1660" s="52" t="s">
        <v>1163</v>
      </c>
      <c r="D1660" s="52" t="s">
        <v>519</v>
      </c>
      <c r="E1660" s="52" t="s">
        <v>204</v>
      </c>
      <c r="F1660" s="53" t="s">
        <v>28</v>
      </c>
      <c r="G1660" s="52" t="s">
        <v>30</v>
      </c>
      <c r="H1660" s="52" t="s">
        <v>8449</v>
      </c>
    </row>
    <row r="1661" spans="1:8" x14ac:dyDescent="0.25">
      <c r="A1661" s="52" t="s">
        <v>9072</v>
      </c>
      <c r="B1661" s="52" t="s">
        <v>9071</v>
      </c>
      <c r="C1661" s="52" t="s">
        <v>1163</v>
      </c>
      <c r="D1661" s="52" t="s">
        <v>519</v>
      </c>
      <c r="E1661" s="52" t="s">
        <v>204</v>
      </c>
      <c r="F1661" s="53" t="s">
        <v>28</v>
      </c>
      <c r="G1661" s="52" t="s">
        <v>30</v>
      </c>
      <c r="H1661" s="52" t="s">
        <v>8449</v>
      </c>
    </row>
    <row r="1662" spans="1:8" x14ac:dyDescent="0.25">
      <c r="A1662" s="52" t="s">
        <v>9070</v>
      </c>
      <c r="B1662" s="52" t="s">
        <v>9069</v>
      </c>
      <c r="C1662" s="52" t="s">
        <v>2500</v>
      </c>
      <c r="D1662" s="52" t="s">
        <v>297</v>
      </c>
      <c r="E1662" s="52" t="s">
        <v>204</v>
      </c>
      <c r="F1662" s="53" t="s">
        <v>28</v>
      </c>
      <c r="G1662" s="52" t="s">
        <v>30</v>
      </c>
      <c r="H1662" s="52" t="s">
        <v>8449</v>
      </c>
    </row>
    <row r="1663" spans="1:8" x14ac:dyDescent="0.25">
      <c r="A1663" s="52" t="s">
        <v>9068</v>
      </c>
      <c r="B1663" s="52" t="s">
        <v>9067</v>
      </c>
      <c r="C1663" s="52" t="s">
        <v>2500</v>
      </c>
      <c r="D1663" s="52" t="s">
        <v>519</v>
      </c>
      <c r="E1663" s="52" t="s">
        <v>204</v>
      </c>
      <c r="F1663" s="53" t="s">
        <v>28</v>
      </c>
      <c r="G1663" s="52" t="s">
        <v>30</v>
      </c>
      <c r="H1663" s="52" t="s">
        <v>8449</v>
      </c>
    </row>
    <row r="1664" spans="1:8" x14ac:dyDescent="0.25">
      <c r="A1664" s="52" t="s">
        <v>9066</v>
      </c>
      <c r="B1664" s="52" t="s">
        <v>9065</v>
      </c>
      <c r="C1664" s="52" t="s">
        <v>244</v>
      </c>
      <c r="D1664" s="52" t="s">
        <v>519</v>
      </c>
      <c r="E1664" s="52" t="s">
        <v>204</v>
      </c>
      <c r="F1664" s="53" t="s">
        <v>28</v>
      </c>
      <c r="G1664" s="52" t="s">
        <v>30</v>
      </c>
      <c r="H1664" s="52" t="s">
        <v>8449</v>
      </c>
    </row>
    <row r="1665" spans="1:8" x14ac:dyDescent="0.25">
      <c r="A1665" s="52" t="s">
        <v>9064</v>
      </c>
      <c r="B1665" s="52" t="s">
        <v>9063</v>
      </c>
      <c r="C1665" s="52" t="s">
        <v>197</v>
      </c>
      <c r="D1665" s="52" t="s">
        <v>197</v>
      </c>
      <c r="E1665" s="52" t="s">
        <v>204</v>
      </c>
      <c r="F1665" s="53" t="s">
        <v>28</v>
      </c>
      <c r="G1665" s="52" t="s">
        <v>30</v>
      </c>
      <c r="H1665" s="52" t="s">
        <v>8449</v>
      </c>
    </row>
    <row r="1666" spans="1:8" x14ac:dyDescent="0.25">
      <c r="A1666" s="52" t="s">
        <v>9062</v>
      </c>
      <c r="B1666" s="52" t="s">
        <v>9061</v>
      </c>
      <c r="C1666" s="52" t="s">
        <v>516</v>
      </c>
      <c r="D1666" s="52" t="s">
        <v>335</v>
      </c>
      <c r="E1666" s="52" t="s">
        <v>187</v>
      </c>
      <c r="F1666" s="53" t="s">
        <v>28</v>
      </c>
      <c r="G1666" s="52" t="s">
        <v>30</v>
      </c>
      <c r="H1666" s="52" t="s">
        <v>8449</v>
      </c>
    </row>
    <row r="1667" spans="1:8" x14ac:dyDescent="0.25">
      <c r="A1667" s="52" t="s">
        <v>9060</v>
      </c>
      <c r="B1667" s="52" t="s">
        <v>9059</v>
      </c>
      <c r="C1667" s="52" t="s">
        <v>516</v>
      </c>
      <c r="D1667" s="52" t="s">
        <v>422</v>
      </c>
      <c r="E1667" s="52" t="s">
        <v>204</v>
      </c>
      <c r="F1667" s="53" t="s">
        <v>28</v>
      </c>
      <c r="G1667" s="52" t="s">
        <v>30</v>
      </c>
      <c r="H1667" s="52" t="s">
        <v>8449</v>
      </c>
    </row>
    <row r="1668" spans="1:8" x14ac:dyDescent="0.25">
      <c r="A1668" s="52" t="s">
        <v>9058</v>
      </c>
      <c r="B1668" s="52" t="s">
        <v>9057</v>
      </c>
      <c r="C1668" s="52" t="s">
        <v>422</v>
      </c>
      <c r="D1668" s="52" t="s">
        <v>1319</v>
      </c>
      <c r="E1668" s="52" t="s">
        <v>187</v>
      </c>
      <c r="F1668" s="53" t="s">
        <v>28</v>
      </c>
      <c r="G1668" s="52" t="s">
        <v>30</v>
      </c>
      <c r="H1668" s="52" t="s">
        <v>8449</v>
      </c>
    </row>
    <row r="1669" spans="1:8" x14ac:dyDescent="0.25">
      <c r="A1669" s="52" t="s">
        <v>9056</v>
      </c>
      <c r="B1669" s="52" t="s">
        <v>9055</v>
      </c>
      <c r="C1669" s="52" t="s">
        <v>197</v>
      </c>
      <c r="D1669" s="52" t="s">
        <v>197</v>
      </c>
      <c r="E1669" s="52" t="s">
        <v>196</v>
      </c>
      <c r="F1669" s="53" t="s">
        <v>28</v>
      </c>
      <c r="G1669" s="52" t="s">
        <v>30</v>
      </c>
      <c r="H1669" s="52" t="s">
        <v>8449</v>
      </c>
    </row>
    <row r="1670" spans="1:8" x14ac:dyDescent="0.25">
      <c r="A1670" s="52" t="s">
        <v>9054</v>
      </c>
      <c r="B1670" s="52" t="s">
        <v>9053</v>
      </c>
      <c r="C1670" s="52" t="s">
        <v>422</v>
      </c>
      <c r="D1670" s="52" t="s">
        <v>200</v>
      </c>
      <c r="E1670" s="52" t="s">
        <v>187</v>
      </c>
      <c r="F1670" s="53" t="s">
        <v>28</v>
      </c>
      <c r="G1670" s="52" t="s">
        <v>30</v>
      </c>
      <c r="H1670" s="52" t="s">
        <v>8449</v>
      </c>
    </row>
    <row r="1671" spans="1:8" x14ac:dyDescent="0.25">
      <c r="A1671" s="52" t="s">
        <v>9052</v>
      </c>
      <c r="B1671" s="52" t="s">
        <v>9051</v>
      </c>
      <c r="C1671" s="52" t="s">
        <v>1825</v>
      </c>
      <c r="D1671" s="52" t="s">
        <v>200</v>
      </c>
      <c r="E1671" s="52" t="s">
        <v>187</v>
      </c>
      <c r="F1671" s="53" t="s">
        <v>28</v>
      </c>
      <c r="G1671" s="52" t="s">
        <v>30</v>
      </c>
      <c r="H1671" s="52" t="s">
        <v>8449</v>
      </c>
    </row>
    <row r="1672" spans="1:8" x14ac:dyDescent="0.25">
      <c r="A1672" s="52" t="s">
        <v>9050</v>
      </c>
      <c r="B1672" s="52" t="s">
        <v>9049</v>
      </c>
      <c r="C1672" s="52" t="s">
        <v>197</v>
      </c>
      <c r="D1672" s="52" t="s">
        <v>197</v>
      </c>
      <c r="E1672" s="52" t="s">
        <v>204</v>
      </c>
      <c r="F1672" s="53" t="s">
        <v>28</v>
      </c>
      <c r="G1672" s="52" t="s">
        <v>30</v>
      </c>
      <c r="H1672" s="52" t="s">
        <v>8449</v>
      </c>
    </row>
    <row r="1673" spans="1:8" x14ac:dyDescent="0.25">
      <c r="A1673" s="52" t="s">
        <v>9048</v>
      </c>
      <c r="B1673" s="52" t="s">
        <v>9047</v>
      </c>
      <c r="C1673" s="52" t="s">
        <v>197</v>
      </c>
      <c r="D1673" s="52" t="s">
        <v>197</v>
      </c>
      <c r="E1673" s="52" t="s">
        <v>196</v>
      </c>
      <c r="F1673" s="53" t="s">
        <v>28</v>
      </c>
      <c r="G1673" s="52" t="s">
        <v>30</v>
      </c>
      <c r="H1673" s="52" t="s">
        <v>8449</v>
      </c>
    </row>
    <row r="1674" spans="1:8" x14ac:dyDescent="0.25">
      <c r="A1674" s="52" t="s">
        <v>9046</v>
      </c>
      <c r="B1674" s="52" t="s">
        <v>9045</v>
      </c>
      <c r="C1674" s="52" t="s">
        <v>422</v>
      </c>
      <c r="D1674" s="52" t="s">
        <v>200</v>
      </c>
      <c r="E1674" s="52" t="s">
        <v>187</v>
      </c>
      <c r="F1674" s="53" t="s">
        <v>28</v>
      </c>
      <c r="G1674" s="52" t="s">
        <v>30</v>
      </c>
      <c r="H1674" s="52" t="s">
        <v>8449</v>
      </c>
    </row>
    <row r="1675" spans="1:8" x14ac:dyDescent="0.25">
      <c r="A1675" s="52" t="s">
        <v>9044</v>
      </c>
      <c r="B1675" s="52" t="s">
        <v>9043</v>
      </c>
      <c r="C1675" s="52" t="s">
        <v>197</v>
      </c>
      <c r="D1675" s="52" t="s">
        <v>197</v>
      </c>
      <c r="E1675" s="52" t="s">
        <v>196</v>
      </c>
      <c r="F1675" s="53" t="s">
        <v>28</v>
      </c>
      <c r="G1675" s="52" t="s">
        <v>30</v>
      </c>
      <c r="H1675" s="52" t="s">
        <v>8449</v>
      </c>
    </row>
    <row r="1676" spans="1:8" x14ac:dyDescent="0.25">
      <c r="A1676" s="52" t="s">
        <v>9042</v>
      </c>
      <c r="B1676" s="52" t="s">
        <v>9041</v>
      </c>
      <c r="C1676" s="52" t="s">
        <v>197</v>
      </c>
      <c r="D1676" s="52" t="s">
        <v>197</v>
      </c>
      <c r="E1676" s="52" t="s">
        <v>196</v>
      </c>
      <c r="F1676" s="53" t="s">
        <v>28</v>
      </c>
      <c r="G1676" s="52" t="s">
        <v>30</v>
      </c>
      <c r="H1676" s="52" t="s">
        <v>8449</v>
      </c>
    </row>
    <row r="1677" spans="1:8" x14ac:dyDescent="0.25">
      <c r="A1677" s="52" t="s">
        <v>9040</v>
      </c>
      <c r="B1677" s="52" t="s">
        <v>9039</v>
      </c>
      <c r="C1677" s="52" t="s">
        <v>197</v>
      </c>
      <c r="D1677" s="52" t="s">
        <v>197</v>
      </c>
      <c r="E1677" s="52" t="s">
        <v>196</v>
      </c>
      <c r="F1677" s="53" t="s">
        <v>28</v>
      </c>
      <c r="G1677" s="52" t="s">
        <v>30</v>
      </c>
      <c r="H1677" s="52" t="s">
        <v>8449</v>
      </c>
    </row>
    <row r="1678" spans="1:8" x14ac:dyDescent="0.25">
      <c r="A1678" s="52" t="s">
        <v>9038</v>
      </c>
      <c r="B1678" s="52" t="s">
        <v>9037</v>
      </c>
      <c r="C1678" s="52" t="s">
        <v>339</v>
      </c>
      <c r="D1678" s="52" t="s">
        <v>200</v>
      </c>
      <c r="E1678" s="52" t="s">
        <v>187</v>
      </c>
      <c r="F1678" s="53" t="s">
        <v>28</v>
      </c>
      <c r="G1678" s="52" t="s">
        <v>30</v>
      </c>
      <c r="H1678" s="52" t="s">
        <v>8449</v>
      </c>
    </row>
    <row r="1679" spans="1:8" x14ac:dyDescent="0.25">
      <c r="A1679" s="52" t="s">
        <v>9036</v>
      </c>
      <c r="B1679" s="52" t="s">
        <v>9035</v>
      </c>
      <c r="C1679" s="52" t="s">
        <v>339</v>
      </c>
      <c r="D1679" s="52" t="s">
        <v>200</v>
      </c>
      <c r="E1679" s="52" t="s">
        <v>187</v>
      </c>
      <c r="F1679" s="53" t="s">
        <v>28</v>
      </c>
      <c r="G1679" s="52" t="s">
        <v>30</v>
      </c>
      <c r="H1679" s="52" t="s">
        <v>8449</v>
      </c>
    </row>
    <row r="1680" spans="1:8" x14ac:dyDescent="0.25">
      <c r="A1680" s="52" t="s">
        <v>9034</v>
      </c>
      <c r="B1680" s="52" t="s">
        <v>9033</v>
      </c>
      <c r="C1680" s="52" t="s">
        <v>339</v>
      </c>
      <c r="D1680" s="52" t="s">
        <v>272</v>
      </c>
      <c r="E1680" s="52" t="s">
        <v>204</v>
      </c>
      <c r="F1680" s="53" t="s">
        <v>28</v>
      </c>
      <c r="G1680" s="52" t="s">
        <v>30</v>
      </c>
      <c r="H1680" s="52" t="s">
        <v>8449</v>
      </c>
    </row>
    <row r="1681" spans="1:8" x14ac:dyDescent="0.25">
      <c r="A1681" s="52" t="s">
        <v>9032</v>
      </c>
      <c r="B1681" s="52" t="s">
        <v>9031</v>
      </c>
      <c r="C1681" s="52" t="s">
        <v>475</v>
      </c>
      <c r="D1681" s="52" t="s">
        <v>200</v>
      </c>
      <c r="E1681" s="52" t="s">
        <v>187</v>
      </c>
      <c r="F1681" s="53" t="s">
        <v>28</v>
      </c>
      <c r="G1681" s="52" t="s">
        <v>30</v>
      </c>
      <c r="H1681" s="52" t="s">
        <v>8449</v>
      </c>
    </row>
    <row r="1682" spans="1:8" x14ac:dyDescent="0.25">
      <c r="A1682" s="52" t="s">
        <v>9030</v>
      </c>
      <c r="B1682" s="52" t="s">
        <v>9029</v>
      </c>
      <c r="C1682" s="52" t="s">
        <v>475</v>
      </c>
      <c r="D1682" s="52" t="s">
        <v>200</v>
      </c>
      <c r="E1682" s="52" t="s">
        <v>187</v>
      </c>
      <c r="F1682" s="53" t="s">
        <v>28</v>
      </c>
      <c r="G1682" s="52" t="s">
        <v>30</v>
      </c>
      <c r="H1682" s="52" t="s">
        <v>8449</v>
      </c>
    </row>
    <row r="1683" spans="1:8" x14ac:dyDescent="0.25">
      <c r="A1683" s="52" t="s">
        <v>9028</v>
      </c>
      <c r="B1683" s="52" t="s">
        <v>9027</v>
      </c>
      <c r="C1683" s="52" t="s">
        <v>475</v>
      </c>
      <c r="D1683" s="52" t="s">
        <v>200</v>
      </c>
      <c r="E1683" s="52" t="s">
        <v>187</v>
      </c>
      <c r="F1683" s="53" t="s">
        <v>28</v>
      </c>
      <c r="G1683" s="52" t="s">
        <v>30</v>
      </c>
      <c r="H1683" s="52" t="s">
        <v>8449</v>
      </c>
    </row>
    <row r="1684" spans="1:8" x14ac:dyDescent="0.25">
      <c r="A1684" s="52" t="s">
        <v>9026</v>
      </c>
      <c r="B1684" s="52" t="s">
        <v>9025</v>
      </c>
      <c r="C1684" s="52" t="s">
        <v>475</v>
      </c>
      <c r="D1684" s="52" t="s">
        <v>200</v>
      </c>
      <c r="E1684" s="52" t="s">
        <v>187</v>
      </c>
      <c r="F1684" s="53" t="s">
        <v>28</v>
      </c>
      <c r="G1684" s="52" t="s">
        <v>30</v>
      </c>
      <c r="H1684" s="52" t="s">
        <v>8449</v>
      </c>
    </row>
    <row r="1685" spans="1:8" x14ac:dyDescent="0.25">
      <c r="A1685" s="52" t="s">
        <v>9024</v>
      </c>
      <c r="B1685" s="52" t="s">
        <v>9023</v>
      </c>
      <c r="C1685" s="52" t="s">
        <v>339</v>
      </c>
      <c r="D1685" s="52" t="s">
        <v>200</v>
      </c>
      <c r="E1685" s="52" t="s">
        <v>187</v>
      </c>
      <c r="F1685" s="53" t="s">
        <v>28</v>
      </c>
      <c r="G1685" s="52" t="s">
        <v>30</v>
      </c>
      <c r="H1685" s="52" t="s">
        <v>8449</v>
      </c>
    </row>
    <row r="1686" spans="1:8" x14ac:dyDescent="0.25">
      <c r="A1686" s="52" t="s">
        <v>9022</v>
      </c>
      <c r="B1686" s="52" t="s">
        <v>9021</v>
      </c>
      <c r="C1686" s="52" t="s">
        <v>339</v>
      </c>
      <c r="D1686" s="52" t="s">
        <v>272</v>
      </c>
      <c r="E1686" s="52" t="s">
        <v>204</v>
      </c>
      <c r="F1686" s="53" t="s">
        <v>28</v>
      </c>
      <c r="G1686" s="52" t="s">
        <v>30</v>
      </c>
      <c r="H1686" s="52" t="s">
        <v>8449</v>
      </c>
    </row>
    <row r="1687" spans="1:8" x14ac:dyDescent="0.25">
      <c r="A1687" s="52" t="s">
        <v>9020</v>
      </c>
      <c r="B1687" s="52" t="s">
        <v>9019</v>
      </c>
      <c r="C1687" s="52" t="s">
        <v>475</v>
      </c>
      <c r="D1687" s="52" t="s">
        <v>200</v>
      </c>
      <c r="E1687" s="52" t="s">
        <v>187</v>
      </c>
      <c r="F1687" s="53" t="s">
        <v>28</v>
      </c>
      <c r="G1687" s="52" t="s">
        <v>30</v>
      </c>
      <c r="H1687" s="52" t="s">
        <v>8449</v>
      </c>
    </row>
    <row r="1688" spans="1:8" x14ac:dyDescent="0.25">
      <c r="A1688" s="52" t="s">
        <v>9018</v>
      </c>
      <c r="B1688" s="52" t="s">
        <v>9017</v>
      </c>
      <c r="C1688" s="52" t="s">
        <v>987</v>
      </c>
      <c r="D1688" s="52" t="s">
        <v>200</v>
      </c>
      <c r="E1688" s="52" t="s">
        <v>187</v>
      </c>
      <c r="F1688" s="53" t="s">
        <v>28</v>
      </c>
      <c r="G1688" s="52" t="s">
        <v>30</v>
      </c>
      <c r="H1688" s="52" t="s">
        <v>8449</v>
      </c>
    </row>
    <row r="1689" spans="1:8" x14ac:dyDescent="0.25">
      <c r="A1689" s="52" t="s">
        <v>9016</v>
      </c>
      <c r="B1689" s="52" t="s">
        <v>9015</v>
      </c>
      <c r="C1689" s="52" t="s">
        <v>987</v>
      </c>
      <c r="D1689" s="52" t="s">
        <v>200</v>
      </c>
      <c r="E1689" s="52" t="s">
        <v>187</v>
      </c>
      <c r="F1689" s="53" t="s">
        <v>28</v>
      </c>
      <c r="G1689" s="52" t="s">
        <v>30</v>
      </c>
      <c r="H1689" s="52" t="s">
        <v>8449</v>
      </c>
    </row>
    <row r="1690" spans="1:8" x14ac:dyDescent="0.25">
      <c r="A1690" s="52" t="s">
        <v>9014</v>
      </c>
      <c r="B1690" s="52" t="s">
        <v>9013</v>
      </c>
      <c r="C1690" s="52" t="s">
        <v>475</v>
      </c>
      <c r="D1690" s="52" t="s">
        <v>200</v>
      </c>
      <c r="E1690" s="52" t="s">
        <v>187</v>
      </c>
      <c r="F1690" s="53" t="s">
        <v>28</v>
      </c>
      <c r="G1690" s="52" t="s">
        <v>30</v>
      </c>
      <c r="H1690" s="52" t="s">
        <v>8449</v>
      </c>
    </row>
    <row r="1691" spans="1:8" x14ac:dyDescent="0.25">
      <c r="A1691" s="52" t="s">
        <v>9012</v>
      </c>
      <c r="B1691" s="52" t="s">
        <v>9011</v>
      </c>
      <c r="C1691" s="52" t="s">
        <v>475</v>
      </c>
      <c r="D1691" s="52" t="s">
        <v>200</v>
      </c>
      <c r="E1691" s="52" t="s">
        <v>187</v>
      </c>
      <c r="F1691" s="53" t="s">
        <v>28</v>
      </c>
      <c r="G1691" s="52" t="s">
        <v>30</v>
      </c>
      <c r="H1691" s="52" t="s">
        <v>8449</v>
      </c>
    </row>
    <row r="1692" spans="1:8" x14ac:dyDescent="0.25">
      <c r="A1692" s="52" t="s">
        <v>9010</v>
      </c>
      <c r="B1692" s="52" t="s">
        <v>9009</v>
      </c>
      <c r="C1692" s="52" t="s">
        <v>475</v>
      </c>
      <c r="D1692" s="52" t="s">
        <v>200</v>
      </c>
      <c r="E1692" s="52" t="s">
        <v>187</v>
      </c>
      <c r="F1692" s="53" t="s">
        <v>28</v>
      </c>
      <c r="G1692" s="52" t="s">
        <v>30</v>
      </c>
      <c r="H1692" s="52" t="s">
        <v>8449</v>
      </c>
    </row>
    <row r="1693" spans="1:8" x14ac:dyDescent="0.25">
      <c r="A1693" s="52" t="s">
        <v>9008</v>
      </c>
      <c r="B1693" s="52" t="s">
        <v>9007</v>
      </c>
      <c r="C1693" s="52" t="s">
        <v>475</v>
      </c>
      <c r="D1693" s="52" t="s">
        <v>200</v>
      </c>
      <c r="E1693" s="52" t="s">
        <v>187</v>
      </c>
      <c r="F1693" s="53" t="s">
        <v>28</v>
      </c>
      <c r="G1693" s="52" t="s">
        <v>30</v>
      </c>
      <c r="H1693" s="52" t="s">
        <v>8449</v>
      </c>
    </row>
    <row r="1694" spans="1:8" x14ac:dyDescent="0.25">
      <c r="A1694" s="52" t="s">
        <v>9006</v>
      </c>
      <c r="B1694" s="52" t="s">
        <v>9005</v>
      </c>
      <c r="C1694" s="52" t="s">
        <v>475</v>
      </c>
      <c r="D1694" s="52" t="s">
        <v>200</v>
      </c>
      <c r="E1694" s="52" t="s">
        <v>187</v>
      </c>
      <c r="F1694" s="53" t="s">
        <v>28</v>
      </c>
      <c r="G1694" s="52" t="s">
        <v>30</v>
      </c>
      <c r="H1694" s="52" t="s">
        <v>8449</v>
      </c>
    </row>
    <row r="1695" spans="1:8" x14ac:dyDescent="0.25">
      <c r="A1695" s="52" t="s">
        <v>9004</v>
      </c>
      <c r="B1695" s="52" t="s">
        <v>9003</v>
      </c>
      <c r="C1695" s="52" t="s">
        <v>339</v>
      </c>
      <c r="D1695" s="52" t="s">
        <v>200</v>
      </c>
      <c r="E1695" s="52" t="s">
        <v>187</v>
      </c>
      <c r="F1695" s="53" t="s">
        <v>28</v>
      </c>
      <c r="G1695" s="52" t="s">
        <v>30</v>
      </c>
      <c r="H1695" s="52" t="s">
        <v>8449</v>
      </c>
    </row>
    <row r="1696" spans="1:8" x14ac:dyDescent="0.25">
      <c r="A1696" s="52" t="s">
        <v>9002</v>
      </c>
      <c r="B1696" s="52" t="s">
        <v>9001</v>
      </c>
      <c r="C1696" s="52" t="s">
        <v>339</v>
      </c>
      <c r="D1696" s="52" t="s">
        <v>272</v>
      </c>
      <c r="E1696" s="52" t="s">
        <v>204</v>
      </c>
      <c r="F1696" s="53" t="s">
        <v>28</v>
      </c>
      <c r="G1696" s="52" t="s">
        <v>30</v>
      </c>
      <c r="H1696" s="52" t="s">
        <v>8449</v>
      </c>
    </row>
    <row r="1697" spans="1:8" x14ac:dyDescent="0.25">
      <c r="A1697" s="52" t="s">
        <v>9000</v>
      </c>
      <c r="B1697" s="52" t="s">
        <v>8999</v>
      </c>
      <c r="C1697" s="52" t="s">
        <v>475</v>
      </c>
      <c r="D1697" s="52" t="s">
        <v>724</v>
      </c>
      <c r="E1697" s="52" t="s">
        <v>187</v>
      </c>
      <c r="F1697" s="53" t="s">
        <v>28</v>
      </c>
      <c r="G1697" s="52" t="s">
        <v>30</v>
      </c>
      <c r="H1697" s="52" t="s">
        <v>8449</v>
      </c>
    </row>
    <row r="1698" spans="1:8" x14ac:dyDescent="0.25">
      <c r="A1698" s="52" t="s">
        <v>8998</v>
      </c>
      <c r="B1698" s="52" t="s">
        <v>8997</v>
      </c>
      <c r="C1698" s="52" t="s">
        <v>475</v>
      </c>
      <c r="D1698" s="52" t="s">
        <v>724</v>
      </c>
      <c r="E1698" s="52" t="s">
        <v>187</v>
      </c>
      <c r="F1698" s="53" t="s">
        <v>28</v>
      </c>
      <c r="G1698" s="52" t="s">
        <v>30</v>
      </c>
      <c r="H1698" s="52" t="s">
        <v>8449</v>
      </c>
    </row>
    <row r="1699" spans="1:8" x14ac:dyDescent="0.25">
      <c r="A1699" s="52" t="s">
        <v>8996</v>
      </c>
      <c r="B1699" s="52" t="s">
        <v>8995</v>
      </c>
      <c r="C1699" s="52" t="s">
        <v>475</v>
      </c>
      <c r="D1699" s="52" t="s">
        <v>724</v>
      </c>
      <c r="E1699" s="52" t="s">
        <v>187</v>
      </c>
      <c r="F1699" s="53" t="s">
        <v>28</v>
      </c>
      <c r="G1699" s="52" t="s">
        <v>30</v>
      </c>
      <c r="H1699" s="52" t="s">
        <v>8449</v>
      </c>
    </row>
    <row r="1700" spans="1:8" x14ac:dyDescent="0.25">
      <c r="A1700" s="52" t="s">
        <v>8994</v>
      </c>
      <c r="B1700" s="52" t="s">
        <v>8993</v>
      </c>
      <c r="C1700" s="52" t="s">
        <v>475</v>
      </c>
      <c r="D1700" s="52" t="s">
        <v>200</v>
      </c>
      <c r="E1700" s="52" t="s">
        <v>187</v>
      </c>
      <c r="F1700" s="53" t="s">
        <v>28</v>
      </c>
      <c r="G1700" s="52" t="s">
        <v>30</v>
      </c>
      <c r="H1700" s="52" t="s">
        <v>8449</v>
      </c>
    </row>
    <row r="1701" spans="1:8" x14ac:dyDescent="0.25">
      <c r="A1701" s="52" t="s">
        <v>8992</v>
      </c>
      <c r="B1701" s="52" t="s">
        <v>8991</v>
      </c>
      <c r="C1701" s="52" t="s">
        <v>339</v>
      </c>
      <c r="D1701" s="52" t="s">
        <v>200</v>
      </c>
      <c r="E1701" s="52" t="s">
        <v>187</v>
      </c>
      <c r="F1701" s="53" t="s">
        <v>28</v>
      </c>
      <c r="G1701" s="52" t="s">
        <v>30</v>
      </c>
      <c r="H1701" s="52" t="s">
        <v>8449</v>
      </c>
    </row>
    <row r="1702" spans="1:8" x14ac:dyDescent="0.25">
      <c r="A1702" s="52" t="s">
        <v>8990</v>
      </c>
      <c r="B1702" s="52" t="s">
        <v>8989</v>
      </c>
      <c r="C1702" s="52" t="s">
        <v>339</v>
      </c>
      <c r="D1702" s="52" t="s">
        <v>272</v>
      </c>
      <c r="E1702" s="52" t="s">
        <v>204</v>
      </c>
      <c r="F1702" s="53" t="s">
        <v>28</v>
      </c>
      <c r="G1702" s="52" t="s">
        <v>30</v>
      </c>
      <c r="H1702" s="52" t="s">
        <v>8449</v>
      </c>
    </row>
    <row r="1703" spans="1:8" x14ac:dyDescent="0.25">
      <c r="A1703" s="52" t="s">
        <v>8988</v>
      </c>
      <c r="B1703" s="52" t="s">
        <v>8987</v>
      </c>
      <c r="C1703" s="52" t="s">
        <v>588</v>
      </c>
      <c r="D1703" s="52" t="s">
        <v>200</v>
      </c>
      <c r="E1703" s="52" t="s">
        <v>187</v>
      </c>
      <c r="F1703" s="53" t="s">
        <v>28</v>
      </c>
      <c r="G1703" s="52" t="s">
        <v>30</v>
      </c>
      <c r="H1703" s="52" t="s">
        <v>8449</v>
      </c>
    </row>
    <row r="1704" spans="1:8" x14ac:dyDescent="0.25">
      <c r="A1704" s="52" t="s">
        <v>8986</v>
      </c>
      <c r="B1704" s="52" t="s">
        <v>8985</v>
      </c>
      <c r="C1704" s="52" t="s">
        <v>475</v>
      </c>
      <c r="D1704" s="52" t="s">
        <v>243</v>
      </c>
      <c r="E1704" s="52" t="s">
        <v>204</v>
      </c>
      <c r="F1704" s="53" t="s">
        <v>28</v>
      </c>
      <c r="G1704" s="52" t="s">
        <v>30</v>
      </c>
      <c r="H1704" s="52" t="s">
        <v>8449</v>
      </c>
    </row>
    <row r="1705" spans="1:8" x14ac:dyDescent="0.25">
      <c r="A1705" s="52" t="s">
        <v>8984</v>
      </c>
      <c r="B1705" s="52" t="s">
        <v>8983</v>
      </c>
      <c r="C1705" s="52" t="s">
        <v>475</v>
      </c>
      <c r="D1705" s="52" t="s">
        <v>243</v>
      </c>
      <c r="E1705" s="52" t="s">
        <v>204</v>
      </c>
      <c r="F1705" s="53" t="s">
        <v>28</v>
      </c>
      <c r="G1705" s="52" t="s">
        <v>30</v>
      </c>
      <c r="H1705" s="52" t="s">
        <v>8449</v>
      </c>
    </row>
    <row r="1706" spans="1:8" x14ac:dyDescent="0.25">
      <c r="A1706" s="52" t="s">
        <v>8982</v>
      </c>
      <c r="B1706" s="52" t="s">
        <v>8981</v>
      </c>
      <c r="C1706" s="52" t="s">
        <v>588</v>
      </c>
      <c r="D1706" s="52" t="s">
        <v>200</v>
      </c>
      <c r="E1706" s="52" t="s">
        <v>187</v>
      </c>
      <c r="F1706" s="53" t="s">
        <v>28</v>
      </c>
      <c r="G1706" s="52" t="s">
        <v>30</v>
      </c>
      <c r="H1706" s="52" t="s">
        <v>8449</v>
      </c>
    </row>
    <row r="1707" spans="1:8" x14ac:dyDescent="0.25">
      <c r="A1707" s="52" t="s">
        <v>8980</v>
      </c>
      <c r="B1707" s="52" t="s">
        <v>8979</v>
      </c>
      <c r="C1707" s="52" t="s">
        <v>588</v>
      </c>
      <c r="D1707" s="52" t="s">
        <v>200</v>
      </c>
      <c r="E1707" s="52" t="s">
        <v>187</v>
      </c>
      <c r="F1707" s="53" t="s">
        <v>28</v>
      </c>
      <c r="G1707" s="52" t="s">
        <v>30</v>
      </c>
      <c r="H1707" s="52" t="s">
        <v>8449</v>
      </c>
    </row>
    <row r="1708" spans="1:8" x14ac:dyDescent="0.25">
      <c r="A1708" s="52" t="s">
        <v>8978</v>
      </c>
      <c r="B1708" s="52" t="s">
        <v>8977</v>
      </c>
      <c r="C1708" s="52" t="s">
        <v>588</v>
      </c>
      <c r="D1708" s="52" t="s">
        <v>200</v>
      </c>
      <c r="E1708" s="52" t="s">
        <v>187</v>
      </c>
      <c r="F1708" s="53" t="s">
        <v>28</v>
      </c>
      <c r="G1708" s="52" t="s">
        <v>30</v>
      </c>
      <c r="H1708" s="52" t="s">
        <v>8449</v>
      </c>
    </row>
    <row r="1709" spans="1:8" x14ac:dyDescent="0.25">
      <c r="A1709" s="52" t="s">
        <v>8976</v>
      </c>
      <c r="B1709" s="52" t="s">
        <v>8975</v>
      </c>
      <c r="C1709" s="52" t="s">
        <v>339</v>
      </c>
      <c r="D1709" s="52" t="s">
        <v>200</v>
      </c>
      <c r="E1709" s="52" t="s">
        <v>187</v>
      </c>
      <c r="F1709" s="53" t="s">
        <v>28</v>
      </c>
      <c r="G1709" s="52" t="s">
        <v>30</v>
      </c>
      <c r="H1709" s="52" t="s">
        <v>8449</v>
      </c>
    </row>
    <row r="1710" spans="1:8" x14ac:dyDescent="0.25">
      <c r="A1710" s="52" t="s">
        <v>8974</v>
      </c>
      <c r="B1710" s="52" t="s">
        <v>8973</v>
      </c>
      <c r="C1710" s="52" t="s">
        <v>339</v>
      </c>
      <c r="D1710" s="52" t="s">
        <v>272</v>
      </c>
      <c r="E1710" s="52" t="s">
        <v>204</v>
      </c>
      <c r="F1710" s="53" t="s">
        <v>28</v>
      </c>
      <c r="G1710" s="52" t="s">
        <v>30</v>
      </c>
      <c r="H1710" s="52" t="s">
        <v>8449</v>
      </c>
    </row>
    <row r="1711" spans="1:8" x14ac:dyDescent="0.25">
      <c r="A1711" s="52" t="s">
        <v>8972</v>
      </c>
      <c r="B1711" s="52" t="s">
        <v>8971</v>
      </c>
      <c r="C1711" s="52" t="s">
        <v>475</v>
      </c>
      <c r="D1711" s="52" t="s">
        <v>1447</v>
      </c>
      <c r="E1711" s="52" t="s">
        <v>204</v>
      </c>
      <c r="F1711" s="53" t="s">
        <v>28</v>
      </c>
      <c r="G1711" s="52" t="s">
        <v>30</v>
      </c>
      <c r="H1711" s="52" t="s">
        <v>8449</v>
      </c>
    </row>
    <row r="1712" spans="1:8" x14ac:dyDescent="0.25">
      <c r="A1712" s="52" t="s">
        <v>8970</v>
      </c>
      <c r="B1712" s="52" t="s">
        <v>8969</v>
      </c>
      <c r="C1712" s="52" t="s">
        <v>475</v>
      </c>
      <c r="D1712" s="52" t="s">
        <v>200</v>
      </c>
      <c r="E1712" s="52" t="s">
        <v>187</v>
      </c>
      <c r="F1712" s="53" t="s">
        <v>28</v>
      </c>
      <c r="G1712" s="52" t="s">
        <v>30</v>
      </c>
      <c r="H1712" s="52" t="s">
        <v>8449</v>
      </c>
    </row>
    <row r="1713" spans="1:8" x14ac:dyDescent="0.25">
      <c r="A1713" s="52" t="s">
        <v>8968</v>
      </c>
      <c r="B1713" s="52" t="s">
        <v>8967</v>
      </c>
      <c r="C1713" s="52" t="s">
        <v>339</v>
      </c>
      <c r="D1713" s="52" t="s">
        <v>200</v>
      </c>
      <c r="E1713" s="52" t="s">
        <v>187</v>
      </c>
      <c r="F1713" s="53" t="s">
        <v>28</v>
      </c>
      <c r="G1713" s="52" t="s">
        <v>30</v>
      </c>
      <c r="H1713" s="52" t="s">
        <v>8449</v>
      </c>
    </row>
    <row r="1714" spans="1:8" x14ac:dyDescent="0.25">
      <c r="A1714" s="52" t="s">
        <v>8966</v>
      </c>
      <c r="B1714" s="52" t="s">
        <v>8965</v>
      </c>
      <c r="C1714" s="52" t="s">
        <v>339</v>
      </c>
      <c r="D1714" s="52" t="s">
        <v>200</v>
      </c>
      <c r="E1714" s="52" t="s">
        <v>187</v>
      </c>
      <c r="F1714" s="53" t="s">
        <v>28</v>
      </c>
      <c r="G1714" s="52" t="s">
        <v>30</v>
      </c>
      <c r="H1714" s="52" t="s">
        <v>8449</v>
      </c>
    </row>
    <row r="1715" spans="1:8" x14ac:dyDescent="0.25">
      <c r="A1715" s="52" t="s">
        <v>8964</v>
      </c>
      <c r="B1715" s="52" t="s">
        <v>8963</v>
      </c>
      <c r="C1715" s="52" t="s">
        <v>475</v>
      </c>
      <c r="D1715" s="52" t="s">
        <v>724</v>
      </c>
      <c r="E1715" s="52" t="s">
        <v>187</v>
      </c>
      <c r="F1715" s="53" t="s">
        <v>28</v>
      </c>
      <c r="G1715" s="52" t="s">
        <v>30</v>
      </c>
      <c r="H1715" s="52" t="s">
        <v>8449</v>
      </c>
    </row>
    <row r="1716" spans="1:8" x14ac:dyDescent="0.25">
      <c r="A1716" s="52" t="s">
        <v>8962</v>
      </c>
      <c r="B1716" s="52" t="s">
        <v>8961</v>
      </c>
      <c r="C1716" s="52" t="s">
        <v>197</v>
      </c>
      <c r="D1716" s="52" t="s">
        <v>197</v>
      </c>
      <c r="E1716" s="52" t="s">
        <v>196</v>
      </c>
      <c r="F1716" s="53" t="s">
        <v>28</v>
      </c>
      <c r="G1716" s="52" t="s">
        <v>30</v>
      </c>
      <c r="H1716" s="52" t="s">
        <v>8449</v>
      </c>
    </row>
    <row r="1717" spans="1:8" x14ac:dyDescent="0.25">
      <c r="A1717" s="52" t="s">
        <v>8960</v>
      </c>
      <c r="B1717" s="52" t="s">
        <v>8959</v>
      </c>
      <c r="C1717" s="52" t="s">
        <v>339</v>
      </c>
      <c r="D1717" s="52" t="s">
        <v>200</v>
      </c>
      <c r="E1717" s="52" t="s">
        <v>187</v>
      </c>
      <c r="F1717" s="53" t="s">
        <v>28</v>
      </c>
      <c r="G1717" s="52" t="s">
        <v>30</v>
      </c>
      <c r="H1717" s="52" t="s">
        <v>8449</v>
      </c>
    </row>
    <row r="1718" spans="1:8" x14ac:dyDescent="0.25">
      <c r="A1718" s="52" t="s">
        <v>8958</v>
      </c>
      <c r="B1718" s="52" t="s">
        <v>8957</v>
      </c>
      <c r="C1718" s="52" t="s">
        <v>339</v>
      </c>
      <c r="D1718" s="52" t="s">
        <v>272</v>
      </c>
      <c r="E1718" s="52" t="s">
        <v>204</v>
      </c>
      <c r="F1718" s="53" t="s">
        <v>28</v>
      </c>
      <c r="G1718" s="52" t="s">
        <v>30</v>
      </c>
      <c r="H1718" s="52" t="s">
        <v>8449</v>
      </c>
    </row>
    <row r="1719" spans="1:8" x14ac:dyDescent="0.25">
      <c r="A1719" s="52" t="s">
        <v>8956</v>
      </c>
      <c r="B1719" s="52" t="s">
        <v>8955</v>
      </c>
      <c r="C1719" s="52" t="s">
        <v>475</v>
      </c>
      <c r="D1719" s="52" t="s">
        <v>724</v>
      </c>
      <c r="E1719" s="52" t="s">
        <v>187</v>
      </c>
      <c r="F1719" s="53" t="s">
        <v>28</v>
      </c>
      <c r="G1719" s="52" t="s">
        <v>30</v>
      </c>
      <c r="H1719" s="52" t="s">
        <v>8449</v>
      </c>
    </row>
    <row r="1720" spans="1:8" x14ac:dyDescent="0.25">
      <c r="A1720" s="52" t="s">
        <v>8954</v>
      </c>
      <c r="B1720" s="52" t="s">
        <v>8953</v>
      </c>
      <c r="C1720" s="52" t="s">
        <v>475</v>
      </c>
      <c r="D1720" s="52" t="s">
        <v>200</v>
      </c>
      <c r="E1720" s="52" t="s">
        <v>187</v>
      </c>
      <c r="F1720" s="53" t="s">
        <v>28</v>
      </c>
      <c r="G1720" s="52" t="s">
        <v>30</v>
      </c>
      <c r="H1720" s="52" t="s">
        <v>8449</v>
      </c>
    </row>
    <row r="1721" spans="1:8" x14ac:dyDescent="0.25">
      <c r="A1721" s="52" t="s">
        <v>8952</v>
      </c>
      <c r="B1721" s="52" t="s">
        <v>8951</v>
      </c>
      <c r="C1721" s="52" t="s">
        <v>475</v>
      </c>
      <c r="D1721" s="52" t="s">
        <v>724</v>
      </c>
      <c r="E1721" s="52" t="s">
        <v>187</v>
      </c>
      <c r="F1721" s="53" t="s">
        <v>28</v>
      </c>
      <c r="G1721" s="52" t="s">
        <v>30</v>
      </c>
      <c r="H1721" s="52" t="s">
        <v>8449</v>
      </c>
    </row>
    <row r="1722" spans="1:8" x14ac:dyDescent="0.25">
      <c r="A1722" s="52" t="s">
        <v>8950</v>
      </c>
      <c r="B1722" s="52" t="s">
        <v>8949</v>
      </c>
      <c r="C1722" s="52" t="s">
        <v>475</v>
      </c>
      <c r="D1722" s="52" t="s">
        <v>5716</v>
      </c>
      <c r="E1722" s="52" t="s">
        <v>492</v>
      </c>
      <c r="F1722" s="53" t="s">
        <v>28</v>
      </c>
      <c r="G1722" s="52" t="s">
        <v>30</v>
      </c>
      <c r="H1722" s="52" t="s">
        <v>8449</v>
      </c>
    </row>
    <row r="1723" spans="1:8" x14ac:dyDescent="0.25">
      <c r="A1723" s="52" t="s">
        <v>8948</v>
      </c>
      <c r="B1723" s="52" t="s">
        <v>8947</v>
      </c>
      <c r="C1723" s="52" t="s">
        <v>475</v>
      </c>
      <c r="D1723" s="52" t="s">
        <v>200</v>
      </c>
      <c r="E1723" s="52" t="s">
        <v>187</v>
      </c>
      <c r="F1723" s="53" t="s">
        <v>28</v>
      </c>
      <c r="G1723" s="52" t="s">
        <v>30</v>
      </c>
      <c r="H1723" s="52" t="s">
        <v>8449</v>
      </c>
    </row>
    <row r="1724" spans="1:8" x14ac:dyDescent="0.25">
      <c r="A1724" s="52" t="s">
        <v>8946</v>
      </c>
      <c r="B1724" s="52" t="s">
        <v>8945</v>
      </c>
      <c r="C1724" s="52" t="s">
        <v>197</v>
      </c>
      <c r="D1724" s="52" t="s">
        <v>197</v>
      </c>
      <c r="E1724" s="52" t="s">
        <v>196</v>
      </c>
      <c r="F1724" s="53" t="s">
        <v>28</v>
      </c>
      <c r="G1724" s="52" t="s">
        <v>30</v>
      </c>
      <c r="H1724" s="52" t="s">
        <v>8449</v>
      </c>
    </row>
    <row r="1725" spans="1:8" x14ac:dyDescent="0.25">
      <c r="A1725" s="52" t="s">
        <v>8944</v>
      </c>
      <c r="B1725" s="52" t="s">
        <v>8943</v>
      </c>
      <c r="C1725" s="52" t="s">
        <v>475</v>
      </c>
      <c r="D1725" s="52" t="s">
        <v>1447</v>
      </c>
      <c r="E1725" s="52" t="s">
        <v>187</v>
      </c>
      <c r="F1725" s="53" t="s">
        <v>28</v>
      </c>
      <c r="G1725" s="52" t="s">
        <v>30</v>
      </c>
      <c r="H1725" s="52" t="s">
        <v>8449</v>
      </c>
    </row>
    <row r="1726" spans="1:8" x14ac:dyDescent="0.25">
      <c r="A1726" s="52" t="s">
        <v>8942</v>
      </c>
      <c r="B1726" s="52" t="s">
        <v>8941</v>
      </c>
      <c r="C1726" s="52" t="s">
        <v>339</v>
      </c>
      <c r="D1726" s="52" t="s">
        <v>200</v>
      </c>
      <c r="E1726" s="52" t="s">
        <v>187</v>
      </c>
      <c r="F1726" s="53" t="s">
        <v>28</v>
      </c>
      <c r="G1726" s="52" t="s">
        <v>30</v>
      </c>
      <c r="H1726" s="52" t="s">
        <v>8449</v>
      </c>
    </row>
    <row r="1727" spans="1:8" x14ac:dyDescent="0.25">
      <c r="A1727" s="52" t="s">
        <v>8940</v>
      </c>
      <c r="B1727" s="52" t="s">
        <v>8939</v>
      </c>
      <c r="C1727" s="52" t="s">
        <v>339</v>
      </c>
      <c r="D1727" s="52" t="s">
        <v>272</v>
      </c>
      <c r="E1727" s="52" t="s">
        <v>204</v>
      </c>
      <c r="F1727" s="53" t="s">
        <v>28</v>
      </c>
      <c r="G1727" s="52" t="s">
        <v>30</v>
      </c>
      <c r="H1727" s="52" t="s">
        <v>8449</v>
      </c>
    </row>
    <row r="1728" spans="1:8" x14ac:dyDescent="0.25">
      <c r="A1728" s="52" t="s">
        <v>8938</v>
      </c>
      <c r="B1728" s="52" t="s">
        <v>8937</v>
      </c>
      <c r="C1728" s="52" t="s">
        <v>475</v>
      </c>
      <c r="D1728" s="52" t="s">
        <v>200</v>
      </c>
      <c r="E1728" s="52" t="s">
        <v>187</v>
      </c>
      <c r="F1728" s="53" t="s">
        <v>28</v>
      </c>
      <c r="G1728" s="52" t="s">
        <v>30</v>
      </c>
      <c r="H1728" s="52" t="s">
        <v>8449</v>
      </c>
    </row>
    <row r="1729" spans="1:8" x14ac:dyDescent="0.25">
      <c r="A1729" s="52" t="s">
        <v>8936</v>
      </c>
      <c r="B1729" s="52" t="s">
        <v>8935</v>
      </c>
      <c r="C1729" s="52" t="s">
        <v>475</v>
      </c>
      <c r="D1729" s="52" t="s">
        <v>200</v>
      </c>
      <c r="E1729" s="52" t="s">
        <v>187</v>
      </c>
      <c r="F1729" s="53" t="s">
        <v>28</v>
      </c>
      <c r="G1729" s="52" t="s">
        <v>30</v>
      </c>
      <c r="H1729" s="52" t="s">
        <v>8449</v>
      </c>
    </row>
    <row r="1730" spans="1:8" x14ac:dyDescent="0.25">
      <c r="A1730" s="52" t="s">
        <v>8934</v>
      </c>
      <c r="B1730" s="52" t="s">
        <v>8933</v>
      </c>
      <c r="C1730" s="52" t="s">
        <v>339</v>
      </c>
      <c r="D1730" s="52" t="s">
        <v>724</v>
      </c>
      <c r="E1730" s="52" t="s">
        <v>187</v>
      </c>
      <c r="F1730" s="53" t="s">
        <v>28</v>
      </c>
      <c r="G1730" s="52" t="s">
        <v>30</v>
      </c>
      <c r="H1730" s="52" t="s">
        <v>8449</v>
      </c>
    </row>
    <row r="1731" spans="1:8" x14ac:dyDescent="0.25">
      <c r="A1731" s="52" t="s">
        <v>8932</v>
      </c>
      <c r="B1731" s="52" t="s">
        <v>8931</v>
      </c>
      <c r="C1731" s="52" t="s">
        <v>339</v>
      </c>
      <c r="D1731" s="52" t="s">
        <v>724</v>
      </c>
      <c r="E1731" s="52" t="s">
        <v>187</v>
      </c>
      <c r="F1731" s="53" t="s">
        <v>28</v>
      </c>
      <c r="G1731" s="52" t="s">
        <v>30</v>
      </c>
      <c r="H1731" s="52" t="s">
        <v>8449</v>
      </c>
    </row>
    <row r="1732" spans="1:8" x14ac:dyDescent="0.25">
      <c r="A1732" s="52" t="s">
        <v>8930</v>
      </c>
      <c r="B1732" s="52" t="s">
        <v>8929</v>
      </c>
      <c r="C1732" s="52" t="s">
        <v>197</v>
      </c>
      <c r="D1732" s="52" t="s">
        <v>197</v>
      </c>
      <c r="E1732" s="52" t="s">
        <v>196</v>
      </c>
      <c r="F1732" s="53" t="s">
        <v>28</v>
      </c>
      <c r="G1732" s="52" t="s">
        <v>30</v>
      </c>
      <c r="H1732" s="52" t="s">
        <v>8449</v>
      </c>
    </row>
    <row r="1733" spans="1:8" x14ac:dyDescent="0.25">
      <c r="A1733" s="52" t="s">
        <v>8928</v>
      </c>
      <c r="B1733" s="52" t="s">
        <v>8927</v>
      </c>
      <c r="C1733" s="52" t="s">
        <v>339</v>
      </c>
      <c r="D1733" s="52" t="s">
        <v>200</v>
      </c>
      <c r="E1733" s="52" t="s">
        <v>187</v>
      </c>
      <c r="F1733" s="53" t="s">
        <v>28</v>
      </c>
      <c r="G1733" s="52" t="s">
        <v>30</v>
      </c>
      <c r="H1733" s="52" t="s">
        <v>8449</v>
      </c>
    </row>
    <row r="1734" spans="1:8" x14ac:dyDescent="0.25">
      <c r="A1734" s="52" t="s">
        <v>8926</v>
      </c>
      <c r="B1734" s="52" t="s">
        <v>8925</v>
      </c>
      <c r="C1734" s="52" t="s">
        <v>339</v>
      </c>
      <c r="D1734" s="52" t="s">
        <v>272</v>
      </c>
      <c r="E1734" s="52" t="s">
        <v>204</v>
      </c>
      <c r="F1734" s="53" t="s">
        <v>28</v>
      </c>
      <c r="G1734" s="52" t="s">
        <v>30</v>
      </c>
      <c r="H1734" s="52" t="s">
        <v>8449</v>
      </c>
    </row>
    <row r="1735" spans="1:8" x14ac:dyDescent="0.25">
      <c r="A1735" s="52" t="s">
        <v>8924</v>
      </c>
      <c r="B1735" s="52" t="s">
        <v>8923</v>
      </c>
      <c r="C1735" s="52" t="s">
        <v>475</v>
      </c>
      <c r="D1735" s="52" t="s">
        <v>200</v>
      </c>
      <c r="E1735" s="52" t="s">
        <v>187</v>
      </c>
      <c r="F1735" s="53" t="s">
        <v>28</v>
      </c>
      <c r="G1735" s="52" t="s">
        <v>30</v>
      </c>
      <c r="H1735" s="52" t="s">
        <v>8449</v>
      </c>
    </row>
    <row r="1736" spans="1:8" x14ac:dyDescent="0.25">
      <c r="A1736" s="52" t="s">
        <v>8922</v>
      </c>
      <c r="B1736" s="52" t="s">
        <v>8921</v>
      </c>
      <c r="C1736" s="52" t="s">
        <v>475</v>
      </c>
      <c r="D1736" s="52" t="s">
        <v>200</v>
      </c>
      <c r="E1736" s="52" t="s">
        <v>187</v>
      </c>
      <c r="F1736" s="53" t="s">
        <v>28</v>
      </c>
      <c r="G1736" s="52" t="s">
        <v>30</v>
      </c>
      <c r="H1736" s="52" t="s">
        <v>8449</v>
      </c>
    </row>
    <row r="1737" spans="1:8" x14ac:dyDescent="0.25">
      <c r="A1737" s="52" t="s">
        <v>8920</v>
      </c>
      <c r="B1737" s="52" t="s">
        <v>8919</v>
      </c>
      <c r="C1737" s="52" t="s">
        <v>475</v>
      </c>
      <c r="D1737" s="52" t="s">
        <v>200</v>
      </c>
      <c r="E1737" s="52" t="s">
        <v>187</v>
      </c>
      <c r="F1737" s="53" t="s">
        <v>28</v>
      </c>
      <c r="G1737" s="52" t="s">
        <v>30</v>
      </c>
      <c r="H1737" s="52" t="s">
        <v>8449</v>
      </c>
    </row>
    <row r="1738" spans="1:8" x14ac:dyDescent="0.25">
      <c r="A1738" s="52" t="s">
        <v>128</v>
      </c>
      <c r="B1738" s="52" t="s">
        <v>8916</v>
      </c>
      <c r="C1738" s="52">
        <v>1926</v>
      </c>
      <c r="D1738" s="52" t="s">
        <v>200</v>
      </c>
      <c r="E1738" s="52" t="s">
        <v>187</v>
      </c>
      <c r="F1738" s="53" t="s">
        <v>128</v>
      </c>
      <c r="G1738" s="52" t="s">
        <v>30</v>
      </c>
      <c r="H1738" s="52" t="s">
        <v>8449</v>
      </c>
    </row>
    <row r="1739" spans="1:8" x14ac:dyDescent="0.25">
      <c r="A1739" s="52" t="s">
        <v>8918</v>
      </c>
      <c r="B1739" s="52" t="s">
        <v>8916</v>
      </c>
      <c r="C1739" s="52" t="s">
        <v>308</v>
      </c>
      <c r="D1739" s="52" t="s">
        <v>200</v>
      </c>
      <c r="E1739" s="52" t="s">
        <v>187</v>
      </c>
      <c r="F1739" s="53" t="s">
        <v>128</v>
      </c>
      <c r="G1739" s="52" t="s">
        <v>30</v>
      </c>
      <c r="H1739" s="52" t="s">
        <v>8449</v>
      </c>
    </row>
    <row r="1740" spans="1:8" x14ac:dyDescent="0.25">
      <c r="A1740" s="52" t="s">
        <v>8917</v>
      </c>
      <c r="B1740" s="52" t="s">
        <v>8916</v>
      </c>
      <c r="C1740" s="52" t="s">
        <v>802</v>
      </c>
      <c r="D1740" s="52" t="s">
        <v>200</v>
      </c>
      <c r="E1740" s="52" t="s">
        <v>187</v>
      </c>
      <c r="F1740" s="53" t="s">
        <v>128</v>
      </c>
      <c r="G1740" s="52" t="s">
        <v>30</v>
      </c>
      <c r="H1740" s="52" t="s">
        <v>8449</v>
      </c>
    </row>
    <row r="1741" spans="1:8" x14ac:dyDescent="0.25">
      <c r="A1741" s="52" t="s">
        <v>8915</v>
      </c>
      <c r="B1741" s="52" t="s">
        <v>8914</v>
      </c>
      <c r="C1741" s="52" t="s">
        <v>295</v>
      </c>
      <c r="D1741" s="52" t="s">
        <v>833</v>
      </c>
      <c r="E1741" s="52" t="s">
        <v>204</v>
      </c>
      <c r="F1741" s="53" t="s">
        <v>128</v>
      </c>
      <c r="G1741" s="52" t="s">
        <v>30</v>
      </c>
      <c r="H1741" s="52" t="s">
        <v>8449</v>
      </c>
    </row>
    <row r="1742" spans="1:8" x14ac:dyDescent="0.25">
      <c r="A1742" s="52" t="s">
        <v>8913</v>
      </c>
      <c r="B1742" s="52" t="s">
        <v>8912</v>
      </c>
      <c r="C1742" s="52" t="s">
        <v>1545</v>
      </c>
      <c r="D1742" s="52" t="s">
        <v>200</v>
      </c>
      <c r="E1742" s="52" t="s">
        <v>187</v>
      </c>
      <c r="F1742" s="53" t="s">
        <v>128</v>
      </c>
      <c r="G1742" s="52" t="s">
        <v>30</v>
      </c>
      <c r="H1742" s="52" t="s">
        <v>8449</v>
      </c>
    </row>
    <row r="1743" spans="1:8" x14ac:dyDescent="0.25">
      <c r="A1743" s="52" t="s">
        <v>8911</v>
      </c>
      <c r="B1743" s="52" t="s">
        <v>8910</v>
      </c>
      <c r="C1743" s="52" t="s">
        <v>588</v>
      </c>
      <c r="D1743" s="52" t="s">
        <v>200</v>
      </c>
      <c r="E1743" s="52" t="s">
        <v>187</v>
      </c>
      <c r="F1743" s="53" t="s">
        <v>128</v>
      </c>
      <c r="G1743" s="52" t="s">
        <v>30</v>
      </c>
      <c r="H1743" s="52" t="s">
        <v>8449</v>
      </c>
    </row>
    <row r="1744" spans="1:8" x14ac:dyDescent="0.25">
      <c r="A1744" s="52" t="s">
        <v>8909</v>
      </c>
      <c r="B1744" s="52" t="s">
        <v>8908</v>
      </c>
      <c r="C1744" s="52" t="s">
        <v>588</v>
      </c>
      <c r="D1744" s="52" t="s">
        <v>200</v>
      </c>
      <c r="E1744" s="52" t="s">
        <v>187</v>
      </c>
      <c r="F1744" s="53" t="s">
        <v>128</v>
      </c>
      <c r="G1744" s="52" t="s">
        <v>30</v>
      </c>
      <c r="H1744" s="52" t="s">
        <v>8449</v>
      </c>
    </row>
    <row r="1745" spans="1:8" x14ac:dyDescent="0.25">
      <c r="A1745" s="52" t="s">
        <v>8907</v>
      </c>
      <c r="B1745" s="52" t="s">
        <v>8906</v>
      </c>
      <c r="C1745" s="52" t="s">
        <v>833</v>
      </c>
      <c r="D1745" s="52" t="s">
        <v>200</v>
      </c>
      <c r="E1745" s="52" t="s">
        <v>187</v>
      </c>
      <c r="F1745" s="53" t="s">
        <v>128</v>
      </c>
      <c r="G1745" s="52" t="s">
        <v>30</v>
      </c>
      <c r="H1745" s="52" t="s">
        <v>8449</v>
      </c>
    </row>
    <row r="1746" spans="1:8" x14ac:dyDescent="0.25">
      <c r="A1746" s="52" t="s">
        <v>8905</v>
      </c>
      <c r="B1746" s="52" t="s">
        <v>8904</v>
      </c>
      <c r="C1746" s="52" t="s">
        <v>295</v>
      </c>
      <c r="D1746" s="52" t="s">
        <v>833</v>
      </c>
      <c r="E1746" s="52" t="s">
        <v>204</v>
      </c>
      <c r="F1746" s="53" t="s">
        <v>128</v>
      </c>
      <c r="G1746" s="52" t="s">
        <v>30</v>
      </c>
      <c r="H1746" s="52" t="s">
        <v>8449</v>
      </c>
    </row>
    <row r="1747" spans="1:8" x14ac:dyDescent="0.25">
      <c r="A1747" s="52" t="s">
        <v>8903</v>
      </c>
      <c r="B1747" s="52" t="s">
        <v>8902</v>
      </c>
      <c r="C1747" s="52" t="s">
        <v>821</v>
      </c>
      <c r="D1747" s="52" t="s">
        <v>833</v>
      </c>
      <c r="E1747" s="52" t="s">
        <v>204</v>
      </c>
      <c r="F1747" s="53" t="s">
        <v>128</v>
      </c>
      <c r="G1747" s="52" t="s">
        <v>30</v>
      </c>
      <c r="H1747" s="52" t="s">
        <v>8449</v>
      </c>
    </row>
    <row r="1748" spans="1:8" x14ac:dyDescent="0.25">
      <c r="A1748" s="52" t="s">
        <v>55</v>
      </c>
      <c r="B1748" s="52" t="s">
        <v>8901</v>
      </c>
      <c r="C1748" s="52" t="s">
        <v>295</v>
      </c>
      <c r="D1748" s="52" t="s">
        <v>200</v>
      </c>
      <c r="E1748" s="52" t="s">
        <v>187</v>
      </c>
      <c r="F1748" s="53" t="s">
        <v>55</v>
      </c>
      <c r="G1748" s="52" t="s">
        <v>30</v>
      </c>
      <c r="H1748" s="52" t="s">
        <v>8449</v>
      </c>
    </row>
    <row r="1749" spans="1:8" x14ac:dyDescent="0.25">
      <c r="A1749" s="52" t="s">
        <v>8900</v>
      </c>
      <c r="B1749" s="52" t="s">
        <v>8899</v>
      </c>
      <c r="C1749" s="52">
        <v>1926</v>
      </c>
      <c r="D1749" s="52" t="s">
        <v>200</v>
      </c>
      <c r="E1749" s="52" t="s">
        <v>187</v>
      </c>
      <c r="F1749" s="53" t="s">
        <v>55</v>
      </c>
      <c r="G1749" s="52" t="s">
        <v>30</v>
      </c>
      <c r="H1749" s="52" t="s">
        <v>8449</v>
      </c>
    </row>
    <row r="1750" spans="1:8" x14ac:dyDescent="0.25">
      <c r="A1750" s="52" t="s">
        <v>8898</v>
      </c>
      <c r="B1750" s="52" t="s">
        <v>8896</v>
      </c>
      <c r="C1750" s="52" t="s">
        <v>3857</v>
      </c>
      <c r="D1750" s="52" t="s">
        <v>200</v>
      </c>
      <c r="E1750" s="52" t="s">
        <v>187</v>
      </c>
      <c r="F1750" s="53" t="s">
        <v>55</v>
      </c>
      <c r="G1750" s="52" t="s">
        <v>30</v>
      </c>
      <c r="H1750" s="52" t="s">
        <v>8449</v>
      </c>
    </row>
    <row r="1751" spans="1:8" x14ac:dyDescent="0.25">
      <c r="A1751" s="52" t="s">
        <v>8897</v>
      </c>
      <c r="B1751" s="52" t="s">
        <v>8896</v>
      </c>
      <c r="C1751" s="52" t="s">
        <v>244</v>
      </c>
      <c r="D1751" s="52" t="s">
        <v>200</v>
      </c>
      <c r="E1751" s="52" t="s">
        <v>187</v>
      </c>
      <c r="F1751" s="53" t="s">
        <v>55</v>
      </c>
      <c r="G1751" s="52" t="s">
        <v>30</v>
      </c>
      <c r="H1751" s="52" t="s">
        <v>8449</v>
      </c>
    </row>
    <row r="1752" spans="1:8" x14ac:dyDescent="0.25">
      <c r="A1752" s="52" t="s">
        <v>8895</v>
      </c>
      <c r="B1752" s="52" t="s">
        <v>8894</v>
      </c>
      <c r="C1752" s="52" t="s">
        <v>475</v>
      </c>
      <c r="D1752" s="52" t="s">
        <v>200</v>
      </c>
      <c r="E1752" s="52" t="s">
        <v>187</v>
      </c>
      <c r="F1752" s="53" t="s">
        <v>55</v>
      </c>
      <c r="G1752" s="52" t="s">
        <v>30</v>
      </c>
      <c r="H1752" s="52" t="s">
        <v>8449</v>
      </c>
    </row>
    <row r="1753" spans="1:8" x14ac:dyDescent="0.25">
      <c r="A1753" s="52" t="s">
        <v>8893</v>
      </c>
      <c r="B1753" s="52" t="s">
        <v>8892</v>
      </c>
      <c r="C1753" s="52" t="s">
        <v>475</v>
      </c>
      <c r="D1753" s="52" t="s">
        <v>200</v>
      </c>
      <c r="E1753" s="52" t="s">
        <v>187</v>
      </c>
      <c r="F1753" s="53" t="s">
        <v>55</v>
      </c>
      <c r="G1753" s="52" t="s">
        <v>30</v>
      </c>
      <c r="H1753" s="52" t="s">
        <v>8449</v>
      </c>
    </row>
    <row r="1754" spans="1:8" x14ac:dyDescent="0.25">
      <c r="A1754" s="52" t="s">
        <v>8891</v>
      </c>
      <c r="B1754" s="52" t="s">
        <v>8890</v>
      </c>
      <c r="C1754" s="52" t="s">
        <v>475</v>
      </c>
      <c r="D1754" s="52" t="s">
        <v>200</v>
      </c>
      <c r="E1754" s="52" t="s">
        <v>187</v>
      </c>
      <c r="F1754" s="53" t="s">
        <v>55</v>
      </c>
      <c r="G1754" s="52" t="s">
        <v>30</v>
      </c>
      <c r="H1754" s="52" t="s">
        <v>8449</v>
      </c>
    </row>
    <row r="1755" spans="1:8" x14ac:dyDescent="0.25">
      <c r="A1755" s="52" t="s">
        <v>8889</v>
      </c>
      <c r="B1755" s="52" t="s">
        <v>8888</v>
      </c>
      <c r="C1755" s="52">
        <v>1926</v>
      </c>
      <c r="D1755" s="52" t="s">
        <v>200</v>
      </c>
      <c r="E1755" s="52" t="s">
        <v>187</v>
      </c>
      <c r="F1755" s="53" t="s">
        <v>55</v>
      </c>
      <c r="G1755" s="52" t="s">
        <v>30</v>
      </c>
      <c r="H1755" s="52" t="s">
        <v>8449</v>
      </c>
    </row>
    <row r="1756" spans="1:8" x14ac:dyDescent="0.25">
      <c r="A1756" s="52" t="s">
        <v>8887</v>
      </c>
      <c r="B1756" s="52" t="s">
        <v>8886</v>
      </c>
      <c r="C1756" s="52" t="s">
        <v>295</v>
      </c>
      <c r="D1756" s="52" t="s">
        <v>200</v>
      </c>
      <c r="E1756" s="52" t="s">
        <v>187</v>
      </c>
      <c r="F1756" s="53" t="s">
        <v>55</v>
      </c>
      <c r="G1756" s="52" t="s">
        <v>30</v>
      </c>
      <c r="H1756" s="52" t="s">
        <v>8449</v>
      </c>
    </row>
    <row r="1757" spans="1:8" x14ac:dyDescent="0.25">
      <c r="A1757" s="52" t="s">
        <v>8885</v>
      </c>
      <c r="B1757" s="52" t="s">
        <v>8884</v>
      </c>
      <c r="C1757" s="52" t="s">
        <v>824</v>
      </c>
      <c r="D1757" s="52" t="s">
        <v>1886</v>
      </c>
      <c r="E1757" s="52" t="s">
        <v>204</v>
      </c>
      <c r="F1757" s="53" t="s">
        <v>55</v>
      </c>
      <c r="G1757" s="52" t="s">
        <v>30</v>
      </c>
      <c r="H1757" s="52" t="s">
        <v>8449</v>
      </c>
    </row>
    <row r="1758" spans="1:8" x14ac:dyDescent="0.25">
      <c r="A1758" s="52" t="s">
        <v>8883</v>
      </c>
      <c r="B1758" s="52" t="s">
        <v>8882</v>
      </c>
      <c r="C1758" s="52" t="s">
        <v>295</v>
      </c>
      <c r="D1758" s="52" t="s">
        <v>1886</v>
      </c>
      <c r="E1758" s="52" t="s">
        <v>204</v>
      </c>
      <c r="F1758" s="53" t="s">
        <v>55</v>
      </c>
      <c r="G1758" s="52" t="s">
        <v>30</v>
      </c>
      <c r="H1758" s="52" t="s">
        <v>8449</v>
      </c>
    </row>
    <row r="1759" spans="1:8" x14ac:dyDescent="0.25">
      <c r="A1759" s="52" t="s">
        <v>8881</v>
      </c>
      <c r="B1759" s="52" t="s">
        <v>8880</v>
      </c>
      <c r="C1759" s="52" t="s">
        <v>295</v>
      </c>
      <c r="D1759" s="52" t="s">
        <v>1886</v>
      </c>
      <c r="E1759" s="52" t="s">
        <v>204</v>
      </c>
      <c r="F1759" s="53" t="s">
        <v>55</v>
      </c>
      <c r="G1759" s="52" t="s">
        <v>30</v>
      </c>
      <c r="H1759" s="52" t="s">
        <v>8449</v>
      </c>
    </row>
    <row r="1760" spans="1:8" x14ac:dyDescent="0.25">
      <c r="A1760" s="52" t="s">
        <v>8879</v>
      </c>
      <c r="B1760" s="52" t="s">
        <v>8878</v>
      </c>
      <c r="C1760" s="52" t="s">
        <v>3571</v>
      </c>
      <c r="D1760" s="52" t="s">
        <v>1886</v>
      </c>
      <c r="E1760" s="52" t="s">
        <v>204</v>
      </c>
      <c r="F1760" s="53" t="s">
        <v>55</v>
      </c>
      <c r="G1760" s="52" t="s">
        <v>30</v>
      </c>
      <c r="H1760" s="52" t="s">
        <v>8449</v>
      </c>
    </row>
    <row r="1761" spans="1:8" x14ac:dyDescent="0.25">
      <c r="A1761" s="52" t="s">
        <v>8877</v>
      </c>
      <c r="B1761" s="52" t="s">
        <v>8876</v>
      </c>
      <c r="C1761" s="52" t="s">
        <v>1886</v>
      </c>
      <c r="D1761" s="52" t="s">
        <v>7424</v>
      </c>
      <c r="E1761" s="52" t="s">
        <v>214</v>
      </c>
      <c r="F1761" s="53" t="s">
        <v>55</v>
      </c>
      <c r="G1761" s="52" t="s">
        <v>30</v>
      </c>
      <c r="H1761" s="52" t="s">
        <v>8449</v>
      </c>
    </row>
    <row r="1762" spans="1:8" x14ac:dyDescent="0.25">
      <c r="A1762" s="52" t="s">
        <v>8875</v>
      </c>
      <c r="B1762" s="52" t="s">
        <v>8874</v>
      </c>
      <c r="C1762" s="52" t="s">
        <v>824</v>
      </c>
      <c r="D1762" s="52" t="s">
        <v>7424</v>
      </c>
      <c r="E1762" s="52" t="s">
        <v>214</v>
      </c>
      <c r="F1762" s="53" t="s">
        <v>55</v>
      </c>
      <c r="G1762" s="52" t="s">
        <v>30</v>
      </c>
      <c r="H1762" s="52" t="s">
        <v>8449</v>
      </c>
    </row>
    <row r="1763" spans="1:8" x14ac:dyDescent="0.25">
      <c r="A1763" s="52" t="s">
        <v>8873</v>
      </c>
      <c r="B1763" s="52" t="s">
        <v>8872</v>
      </c>
      <c r="C1763" s="52" t="s">
        <v>8543</v>
      </c>
      <c r="D1763" s="52" t="s">
        <v>335</v>
      </c>
      <c r="E1763" s="52" t="s">
        <v>187</v>
      </c>
      <c r="F1763" s="53" t="s">
        <v>55</v>
      </c>
      <c r="G1763" s="52" t="s">
        <v>30</v>
      </c>
      <c r="H1763" s="52" t="s">
        <v>8449</v>
      </c>
    </row>
    <row r="1764" spans="1:8" x14ac:dyDescent="0.25">
      <c r="A1764" s="52" t="s">
        <v>8871</v>
      </c>
      <c r="B1764" s="52" t="s">
        <v>8870</v>
      </c>
      <c r="C1764" s="52" t="s">
        <v>1428</v>
      </c>
      <c r="D1764" s="52" t="s">
        <v>200</v>
      </c>
      <c r="E1764" s="52" t="s">
        <v>187</v>
      </c>
      <c r="F1764" s="53" t="s">
        <v>55</v>
      </c>
      <c r="G1764" s="52" t="s">
        <v>30</v>
      </c>
      <c r="H1764" s="52" t="s">
        <v>8449</v>
      </c>
    </row>
    <row r="1765" spans="1:8" x14ac:dyDescent="0.25">
      <c r="A1765" s="52" t="s">
        <v>8869</v>
      </c>
      <c r="B1765" s="52" t="s">
        <v>8868</v>
      </c>
      <c r="C1765" s="52" t="s">
        <v>1886</v>
      </c>
      <c r="D1765" s="52" t="s">
        <v>7424</v>
      </c>
      <c r="E1765" s="52" t="s">
        <v>492</v>
      </c>
      <c r="F1765" s="53" t="s">
        <v>55</v>
      </c>
      <c r="G1765" s="52" t="s">
        <v>30</v>
      </c>
      <c r="H1765" s="52" t="s">
        <v>8449</v>
      </c>
    </row>
    <row r="1766" spans="1:8" x14ac:dyDescent="0.25">
      <c r="A1766" s="52" t="s">
        <v>8867</v>
      </c>
      <c r="B1766" s="52" t="s">
        <v>8866</v>
      </c>
      <c r="C1766" s="52" t="s">
        <v>824</v>
      </c>
      <c r="D1766" s="52" t="s">
        <v>7424</v>
      </c>
      <c r="E1766" s="52" t="s">
        <v>492</v>
      </c>
      <c r="F1766" s="53" t="s">
        <v>55</v>
      </c>
      <c r="G1766" s="52" t="s">
        <v>30</v>
      </c>
      <c r="H1766" s="52" t="s">
        <v>8449</v>
      </c>
    </row>
    <row r="1767" spans="1:8" x14ac:dyDescent="0.25">
      <c r="A1767" s="52" t="s">
        <v>8865</v>
      </c>
      <c r="B1767" s="52" t="s">
        <v>8864</v>
      </c>
      <c r="C1767" s="52" t="s">
        <v>295</v>
      </c>
      <c r="D1767" s="52" t="s">
        <v>200</v>
      </c>
      <c r="E1767" s="52" t="s">
        <v>187</v>
      </c>
      <c r="F1767" s="53" t="s">
        <v>55</v>
      </c>
      <c r="G1767" s="52" t="s">
        <v>30</v>
      </c>
      <c r="H1767" s="52" t="s">
        <v>8449</v>
      </c>
    </row>
    <row r="1768" spans="1:8" x14ac:dyDescent="0.25">
      <c r="A1768" s="52" t="s">
        <v>8863</v>
      </c>
      <c r="B1768" s="52" t="s">
        <v>8862</v>
      </c>
      <c r="C1768" s="52" t="s">
        <v>516</v>
      </c>
      <c r="D1768" s="52" t="s">
        <v>699</v>
      </c>
      <c r="E1768" s="52" t="s">
        <v>204</v>
      </c>
      <c r="F1768" s="53" t="s">
        <v>55</v>
      </c>
      <c r="G1768" s="52" t="s">
        <v>30</v>
      </c>
      <c r="H1768" s="52" t="s">
        <v>8449</v>
      </c>
    </row>
    <row r="1769" spans="1:8" x14ac:dyDescent="0.25">
      <c r="A1769" s="52" t="s">
        <v>8861</v>
      </c>
      <c r="B1769" s="52" t="s">
        <v>8860</v>
      </c>
      <c r="C1769" s="52" t="s">
        <v>821</v>
      </c>
      <c r="D1769" s="52" t="s">
        <v>2350</v>
      </c>
      <c r="E1769" s="52" t="s">
        <v>204</v>
      </c>
      <c r="F1769" s="53" t="s">
        <v>55</v>
      </c>
      <c r="G1769" s="52" t="s">
        <v>30</v>
      </c>
      <c r="H1769" s="52" t="s">
        <v>8449</v>
      </c>
    </row>
    <row r="1770" spans="1:8" x14ac:dyDescent="0.25">
      <c r="A1770" s="52" t="s">
        <v>8859</v>
      </c>
      <c r="B1770" s="52" t="s">
        <v>8858</v>
      </c>
      <c r="C1770" s="52" t="s">
        <v>1582</v>
      </c>
      <c r="D1770" s="52" t="s">
        <v>1886</v>
      </c>
      <c r="E1770" s="52" t="s">
        <v>204</v>
      </c>
      <c r="F1770" s="53" t="s">
        <v>55</v>
      </c>
      <c r="G1770" s="52" t="s">
        <v>30</v>
      </c>
      <c r="H1770" s="52" t="s">
        <v>8449</v>
      </c>
    </row>
    <row r="1771" spans="1:8" x14ac:dyDescent="0.25">
      <c r="A1771" s="52" t="s">
        <v>8857</v>
      </c>
      <c r="B1771" s="52" t="s">
        <v>8856</v>
      </c>
      <c r="C1771" s="52" t="s">
        <v>3696</v>
      </c>
      <c r="D1771" s="52" t="s">
        <v>5423</v>
      </c>
      <c r="E1771" s="52" t="s">
        <v>204</v>
      </c>
      <c r="F1771" s="53" t="s">
        <v>55</v>
      </c>
      <c r="G1771" s="52" t="s">
        <v>30</v>
      </c>
      <c r="H1771" s="52" t="s">
        <v>8449</v>
      </c>
    </row>
    <row r="1772" spans="1:8" x14ac:dyDescent="0.25">
      <c r="A1772" s="52" t="s">
        <v>8855</v>
      </c>
      <c r="B1772" s="52" t="s">
        <v>8854</v>
      </c>
      <c r="C1772" s="52" t="s">
        <v>1428</v>
      </c>
      <c r="D1772" s="52" t="s">
        <v>200</v>
      </c>
      <c r="E1772" s="52" t="s">
        <v>187</v>
      </c>
      <c r="F1772" s="53" t="s">
        <v>55</v>
      </c>
      <c r="G1772" s="52" t="s">
        <v>30</v>
      </c>
      <c r="H1772" s="52" t="s">
        <v>8449</v>
      </c>
    </row>
    <row r="1773" spans="1:8" x14ac:dyDescent="0.25">
      <c r="A1773" s="52" t="s">
        <v>8853</v>
      </c>
      <c r="B1773" s="52" t="s">
        <v>8852</v>
      </c>
      <c r="C1773" s="52" t="s">
        <v>3696</v>
      </c>
      <c r="D1773" s="52" t="s">
        <v>5423</v>
      </c>
      <c r="E1773" s="52" t="s">
        <v>492</v>
      </c>
      <c r="F1773" s="53" t="s">
        <v>55</v>
      </c>
      <c r="G1773" s="52" t="s">
        <v>30</v>
      </c>
      <c r="H1773" s="52" t="s">
        <v>8449</v>
      </c>
    </row>
    <row r="1774" spans="1:8" x14ac:dyDescent="0.25">
      <c r="A1774" s="52" t="s">
        <v>8851</v>
      </c>
      <c r="B1774" s="52" t="s">
        <v>8850</v>
      </c>
      <c r="C1774" s="52" t="s">
        <v>1886</v>
      </c>
      <c r="D1774" s="52" t="s">
        <v>7424</v>
      </c>
      <c r="E1774" s="52" t="s">
        <v>492</v>
      </c>
      <c r="F1774" s="53" t="s">
        <v>55</v>
      </c>
      <c r="G1774" s="52" t="s">
        <v>30</v>
      </c>
      <c r="H1774" s="52" t="s">
        <v>8449</v>
      </c>
    </row>
    <row r="1775" spans="1:8" x14ac:dyDescent="0.25">
      <c r="A1775" s="52" t="s">
        <v>8849</v>
      </c>
      <c r="B1775" s="52" t="s">
        <v>8848</v>
      </c>
      <c r="C1775" s="52" t="s">
        <v>1886</v>
      </c>
      <c r="D1775" s="52" t="s">
        <v>7424</v>
      </c>
      <c r="E1775" s="52" t="s">
        <v>214</v>
      </c>
      <c r="F1775" s="53" t="s">
        <v>55</v>
      </c>
      <c r="G1775" s="52" t="s">
        <v>30</v>
      </c>
      <c r="H1775" s="52" t="s">
        <v>8449</v>
      </c>
    </row>
    <row r="1776" spans="1:8" x14ac:dyDescent="0.25">
      <c r="A1776" s="52" t="s">
        <v>8847</v>
      </c>
      <c r="B1776" s="52" t="s">
        <v>8845</v>
      </c>
      <c r="C1776" s="52" t="s">
        <v>1351</v>
      </c>
      <c r="D1776" s="52" t="s">
        <v>200</v>
      </c>
      <c r="E1776" s="52" t="s">
        <v>187</v>
      </c>
      <c r="F1776" s="53" t="s">
        <v>55</v>
      </c>
      <c r="G1776" s="52" t="s">
        <v>30</v>
      </c>
      <c r="H1776" s="52" t="s">
        <v>8449</v>
      </c>
    </row>
    <row r="1777" spans="1:8" x14ac:dyDescent="0.25">
      <c r="A1777" s="52" t="s">
        <v>8846</v>
      </c>
      <c r="B1777" s="52" t="s">
        <v>8845</v>
      </c>
      <c r="C1777" s="52" t="s">
        <v>802</v>
      </c>
      <c r="D1777" s="52" t="s">
        <v>200</v>
      </c>
      <c r="E1777" s="52" t="s">
        <v>187</v>
      </c>
      <c r="F1777" s="53" t="s">
        <v>55</v>
      </c>
      <c r="G1777" s="52" t="s">
        <v>30</v>
      </c>
      <c r="H1777" s="52" t="s">
        <v>8449</v>
      </c>
    </row>
    <row r="1778" spans="1:8" x14ac:dyDescent="0.25">
      <c r="A1778" s="52" t="s">
        <v>8844</v>
      </c>
      <c r="B1778" s="52" t="s">
        <v>8843</v>
      </c>
      <c r="C1778" s="52" t="s">
        <v>671</v>
      </c>
      <c r="D1778" s="52" t="s">
        <v>1886</v>
      </c>
      <c r="E1778" s="52" t="s">
        <v>204</v>
      </c>
      <c r="F1778" s="53" t="s">
        <v>55</v>
      </c>
      <c r="G1778" s="52" t="s">
        <v>30</v>
      </c>
      <c r="H1778" s="52" t="s">
        <v>8449</v>
      </c>
    </row>
    <row r="1779" spans="1:8" x14ac:dyDescent="0.25">
      <c r="A1779" s="52" t="s">
        <v>8842</v>
      </c>
      <c r="B1779" s="52" t="s">
        <v>8841</v>
      </c>
      <c r="C1779" s="52" t="s">
        <v>671</v>
      </c>
      <c r="D1779" s="52" t="s">
        <v>1886</v>
      </c>
      <c r="E1779" s="52" t="s">
        <v>204</v>
      </c>
      <c r="F1779" s="53" t="s">
        <v>55</v>
      </c>
      <c r="G1779" s="52" t="s">
        <v>30</v>
      </c>
      <c r="H1779" s="52" t="s">
        <v>8449</v>
      </c>
    </row>
    <row r="1780" spans="1:8" x14ac:dyDescent="0.25">
      <c r="A1780" s="52" t="s">
        <v>8840</v>
      </c>
      <c r="B1780" s="52" t="s">
        <v>8839</v>
      </c>
      <c r="C1780" s="52" t="s">
        <v>671</v>
      </c>
      <c r="D1780" s="52" t="s">
        <v>1886</v>
      </c>
      <c r="E1780" s="52" t="s">
        <v>204</v>
      </c>
      <c r="F1780" s="53" t="s">
        <v>55</v>
      </c>
      <c r="G1780" s="52" t="s">
        <v>30</v>
      </c>
      <c r="H1780" s="52" t="s">
        <v>8449</v>
      </c>
    </row>
    <row r="1781" spans="1:8" x14ac:dyDescent="0.25">
      <c r="A1781" s="52" t="s">
        <v>8838</v>
      </c>
      <c r="B1781" s="52" t="s">
        <v>8837</v>
      </c>
      <c r="C1781" s="52" t="s">
        <v>671</v>
      </c>
      <c r="D1781" s="52" t="s">
        <v>1886</v>
      </c>
      <c r="E1781" s="52" t="s">
        <v>204</v>
      </c>
      <c r="F1781" s="53" t="s">
        <v>55</v>
      </c>
      <c r="G1781" s="52" t="s">
        <v>30</v>
      </c>
      <c r="H1781" s="52" t="s">
        <v>8449</v>
      </c>
    </row>
    <row r="1782" spans="1:8" x14ac:dyDescent="0.25">
      <c r="A1782" s="52" t="s">
        <v>8836</v>
      </c>
      <c r="B1782" s="52" t="s">
        <v>8835</v>
      </c>
      <c r="C1782" s="52" t="s">
        <v>671</v>
      </c>
      <c r="D1782" s="52" t="s">
        <v>1886</v>
      </c>
      <c r="E1782" s="52" t="s">
        <v>204</v>
      </c>
      <c r="F1782" s="53" t="s">
        <v>55</v>
      </c>
      <c r="G1782" s="52" t="s">
        <v>30</v>
      </c>
      <c r="H1782" s="52" t="s">
        <v>8449</v>
      </c>
    </row>
    <row r="1783" spans="1:8" x14ac:dyDescent="0.25">
      <c r="A1783" s="52" t="s">
        <v>8834</v>
      </c>
      <c r="B1783" s="52" t="s">
        <v>8833</v>
      </c>
      <c r="C1783" s="52" t="s">
        <v>1886</v>
      </c>
      <c r="D1783" s="52" t="s">
        <v>243</v>
      </c>
      <c r="E1783" s="52" t="s">
        <v>214</v>
      </c>
      <c r="F1783" s="53" t="s">
        <v>55</v>
      </c>
      <c r="G1783" s="52" t="s">
        <v>30</v>
      </c>
      <c r="H1783" s="52" t="s">
        <v>8449</v>
      </c>
    </row>
    <row r="1784" spans="1:8" x14ac:dyDescent="0.25">
      <c r="A1784" s="52" t="s">
        <v>8832</v>
      </c>
      <c r="B1784" s="52" t="s">
        <v>8831</v>
      </c>
      <c r="C1784" s="52" t="s">
        <v>1886</v>
      </c>
      <c r="D1784" s="52" t="s">
        <v>200</v>
      </c>
      <c r="E1784" s="52" t="s">
        <v>187</v>
      </c>
      <c r="F1784" s="53" t="s">
        <v>55</v>
      </c>
      <c r="G1784" s="52" t="s">
        <v>30</v>
      </c>
      <c r="H1784" s="52" t="s">
        <v>8449</v>
      </c>
    </row>
    <row r="1785" spans="1:8" x14ac:dyDescent="0.25">
      <c r="A1785" s="52" t="s">
        <v>8830</v>
      </c>
      <c r="B1785" s="52" t="s">
        <v>8829</v>
      </c>
      <c r="C1785" s="52" t="s">
        <v>1886</v>
      </c>
      <c r="D1785" s="52" t="s">
        <v>200</v>
      </c>
      <c r="E1785" s="52" t="s">
        <v>187</v>
      </c>
      <c r="F1785" s="53" t="s">
        <v>55</v>
      </c>
      <c r="G1785" s="52" t="s">
        <v>30</v>
      </c>
      <c r="H1785" s="52" t="s">
        <v>8449</v>
      </c>
    </row>
    <row r="1786" spans="1:8" x14ac:dyDescent="0.25">
      <c r="A1786" s="52" t="s">
        <v>8828</v>
      </c>
      <c r="B1786" s="52" t="s">
        <v>8827</v>
      </c>
      <c r="C1786" s="52" t="s">
        <v>1886</v>
      </c>
      <c r="D1786" s="52" t="s">
        <v>200</v>
      </c>
      <c r="E1786" s="52" t="s">
        <v>187</v>
      </c>
      <c r="F1786" s="53" t="s">
        <v>55</v>
      </c>
      <c r="G1786" s="52" t="s">
        <v>30</v>
      </c>
      <c r="H1786" s="52" t="s">
        <v>8449</v>
      </c>
    </row>
    <row r="1787" spans="1:8" x14ac:dyDescent="0.25">
      <c r="A1787" s="52" t="s">
        <v>56</v>
      </c>
      <c r="B1787" s="52" t="s">
        <v>8826</v>
      </c>
      <c r="C1787" s="52" t="s">
        <v>295</v>
      </c>
      <c r="D1787" s="52" t="s">
        <v>200</v>
      </c>
      <c r="E1787" s="52" t="s">
        <v>187</v>
      </c>
      <c r="F1787" s="53" t="s">
        <v>56</v>
      </c>
      <c r="G1787" s="52" t="s">
        <v>30</v>
      </c>
      <c r="H1787" s="52" t="s">
        <v>8449</v>
      </c>
    </row>
    <row r="1788" spans="1:8" x14ac:dyDescent="0.25">
      <c r="A1788" s="52" t="s">
        <v>8825</v>
      </c>
      <c r="B1788" s="52" t="s">
        <v>8824</v>
      </c>
      <c r="C1788" s="52" t="s">
        <v>1825</v>
      </c>
      <c r="D1788" s="52" t="s">
        <v>200</v>
      </c>
      <c r="E1788" s="52" t="s">
        <v>187</v>
      </c>
      <c r="F1788" s="53" t="s">
        <v>56</v>
      </c>
      <c r="G1788" s="52" t="s">
        <v>30</v>
      </c>
      <c r="H1788" s="52" t="s">
        <v>8449</v>
      </c>
    </row>
    <row r="1789" spans="1:8" x14ac:dyDescent="0.25">
      <c r="A1789" s="52" t="s">
        <v>8823</v>
      </c>
      <c r="B1789" s="52" t="s">
        <v>8822</v>
      </c>
      <c r="C1789" s="52" t="s">
        <v>2222</v>
      </c>
      <c r="D1789" s="52" t="s">
        <v>297</v>
      </c>
      <c r="E1789" s="52" t="s">
        <v>204</v>
      </c>
      <c r="F1789" s="53" t="s">
        <v>56</v>
      </c>
      <c r="G1789" s="52" t="s">
        <v>30</v>
      </c>
      <c r="H1789" s="52" t="s">
        <v>8449</v>
      </c>
    </row>
    <row r="1790" spans="1:8" x14ac:dyDescent="0.25">
      <c r="A1790" s="52" t="s">
        <v>8821</v>
      </c>
      <c r="B1790" s="52" t="s">
        <v>8820</v>
      </c>
      <c r="C1790" s="52" t="s">
        <v>939</v>
      </c>
      <c r="D1790" s="52" t="s">
        <v>227</v>
      </c>
      <c r="E1790" s="52" t="s">
        <v>204</v>
      </c>
      <c r="F1790" s="53" t="s">
        <v>56</v>
      </c>
      <c r="G1790" s="52" t="s">
        <v>30</v>
      </c>
      <c r="H1790" s="52" t="s">
        <v>8449</v>
      </c>
    </row>
    <row r="1791" spans="1:8" x14ac:dyDescent="0.25">
      <c r="A1791" s="52" t="s">
        <v>8819</v>
      </c>
      <c r="B1791" s="52" t="s">
        <v>8818</v>
      </c>
      <c r="C1791" s="52" t="s">
        <v>273</v>
      </c>
      <c r="D1791" s="52" t="s">
        <v>297</v>
      </c>
      <c r="E1791" s="52" t="s">
        <v>204</v>
      </c>
      <c r="F1791" s="53" t="s">
        <v>56</v>
      </c>
      <c r="G1791" s="52" t="s">
        <v>30</v>
      </c>
      <c r="H1791" s="52" t="s">
        <v>8449</v>
      </c>
    </row>
    <row r="1792" spans="1:8" x14ac:dyDescent="0.25">
      <c r="A1792" s="52" t="s">
        <v>8817</v>
      </c>
      <c r="B1792" s="52" t="s">
        <v>8816</v>
      </c>
      <c r="C1792" s="52" t="s">
        <v>1825</v>
      </c>
      <c r="D1792" s="52" t="s">
        <v>227</v>
      </c>
      <c r="E1792" s="52" t="s">
        <v>204</v>
      </c>
      <c r="F1792" s="53" t="s">
        <v>56</v>
      </c>
      <c r="G1792" s="52" t="s">
        <v>30</v>
      </c>
      <c r="H1792" s="52" t="s">
        <v>8449</v>
      </c>
    </row>
    <row r="1793" spans="1:8" x14ac:dyDescent="0.25">
      <c r="A1793" s="52" t="s">
        <v>8815</v>
      </c>
      <c r="B1793" s="52" t="s">
        <v>8814</v>
      </c>
      <c r="C1793" s="52" t="s">
        <v>1351</v>
      </c>
      <c r="D1793" s="52" t="s">
        <v>8420</v>
      </c>
      <c r="E1793" s="52" t="s">
        <v>204</v>
      </c>
      <c r="F1793" s="53" t="s">
        <v>56</v>
      </c>
      <c r="G1793" s="52" t="s">
        <v>30</v>
      </c>
      <c r="H1793" s="52" t="s">
        <v>8449</v>
      </c>
    </row>
    <row r="1794" spans="1:8" x14ac:dyDescent="0.25">
      <c r="A1794" s="52" t="s">
        <v>8813</v>
      </c>
      <c r="B1794" s="52" t="s">
        <v>8812</v>
      </c>
      <c r="C1794" s="52" t="s">
        <v>795</v>
      </c>
      <c r="D1794" s="52" t="s">
        <v>3075</v>
      </c>
      <c r="E1794" s="52" t="s">
        <v>204</v>
      </c>
      <c r="F1794" s="53" t="s">
        <v>56</v>
      </c>
      <c r="G1794" s="52" t="s">
        <v>30</v>
      </c>
      <c r="H1794" s="52" t="s">
        <v>8449</v>
      </c>
    </row>
    <row r="1795" spans="1:8" x14ac:dyDescent="0.25">
      <c r="A1795" s="52" t="s">
        <v>8811</v>
      </c>
      <c r="B1795" s="52" t="s">
        <v>8810</v>
      </c>
      <c r="C1795" s="52" t="s">
        <v>1825</v>
      </c>
      <c r="D1795" s="52" t="s">
        <v>227</v>
      </c>
      <c r="E1795" s="52" t="s">
        <v>204</v>
      </c>
      <c r="F1795" s="53" t="s">
        <v>56</v>
      </c>
      <c r="G1795" s="52" t="s">
        <v>30</v>
      </c>
      <c r="H1795" s="52" t="s">
        <v>8449</v>
      </c>
    </row>
    <row r="1796" spans="1:8" x14ac:dyDescent="0.25">
      <c r="A1796" s="52" t="s">
        <v>8809</v>
      </c>
      <c r="B1796" s="52" t="s">
        <v>8808</v>
      </c>
      <c r="C1796" s="52" t="s">
        <v>236</v>
      </c>
      <c r="D1796" s="52" t="s">
        <v>227</v>
      </c>
      <c r="E1796" s="52" t="s">
        <v>204</v>
      </c>
      <c r="F1796" s="53" t="s">
        <v>56</v>
      </c>
      <c r="G1796" s="52" t="s">
        <v>30</v>
      </c>
      <c r="H1796" s="52" t="s">
        <v>8449</v>
      </c>
    </row>
    <row r="1797" spans="1:8" x14ac:dyDescent="0.25">
      <c r="A1797" s="52" t="s">
        <v>8807</v>
      </c>
      <c r="B1797" s="52" t="s">
        <v>8806</v>
      </c>
      <c r="C1797" s="52" t="s">
        <v>1825</v>
      </c>
      <c r="D1797" s="52" t="s">
        <v>297</v>
      </c>
      <c r="E1797" s="52" t="s">
        <v>204</v>
      </c>
      <c r="F1797" s="53" t="s">
        <v>56</v>
      </c>
      <c r="G1797" s="52" t="s">
        <v>30</v>
      </c>
      <c r="H1797" s="52" t="s">
        <v>8449</v>
      </c>
    </row>
    <row r="1798" spans="1:8" x14ac:dyDescent="0.25">
      <c r="A1798" s="52" t="s">
        <v>8805</v>
      </c>
      <c r="B1798" s="52" t="s">
        <v>8804</v>
      </c>
      <c r="C1798" s="52" t="s">
        <v>3851</v>
      </c>
      <c r="D1798" s="52" t="s">
        <v>227</v>
      </c>
      <c r="E1798" s="52" t="s">
        <v>204</v>
      </c>
      <c r="F1798" s="53" t="s">
        <v>56</v>
      </c>
      <c r="G1798" s="52" t="s">
        <v>30</v>
      </c>
      <c r="H1798" s="52" t="s">
        <v>8449</v>
      </c>
    </row>
    <row r="1799" spans="1:8" x14ac:dyDescent="0.25">
      <c r="A1799" s="52" t="s">
        <v>8803</v>
      </c>
      <c r="B1799" s="52" t="s">
        <v>8802</v>
      </c>
      <c r="C1799" s="52" t="s">
        <v>3851</v>
      </c>
      <c r="D1799" s="52" t="s">
        <v>227</v>
      </c>
      <c r="E1799" s="52" t="s">
        <v>204</v>
      </c>
      <c r="F1799" s="53" t="s">
        <v>56</v>
      </c>
      <c r="G1799" s="52" t="s">
        <v>30</v>
      </c>
      <c r="H1799" s="52" t="s">
        <v>8449</v>
      </c>
    </row>
    <row r="1800" spans="1:8" x14ac:dyDescent="0.25">
      <c r="A1800" s="52" t="s">
        <v>8801</v>
      </c>
      <c r="B1800" s="52" t="s">
        <v>8800</v>
      </c>
      <c r="C1800" s="52" t="s">
        <v>273</v>
      </c>
      <c r="D1800" s="52" t="s">
        <v>297</v>
      </c>
      <c r="E1800" s="52" t="s">
        <v>204</v>
      </c>
      <c r="F1800" s="53" t="s">
        <v>56</v>
      </c>
      <c r="G1800" s="52" t="s">
        <v>30</v>
      </c>
      <c r="H1800" s="52" t="s">
        <v>8449</v>
      </c>
    </row>
    <row r="1801" spans="1:8" x14ac:dyDescent="0.25">
      <c r="A1801" s="52" t="s">
        <v>8799</v>
      </c>
      <c r="B1801" s="52" t="s">
        <v>8798</v>
      </c>
      <c r="C1801" s="52" t="s">
        <v>1825</v>
      </c>
      <c r="D1801" s="52" t="s">
        <v>297</v>
      </c>
      <c r="E1801" s="52" t="s">
        <v>204</v>
      </c>
      <c r="F1801" s="53" t="s">
        <v>56</v>
      </c>
      <c r="G1801" s="52" t="s">
        <v>30</v>
      </c>
      <c r="H1801" s="52" t="s">
        <v>8449</v>
      </c>
    </row>
    <row r="1802" spans="1:8" x14ac:dyDescent="0.25">
      <c r="A1802" s="52" t="s">
        <v>8797</v>
      </c>
      <c r="B1802" s="52" t="s">
        <v>8796</v>
      </c>
      <c r="C1802" s="52" t="s">
        <v>1351</v>
      </c>
      <c r="D1802" s="52" t="s">
        <v>227</v>
      </c>
      <c r="E1802" s="52" t="s">
        <v>204</v>
      </c>
      <c r="F1802" s="53" t="s">
        <v>56</v>
      </c>
      <c r="G1802" s="52" t="s">
        <v>30</v>
      </c>
      <c r="H1802" s="52" t="s">
        <v>8449</v>
      </c>
    </row>
    <row r="1803" spans="1:8" x14ac:dyDescent="0.25">
      <c r="A1803" s="52" t="s">
        <v>8795</v>
      </c>
      <c r="B1803" s="52" t="s">
        <v>8794</v>
      </c>
      <c r="C1803" s="52" t="s">
        <v>1351</v>
      </c>
      <c r="D1803" s="52" t="s">
        <v>227</v>
      </c>
      <c r="E1803" s="52" t="s">
        <v>204</v>
      </c>
      <c r="F1803" s="53" t="s">
        <v>56</v>
      </c>
      <c r="G1803" s="52" t="s">
        <v>30</v>
      </c>
      <c r="H1803" s="52" t="s">
        <v>8449</v>
      </c>
    </row>
    <row r="1804" spans="1:8" x14ac:dyDescent="0.25">
      <c r="A1804" s="52" t="s">
        <v>8793</v>
      </c>
      <c r="B1804" s="52" t="s">
        <v>8792</v>
      </c>
      <c r="C1804" s="52" t="s">
        <v>273</v>
      </c>
      <c r="D1804" s="52" t="s">
        <v>297</v>
      </c>
      <c r="E1804" s="52" t="s">
        <v>204</v>
      </c>
      <c r="F1804" s="53" t="s">
        <v>56</v>
      </c>
      <c r="G1804" s="52" t="s">
        <v>30</v>
      </c>
      <c r="H1804" s="52" t="s">
        <v>8449</v>
      </c>
    </row>
    <row r="1805" spans="1:8" x14ac:dyDescent="0.25">
      <c r="A1805" s="52" t="s">
        <v>8791</v>
      </c>
      <c r="B1805" s="52" t="s">
        <v>8790</v>
      </c>
      <c r="C1805" s="52" t="s">
        <v>2222</v>
      </c>
      <c r="D1805" s="52" t="s">
        <v>227</v>
      </c>
      <c r="E1805" s="52" t="s">
        <v>204</v>
      </c>
      <c r="F1805" s="53" t="s">
        <v>56</v>
      </c>
      <c r="G1805" s="52" t="s">
        <v>30</v>
      </c>
      <c r="H1805" s="52" t="s">
        <v>8449</v>
      </c>
    </row>
    <row r="1806" spans="1:8" x14ac:dyDescent="0.25">
      <c r="A1806" s="52" t="s">
        <v>8789</v>
      </c>
      <c r="B1806" s="52" t="s">
        <v>8788</v>
      </c>
      <c r="C1806" s="52" t="s">
        <v>1825</v>
      </c>
      <c r="D1806" s="52" t="s">
        <v>297</v>
      </c>
      <c r="E1806" s="52" t="s">
        <v>204</v>
      </c>
      <c r="F1806" s="53" t="s">
        <v>56</v>
      </c>
      <c r="G1806" s="52" t="s">
        <v>30</v>
      </c>
      <c r="H1806" s="52" t="s">
        <v>8449</v>
      </c>
    </row>
    <row r="1807" spans="1:8" x14ac:dyDescent="0.25">
      <c r="A1807" s="52" t="s">
        <v>8787</v>
      </c>
      <c r="B1807" s="52" t="s">
        <v>8786</v>
      </c>
      <c r="C1807" s="52" t="s">
        <v>1351</v>
      </c>
      <c r="D1807" s="52" t="s">
        <v>227</v>
      </c>
      <c r="E1807" s="52" t="s">
        <v>204</v>
      </c>
      <c r="F1807" s="53" t="s">
        <v>56</v>
      </c>
      <c r="G1807" s="52" t="s">
        <v>30</v>
      </c>
      <c r="H1807" s="52" t="s">
        <v>8449</v>
      </c>
    </row>
    <row r="1808" spans="1:8" x14ac:dyDescent="0.25">
      <c r="A1808" s="52" t="s">
        <v>8785</v>
      </c>
      <c r="B1808" s="52" t="s">
        <v>8784</v>
      </c>
      <c r="C1808" s="52" t="s">
        <v>939</v>
      </c>
      <c r="D1808" s="52" t="s">
        <v>227</v>
      </c>
      <c r="E1808" s="52" t="s">
        <v>204</v>
      </c>
      <c r="F1808" s="53" t="s">
        <v>56</v>
      </c>
      <c r="G1808" s="52" t="s">
        <v>30</v>
      </c>
      <c r="H1808" s="52" t="s">
        <v>8449</v>
      </c>
    </row>
    <row r="1809" spans="1:8" x14ac:dyDescent="0.25">
      <c r="A1809" s="52" t="s">
        <v>8783</v>
      </c>
      <c r="B1809" s="52" t="s">
        <v>8782</v>
      </c>
      <c r="C1809" s="52" t="s">
        <v>273</v>
      </c>
      <c r="D1809" s="52" t="s">
        <v>297</v>
      </c>
      <c r="E1809" s="52" t="s">
        <v>204</v>
      </c>
      <c r="F1809" s="53" t="s">
        <v>56</v>
      </c>
      <c r="G1809" s="52" t="s">
        <v>30</v>
      </c>
      <c r="H1809" s="52" t="s">
        <v>8449</v>
      </c>
    </row>
    <row r="1810" spans="1:8" x14ac:dyDescent="0.25">
      <c r="A1810" s="52" t="s">
        <v>8781</v>
      </c>
      <c r="B1810" s="52" t="s">
        <v>8779</v>
      </c>
      <c r="C1810" s="52" t="s">
        <v>1643</v>
      </c>
      <c r="D1810" s="52" t="s">
        <v>227</v>
      </c>
      <c r="E1810" s="52" t="s">
        <v>204</v>
      </c>
      <c r="F1810" s="53" t="s">
        <v>56</v>
      </c>
      <c r="G1810" s="52" t="s">
        <v>30</v>
      </c>
      <c r="H1810" s="52" t="s">
        <v>8449</v>
      </c>
    </row>
    <row r="1811" spans="1:8" x14ac:dyDescent="0.25">
      <c r="A1811" s="52" t="s">
        <v>8780</v>
      </c>
      <c r="B1811" s="52" t="s">
        <v>8779</v>
      </c>
      <c r="C1811" s="52" t="s">
        <v>2222</v>
      </c>
      <c r="D1811" s="52" t="s">
        <v>227</v>
      </c>
      <c r="E1811" s="52" t="s">
        <v>204</v>
      </c>
      <c r="F1811" s="53" t="s">
        <v>56</v>
      </c>
      <c r="G1811" s="52" t="s">
        <v>30</v>
      </c>
      <c r="H1811" s="52" t="s">
        <v>8449</v>
      </c>
    </row>
    <row r="1812" spans="1:8" x14ac:dyDescent="0.25">
      <c r="A1812" s="52" t="s">
        <v>8778</v>
      </c>
      <c r="B1812" s="52" t="s">
        <v>8777</v>
      </c>
      <c r="C1812" s="52" t="s">
        <v>1825</v>
      </c>
      <c r="D1812" s="52" t="s">
        <v>227</v>
      </c>
      <c r="E1812" s="52" t="s">
        <v>204</v>
      </c>
      <c r="F1812" s="53" t="s">
        <v>56</v>
      </c>
      <c r="G1812" s="52" t="s">
        <v>30</v>
      </c>
      <c r="H1812" s="52" t="s">
        <v>8449</v>
      </c>
    </row>
    <row r="1813" spans="1:8" x14ac:dyDescent="0.25">
      <c r="A1813" s="52" t="s">
        <v>8776</v>
      </c>
      <c r="B1813" s="52" t="s">
        <v>8775</v>
      </c>
      <c r="C1813" s="52" t="s">
        <v>1825</v>
      </c>
      <c r="D1813" s="52" t="s">
        <v>227</v>
      </c>
      <c r="E1813" s="52" t="s">
        <v>204</v>
      </c>
      <c r="F1813" s="53" t="s">
        <v>56</v>
      </c>
      <c r="G1813" s="52" t="s">
        <v>30</v>
      </c>
      <c r="H1813" s="52" t="s">
        <v>8449</v>
      </c>
    </row>
    <row r="1814" spans="1:8" x14ac:dyDescent="0.25">
      <c r="A1814" s="52" t="s">
        <v>8774</v>
      </c>
      <c r="B1814" s="52" t="s">
        <v>8773</v>
      </c>
      <c r="C1814" s="52" t="s">
        <v>2222</v>
      </c>
      <c r="D1814" s="52" t="s">
        <v>227</v>
      </c>
      <c r="E1814" s="52" t="s">
        <v>204</v>
      </c>
      <c r="F1814" s="53" t="s">
        <v>56</v>
      </c>
      <c r="G1814" s="52" t="s">
        <v>30</v>
      </c>
      <c r="H1814" s="52" t="s">
        <v>8449</v>
      </c>
    </row>
    <row r="1815" spans="1:8" x14ac:dyDescent="0.25">
      <c r="A1815" s="52" t="s">
        <v>8772</v>
      </c>
      <c r="B1815" s="52" t="s">
        <v>8771</v>
      </c>
      <c r="C1815" s="52" t="s">
        <v>273</v>
      </c>
      <c r="D1815" s="52" t="s">
        <v>297</v>
      </c>
      <c r="E1815" s="52" t="s">
        <v>204</v>
      </c>
      <c r="F1815" s="53" t="s">
        <v>56</v>
      </c>
      <c r="G1815" s="52" t="s">
        <v>30</v>
      </c>
      <c r="H1815" s="52" t="s">
        <v>8449</v>
      </c>
    </row>
    <row r="1816" spans="1:8" x14ac:dyDescent="0.25">
      <c r="A1816" s="52" t="s">
        <v>8770</v>
      </c>
      <c r="B1816" s="52" t="s">
        <v>8769</v>
      </c>
      <c r="C1816" s="52" t="s">
        <v>273</v>
      </c>
      <c r="D1816" s="52" t="s">
        <v>297</v>
      </c>
      <c r="E1816" s="52" t="s">
        <v>204</v>
      </c>
      <c r="F1816" s="53" t="s">
        <v>56</v>
      </c>
      <c r="G1816" s="52" t="s">
        <v>30</v>
      </c>
      <c r="H1816" s="52" t="s">
        <v>8449</v>
      </c>
    </row>
    <row r="1817" spans="1:8" x14ac:dyDescent="0.25">
      <c r="A1817" s="52" t="s">
        <v>8768</v>
      </c>
      <c r="B1817" s="52" t="s">
        <v>8767</v>
      </c>
      <c r="C1817" s="52" t="s">
        <v>236</v>
      </c>
      <c r="D1817" s="52" t="s">
        <v>297</v>
      </c>
      <c r="E1817" s="52" t="s">
        <v>204</v>
      </c>
      <c r="F1817" s="53" t="s">
        <v>56</v>
      </c>
      <c r="G1817" s="52" t="s">
        <v>30</v>
      </c>
      <c r="H1817" s="52" t="s">
        <v>8449</v>
      </c>
    </row>
    <row r="1818" spans="1:8" x14ac:dyDescent="0.25">
      <c r="A1818" s="52" t="s">
        <v>8766</v>
      </c>
      <c r="B1818" s="52" t="s">
        <v>8765</v>
      </c>
      <c r="C1818" s="52" t="s">
        <v>273</v>
      </c>
      <c r="D1818" s="52" t="s">
        <v>297</v>
      </c>
      <c r="E1818" s="52" t="s">
        <v>204</v>
      </c>
      <c r="F1818" s="53" t="s">
        <v>56</v>
      </c>
      <c r="G1818" s="52" t="s">
        <v>30</v>
      </c>
      <c r="H1818" s="52" t="s">
        <v>8449</v>
      </c>
    </row>
    <row r="1819" spans="1:8" x14ac:dyDescent="0.25">
      <c r="A1819" s="52" t="s">
        <v>8764</v>
      </c>
      <c r="B1819" s="52" t="s">
        <v>8763</v>
      </c>
      <c r="C1819" s="52" t="s">
        <v>193</v>
      </c>
      <c r="D1819" s="52" t="s">
        <v>200</v>
      </c>
      <c r="E1819" s="52" t="s">
        <v>187</v>
      </c>
      <c r="F1819" s="53" t="s">
        <v>56</v>
      </c>
      <c r="G1819" s="52" t="s">
        <v>30</v>
      </c>
      <c r="H1819" s="52" t="s">
        <v>8449</v>
      </c>
    </row>
    <row r="1820" spans="1:8" x14ac:dyDescent="0.25">
      <c r="A1820" s="52" t="s">
        <v>8762</v>
      </c>
      <c r="B1820" s="52" t="s">
        <v>8761</v>
      </c>
      <c r="C1820" s="52" t="s">
        <v>193</v>
      </c>
      <c r="D1820" s="52" t="s">
        <v>200</v>
      </c>
      <c r="E1820" s="52" t="s">
        <v>187</v>
      </c>
      <c r="F1820" s="53" t="s">
        <v>56</v>
      </c>
      <c r="G1820" s="52" t="s">
        <v>30</v>
      </c>
      <c r="H1820" s="52" t="s">
        <v>8449</v>
      </c>
    </row>
    <row r="1821" spans="1:8" x14ac:dyDescent="0.25">
      <c r="A1821" s="52" t="s">
        <v>8760</v>
      </c>
      <c r="B1821" s="52" t="s">
        <v>8759</v>
      </c>
      <c r="C1821" s="52" t="s">
        <v>1825</v>
      </c>
      <c r="D1821" s="52" t="s">
        <v>200</v>
      </c>
      <c r="E1821" s="52" t="s">
        <v>187</v>
      </c>
      <c r="F1821" s="53" t="s">
        <v>56</v>
      </c>
      <c r="G1821" s="52" t="s">
        <v>30</v>
      </c>
      <c r="H1821" s="52" t="s">
        <v>8449</v>
      </c>
    </row>
    <row r="1822" spans="1:8" x14ac:dyDescent="0.25">
      <c r="A1822" s="52" t="s">
        <v>8758</v>
      </c>
      <c r="B1822" s="52" t="s">
        <v>8757</v>
      </c>
      <c r="C1822" s="52" t="s">
        <v>1825</v>
      </c>
      <c r="D1822" s="52" t="s">
        <v>227</v>
      </c>
      <c r="E1822" s="52" t="s">
        <v>204</v>
      </c>
      <c r="F1822" s="53" t="s">
        <v>56</v>
      </c>
      <c r="G1822" s="52" t="s">
        <v>30</v>
      </c>
      <c r="H1822" s="52" t="s">
        <v>8449</v>
      </c>
    </row>
    <row r="1823" spans="1:8" x14ac:dyDescent="0.25">
      <c r="A1823" s="52" t="s">
        <v>8756</v>
      </c>
      <c r="B1823" s="52" t="s">
        <v>8755</v>
      </c>
      <c r="C1823" s="52" t="s">
        <v>3851</v>
      </c>
      <c r="D1823" s="52" t="s">
        <v>227</v>
      </c>
      <c r="E1823" s="52" t="s">
        <v>204</v>
      </c>
      <c r="F1823" s="53" t="s">
        <v>56</v>
      </c>
      <c r="G1823" s="52" t="s">
        <v>30</v>
      </c>
      <c r="H1823" s="52" t="s">
        <v>8449</v>
      </c>
    </row>
    <row r="1824" spans="1:8" x14ac:dyDescent="0.25">
      <c r="A1824" s="52" t="s">
        <v>8754</v>
      </c>
      <c r="B1824" s="52" t="s">
        <v>8752</v>
      </c>
      <c r="C1824" s="52" t="s">
        <v>1825</v>
      </c>
      <c r="D1824" s="52" t="s">
        <v>227</v>
      </c>
      <c r="E1824" s="52" t="s">
        <v>204</v>
      </c>
      <c r="F1824" s="53" t="s">
        <v>56</v>
      </c>
      <c r="G1824" s="52" t="s">
        <v>30</v>
      </c>
      <c r="H1824" s="52" t="s">
        <v>8449</v>
      </c>
    </row>
    <row r="1825" spans="1:8" x14ac:dyDescent="0.25">
      <c r="A1825" s="52" t="s">
        <v>8753</v>
      </c>
      <c r="B1825" s="52" t="s">
        <v>8752</v>
      </c>
      <c r="C1825" s="52" t="s">
        <v>3851</v>
      </c>
      <c r="D1825" s="52" t="s">
        <v>227</v>
      </c>
      <c r="E1825" s="52" t="s">
        <v>204</v>
      </c>
      <c r="F1825" s="53" t="s">
        <v>56</v>
      </c>
      <c r="G1825" s="52" t="s">
        <v>30</v>
      </c>
      <c r="H1825" s="52" t="s">
        <v>8449</v>
      </c>
    </row>
    <row r="1826" spans="1:8" x14ac:dyDescent="0.25">
      <c r="A1826" s="52" t="s">
        <v>8751</v>
      </c>
      <c r="B1826" s="52" t="s">
        <v>8749</v>
      </c>
      <c r="C1826" s="52" t="s">
        <v>1825</v>
      </c>
      <c r="D1826" s="52" t="s">
        <v>227</v>
      </c>
      <c r="E1826" s="52" t="s">
        <v>204</v>
      </c>
      <c r="F1826" s="53" t="s">
        <v>56</v>
      </c>
      <c r="G1826" s="52" t="s">
        <v>30</v>
      </c>
      <c r="H1826" s="52" t="s">
        <v>8449</v>
      </c>
    </row>
    <row r="1827" spans="1:8" x14ac:dyDescent="0.25">
      <c r="A1827" s="52" t="s">
        <v>8750</v>
      </c>
      <c r="B1827" s="52" t="s">
        <v>8749</v>
      </c>
      <c r="C1827" s="52" t="s">
        <v>3851</v>
      </c>
      <c r="D1827" s="52" t="s">
        <v>227</v>
      </c>
      <c r="E1827" s="52" t="s">
        <v>204</v>
      </c>
      <c r="F1827" s="53" t="s">
        <v>56</v>
      </c>
      <c r="G1827" s="52" t="s">
        <v>30</v>
      </c>
      <c r="H1827" s="52" t="s">
        <v>8449</v>
      </c>
    </row>
    <row r="1828" spans="1:8" x14ac:dyDescent="0.25">
      <c r="A1828" s="52" t="s">
        <v>8748</v>
      </c>
      <c r="B1828" s="52" t="s">
        <v>8744</v>
      </c>
      <c r="C1828" s="52" t="s">
        <v>1825</v>
      </c>
      <c r="D1828" s="52" t="s">
        <v>227</v>
      </c>
      <c r="E1828" s="52" t="s">
        <v>204</v>
      </c>
      <c r="F1828" s="53" t="s">
        <v>56</v>
      </c>
      <c r="G1828" s="52" t="s">
        <v>30</v>
      </c>
      <c r="H1828" s="52" t="s">
        <v>8449</v>
      </c>
    </row>
    <row r="1829" spans="1:8" x14ac:dyDescent="0.25">
      <c r="A1829" s="52" t="s">
        <v>8747</v>
      </c>
      <c r="B1829" s="52" t="s">
        <v>8746</v>
      </c>
      <c r="C1829" s="52" t="s">
        <v>939</v>
      </c>
      <c r="D1829" s="52" t="s">
        <v>227</v>
      </c>
      <c r="E1829" s="52" t="s">
        <v>204</v>
      </c>
      <c r="F1829" s="53" t="s">
        <v>56</v>
      </c>
      <c r="G1829" s="52" t="s">
        <v>30</v>
      </c>
      <c r="H1829" s="52" t="s">
        <v>8449</v>
      </c>
    </row>
    <row r="1830" spans="1:8" x14ac:dyDescent="0.25">
      <c r="A1830" s="52" t="s">
        <v>8745</v>
      </c>
      <c r="B1830" s="52" t="s">
        <v>8744</v>
      </c>
      <c r="C1830" s="52" t="s">
        <v>1825</v>
      </c>
      <c r="D1830" s="52" t="s">
        <v>227</v>
      </c>
      <c r="E1830" s="52" t="s">
        <v>204</v>
      </c>
      <c r="F1830" s="53" t="s">
        <v>56</v>
      </c>
      <c r="G1830" s="52" t="s">
        <v>30</v>
      </c>
      <c r="H1830" s="52" t="s">
        <v>8449</v>
      </c>
    </row>
    <row r="1831" spans="1:8" x14ac:dyDescent="0.25">
      <c r="A1831" s="52" t="s">
        <v>8743</v>
      </c>
      <c r="B1831" s="52" t="s">
        <v>8741</v>
      </c>
      <c r="C1831" s="52" t="s">
        <v>273</v>
      </c>
      <c r="D1831" s="52" t="s">
        <v>200</v>
      </c>
      <c r="E1831" s="52" t="s">
        <v>187</v>
      </c>
      <c r="F1831" s="53" t="s">
        <v>56</v>
      </c>
      <c r="G1831" s="52" t="s">
        <v>30</v>
      </c>
      <c r="H1831" s="52" t="s">
        <v>8449</v>
      </c>
    </row>
    <row r="1832" spans="1:8" x14ac:dyDescent="0.25">
      <c r="A1832" s="52" t="s">
        <v>8742</v>
      </c>
      <c r="B1832" s="52" t="s">
        <v>8741</v>
      </c>
      <c r="C1832" s="52" t="s">
        <v>273</v>
      </c>
      <c r="D1832" s="52" t="s">
        <v>200</v>
      </c>
      <c r="E1832" s="52" t="s">
        <v>187</v>
      </c>
      <c r="F1832" s="53" t="s">
        <v>56</v>
      </c>
      <c r="G1832" s="52" t="s">
        <v>30</v>
      </c>
      <c r="H1832" s="52" t="s">
        <v>8449</v>
      </c>
    </row>
    <row r="1833" spans="1:8" x14ac:dyDescent="0.25">
      <c r="A1833" s="52" t="s">
        <v>129</v>
      </c>
      <c r="B1833" s="52" t="s">
        <v>8740</v>
      </c>
      <c r="C1833" s="52" t="s">
        <v>295</v>
      </c>
      <c r="D1833" s="52" t="s">
        <v>200</v>
      </c>
      <c r="E1833" s="52" t="s">
        <v>187</v>
      </c>
      <c r="F1833" s="53" t="s">
        <v>129</v>
      </c>
      <c r="G1833" s="52" t="s">
        <v>30</v>
      </c>
      <c r="H1833" s="52" t="s">
        <v>8449</v>
      </c>
    </row>
    <row r="1834" spans="1:8" x14ac:dyDescent="0.25">
      <c r="A1834" s="52" t="s">
        <v>8739</v>
      </c>
      <c r="B1834" s="52" t="s">
        <v>8738</v>
      </c>
      <c r="C1834" s="52">
        <v>1926</v>
      </c>
      <c r="D1834" s="52" t="s">
        <v>200</v>
      </c>
      <c r="E1834" s="52" t="s">
        <v>187</v>
      </c>
      <c r="F1834" s="53" t="s">
        <v>129</v>
      </c>
      <c r="G1834" s="52" t="s">
        <v>30</v>
      </c>
      <c r="H1834" s="52" t="s">
        <v>8449</v>
      </c>
    </row>
    <row r="1835" spans="1:8" x14ac:dyDescent="0.25">
      <c r="A1835" s="52" t="s">
        <v>8737</v>
      </c>
      <c r="B1835" s="52" t="s">
        <v>8736</v>
      </c>
      <c r="C1835" s="52" t="s">
        <v>343</v>
      </c>
      <c r="D1835" s="52" t="s">
        <v>200</v>
      </c>
      <c r="E1835" s="52" t="s">
        <v>187</v>
      </c>
      <c r="F1835" s="53" t="s">
        <v>129</v>
      </c>
      <c r="G1835" s="52" t="s">
        <v>30</v>
      </c>
      <c r="H1835" s="52" t="s">
        <v>8449</v>
      </c>
    </row>
    <row r="1836" spans="1:8" x14ac:dyDescent="0.25">
      <c r="A1836" s="52" t="s">
        <v>8735</v>
      </c>
      <c r="B1836" s="52" t="s">
        <v>8734</v>
      </c>
      <c r="C1836" s="52" t="s">
        <v>343</v>
      </c>
      <c r="D1836" s="52" t="s">
        <v>200</v>
      </c>
      <c r="E1836" s="52" t="s">
        <v>187</v>
      </c>
      <c r="F1836" s="53" t="s">
        <v>129</v>
      </c>
      <c r="G1836" s="52" t="s">
        <v>30</v>
      </c>
      <c r="H1836" s="52" t="s">
        <v>8449</v>
      </c>
    </row>
    <row r="1837" spans="1:8" x14ac:dyDescent="0.25">
      <c r="A1837" s="52" t="s">
        <v>8733</v>
      </c>
      <c r="B1837" s="52" t="s">
        <v>8732</v>
      </c>
      <c r="C1837" s="52" t="s">
        <v>224</v>
      </c>
      <c r="D1837" s="52" t="s">
        <v>200</v>
      </c>
      <c r="E1837" s="52" t="s">
        <v>187</v>
      </c>
      <c r="F1837" s="53" t="s">
        <v>129</v>
      </c>
      <c r="G1837" s="52" t="s">
        <v>30</v>
      </c>
      <c r="H1837" s="52" t="s">
        <v>8449</v>
      </c>
    </row>
    <row r="1838" spans="1:8" x14ac:dyDescent="0.25">
      <c r="A1838" s="52" t="s">
        <v>8731</v>
      </c>
      <c r="B1838" s="52" t="s">
        <v>8730</v>
      </c>
      <c r="C1838" s="52" t="s">
        <v>224</v>
      </c>
      <c r="D1838" s="52" t="s">
        <v>200</v>
      </c>
      <c r="E1838" s="52" t="s">
        <v>187</v>
      </c>
      <c r="F1838" s="53" t="s">
        <v>129</v>
      </c>
      <c r="G1838" s="52" t="s">
        <v>30</v>
      </c>
      <c r="H1838" s="52" t="s">
        <v>8449</v>
      </c>
    </row>
    <row r="1839" spans="1:8" x14ac:dyDescent="0.25">
      <c r="A1839" s="52" t="s">
        <v>8729</v>
      </c>
      <c r="B1839" s="52" t="s">
        <v>8728</v>
      </c>
      <c r="C1839" s="52" t="s">
        <v>224</v>
      </c>
      <c r="D1839" s="52" t="s">
        <v>200</v>
      </c>
      <c r="E1839" s="52" t="s">
        <v>187</v>
      </c>
      <c r="F1839" s="53" t="s">
        <v>129</v>
      </c>
      <c r="G1839" s="52" t="s">
        <v>30</v>
      </c>
      <c r="H1839" s="52" t="s">
        <v>8449</v>
      </c>
    </row>
    <row r="1840" spans="1:8" x14ac:dyDescent="0.25">
      <c r="A1840" s="52" t="s">
        <v>8727</v>
      </c>
      <c r="B1840" s="52" t="s">
        <v>8726</v>
      </c>
      <c r="C1840" s="52" t="s">
        <v>224</v>
      </c>
      <c r="D1840" s="52" t="s">
        <v>200</v>
      </c>
      <c r="E1840" s="52" t="s">
        <v>187</v>
      </c>
      <c r="F1840" s="53" t="s">
        <v>129</v>
      </c>
      <c r="G1840" s="52" t="s">
        <v>30</v>
      </c>
      <c r="H1840" s="52" t="s">
        <v>8449</v>
      </c>
    </row>
    <row r="1841" spans="1:8" x14ac:dyDescent="0.25">
      <c r="A1841" s="52" t="s">
        <v>8725</v>
      </c>
      <c r="B1841" s="52" t="s">
        <v>8724</v>
      </c>
      <c r="C1841" s="52" t="s">
        <v>224</v>
      </c>
      <c r="D1841" s="52" t="s">
        <v>200</v>
      </c>
      <c r="E1841" s="52" t="s">
        <v>187</v>
      </c>
      <c r="F1841" s="53" t="s">
        <v>129</v>
      </c>
      <c r="G1841" s="52" t="s">
        <v>30</v>
      </c>
      <c r="H1841" s="52" t="s">
        <v>8449</v>
      </c>
    </row>
    <row r="1842" spans="1:8" x14ac:dyDescent="0.25">
      <c r="A1842" s="52" t="s">
        <v>8723</v>
      </c>
      <c r="B1842" s="52" t="s">
        <v>8722</v>
      </c>
      <c r="C1842" s="52" t="s">
        <v>224</v>
      </c>
      <c r="D1842" s="52" t="s">
        <v>200</v>
      </c>
      <c r="E1842" s="52" t="s">
        <v>187</v>
      </c>
      <c r="F1842" s="53" t="s">
        <v>129</v>
      </c>
      <c r="G1842" s="52" t="s">
        <v>30</v>
      </c>
      <c r="H1842" s="52" t="s">
        <v>8449</v>
      </c>
    </row>
    <row r="1843" spans="1:8" x14ac:dyDescent="0.25">
      <c r="A1843" s="52" t="s">
        <v>8721</v>
      </c>
      <c r="B1843" s="52" t="s">
        <v>8719</v>
      </c>
      <c r="C1843" s="52" t="s">
        <v>197</v>
      </c>
      <c r="D1843" s="52" t="s">
        <v>197</v>
      </c>
      <c r="E1843" s="52" t="s">
        <v>196</v>
      </c>
      <c r="F1843" s="53" t="s">
        <v>129</v>
      </c>
      <c r="G1843" s="52" t="s">
        <v>30</v>
      </c>
      <c r="H1843" s="52" t="s">
        <v>8449</v>
      </c>
    </row>
    <row r="1844" spans="1:8" x14ac:dyDescent="0.25">
      <c r="A1844" s="52" t="s">
        <v>8720</v>
      </c>
      <c r="B1844" s="52" t="s">
        <v>8719</v>
      </c>
      <c r="C1844" s="52" t="s">
        <v>223</v>
      </c>
      <c r="D1844" s="52" t="s">
        <v>200</v>
      </c>
      <c r="E1844" s="52" t="s">
        <v>187</v>
      </c>
      <c r="F1844" s="53" t="s">
        <v>129</v>
      </c>
      <c r="G1844" s="52" t="s">
        <v>30</v>
      </c>
      <c r="H1844" s="52" t="s">
        <v>8449</v>
      </c>
    </row>
    <row r="1845" spans="1:8" x14ac:dyDescent="0.25">
      <c r="A1845" s="52" t="s">
        <v>8718</v>
      </c>
      <c r="B1845" s="52" t="s">
        <v>8717</v>
      </c>
      <c r="C1845" s="52" t="s">
        <v>295</v>
      </c>
      <c r="D1845" s="52" t="s">
        <v>200</v>
      </c>
      <c r="E1845" s="52" t="s">
        <v>187</v>
      </c>
      <c r="F1845" s="53" t="s">
        <v>129</v>
      </c>
      <c r="G1845" s="52" t="s">
        <v>30</v>
      </c>
      <c r="H1845" s="52" t="s">
        <v>8449</v>
      </c>
    </row>
    <row r="1846" spans="1:8" x14ac:dyDescent="0.25">
      <c r="A1846" s="52" t="s">
        <v>8716</v>
      </c>
      <c r="B1846" s="52" t="s">
        <v>8715</v>
      </c>
      <c r="C1846" s="52" t="s">
        <v>223</v>
      </c>
      <c r="D1846" s="52" t="s">
        <v>200</v>
      </c>
      <c r="E1846" s="52" t="s">
        <v>187</v>
      </c>
      <c r="F1846" s="53" t="s">
        <v>129</v>
      </c>
      <c r="G1846" s="52" t="s">
        <v>30</v>
      </c>
      <c r="H1846" s="52" t="s">
        <v>8449</v>
      </c>
    </row>
    <row r="1847" spans="1:8" x14ac:dyDescent="0.25">
      <c r="A1847" s="52" t="s">
        <v>8714</v>
      </c>
      <c r="B1847" s="52" t="s">
        <v>8713</v>
      </c>
      <c r="C1847" s="52" t="s">
        <v>223</v>
      </c>
      <c r="D1847" s="52" t="s">
        <v>200</v>
      </c>
      <c r="E1847" s="52" t="s">
        <v>187</v>
      </c>
      <c r="F1847" s="53" t="s">
        <v>129</v>
      </c>
      <c r="G1847" s="52" t="s">
        <v>30</v>
      </c>
      <c r="H1847" s="52" t="s">
        <v>8449</v>
      </c>
    </row>
    <row r="1848" spans="1:8" x14ac:dyDescent="0.25">
      <c r="A1848" s="52" t="s">
        <v>8712</v>
      </c>
      <c r="B1848" s="52" t="s">
        <v>8711</v>
      </c>
      <c r="C1848" s="52" t="s">
        <v>343</v>
      </c>
      <c r="D1848" s="52" t="s">
        <v>200</v>
      </c>
      <c r="E1848" s="52" t="s">
        <v>187</v>
      </c>
      <c r="F1848" s="53" t="s">
        <v>129</v>
      </c>
      <c r="G1848" s="52" t="s">
        <v>30</v>
      </c>
      <c r="H1848" s="52" t="s">
        <v>8449</v>
      </c>
    </row>
    <row r="1849" spans="1:8" x14ac:dyDescent="0.25">
      <c r="A1849" s="52" t="s">
        <v>8710</v>
      </c>
      <c r="B1849" s="52" t="s">
        <v>8709</v>
      </c>
      <c r="C1849" s="52" t="s">
        <v>197</v>
      </c>
      <c r="D1849" s="52" t="s">
        <v>197</v>
      </c>
      <c r="E1849" s="52" t="s">
        <v>196</v>
      </c>
      <c r="F1849" s="53" t="s">
        <v>129</v>
      </c>
      <c r="G1849" s="52" t="s">
        <v>30</v>
      </c>
      <c r="H1849" s="52" t="s">
        <v>8449</v>
      </c>
    </row>
    <row r="1850" spans="1:8" x14ac:dyDescent="0.25">
      <c r="A1850" s="52" t="s">
        <v>8708</v>
      </c>
      <c r="B1850" s="52" t="s">
        <v>8706</v>
      </c>
      <c r="C1850" s="52" t="s">
        <v>343</v>
      </c>
      <c r="D1850" s="52" t="s">
        <v>200</v>
      </c>
      <c r="E1850" s="52" t="s">
        <v>187</v>
      </c>
      <c r="F1850" s="53" t="s">
        <v>129</v>
      </c>
      <c r="G1850" s="52" t="s">
        <v>30</v>
      </c>
      <c r="H1850" s="52" t="s">
        <v>8449</v>
      </c>
    </row>
    <row r="1851" spans="1:8" x14ac:dyDescent="0.25">
      <c r="A1851" s="52" t="s">
        <v>8707</v>
      </c>
      <c r="B1851" s="52" t="s">
        <v>8706</v>
      </c>
      <c r="C1851" s="52" t="s">
        <v>343</v>
      </c>
      <c r="D1851" s="52" t="s">
        <v>200</v>
      </c>
      <c r="E1851" s="52" t="s">
        <v>187</v>
      </c>
      <c r="F1851" s="53" t="s">
        <v>129</v>
      </c>
      <c r="G1851" s="52" t="s">
        <v>30</v>
      </c>
      <c r="H1851" s="52" t="s">
        <v>8449</v>
      </c>
    </row>
    <row r="1852" spans="1:8" x14ac:dyDescent="0.25">
      <c r="A1852" s="52" t="s">
        <v>8705</v>
      </c>
      <c r="B1852" s="52" t="s">
        <v>8704</v>
      </c>
      <c r="C1852" s="52" t="s">
        <v>2143</v>
      </c>
      <c r="D1852" s="52" t="s">
        <v>419</v>
      </c>
      <c r="E1852" s="52" t="s">
        <v>204</v>
      </c>
      <c r="F1852" s="53" t="s">
        <v>129</v>
      </c>
      <c r="G1852" s="52" t="s">
        <v>30</v>
      </c>
      <c r="H1852" s="52" t="s">
        <v>8449</v>
      </c>
    </row>
    <row r="1853" spans="1:8" x14ac:dyDescent="0.25">
      <c r="A1853" s="52" t="s">
        <v>8703</v>
      </c>
      <c r="B1853" s="52" t="s">
        <v>8702</v>
      </c>
      <c r="C1853" s="52" t="s">
        <v>343</v>
      </c>
      <c r="D1853" s="52" t="s">
        <v>419</v>
      </c>
      <c r="E1853" s="52" t="s">
        <v>204</v>
      </c>
      <c r="F1853" s="53" t="s">
        <v>129</v>
      </c>
      <c r="G1853" s="52" t="s">
        <v>30</v>
      </c>
      <c r="H1853" s="52" t="s">
        <v>8449</v>
      </c>
    </row>
    <row r="1854" spans="1:8" x14ac:dyDescent="0.25">
      <c r="A1854" s="52" t="s">
        <v>8701</v>
      </c>
      <c r="B1854" s="52" t="s">
        <v>8700</v>
      </c>
      <c r="C1854" s="52" t="s">
        <v>343</v>
      </c>
      <c r="D1854" s="52" t="s">
        <v>200</v>
      </c>
      <c r="E1854" s="52" t="s">
        <v>187</v>
      </c>
      <c r="F1854" s="53" t="s">
        <v>129</v>
      </c>
      <c r="G1854" s="52" t="s">
        <v>30</v>
      </c>
      <c r="H1854" s="52" t="s">
        <v>8449</v>
      </c>
    </row>
    <row r="1855" spans="1:8" x14ac:dyDescent="0.25">
      <c r="A1855" s="52" t="s">
        <v>8699</v>
      </c>
      <c r="B1855" s="52" t="s">
        <v>8698</v>
      </c>
      <c r="C1855" s="52" t="s">
        <v>419</v>
      </c>
      <c r="D1855" s="52" t="s">
        <v>724</v>
      </c>
      <c r="E1855" s="52" t="s">
        <v>204</v>
      </c>
      <c r="F1855" s="53" t="s">
        <v>129</v>
      </c>
      <c r="G1855" s="52" t="s">
        <v>30</v>
      </c>
      <c r="H1855" s="52" t="s">
        <v>8449</v>
      </c>
    </row>
    <row r="1856" spans="1:8" x14ac:dyDescent="0.25">
      <c r="A1856" s="52" t="s">
        <v>8697</v>
      </c>
      <c r="B1856" s="52" t="s">
        <v>8696</v>
      </c>
      <c r="C1856" s="52" t="s">
        <v>224</v>
      </c>
      <c r="D1856" s="52" t="s">
        <v>724</v>
      </c>
      <c r="E1856" s="52" t="s">
        <v>214</v>
      </c>
      <c r="F1856" s="53" t="s">
        <v>129</v>
      </c>
      <c r="G1856" s="52" t="s">
        <v>30</v>
      </c>
      <c r="H1856" s="52" t="s">
        <v>8449</v>
      </c>
    </row>
    <row r="1857" spans="1:8" x14ac:dyDescent="0.25">
      <c r="A1857" s="52" t="s">
        <v>8695</v>
      </c>
      <c r="B1857" s="52" t="s">
        <v>8694</v>
      </c>
      <c r="C1857" s="52" t="s">
        <v>224</v>
      </c>
      <c r="D1857" s="52" t="s">
        <v>724</v>
      </c>
      <c r="E1857" s="52" t="s">
        <v>214</v>
      </c>
      <c r="F1857" s="53" t="s">
        <v>129</v>
      </c>
      <c r="G1857" s="52" t="s">
        <v>30</v>
      </c>
      <c r="H1857" s="52" t="s">
        <v>8449</v>
      </c>
    </row>
    <row r="1858" spans="1:8" x14ac:dyDescent="0.25">
      <c r="A1858" s="52" t="s">
        <v>8693</v>
      </c>
      <c r="B1858" s="52" t="s">
        <v>8692</v>
      </c>
      <c r="C1858" s="52" t="s">
        <v>224</v>
      </c>
      <c r="D1858" s="52" t="s">
        <v>724</v>
      </c>
      <c r="E1858" s="52" t="s">
        <v>204</v>
      </c>
      <c r="F1858" s="53" t="s">
        <v>129</v>
      </c>
      <c r="G1858" s="52" t="s">
        <v>30</v>
      </c>
      <c r="H1858" s="52" t="s">
        <v>8449</v>
      </c>
    </row>
    <row r="1859" spans="1:8" x14ac:dyDescent="0.25">
      <c r="A1859" s="52" t="s">
        <v>8691</v>
      </c>
      <c r="B1859" s="52" t="s">
        <v>8690</v>
      </c>
      <c r="C1859" s="52" t="s">
        <v>724</v>
      </c>
      <c r="D1859" s="52" t="s">
        <v>200</v>
      </c>
      <c r="E1859" s="52" t="s">
        <v>187</v>
      </c>
      <c r="F1859" s="53" t="s">
        <v>129</v>
      </c>
      <c r="G1859" s="52" t="s">
        <v>30</v>
      </c>
      <c r="H1859" s="52" t="s">
        <v>8449</v>
      </c>
    </row>
    <row r="1860" spans="1:8" x14ac:dyDescent="0.25">
      <c r="A1860" s="52" t="s">
        <v>8689</v>
      </c>
      <c r="B1860" s="52" t="s">
        <v>8688</v>
      </c>
      <c r="C1860" s="52" t="s">
        <v>724</v>
      </c>
      <c r="D1860" s="52" t="s">
        <v>200</v>
      </c>
      <c r="E1860" s="52" t="s">
        <v>187</v>
      </c>
      <c r="F1860" s="53" t="s">
        <v>129</v>
      </c>
      <c r="G1860" s="52" t="s">
        <v>30</v>
      </c>
      <c r="H1860" s="52" t="s">
        <v>8449</v>
      </c>
    </row>
    <row r="1861" spans="1:8" x14ac:dyDescent="0.25">
      <c r="A1861" s="52" t="s">
        <v>8687</v>
      </c>
      <c r="B1861" s="52" t="s">
        <v>8686</v>
      </c>
      <c r="C1861" s="52" t="s">
        <v>224</v>
      </c>
      <c r="D1861" s="52" t="s">
        <v>200</v>
      </c>
      <c r="E1861" s="52" t="s">
        <v>187</v>
      </c>
      <c r="F1861" s="53" t="s">
        <v>129</v>
      </c>
      <c r="G1861" s="52" t="s">
        <v>30</v>
      </c>
      <c r="H1861" s="52" t="s">
        <v>8449</v>
      </c>
    </row>
    <row r="1862" spans="1:8" x14ac:dyDescent="0.25">
      <c r="A1862" s="52" t="s">
        <v>8685</v>
      </c>
      <c r="B1862" s="52" t="s">
        <v>8684</v>
      </c>
      <c r="C1862" s="52" t="s">
        <v>724</v>
      </c>
      <c r="D1862" s="52" t="s">
        <v>200</v>
      </c>
      <c r="E1862" s="52" t="s">
        <v>187</v>
      </c>
      <c r="F1862" s="53" t="s">
        <v>129</v>
      </c>
      <c r="G1862" s="52" t="s">
        <v>30</v>
      </c>
      <c r="H1862" s="52" t="s">
        <v>8449</v>
      </c>
    </row>
    <row r="1863" spans="1:8" x14ac:dyDescent="0.25">
      <c r="A1863" s="52" t="s">
        <v>8683</v>
      </c>
      <c r="B1863" s="52" t="s">
        <v>8682</v>
      </c>
      <c r="C1863" s="52" t="s">
        <v>224</v>
      </c>
      <c r="D1863" s="52" t="s">
        <v>200</v>
      </c>
      <c r="E1863" s="52" t="s">
        <v>187</v>
      </c>
      <c r="F1863" s="53" t="s">
        <v>129</v>
      </c>
      <c r="G1863" s="52" t="s">
        <v>30</v>
      </c>
      <c r="H1863" s="52" t="s">
        <v>8449</v>
      </c>
    </row>
    <row r="1864" spans="1:8" x14ac:dyDescent="0.25">
      <c r="A1864" s="52" t="s">
        <v>8681</v>
      </c>
      <c r="B1864" s="52" t="s">
        <v>8680</v>
      </c>
      <c r="C1864" s="52" t="s">
        <v>197</v>
      </c>
      <c r="D1864" s="52" t="s">
        <v>197</v>
      </c>
      <c r="E1864" s="52" t="s">
        <v>196</v>
      </c>
      <c r="F1864" s="53" t="s">
        <v>129</v>
      </c>
      <c r="G1864" s="52" t="s">
        <v>30</v>
      </c>
      <c r="H1864" s="52" t="s">
        <v>8449</v>
      </c>
    </row>
    <row r="1865" spans="1:8" x14ac:dyDescent="0.25">
      <c r="A1865" s="52" t="s">
        <v>8679</v>
      </c>
      <c r="B1865" s="52" t="s">
        <v>8678</v>
      </c>
      <c r="C1865" s="52" t="s">
        <v>295</v>
      </c>
      <c r="D1865" s="52" t="s">
        <v>200</v>
      </c>
      <c r="E1865" s="52" t="s">
        <v>187</v>
      </c>
      <c r="F1865" s="53" t="s">
        <v>129</v>
      </c>
      <c r="G1865" s="52" t="s">
        <v>30</v>
      </c>
      <c r="H1865" s="52" t="s">
        <v>8449</v>
      </c>
    </row>
    <row r="1866" spans="1:8" x14ac:dyDescent="0.25">
      <c r="A1866" s="52" t="s">
        <v>8677</v>
      </c>
      <c r="B1866" s="52" t="s">
        <v>8676</v>
      </c>
      <c r="C1866" s="52" t="s">
        <v>1163</v>
      </c>
      <c r="D1866" s="52" t="s">
        <v>200</v>
      </c>
      <c r="E1866" s="52" t="s">
        <v>187</v>
      </c>
      <c r="F1866" s="53" t="s">
        <v>129</v>
      </c>
      <c r="G1866" s="52" t="s">
        <v>30</v>
      </c>
      <c r="H1866" s="52" t="s">
        <v>8449</v>
      </c>
    </row>
    <row r="1867" spans="1:8" x14ac:dyDescent="0.25">
      <c r="A1867" s="52" t="s">
        <v>8675</v>
      </c>
      <c r="B1867" s="52" t="s">
        <v>8674</v>
      </c>
      <c r="C1867" s="52" t="s">
        <v>295</v>
      </c>
      <c r="D1867" s="52" t="s">
        <v>278</v>
      </c>
      <c r="E1867" s="52" t="s">
        <v>204</v>
      </c>
      <c r="F1867" s="53" t="s">
        <v>129</v>
      </c>
      <c r="G1867" s="52" t="s">
        <v>30</v>
      </c>
      <c r="H1867" s="52" t="s">
        <v>8449</v>
      </c>
    </row>
    <row r="1868" spans="1:8" x14ac:dyDescent="0.25">
      <c r="A1868" s="52" t="s">
        <v>8673</v>
      </c>
      <c r="B1868" s="52" t="s">
        <v>8672</v>
      </c>
      <c r="C1868" s="52" t="s">
        <v>2730</v>
      </c>
      <c r="D1868" s="52" t="s">
        <v>781</v>
      </c>
      <c r="E1868" s="52" t="s">
        <v>204</v>
      </c>
      <c r="F1868" s="53" t="s">
        <v>129</v>
      </c>
      <c r="G1868" s="52" t="s">
        <v>30</v>
      </c>
      <c r="H1868" s="52" t="s">
        <v>8449</v>
      </c>
    </row>
    <row r="1869" spans="1:8" x14ac:dyDescent="0.25">
      <c r="A1869" s="52" t="s">
        <v>8671</v>
      </c>
      <c r="B1869" s="52" t="s">
        <v>8670</v>
      </c>
      <c r="C1869" s="52" t="s">
        <v>781</v>
      </c>
      <c r="D1869" s="52" t="s">
        <v>200</v>
      </c>
      <c r="E1869" s="52" t="s">
        <v>187</v>
      </c>
      <c r="F1869" s="53" t="s">
        <v>129</v>
      </c>
      <c r="G1869" s="52" t="s">
        <v>30</v>
      </c>
      <c r="H1869" s="52" t="s">
        <v>8449</v>
      </c>
    </row>
    <row r="1870" spans="1:8" x14ac:dyDescent="0.25">
      <c r="A1870" s="52" t="s">
        <v>8669</v>
      </c>
      <c r="B1870" s="52" t="s">
        <v>8668</v>
      </c>
      <c r="C1870" s="52" t="s">
        <v>1163</v>
      </c>
      <c r="D1870" s="52" t="s">
        <v>200</v>
      </c>
      <c r="E1870" s="52" t="s">
        <v>187</v>
      </c>
      <c r="F1870" s="53" t="s">
        <v>129</v>
      </c>
      <c r="G1870" s="52" t="s">
        <v>30</v>
      </c>
      <c r="H1870" s="52" t="s">
        <v>8449</v>
      </c>
    </row>
    <row r="1871" spans="1:8" x14ac:dyDescent="0.25">
      <c r="A1871" s="52" t="s">
        <v>8667</v>
      </c>
      <c r="B1871" s="52" t="s">
        <v>8666</v>
      </c>
      <c r="C1871" s="52" t="s">
        <v>5992</v>
      </c>
      <c r="D1871" s="52" t="s">
        <v>781</v>
      </c>
      <c r="E1871" s="52" t="s">
        <v>204</v>
      </c>
      <c r="F1871" s="53" t="s">
        <v>129</v>
      </c>
      <c r="G1871" s="52" t="s">
        <v>30</v>
      </c>
      <c r="H1871" s="52" t="s">
        <v>8449</v>
      </c>
    </row>
    <row r="1872" spans="1:8" x14ac:dyDescent="0.25">
      <c r="A1872" s="52" t="s">
        <v>8665</v>
      </c>
      <c r="B1872" s="52" t="s">
        <v>8664</v>
      </c>
      <c r="C1872" s="52" t="s">
        <v>295</v>
      </c>
      <c r="D1872" s="52" t="s">
        <v>781</v>
      </c>
      <c r="E1872" s="52" t="s">
        <v>204</v>
      </c>
      <c r="F1872" s="53" t="s">
        <v>129</v>
      </c>
      <c r="G1872" s="52" t="s">
        <v>30</v>
      </c>
      <c r="H1872" s="52" t="s">
        <v>8449</v>
      </c>
    </row>
    <row r="1873" spans="1:8" x14ac:dyDescent="0.25">
      <c r="A1873" s="52" t="s">
        <v>8663</v>
      </c>
      <c r="B1873" s="52" t="s">
        <v>8662</v>
      </c>
      <c r="C1873" s="52" t="s">
        <v>781</v>
      </c>
      <c r="D1873" s="52" t="s">
        <v>200</v>
      </c>
      <c r="E1873" s="52" t="s">
        <v>187</v>
      </c>
      <c r="F1873" s="53" t="s">
        <v>129</v>
      </c>
      <c r="G1873" s="52" t="s">
        <v>30</v>
      </c>
      <c r="H1873" s="52" t="s">
        <v>8449</v>
      </c>
    </row>
    <row r="1874" spans="1:8" x14ac:dyDescent="0.25">
      <c r="A1874" s="52" t="s">
        <v>8661</v>
      </c>
      <c r="B1874" s="52" t="s">
        <v>8657</v>
      </c>
      <c r="C1874" s="52" t="s">
        <v>1163</v>
      </c>
      <c r="D1874" s="52" t="s">
        <v>200</v>
      </c>
      <c r="E1874" s="52" t="s">
        <v>187</v>
      </c>
      <c r="F1874" s="53" t="s">
        <v>129</v>
      </c>
      <c r="G1874" s="52" t="s">
        <v>30</v>
      </c>
      <c r="H1874" s="52" t="s">
        <v>8449</v>
      </c>
    </row>
    <row r="1875" spans="1:8" x14ac:dyDescent="0.25">
      <c r="A1875" s="52" t="s">
        <v>8660</v>
      </c>
      <c r="B1875" s="52" t="s">
        <v>8659</v>
      </c>
      <c r="C1875" s="52" t="s">
        <v>1163</v>
      </c>
      <c r="D1875" s="52" t="s">
        <v>781</v>
      </c>
      <c r="E1875" s="52" t="s">
        <v>204</v>
      </c>
      <c r="F1875" s="53" t="s">
        <v>129</v>
      </c>
      <c r="G1875" s="52" t="s">
        <v>30</v>
      </c>
      <c r="H1875" s="52" t="s">
        <v>8449</v>
      </c>
    </row>
    <row r="1876" spans="1:8" x14ac:dyDescent="0.25">
      <c r="A1876" s="52" t="s">
        <v>8658</v>
      </c>
      <c r="B1876" s="52" t="s">
        <v>8657</v>
      </c>
      <c r="C1876" s="52" t="s">
        <v>781</v>
      </c>
      <c r="D1876" s="52" t="s">
        <v>200</v>
      </c>
      <c r="E1876" s="52" t="s">
        <v>187</v>
      </c>
      <c r="F1876" s="53" t="s">
        <v>129</v>
      </c>
      <c r="G1876" s="52" t="s">
        <v>30</v>
      </c>
      <c r="H1876" s="52" t="s">
        <v>8449</v>
      </c>
    </row>
    <row r="1877" spans="1:8" x14ac:dyDescent="0.25">
      <c r="A1877" s="52" t="s">
        <v>8656</v>
      </c>
      <c r="B1877" s="52" t="s">
        <v>8655</v>
      </c>
      <c r="C1877" s="52" t="s">
        <v>224</v>
      </c>
      <c r="D1877" s="52" t="s">
        <v>200</v>
      </c>
      <c r="E1877" s="52" t="s">
        <v>187</v>
      </c>
      <c r="F1877" s="53" t="s">
        <v>129</v>
      </c>
      <c r="G1877" s="52" t="s">
        <v>30</v>
      </c>
      <c r="H1877" s="52" t="s">
        <v>8449</v>
      </c>
    </row>
    <row r="1878" spans="1:8" x14ac:dyDescent="0.25">
      <c r="A1878" s="52" t="s">
        <v>8654</v>
      </c>
      <c r="B1878" s="52" t="s">
        <v>8653</v>
      </c>
      <c r="C1878" s="52" t="s">
        <v>224</v>
      </c>
      <c r="D1878" s="52" t="s">
        <v>200</v>
      </c>
      <c r="E1878" s="52" t="s">
        <v>187</v>
      </c>
      <c r="F1878" s="53" t="s">
        <v>129</v>
      </c>
      <c r="G1878" s="52" t="s">
        <v>30</v>
      </c>
      <c r="H1878" s="52" t="s">
        <v>8449</v>
      </c>
    </row>
    <row r="1879" spans="1:8" x14ac:dyDescent="0.25">
      <c r="A1879" s="52" t="s">
        <v>8652</v>
      </c>
      <c r="B1879" s="52" t="s">
        <v>8651</v>
      </c>
      <c r="C1879" s="52" t="s">
        <v>8592</v>
      </c>
      <c r="D1879" s="52" t="s">
        <v>781</v>
      </c>
      <c r="E1879" s="52" t="s">
        <v>204</v>
      </c>
      <c r="F1879" s="53" t="s">
        <v>129</v>
      </c>
      <c r="G1879" s="52" t="s">
        <v>30</v>
      </c>
      <c r="H1879" s="52" t="s">
        <v>8449</v>
      </c>
    </row>
    <row r="1880" spans="1:8" x14ac:dyDescent="0.25">
      <c r="A1880" s="52" t="s">
        <v>8650</v>
      </c>
      <c r="B1880" s="52" t="s">
        <v>8649</v>
      </c>
      <c r="C1880" s="52" t="s">
        <v>1163</v>
      </c>
      <c r="D1880" s="52" t="s">
        <v>781</v>
      </c>
      <c r="E1880" s="52" t="s">
        <v>204</v>
      </c>
      <c r="F1880" s="53" t="s">
        <v>129</v>
      </c>
      <c r="G1880" s="52" t="s">
        <v>30</v>
      </c>
      <c r="H1880" s="52" t="s">
        <v>8449</v>
      </c>
    </row>
    <row r="1881" spans="1:8" x14ac:dyDescent="0.25">
      <c r="A1881" s="52" t="s">
        <v>8648</v>
      </c>
      <c r="B1881" s="52" t="s">
        <v>8647</v>
      </c>
      <c r="C1881" s="52" t="s">
        <v>2730</v>
      </c>
      <c r="D1881" s="52" t="s">
        <v>781</v>
      </c>
      <c r="E1881" s="52" t="s">
        <v>204</v>
      </c>
      <c r="F1881" s="53" t="s">
        <v>129</v>
      </c>
      <c r="G1881" s="52" t="s">
        <v>30</v>
      </c>
      <c r="H1881" s="52" t="s">
        <v>8449</v>
      </c>
    </row>
    <row r="1882" spans="1:8" x14ac:dyDescent="0.25">
      <c r="A1882" s="52" t="s">
        <v>8646</v>
      </c>
      <c r="B1882" s="52" t="s">
        <v>8645</v>
      </c>
      <c r="C1882" s="52" t="s">
        <v>236</v>
      </c>
      <c r="D1882" s="52" t="s">
        <v>781</v>
      </c>
      <c r="E1882" s="52" t="s">
        <v>204</v>
      </c>
      <c r="F1882" s="53" t="s">
        <v>129</v>
      </c>
      <c r="G1882" s="52" t="s">
        <v>30</v>
      </c>
      <c r="H1882" s="52" t="s">
        <v>8449</v>
      </c>
    </row>
    <row r="1883" spans="1:8" x14ac:dyDescent="0.25">
      <c r="A1883" s="52" t="s">
        <v>8644</v>
      </c>
      <c r="B1883" s="52" t="s">
        <v>8643</v>
      </c>
      <c r="C1883" s="52" t="s">
        <v>295</v>
      </c>
      <c r="D1883" s="52" t="s">
        <v>781</v>
      </c>
      <c r="E1883" s="52" t="s">
        <v>204</v>
      </c>
      <c r="F1883" s="53" t="s">
        <v>129</v>
      </c>
      <c r="G1883" s="52" t="s">
        <v>30</v>
      </c>
      <c r="H1883" s="52" t="s">
        <v>8449</v>
      </c>
    </row>
    <row r="1884" spans="1:8" x14ac:dyDescent="0.25">
      <c r="A1884" s="52" t="s">
        <v>8642</v>
      </c>
      <c r="B1884" s="52" t="s">
        <v>8641</v>
      </c>
      <c r="C1884" s="52" t="s">
        <v>1163</v>
      </c>
      <c r="D1884" s="52" t="s">
        <v>781</v>
      </c>
      <c r="E1884" s="52" t="s">
        <v>204</v>
      </c>
      <c r="F1884" s="53" t="s">
        <v>129</v>
      </c>
      <c r="G1884" s="52" t="s">
        <v>30</v>
      </c>
      <c r="H1884" s="52" t="s">
        <v>8449</v>
      </c>
    </row>
    <row r="1885" spans="1:8" x14ac:dyDescent="0.25">
      <c r="A1885" s="52" t="s">
        <v>8640</v>
      </c>
      <c r="B1885" s="52" t="s">
        <v>8639</v>
      </c>
      <c r="C1885" s="52" t="s">
        <v>2222</v>
      </c>
      <c r="D1885" s="52" t="s">
        <v>200</v>
      </c>
      <c r="E1885" s="52" t="s">
        <v>187</v>
      </c>
      <c r="F1885" s="53" t="s">
        <v>129</v>
      </c>
      <c r="G1885" s="52" t="s">
        <v>30</v>
      </c>
      <c r="H1885" s="52" t="s">
        <v>8449</v>
      </c>
    </row>
    <row r="1886" spans="1:8" x14ac:dyDescent="0.25">
      <c r="A1886" s="52" t="s">
        <v>8638</v>
      </c>
      <c r="B1886" s="52" t="s">
        <v>8637</v>
      </c>
      <c r="C1886" s="52" t="s">
        <v>295</v>
      </c>
      <c r="D1886" s="52" t="s">
        <v>781</v>
      </c>
      <c r="E1886" s="52" t="s">
        <v>204</v>
      </c>
      <c r="F1886" s="53" t="s">
        <v>129</v>
      </c>
      <c r="G1886" s="52" t="s">
        <v>30</v>
      </c>
      <c r="H1886" s="52" t="s">
        <v>8449</v>
      </c>
    </row>
    <row r="1887" spans="1:8" x14ac:dyDescent="0.25">
      <c r="A1887" s="52" t="s">
        <v>8636</v>
      </c>
      <c r="B1887" s="52" t="s">
        <v>8635</v>
      </c>
      <c r="C1887" s="52" t="s">
        <v>236</v>
      </c>
      <c r="D1887" s="52" t="s">
        <v>4017</v>
      </c>
      <c r="E1887" s="52" t="s">
        <v>204</v>
      </c>
      <c r="F1887" s="53" t="s">
        <v>129</v>
      </c>
      <c r="G1887" s="52" t="s">
        <v>30</v>
      </c>
      <c r="H1887" s="52" t="s">
        <v>8449</v>
      </c>
    </row>
    <row r="1888" spans="1:8" x14ac:dyDescent="0.25">
      <c r="A1888" s="52" t="s">
        <v>8634</v>
      </c>
      <c r="B1888" s="52" t="s">
        <v>8633</v>
      </c>
      <c r="C1888" s="52" t="s">
        <v>224</v>
      </c>
      <c r="D1888" s="52" t="s">
        <v>200</v>
      </c>
      <c r="E1888" s="52" t="s">
        <v>187</v>
      </c>
      <c r="F1888" s="53" t="s">
        <v>129</v>
      </c>
      <c r="G1888" s="52" t="s">
        <v>30</v>
      </c>
      <c r="H1888" s="52" t="s">
        <v>8449</v>
      </c>
    </row>
    <row r="1889" spans="1:8" x14ac:dyDescent="0.25">
      <c r="A1889" s="52" t="s">
        <v>8632</v>
      </c>
      <c r="B1889" s="52" t="s">
        <v>8631</v>
      </c>
      <c r="C1889" s="52" t="s">
        <v>781</v>
      </c>
      <c r="D1889" s="52" t="s">
        <v>243</v>
      </c>
      <c r="E1889" s="52" t="s">
        <v>204</v>
      </c>
      <c r="F1889" s="53" t="s">
        <v>129</v>
      </c>
      <c r="G1889" s="52" t="s">
        <v>30</v>
      </c>
      <c r="H1889" s="52" t="s">
        <v>8449</v>
      </c>
    </row>
    <row r="1890" spans="1:8" x14ac:dyDescent="0.25">
      <c r="A1890" s="52" t="s">
        <v>8630</v>
      </c>
      <c r="B1890" s="52" t="s">
        <v>8629</v>
      </c>
      <c r="C1890" s="52" t="s">
        <v>197</v>
      </c>
      <c r="D1890" s="52" t="s">
        <v>197</v>
      </c>
      <c r="E1890" s="52" t="s">
        <v>196</v>
      </c>
      <c r="F1890" s="53" t="s">
        <v>129</v>
      </c>
      <c r="G1890" s="52" t="s">
        <v>30</v>
      </c>
      <c r="H1890" s="52" t="s">
        <v>8449</v>
      </c>
    </row>
    <row r="1891" spans="1:8" x14ac:dyDescent="0.25">
      <c r="A1891" s="52" t="s">
        <v>8628</v>
      </c>
      <c r="B1891" s="52" t="s">
        <v>8627</v>
      </c>
      <c r="C1891" s="52" t="s">
        <v>1163</v>
      </c>
      <c r="D1891" s="52" t="s">
        <v>781</v>
      </c>
      <c r="E1891" s="52" t="s">
        <v>204</v>
      </c>
      <c r="F1891" s="53" t="s">
        <v>129</v>
      </c>
      <c r="G1891" s="52" t="s">
        <v>30</v>
      </c>
      <c r="H1891" s="52" t="s">
        <v>8449</v>
      </c>
    </row>
    <row r="1892" spans="1:8" x14ac:dyDescent="0.25">
      <c r="A1892" s="52" t="s">
        <v>8626</v>
      </c>
      <c r="B1892" s="52" t="s">
        <v>8625</v>
      </c>
      <c r="C1892" s="52" t="s">
        <v>295</v>
      </c>
      <c r="D1892" s="52" t="s">
        <v>781</v>
      </c>
      <c r="E1892" s="52" t="s">
        <v>204</v>
      </c>
      <c r="F1892" s="53" t="s">
        <v>129</v>
      </c>
      <c r="G1892" s="52" t="s">
        <v>30</v>
      </c>
      <c r="H1892" s="52" t="s">
        <v>8449</v>
      </c>
    </row>
    <row r="1893" spans="1:8" x14ac:dyDescent="0.25">
      <c r="A1893" s="52" t="s">
        <v>8624</v>
      </c>
      <c r="B1893" s="52" t="s">
        <v>8623</v>
      </c>
      <c r="C1893" s="52" t="s">
        <v>1163</v>
      </c>
      <c r="D1893" s="52" t="s">
        <v>781</v>
      </c>
      <c r="E1893" s="52" t="s">
        <v>204</v>
      </c>
      <c r="F1893" s="53" t="s">
        <v>129</v>
      </c>
      <c r="G1893" s="52" t="s">
        <v>30</v>
      </c>
      <c r="H1893" s="52" t="s">
        <v>8449</v>
      </c>
    </row>
    <row r="1894" spans="1:8" x14ac:dyDescent="0.25">
      <c r="A1894" s="52" t="s">
        <v>8622</v>
      </c>
      <c r="B1894" s="52" t="s">
        <v>8621</v>
      </c>
      <c r="C1894" s="52" t="s">
        <v>1163</v>
      </c>
      <c r="D1894" s="52" t="s">
        <v>781</v>
      </c>
      <c r="E1894" s="52" t="s">
        <v>204</v>
      </c>
      <c r="F1894" s="53" t="s">
        <v>129</v>
      </c>
      <c r="G1894" s="52" t="s">
        <v>30</v>
      </c>
      <c r="H1894" s="52" t="s">
        <v>8449</v>
      </c>
    </row>
    <row r="1895" spans="1:8" x14ac:dyDescent="0.25">
      <c r="A1895" s="52" t="s">
        <v>8620</v>
      </c>
      <c r="B1895" s="52" t="s">
        <v>8619</v>
      </c>
      <c r="C1895" s="52" t="s">
        <v>1163</v>
      </c>
      <c r="D1895" s="52" t="s">
        <v>781</v>
      </c>
      <c r="E1895" s="52" t="s">
        <v>204</v>
      </c>
      <c r="F1895" s="53" t="s">
        <v>129</v>
      </c>
      <c r="G1895" s="52" t="s">
        <v>30</v>
      </c>
      <c r="H1895" s="52" t="s">
        <v>8449</v>
      </c>
    </row>
    <row r="1896" spans="1:8" x14ac:dyDescent="0.25">
      <c r="A1896" s="52" t="s">
        <v>8618</v>
      </c>
      <c r="B1896" s="52" t="s">
        <v>8617</v>
      </c>
      <c r="C1896" s="52" t="s">
        <v>1163</v>
      </c>
      <c r="D1896" s="52" t="s">
        <v>781</v>
      </c>
      <c r="E1896" s="52" t="s">
        <v>204</v>
      </c>
      <c r="F1896" s="53" t="s">
        <v>129</v>
      </c>
      <c r="G1896" s="52" t="s">
        <v>30</v>
      </c>
      <c r="H1896" s="52" t="s">
        <v>8449</v>
      </c>
    </row>
    <row r="1897" spans="1:8" x14ac:dyDescent="0.25">
      <c r="A1897" s="52" t="s">
        <v>8616</v>
      </c>
      <c r="B1897" s="52" t="s">
        <v>8615</v>
      </c>
      <c r="C1897" s="52" t="s">
        <v>1163</v>
      </c>
      <c r="D1897" s="52" t="s">
        <v>781</v>
      </c>
      <c r="E1897" s="52" t="s">
        <v>204</v>
      </c>
      <c r="F1897" s="53" t="s">
        <v>129</v>
      </c>
      <c r="G1897" s="52" t="s">
        <v>30</v>
      </c>
      <c r="H1897" s="52" t="s">
        <v>8449</v>
      </c>
    </row>
    <row r="1898" spans="1:8" x14ac:dyDescent="0.25">
      <c r="A1898" s="52" t="s">
        <v>8614</v>
      </c>
      <c r="B1898" s="52" t="s">
        <v>8613</v>
      </c>
      <c r="C1898" s="52" t="s">
        <v>1163</v>
      </c>
      <c r="D1898" s="52" t="s">
        <v>781</v>
      </c>
      <c r="E1898" s="52" t="s">
        <v>204</v>
      </c>
      <c r="F1898" s="53" t="s">
        <v>129</v>
      </c>
      <c r="G1898" s="52" t="s">
        <v>30</v>
      </c>
      <c r="H1898" s="52" t="s">
        <v>8449</v>
      </c>
    </row>
    <row r="1899" spans="1:8" x14ac:dyDescent="0.25">
      <c r="A1899" s="52" t="s">
        <v>8612</v>
      </c>
      <c r="B1899" s="52" t="s">
        <v>8611</v>
      </c>
      <c r="C1899" s="52" t="s">
        <v>295</v>
      </c>
      <c r="D1899" s="52" t="s">
        <v>781</v>
      </c>
      <c r="E1899" s="52" t="s">
        <v>204</v>
      </c>
      <c r="F1899" s="53" t="s">
        <v>129</v>
      </c>
      <c r="G1899" s="52" t="s">
        <v>30</v>
      </c>
      <c r="H1899" s="52" t="s">
        <v>8449</v>
      </c>
    </row>
    <row r="1900" spans="1:8" x14ac:dyDescent="0.25">
      <c r="A1900" s="52" t="s">
        <v>8610</v>
      </c>
      <c r="B1900" s="52" t="s">
        <v>8609</v>
      </c>
      <c r="C1900" s="52" t="s">
        <v>1163</v>
      </c>
      <c r="D1900" s="52" t="s">
        <v>781</v>
      </c>
      <c r="E1900" s="52" t="s">
        <v>204</v>
      </c>
      <c r="F1900" s="53" t="s">
        <v>129</v>
      </c>
      <c r="G1900" s="52" t="s">
        <v>30</v>
      </c>
      <c r="H1900" s="52" t="s">
        <v>8449</v>
      </c>
    </row>
    <row r="1901" spans="1:8" x14ac:dyDescent="0.25">
      <c r="A1901" s="52" t="s">
        <v>8608</v>
      </c>
      <c r="B1901" s="52" t="s">
        <v>8607</v>
      </c>
      <c r="C1901" s="52" t="s">
        <v>1163</v>
      </c>
      <c r="D1901" s="52" t="s">
        <v>781</v>
      </c>
      <c r="E1901" s="52" t="s">
        <v>204</v>
      </c>
      <c r="F1901" s="53" t="s">
        <v>129</v>
      </c>
      <c r="G1901" s="52" t="s">
        <v>30</v>
      </c>
      <c r="H1901" s="52" t="s">
        <v>8449</v>
      </c>
    </row>
    <row r="1902" spans="1:8" x14ac:dyDescent="0.25">
      <c r="A1902" s="52" t="s">
        <v>8606</v>
      </c>
      <c r="B1902" s="52" t="s">
        <v>8605</v>
      </c>
      <c r="C1902" s="52" t="s">
        <v>295</v>
      </c>
      <c r="D1902" s="52" t="s">
        <v>781</v>
      </c>
      <c r="E1902" s="52" t="s">
        <v>204</v>
      </c>
      <c r="F1902" s="53" t="s">
        <v>129</v>
      </c>
      <c r="G1902" s="52" t="s">
        <v>30</v>
      </c>
      <c r="H1902" s="52" t="s">
        <v>8449</v>
      </c>
    </row>
    <row r="1903" spans="1:8" x14ac:dyDescent="0.25">
      <c r="A1903" s="52" t="s">
        <v>8604</v>
      </c>
      <c r="B1903" s="52" t="s">
        <v>8603</v>
      </c>
      <c r="C1903" s="52" t="s">
        <v>1163</v>
      </c>
      <c r="D1903" s="52" t="s">
        <v>781</v>
      </c>
      <c r="E1903" s="52" t="s">
        <v>204</v>
      </c>
      <c r="F1903" s="53" t="s">
        <v>129</v>
      </c>
      <c r="G1903" s="52" t="s">
        <v>30</v>
      </c>
      <c r="H1903" s="52" t="s">
        <v>8449</v>
      </c>
    </row>
    <row r="1904" spans="1:8" x14ac:dyDescent="0.25">
      <c r="A1904" s="52" t="s">
        <v>8602</v>
      </c>
      <c r="B1904" s="52" t="s">
        <v>8601</v>
      </c>
      <c r="C1904" s="52" t="s">
        <v>2730</v>
      </c>
      <c r="D1904" s="52" t="s">
        <v>781</v>
      </c>
      <c r="E1904" s="52" t="s">
        <v>204</v>
      </c>
      <c r="F1904" s="53" t="s">
        <v>129</v>
      </c>
      <c r="G1904" s="52" t="s">
        <v>30</v>
      </c>
      <c r="H1904" s="52" t="s">
        <v>8449</v>
      </c>
    </row>
    <row r="1905" spans="1:8" x14ac:dyDescent="0.25">
      <c r="A1905" s="52" t="s">
        <v>8600</v>
      </c>
      <c r="B1905" s="52" t="s">
        <v>8599</v>
      </c>
      <c r="C1905" s="52" t="s">
        <v>1163</v>
      </c>
      <c r="D1905" s="52" t="s">
        <v>781</v>
      </c>
      <c r="E1905" s="52" t="s">
        <v>204</v>
      </c>
      <c r="F1905" s="53" t="s">
        <v>129</v>
      </c>
      <c r="G1905" s="52" t="s">
        <v>30</v>
      </c>
      <c r="H1905" s="52" t="s">
        <v>8449</v>
      </c>
    </row>
    <row r="1906" spans="1:8" x14ac:dyDescent="0.25">
      <c r="A1906" s="52" t="s">
        <v>8598</v>
      </c>
      <c r="B1906" s="52" t="s">
        <v>8597</v>
      </c>
      <c r="C1906" s="52" t="s">
        <v>1163</v>
      </c>
      <c r="D1906" s="52" t="s">
        <v>781</v>
      </c>
      <c r="E1906" s="52" t="s">
        <v>204</v>
      </c>
      <c r="F1906" s="53" t="s">
        <v>129</v>
      </c>
      <c r="G1906" s="52" t="s">
        <v>30</v>
      </c>
      <c r="H1906" s="52" t="s">
        <v>8449</v>
      </c>
    </row>
    <row r="1907" spans="1:8" x14ac:dyDescent="0.25">
      <c r="A1907" s="52" t="s">
        <v>8596</v>
      </c>
      <c r="B1907" s="52" t="s">
        <v>8595</v>
      </c>
      <c r="C1907" s="52" t="s">
        <v>1163</v>
      </c>
      <c r="D1907" s="52" t="s">
        <v>781</v>
      </c>
      <c r="E1907" s="52" t="s">
        <v>204</v>
      </c>
      <c r="F1907" s="53" t="s">
        <v>129</v>
      </c>
      <c r="G1907" s="52" t="s">
        <v>30</v>
      </c>
      <c r="H1907" s="52" t="s">
        <v>8449</v>
      </c>
    </row>
    <row r="1908" spans="1:8" x14ac:dyDescent="0.25">
      <c r="A1908" s="52" t="s">
        <v>8594</v>
      </c>
      <c r="B1908" s="52" t="s">
        <v>8593</v>
      </c>
      <c r="C1908" s="52" t="s">
        <v>8592</v>
      </c>
      <c r="D1908" s="52" t="s">
        <v>781</v>
      </c>
      <c r="E1908" s="52" t="s">
        <v>204</v>
      </c>
      <c r="F1908" s="53" t="s">
        <v>129</v>
      </c>
      <c r="G1908" s="52" t="s">
        <v>30</v>
      </c>
      <c r="H1908" s="52" t="s">
        <v>8449</v>
      </c>
    </row>
    <row r="1909" spans="1:8" x14ac:dyDescent="0.25">
      <c r="A1909" s="52" t="s">
        <v>8591</v>
      </c>
      <c r="B1909" s="52" t="s">
        <v>8590</v>
      </c>
      <c r="C1909" s="52" t="s">
        <v>1163</v>
      </c>
      <c r="D1909" s="52" t="s">
        <v>781</v>
      </c>
      <c r="E1909" s="52" t="s">
        <v>204</v>
      </c>
      <c r="F1909" s="53" t="s">
        <v>129</v>
      </c>
      <c r="G1909" s="52" t="s">
        <v>30</v>
      </c>
      <c r="H1909" s="52" t="s">
        <v>8449</v>
      </c>
    </row>
    <row r="1910" spans="1:8" x14ac:dyDescent="0.25">
      <c r="A1910" s="52" t="s">
        <v>8589</v>
      </c>
      <c r="B1910" s="52" t="s">
        <v>8588</v>
      </c>
      <c r="C1910" s="52" t="s">
        <v>295</v>
      </c>
      <c r="D1910" s="52" t="s">
        <v>781</v>
      </c>
      <c r="E1910" s="52" t="s">
        <v>204</v>
      </c>
      <c r="F1910" s="53" t="s">
        <v>129</v>
      </c>
      <c r="G1910" s="52" t="s">
        <v>30</v>
      </c>
      <c r="H1910" s="52" t="s">
        <v>8449</v>
      </c>
    </row>
    <row r="1911" spans="1:8" x14ac:dyDescent="0.25">
      <c r="A1911" s="52" t="s">
        <v>8587</v>
      </c>
      <c r="B1911" s="52" t="s">
        <v>8585</v>
      </c>
      <c r="C1911" s="52" t="s">
        <v>1163</v>
      </c>
      <c r="D1911" s="52" t="s">
        <v>781</v>
      </c>
      <c r="E1911" s="52" t="s">
        <v>204</v>
      </c>
      <c r="F1911" s="53" t="s">
        <v>129</v>
      </c>
      <c r="G1911" s="52" t="s">
        <v>30</v>
      </c>
      <c r="H1911" s="52" t="s">
        <v>8449</v>
      </c>
    </row>
    <row r="1912" spans="1:8" x14ac:dyDescent="0.25">
      <c r="A1912" s="52" t="s">
        <v>8586</v>
      </c>
      <c r="B1912" s="52" t="s">
        <v>8585</v>
      </c>
      <c r="C1912" s="52" t="s">
        <v>2730</v>
      </c>
      <c r="D1912" s="52" t="s">
        <v>781</v>
      </c>
      <c r="E1912" s="52" t="s">
        <v>204</v>
      </c>
      <c r="F1912" s="53" t="s">
        <v>129</v>
      </c>
      <c r="G1912" s="52" t="s">
        <v>30</v>
      </c>
      <c r="H1912" s="52" t="s">
        <v>8449</v>
      </c>
    </row>
    <row r="1913" spans="1:8" x14ac:dyDescent="0.25">
      <c r="A1913" s="52" t="s">
        <v>8584</v>
      </c>
      <c r="B1913" s="52" t="s">
        <v>8583</v>
      </c>
      <c r="C1913" s="52" t="s">
        <v>781</v>
      </c>
      <c r="D1913" s="52" t="s">
        <v>200</v>
      </c>
      <c r="E1913" s="52" t="s">
        <v>187</v>
      </c>
      <c r="F1913" s="53" t="s">
        <v>129</v>
      </c>
      <c r="G1913" s="52" t="s">
        <v>30</v>
      </c>
      <c r="H1913" s="52" t="s">
        <v>8449</v>
      </c>
    </row>
    <row r="1914" spans="1:8" x14ac:dyDescent="0.25">
      <c r="A1914" s="52" t="s">
        <v>8582</v>
      </c>
      <c r="B1914" s="52" t="s">
        <v>8581</v>
      </c>
      <c r="C1914" s="52" t="s">
        <v>781</v>
      </c>
      <c r="D1914" s="52" t="s">
        <v>200</v>
      </c>
      <c r="E1914" s="52" t="s">
        <v>187</v>
      </c>
      <c r="F1914" s="53" t="s">
        <v>129</v>
      </c>
      <c r="G1914" s="52" t="s">
        <v>30</v>
      </c>
      <c r="H1914" s="52" t="s">
        <v>8449</v>
      </c>
    </row>
    <row r="1915" spans="1:8" x14ac:dyDescent="0.25">
      <c r="A1915" s="52" t="s">
        <v>8580</v>
      </c>
      <c r="B1915" s="52" t="s">
        <v>8579</v>
      </c>
      <c r="C1915" s="52" t="s">
        <v>781</v>
      </c>
      <c r="D1915" s="52" t="s">
        <v>200</v>
      </c>
      <c r="E1915" s="52" t="s">
        <v>187</v>
      </c>
      <c r="F1915" s="53" t="s">
        <v>129</v>
      </c>
      <c r="G1915" s="52" t="s">
        <v>30</v>
      </c>
      <c r="H1915" s="52" t="s">
        <v>8449</v>
      </c>
    </row>
    <row r="1916" spans="1:8" x14ac:dyDescent="0.25">
      <c r="A1916" s="52" t="s">
        <v>8578</v>
      </c>
      <c r="B1916" s="52" t="s">
        <v>8577</v>
      </c>
      <c r="C1916" s="52" t="s">
        <v>781</v>
      </c>
      <c r="D1916" s="52" t="s">
        <v>200</v>
      </c>
      <c r="E1916" s="52" t="s">
        <v>187</v>
      </c>
      <c r="F1916" s="53" t="s">
        <v>129</v>
      </c>
      <c r="G1916" s="52" t="s">
        <v>30</v>
      </c>
      <c r="H1916" s="52" t="s">
        <v>8449</v>
      </c>
    </row>
    <row r="1917" spans="1:8" x14ac:dyDescent="0.25">
      <c r="A1917" s="52" t="s">
        <v>8576</v>
      </c>
      <c r="B1917" s="52" t="s">
        <v>8575</v>
      </c>
      <c r="C1917" s="52" t="s">
        <v>295</v>
      </c>
      <c r="D1917" s="52" t="s">
        <v>200</v>
      </c>
      <c r="E1917" s="52" t="s">
        <v>187</v>
      </c>
      <c r="F1917" s="53" t="s">
        <v>129</v>
      </c>
      <c r="G1917" s="52" t="s">
        <v>30</v>
      </c>
      <c r="H1917" s="52" t="s">
        <v>8449</v>
      </c>
    </row>
    <row r="1918" spans="1:8" x14ac:dyDescent="0.25">
      <c r="A1918" s="52" t="s">
        <v>8574</v>
      </c>
      <c r="B1918" s="52" t="s">
        <v>8573</v>
      </c>
      <c r="C1918" s="52" t="s">
        <v>295</v>
      </c>
      <c r="D1918" s="52" t="s">
        <v>200</v>
      </c>
      <c r="E1918" s="52" t="s">
        <v>187</v>
      </c>
      <c r="F1918" s="53" t="s">
        <v>129</v>
      </c>
      <c r="G1918" s="52" t="s">
        <v>30</v>
      </c>
      <c r="H1918" s="52" t="s">
        <v>8449</v>
      </c>
    </row>
    <row r="1919" spans="1:8" x14ac:dyDescent="0.25">
      <c r="A1919" s="52" t="s">
        <v>8572</v>
      </c>
      <c r="B1919" s="52" t="s">
        <v>8571</v>
      </c>
      <c r="C1919" s="52" t="s">
        <v>824</v>
      </c>
      <c r="D1919" s="52" t="s">
        <v>297</v>
      </c>
      <c r="E1919" s="52" t="s">
        <v>204</v>
      </c>
      <c r="F1919" s="53" t="s">
        <v>129</v>
      </c>
      <c r="G1919" s="52" t="s">
        <v>30</v>
      </c>
      <c r="H1919" s="52" t="s">
        <v>8449</v>
      </c>
    </row>
    <row r="1920" spans="1:8" x14ac:dyDescent="0.25">
      <c r="A1920" s="52" t="s">
        <v>8570</v>
      </c>
      <c r="B1920" s="52" t="s">
        <v>8569</v>
      </c>
      <c r="C1920" s="52" t="s">
        <v>1351</v>
      </c>
      <c r="D1920" s="52" t="s">
        <v>3167</v>
      </c>
      <c r="E1920" s="52" t="s">
        <v>204</v>
      </c>
      <c r="F1920" s="53" t="s">
        <v>129</v>
      </c>
      <c r="G1920" s="52" t="s">
        <v>30</v>
      </c>
      <c r="H1920" s="52" t="s">
        <v>8449</v>
      </c>
    </row>
    <row r="1921" spans="1:8" x14ac:dyDescent="0.25">
      <c r="A1921" s="52" t="s">
        <v>8568</v>
      </c>
      <c r="B1921" s="52" t="s">
        <v>8567</v>
      </c>
      <c r="C1921" s="52" t="s">
        <v>2146</v>
      </c>
      <c r="D1921" s="52" t="s">
        <v>1209</v>
      </c>
      <c r="E1921" s="52" t="s">
        <v>204</v>
      </c>
      <c r="F1921" s="53" t="s">
        <v>129</v>
      </c>
      <c r="G1921" s="52" t="s">
        <v>30</v>
      </c>
      <c r="H1921" s="52" t="s">
        <v>8449</v>
      </c>
    </row>
    <row r="1922" spans="1:8" x14ac:dyDescent="0.25">
      <c r="A1922" s="52" t="s">
        <v>8566</v>
      </c>
      <c r="B1922" s="52" t="s">
        <v>8565</v>
      </c>
      <c r="C1922" s="52" t="s">
        <v>1483</v>
      </c>
      <c r="D1922" s="52" t="s">
        <v>297</v>
      </c>
      <c r="E1922" s="52" t="s">
        <v>204</v>
      </c>
      <c r="F1922" s="53" t="s">
        <v>129</v>
      </c>
      <c r="G1922" s="52" t="s">
        <v>30</v>
      </c>
      <c r="H1922" s="52" t="s">
        <v>8449</v>
      </c>
    </row>
    <row r="1923" spans="1:8" x14ac:dyDescent="0.25">
      <c r="A1923" s="52" t="s">
        <v>8564</v>
      </c>
      <c r="B1923" s="52" t="s">
        <v>8563</v>
      </c>
      <c r="C1923" s="52" t="s">
        <v>193</v>
      </c>
      <c r="D1923" s="52" t="s">
        <v>200</v>
      </c>
      <c r="E1923" s="52" t="s">
        <v>187</v>
      </c>
      <c r="F1923" s="53" t="s">
        <v>129</v>
      </c>
      <c r="G1923" s="52" t="s">
        <v>30</v>
      </c>
      <c r="H1923" s="52" t="s">
        <v>8449</v>
      </c>
    </row>
    <row r="1924" spans="1:8" x14ac:dyDescent="0.25">
      <c r="A1924" s="52" t="s">
        <v>8562</v>
      </c>
      <c r="B1924" s="52" t="s">
        <v>8561</v>
      </c>
      <c r="C1924" s="52" t="s">
        <v>1855</v>
      </c>
      <c r="D1924" s="52" t="s">
        <v>2350</v>
      </c>
      <c r="E1924" s="52" t="s">
        <v>204</v>
      </c>
      <c r="F1924" s="53" t="s">
        <v>129</v>
      </c>
      <c r="G1924" s="52" t="s">
        <v>30</v>
      </c>
      <c r="H1924" s="52" t="s">
        <v>8449</v>
      </c>
    </row>
    <row r="1925" spans="1:8" x14ac:dyDescent="0.25">
      <c r="A1925" s="52" t="s">
        <v>8560</v>
      </c>
      <c r="B1925" s="52" t="s">
        <v>8559</v>
      </c>
      <c r="C1925" s="52" t="s">
        <v>1262</v>
      </c>
      <c r="D1925" s="52" t="s">
        <v>200</v>
      </c>
      <c r="E1925" s="52" t="s">
        <v>187</v>
      </c>
      <c r="F1925" s="53" t="s">
        <v>129</v>
      </c>
      <c r="G1925" s="52" t="s">
        <v>30</v>
      </c>
      <c r="H1925" s="52" t="s">
        <v>8449</v>
      </c>
    </row>
    <row r="1926" spans="1:8" x14ac:dyDescent="0.25">
      <c r="A1926" s="52" t="s">
        <v>8558</v>
      </c>
      <c r="B1926" s="52" t="s">
        <v>8557</v>
      </c>
      <c r="C1926" s="52" t="s">
        <v>1262</v>
      </c>
      <c r="D1926" s="52" t="s">
        <v>2239</v>
      </c>
      <c r="E1926" s="52" t="s">
        <v>204</v>
      </c>
      <c r="F1926" s="53" t="s">
        <v>129</v>
      </c>
      <c r="G1926" s="52" t="s">
        <v>30</v>
      </c>
      <c r="H1926" s="52" t="s">
        <v>8449</v>
      </c>
    </row>
    <row r="1927" spans="1:8" x14ac:dyDescent="0.25">
      <c r="A1927" s="52" t="s">
        <v>8556</v>
      </c>
      <c r="B1927" s="52" t="s">
        <v>8555</v>
      </c>
      <c r="C1927" s="52" t="s">
        <v>1262</v>
      </c>
      <c r="D1927" s="52" t="s">
        <v>200</v>
      </c>
      <c r="E1927" s="52" t="s">
        <v>187</v>
      </c>
      <c r="F1927" s="53" t="s">
        <v>129</v>
      </c>
      <c r="G1927" s="52" t="s">
        <v>30</v>
      </c>
      <c r="H1927" s="52" t="s">
        <v>8449</v>
      </c>
    </row>
    <row r="1928" spans="1:8" x14ac:dyDescent="0.25">
      <c r="A1928" s="52" t="s">
        <v>8554</v>
      </c>
      <c r="B1928" s="52" t="s">
        <v>8553</v>
      </c>
      <c r="C1928" s="52" t="s">
        <v>1262</v>
      </c>
      <c r="D1928" s="52" t="s">
        <v>200</v>
      </c>
      <c r="E1928" s="52" t="s">
        <v>187</v>
      </c>
      <c r="F1928" s="53" t="s">
        <v>129</v>
      </c>
      <c r="G1928" s="52" t="s">
        <v>30</v>
      </c>
      <c r="H1928" s="52" t="s">
        <v>8449</v>
      </c>
    </row>
    <row r="1929" spans="1:8" x14ac:dyDescent="0.25">
      <c r="A1929" s="52" t="s">
        <v>8552</v>
      </c>
      <c r="B1929" s="52" t="s">
        <v>8551</v>
      </c>
      <c r="C1929" s="52" t="s">
        <v>1262</v>
      </c>
      <c r="D1929" s="52" t="s">
        <v>200</v>
      </c>
      <c r="E1929" s="52" t="s">
        <v>187</v>
      </c>
      <c r="F1929" s="53" t="s">
        <v>129</v>
      </c>
      <c r="G1929" s="52" t="s">
        <v>30</v>
      </c>
      <c r="H1929" s="52" t="s">
        <v>8449</v>
      </c>
    </row>
    <row r="1930" spans="1:8" x14ac:dyDescent="0.25">
      <c r="A1930" s="52" t="s">
        <v>8550</v>
      </c>
      <c r="B1930" s="52" t="s">
        <v>8549</v>
      </c>
      <c r="C1930" s="52" t="s">
        <v>1262</v>
      </c>
      <c r="D1930" s="52" t="s">
        <v>4365</v>
      </c>
      <c r="E1930" s="52" t="s">
        <v>204</v>
      </c>
      <c r="F1930" s="53" t="s">
        <v>129</v>
      </c>
      <c r="G1930" s="52" t="s">
        <v>30</v>
      </c>
      <c r="H1930" s="52" t="s">
        <v>8449</v>
      </c>
    </row>
    <row r="1931" spans="1:8" x14ac:dyDescent="0.25">
      <c r="A1931" s="52" t="s">
        <v>8548</v>
      </c>
      <c r="B1931" s="52" t="s">
        <v>8547</v>
      </c>
      <c r="C1931" s="52" t="s">
        <v>689</v>
      </c>
      <c r="D1931" s="52" t="s">
        <v>8546</v>
      </c>
      <c r="E1931" s="52" t="s">
        <v>204</v>
      </c>
      <c r="F1931" s="53" t="s">
        <v>129</v>
      </c>
      <c r="G1931" s="52" t="s">
        <v>30</v>
      </c>
      <c r="H1931" s="52" t="s">
        <v>8449</v>
      </c>
    </row>
    <row r="1932" spans="1:8" x14ac:dyDescent="0.25">
      <c r="A1932" s="52" t="s">
        <v>8545</v>
      </c>
      <c r="B1932" s="52" t="s">
        <v>8544</v>
      </c>
      <c r="C1932" s="52" t="s">
        <v>8543</v>
      </c>
      <c r="D1932" s="52" t="s">
        <v>422</v>
      </c>
      <c r="E1932" s="52" t="s">
        <v>204</v>
      </c>
      <c r="F1932" s="53" t="s">
        <v>129</v>
      </c>
      <c r="G1932" s="52" t="s">
        <v>30</v>
      </c>
      <c r="H1932" s="52" t="s">
        <v>8449</v>
      </c>
    </row>
    <row r="1933" spans="1:8" x14ac:dyDescent="0.25">
      <c r="A1933" s="52" t="s">
        <v>8542</v>
      </c>
      <c r="B1933" s="52" t="s">
        <v>8541</v>
      </c>
      <c r="C1933" s="52" t="s">
        <v>422</v>
      </c>
      <c r="D1933" s="52" t="s">
        <v>200</v>
      </c>
      <c r="E1933" s="52" t="s">
        <v>187</v>
      </c>
      <c r="F1933" s="53" t="s">
        <v>129</v>
      </c>
      <c r="G1933" s="52" t="s">
        <v>30</v>
      </c>
      <c r="H1933" s="52" t="s">
        <v>8449</v>
      </c>
    </row>
    <row r="1934" spans="1:8" x14ac:dyDescent="0.25">
      <c r="A1934" s="52" t="s">
        <v>8540</v>
      </c>
      <c r="B1934" s="52" t="s">
        <v>8539</v>
      </c>
      <c r="C1934" s="52" t="s">
        <v>422</v>
      </c>
      <c r="D1934" s="52" t="s">
        <v>200</v>
      </c>
      <c r="E1934" s="52" t="s">
        <v>187</v>
      </c>
      <c r="F1934" s="53" t="s">
        <v>129</v>
      </c>
      <c r="G1934" s="52" t="s">
        <v>30</v>
      </c>
      <c r="H1934" s="52" t="s">
        <v>8449</v>
      </c>
    </row>
    <row r="1935" spans="1:8" x14ac:dyDescent="0.25">
      <c r="A1935" s="52" t="s">
        <v>8538</v>
      </c>
      <c r="B1935" s="52" t="s">
        <v>8537</v>
      </c>
      <c r="C1935" s="52" t="s">
        <v>197</v>
      </c>
      <c r="D1935" s="52" t="s">
        <v>197</v>
      </c>
      <c r="E1935" s="52" t="s">
        <v>196</v>
      </c>
      <c r="F1935" s="53" t="s">
        <v>129</v>
      </c>
      <c r="G1935" s="52" t="s">
        <v>30</v>
      </c>
      <c r="H1935" s="52" t="s">
        <v>8449</v>
      </c>
    </row>
    <row r="1936" spans="1:8" x14ac:dyDescent="0.25">
      <c r="A1936" s="52" t="s">
        <v>8536</v>
      </c>
      <c r="B1936" s="52" t="s">
        <v>8535</v>
      </c>
      <c r="C1936" s="52" t="s">
        <v>197</v>
      </c>
      <c r="D1936" s="52" t="s">
        <v>197</v>
      </c>
      <c r="E1936" s="52" t="s">
        <v>196</v>
      </c>
      <c r="F1936" s="53" t="s">
        <v>129</v>
      </c>
      <c r="G1936" s="52" t="s">
        <v>30</v>
      </c>
      <c r="H1936" s="52" t="s">
        <v>8449</v>
      </c>
    </row>
    <row r="1937" spans="1:8" x14ac:dyDescent="0.25">
      <c r="A1937" s="52" t="s">
        <v>8534</v>
      </c>
      <c r="B1937" s="52" t="s">
        <v>8533</v>
      </c>
      <c r="C1937" s="52" t="s">
        <v>573</v>
      </c>
      <c r="D1937" s="52" t="s">
        <v>200</v>
      </c>
      <c r="E1937" s="52" t="s">
        <v>187</v>
      </c>
      <c r="F1937" s="53" t="s">
        <v>129</v>
      </c>
      <c r="G1937" s="52" t="s">
        <v>30</v>
      </c>
      <c r="H1937" s="52" t="s">
        <v>8449</v>
      </c>
    </row>
    <row r="1938" spans="1:8" x14ac:dyDescent="0.25">
      <c r="A1938" s="52" t="s">
        <v>8532</v>
      </c>
      <c r="B1938" s="52" t="s">
        <v>8531</v>
      </c>
      <c r="C1938" s="52" t="s">
        <v>573</v>
      </c>
      <c r="D1938" s="52" t="s">
        <v>2590</v>
      </c>
      <c r="E1938" s="52" t="s">
        <v>492</v>
      </c>
      <c r="F1938" s="53" t="s">
        <v>129</v>
      </c>
      <c r="G1938" s="52" t="s">
        <v>30</v>
      </c>
      <c r="H1938" s="52" t="s">
        <v>8449</v>
      </c>
    </row>
    <row r="1939" spans="1:8" x14ac:dyDescent="0.25">
      <c r="A1939" s="52" t="s">
        <v>8530</v>
      </c>
      <c r="B1939" s="52" t="s">
        <v>8529</v>
      </c>
      <c r="C1939" s="52" t="s">
        <v>573</v>
      </c>
      <c r="D1939" s="52" t="s">
        <v>200</v>
      </c>
      <c r="E1939" s="52" t="s">
        <v>187</v>
      </c>
      <c r="F1939" s="53" t="s">
        <v>129</v>
      </c>
      <c r="G1939" s="52" t="s">
        <v>30</v>
      </c>
      <c r="H1939" s="52" t="s">
        <v>8449</v>
      </c>
    </row>
    <row r="1940" spans="1:8" x14ac:dyDescent="0.25">
      <c r="A1940" s="52" t="s">
        <v>8528</v>
      </c>
      <c r="B1940" s="52" t="s">
        <v>8527</v>
      </c>
      <c r="C1940" s="52" t="s">
        <v>224</v>
      </c>
      <c r="D1940" s="52" t="s">
        <v>200</v>
      </c>
      <c r="E1940" s="52" t="s">
        <v>187</v>
      </c>
      <c r="F1940" s="53" t="s">
        <v>129</v>
      </c>
      <c r="G1940" s="52" t="s">
        <v>30</v>
      </c>
      <c r="H1940" s="52" t="s">
        <v>8449</v>
      </c>
    </row>
    <row r="1941" spans="1:8" x14ac:dyDescent="0.25">
      <c r="A1941" s="52" t="s">
        <v>8526</v>
      </c>
      <c r="B1941" s="52" t="s">
        <v>8525</v>
      </c>
      <c r="C1941" s="52" t="s">
        <v>197</v>
      </c>
      <c r="D1941" s="52" t="s">
        <v>197</v>
      </c>
      <c r="E1941" s="52" t="s">
        <v>196</v>
      </c>
      <c r="F1941" s="53" t="s">
        <v>129</v>
      </c>
      <c r="G1941" s="52" t="s">
        <v>30</v>
      </c>
      <c r="H1941" s="52" t="s">
        <v>8449</v>
      </c>
    </row>
    <row r="1942" spans="1:8" x14ac:dyDescent="0.25">
      <c r="A1942" s="52" t="s">
        <v>8524</v>
      </c>
      <c r="B1942" s="52" t="s">
        <v>8523</v>
      </c>
      <c r="C1942" s="52" t="s">
        <v>197</v>
      </c>
      <c r="D1942" s="52" t="s">
        <v>197</v>
      </c>
      <c r="E1942" s="52" t="s">
        <v>196</v>
      </c>
      <c r="F1942" s="53" t="s">
        <v>129</v>
      </c>
      <c r="G1942" s="52" t="s">
        <v>30</v>
      </c>
      <c r="H1942" s="52" t="s">
        <v>8449</v>
      </c>
    </row>
    <row r="1943" spans="1:8" x14ac:dyDescent="0.25">
      <c r="A1943" s="52" t="s">
        <v>8522</v>
      </c>
      <c r="B1943" s="52" t="s">
        <v>8521</v>
      </c>
      <c r="C1943" s="52" t="s">
        <v>197</v>
      </c>
      <c r="D1943" s="52" t="s">
        <v>197</v>
      </c>
      <c r="E1943" s="52" t="s">
        <v>196</v>
      </c>
      <c r="F1943" s="53" t="s">
        <v>129</v>
      </c>
      <c r="G1943" s="52" t="s">
        <v>30</v>
      </c>
      <c r="H1943" s="52" t="s">
        <v>8449</v>
      </c>
    </row>
    <row r="1944" spans="1:8" x14ac:dyDescent="0.25">
      <c r="A1944" s="52" t="s">
        <v>8520</v>
      </c>
      <c r="B1944" s="52" t="s">
        <v>8519</v>
      </c>
      <c r="C1944" s="52" t="s">
        <v>197</v>
      </c>
      <c r="D1944" s="52" t="s">
        <v>197</v>
      </c>
      <c r="E1944" s="52" t="s">
        <v>196</v>
      </c>
      <c r="F1944" s="53" t="s">
        <v>129</v>
      </c>
      <c r="G1944" s="52" t="s">
        <v>30</v>
      </c>
      <c r="H1944" s="52" t="s">
        <v>8449</v>
      </c>
    </row>
    <row r="1945" spans="1:8" x14ac:dyDescent="0.25">
      <c r="A1945" s="52" t="s">
        <v>8518</v>
      </c>
      <c r="B1945" s="52" t="s">
        <v>8517</v>
      </c>
      <c r="C1945" s="52" t="s">
        <v>224</v>
      </c>
      <c r="D1945" s="52" t="s">
        <v>200</v>
      </c>
      <c r="E1945" s="52" t="s">
        <v>187</v>
      </c>
      <c r="F1945" s="53" t="s">
        <v>129</v>
      </c>
      <c r="G1945" s="52" t="s">
        <v>30</v>
      </c>
      <c r="H1945" s="52" t="s">
        <v>8449</v>
      </c>
    </row>
    <row r="1946" spans="1:8" x14ac:dyDescent="0.25">
      <c r="A1946" s="52" t="s">
        <v>8516</v>
      </c>
      <c r="B1946" s="52" t="s">
        <v>8515</v>
      </c>
      <c r="C1946" s="52" t="s">
        <v>573</v>
      </c>
      <c r="D1946" s="52" t="s">
        <v>243</v>
      </c>
      <c r="E1946" s="52" t="s">
        <v>204</v>
      </c>
      <c r="F1946" s="53" t="s">
        <v>129</v>
      </c>
      <c r="G1946" s="52" t="s">
        <v>30</v>
      </c>
      <c r="H1946" s="52" t="s">
        <v>8449</v>
      </c>
    </row>
    <row r="1947" spans="1:8" x14ac:dyDescent="0.25">
      <c r="A1947" s="52" t="s">
        <v>8514</v>
      </c>
      <c r="B1947" s="52" t="s">
        <v>8513</v>
      </c>
      <c r="C1947" s="52" t="s">
        <v>224</v>
      </c>
      <c r="D1947" s="52" t="s">
        <v>200</v>
      </c>
      <c r="E1947" s="52" t="s">
        <v>187</v>
      </c>
      <c r="F1947" s="53" t="s">
        <v>129</v>
      </c>
      <c r="G1947" s="52" t="s">
        <v>30</v>
      </c>
      <c r="H1947" s="52" t="s">
        <v>8449</v>
      </c>
    </row>
    <row r="1948" spans="1:8" x14ac:dyDescent="0.25">
      <c r="A1948" s="52" t="s">
        <v>8512</v>
      </c>
      <c r="B1948" s="52" t="s">
        <v>8511</v>
      </c>
      <c r="C1948" s="52" t="s">
        <v>224</v>
      </c>
      <c r="D1948" s="52" t="s">
        <v>200</v>
      </c>
      <c r="E1948" s="52" t="s">
        <v>187</v>
      </c>
      <c r="F1948" s="53" t="s">
        <v>129</v>
      </c>
      <c r="G1948" s="52" t="s">
        <v>30</v>
      </c>
      <c r="H1948" s="52" t="s">
        <v>8449</v>
      </c>
    </row>
    <row r="1949" spans="1:8" x14ac:dyDescent="0.25">
      <c r="A1949" s="52" t="s">
        <v>8510</v>
      </c>
      <c r="B1949" s="52" t="s">
        <v>8509</v>
      </c>
      <c r="C1949" s="52" t="s">
        <v>573</v>
      </c>
      <c r="D1949" s="52" t="s">
        <v>200</v>
      </c>
      <c r="E1949" s="52" t="s">
        <v>187</v>
      </c>
      <c r="F1949" s="53" t="s">
        <v>129</v>
      </c>
      <c r="G1949" s="52" t="s">
        <v>30</v>
      </c>
      <c r="H1949" s="52" t="s">
        <v>8449</v>
      </c>
    </row>
    <row r="1950" spans="1:8" x14ac:dyDescent="0.25">
      <c r="A1950" s="52" t="s">
        <v>8508</v>
      </c>
      <c r="B1950" s="52" t="s">
        <v>8507</v>
      </c>
      <c r="C1950" s="52" t="s">
        <v>573</v>
      </c>
      <c r="D1950" s="52" t="s">
        <v>200</v>
      </c>
      <c r="E1950" s="52" t="s">
        <v>187</v>
      </c>
      <c r="F1950" s="53" t="s">
        <v>129</v>
      </c>
      <c r="G1950" s="52" t="s">
        <v>30</v>
      </c>
      <c r="H1950" s="52" t="s">
        <v>8449</v>
      </c>
    </row>
    <row r="1951" spans="1:8" x14ac:dyDescent="0.25">
      <c r="A1951" s="52" t="s">
        <v>8506</v>
      </c>
      <c r="B1951" s="52" t="s">
        <v>8505</v>
      </c>
      <c r="C1951" s="52" t="s">
        <v>573</v>
      </c>
      <c r="D1951" s="52" t="s">
        <v>200</v>
      </c>
      <c r="E1951" s="52" t="s">
        <v>187</v>
      </c>
      <c r="F1951" s="53" t="s">
        <v>129</v>
      </c>
      <c r="G1951" s="52" t="s">
        <v>30</v>
      </c>
      <c r="H1951" s="52" t="s">
        <v>8449</v>
      </c>
    </row>
    <row r="1952" spans="1:8" x14ac:dyDescent="0.25">
      <c r="A1952" s="52" t="s">
        <v>8504</v>
      </c>
      <c r="B1952" s="52" t="s">
        <v>8503</v>
      </c>
      <c r="C1952" s="52" t="s">
        <v>784</v>
      </c>
      <c r="D1952" s="52" t="s">
        <v>200</v>
      </c>
      <c r="E1952" s="52" t="s">
        <v>187</v>
      </c>
      <c r="F1952" s="53" t="s">
        <v>129</v>
      </c>
      <c r="G1952" s="52" t="s">
        <v>30</v>
      </c>
      <c r="H1952" s="52" t="s">
        <v>8449</v>
      </c>
    </row>
    <row r="1953" spans="1:8" x14ac:dyDescent="0.25">
      <c r="A1953" s="52" t="s">
        <v>8502</v>
      </c>
      <c r="B1953" s="52" t="s">
        <v>8501</v>
      </c>
      <c r="C1953" s="52" t="s">
        <v>8500</v>
      </c>
      <c r="D1953" s="52" t="s">
        <v>297</v>
      </c>
      <c r="E1953" s="52" t="s">
        <v>204</v>
      </c>
      <c r="F1953" s="53" t="s">
        <v>129</v>
      </c>
      <c r="G1953" s="52" t="s">
        <v>30</v>
      </c>
      <c r="H1953" s="52" t="s">
        <v>8449</v>
      </c>
    </row>
    <row r="1954" spans="1:8" x14ac:dyDescent="0.25">
      <c r="A1954" s="52" t="s">
        <v>8499</v>
      </c>
      <c r="B1954" s="52" t="s">
        <v>8498</v>
      </c>
      <c r="C1954" s="52" t="s">
        <v>784</v>
      </c>
      <c r="D1954" s="52" t="s">
        <v>2969</v>
      </c>
      <c r="E1954" s="52" t="s">
        <v>204</v>
      </c>
      <c r="F1954" s="53" t="s">
        <v>129</v>
      </c>
      <c r="G1954" s="52" t="s">
        <v>30</v>
      </c>
      <c r="H1954" s="52" t="s">
        <v>8449</v>
      </c>
    </row>
    <row r="1955" spans="1:8" x14ac:dyDescent="0.25">
      <c r="A1955" s="52" t="s">
        <v>8497</v>
      </c>
      <c r="B1955" s="52" t="s">
        <v>8496</v>
      </c>
      <c r="C1955" s="52" t="s">
        <v>824</v>
      </c>
      <c r="D1955" s="52" t="s">
        <v>297</v>
      </c>
      <c r="E1955" s="52" t="s">
        <v>204</v>
      </c>
      <c r="F1955" s="53" t="s">
        <v>129</v>
      </c>
      <c r="G1955" s="52" t="s">
        <v>30</v>
      </c>
      <c r="H1955" s="52" t="s">
        <v>8449</v>
      </c>
    </row>
    <row r="1956" spans="1:8" x14ac:dyDescent="0.25">
      <c r="A1956" s="52" t="s">
        <v>8495</v>
      </c>
      <c r="B1956" s="52" t="s">
        <v>8494</v>
      </c>
      <c r="C1956" s="52" t="s">
        <v>193</v>
      </c>
      <c r="D1956" s="52" t="s">
        <v>200</v>
      </c>
      <c r="E1956" s="52" t="s">
        <v>187</v>
      </c>
      <c r="F1956" s="53" t="s">
        <v>129</v>
      </c>
      <c r="G1956" s="52" t="s">
        <v>30</v>
      </c>
      <c r="H1956" s="52" t="s">
        <v>8449</v>
      </c>
    </row>
    <row r="1957" spans="1:8" x14ac:dyDescent="0.25">
      <c r="A1957" s="52" t="s">
        <v>8493</v>
      </c>
      <c r="B1957" s="52" t="s">
        <v>8492</v>
      </c>
      <c r="C1957" s="52" t="s">
        <v>1351</v>
      </c>
      <c r="D1957" s="52" t="s">
        <v>200</v>
      </c>
      <c r="E1957" s="52" t="s">
        <v>187</v>
      </c>
      <c r="F1957" s="53" t="s">
        <v>129</v>
      </c>
      <c r="G1957" s="52" t="s">
        <v>30</v>
      </c>
      <c r="H1957" s="52" t="s">
        <v>8449</v>
      </c>
    </row>
    <row r="1958" spans="1:8" x14ac:dyDescent="0.25">
      <c r="A1958" s="52" t="s">
        <v>8491</v>
      </c>
      <c r="B1958" s="52" t="s">
        <v>8490</v>
      </c>
      <c r="C1958" s="52" t="s">
        <v>441</v>
      </c>
      <c r="D1958" s="52" t="s">
        <v>724</v>
      </c>
      <c r="E1958" s="52" t="s">
        <v>187</v>
      </c>
      <c r="F1958" s="53" t="s">
        <v>129</v>
      </c>
      <c r="G1958" s="52" t="s">
        <v>30</v>
      </c>
      <c r="H1958" s="52" t="s">
        <v>8449</v>
      </c>
    </row>
    <row r="1959" spans="1:8" x14ac:dyDescent="0.25">
      <c r="A1959" s="52" t="s">
        <v>8489</v>
      </c>
      <c r="B1959" s="52" t="s">
        <v>8488</v>
      </c>
      <c r="C1959" s="52" t="s">
        <v>573</v>
      </c>
      <c r="D1959" s="52" t="s">
        <v>200</v>
      </c>
      <c r="E1959" s="52" t="s">
        <v>187</v>
      </c>
      <c r="F1959" s="53" t="s">
        <v>129</v>
      </c>
      <c r="G1959" s="52" t="s">
        <v>30</v>
      </c>
      <c r="H1959" s="52" t="s">
        <v>8449</v>
      </c>
    </row>
    <row r="1960" spans="1:8" x14ac:dyDescent="0.25">
      <c r="A1960" s="52" t="s">
        <v>8487</v>
      </c>
      <c r="B1960" s="52" t="s">
        <v>8486</v>
      </c>
      <c r="C1960" s="52" t="s">
        <v>784</v>
      </c>
      <c r="D1960" s="52" t="s">
        <v>200</v>
      </c>
      <c r="E1960" s="52" t="s">
        <v>187</v>
      </c>
      <c r="F1960" s="53" t="s">
        <v>129</v>
      </c>
      <c r="G1960" s="52" t="s">
        <v>30</v>
      </c>
      <c r="H1960" s="52" t="s">
        <v>8449</v>
      </c>
    </row>
    <row r="1961" spans="1:8" x14ac:dyDescent="0.25">
      <c r="A1961" s="52" t="s">
        <v>8485</v>
      </c>
      <c r="B1961" s="52" t="s">
        <v>8484</v>
      </c>
      <c r="C1961" s="52" t="s">
        <v>224</v>
      </c>
      <c r="D1961" s="52" t="s">
        <v>724</v>
      </c>
      <c r="E1961" s="52" t="s">
        <v>187</v>
      </c>
      <c r="F1961" s="53" t="s">
        <v>129</v>
      </c>
      <c r="G1961" s="52" t="s">
        <v>30</v>
      </c>
      <c r="H1961" s="52" t="s">
        <v>8449</v>
      </c>
    </row>
    <row r="1962" spans="1:8" x14ac:dyDescent="0.25">
      <c r="A1962" s="52" t="s">
        <v>8483</v>
      </c>
      <c r="B1962" s="52" t="s">
        <v>8482</v>
      </c>
      <c r="C1962" s="52" t="s">
        <v>224</v>
      </c>
      <c r="D1962" s="52" t="s">
        <v>200</v>
      </c>
      <c r="E1962" s="52" t="s">
        <v>187</v>
      </c>
      <c r="F1962" s="53" t="s">
        <v>129</v>
      </c>
      <c r="G1962" s="52" t="s">
        <v>30</v>
      </c>
      <c r="H1962" s="52" t="s">
        <v>8449</v>
      </c>
    </row>
    <row r="1963" spans="1:8" x14ac:dyDescent="0.25">
      <c r="A1963" s="52" t="s">
        <v>8481</v>
      </c>
      <c r="B1963" s="52" t="s">
        <v>8480</v>
      </c>
      <c r="C1963" s="52" t="s">
        <v>224</v>
      </c>
      <c r="D1963" s="52" t="s">
        <v>200</v>
      </c>
      <c r="E1963" s="52" t="s">
        <v>187</v>
      </c>
      <c r="F1963" s="53" t="s">
        <v>129</v>
      </c>
      <c r="G1963" s="52" t="s">
        <v>30</v>
      </c>
      <c r="H1963" s="52" t="s">
        <v>8449</v>
      </c>
    </row>
    <row r="1964" spans="1:8" x14ac:dyDescent="0.25">
      <c r="A1964" s="52" t="s">
        <v>8479</v>
      </c>
      <c r="B1964" s="52" t="s">
        <v>8478</v>
      </c>
      <c r="C1964" s="52" t="s">
        <v>224</v>
      </c>
      <c r="D1964" s="52" t="s">
        <v>200</v>
      </c>
      <c r="E1964" s="52" t="s">
        <v>187</v>
      </c>
      <c r="F1964" s="53" t="s">
        <v>129</v>
      </c>
      <c r="G1964" s="52" t="s">
        <v>30</v>
      </c>
      <c r="H1964" s="52" t="s">
        <v>8449</v>
      </c>
    </row>
    <row r="1965" spans="1:8" x14ac:dyDescent="0.25">
      <c r="A1965" s="52" t="s">
        <v>8477</v>
      </c>
      <c r="B1965" s="52" t="s">
        <v>8476</v>
      </c>
      <c r="C1965" s="52" t="s">
        <v>224</v>
      </c>
      <c r="D1965" s="52" t="s">
        <v>200</v>
      </c>
      <c r="E1965" s="52" t="s">
        <v>187</v>
      </c>
      <c r="F1965" s="53" t="s">
        <v>129</v>
      </c>
      <c r="G1965" s="52" t="s">
        <v>30</v>
      </c>
      <c r="H1965" s="52" t="s">
        <v>8449</v>
      </c>
    </row>
    <row r="1966" spans="1:8" x14ac:dyDescent="0.25">
      <c r="A1966" s="52" t="s">
        <v>8475</v>
      </c>
      <c r="B1966" s="52" t="s">
        <v>8474</v>
      </c>
      <c r="C1966" s="52" t="s">
        <v>224</v>
      </c>
      <c r="D1966" s="52" t="s">
        <v>200</v>
      </c>
      <c r="E1966" s="52" t="s">
        <v>187</v>
      </c>
      <c r="F1966" s="53" t="s">
        <v>129</v>
      </c>
      <c r="G1966" s="52" t="s">
        <v>30</v>
      </c>
      <c r="H1966" s="52" t="s">
        <v>8449</v>
      </c>
    </row>
    <row r="1967" spans="1:8" x14ac:dyDescent="0.25">
      <c r="A1967" s="52" t="s">
        <v>8473</v>
      </c>
      <c r="B1967" s="52" t="s">
        <v>8472</v>
      </c>
      <c r="C1967" s="52" t="s">
        <v>224</v>
      </c>
      <c r="D1967" s="52" t="s">
        <v>200</v>
      </c>
      <c r="E1967" s="52" t="s">
        <v>187</v>
      </c>
      <c r="F1967" s="53" t="s">
        <v>129</v>
      </c>
      <c r="G1967" s="52" t="s">
        <v>30</v>
      </c>
      <c r="H1967" s="52" t="s">
        <v>8449</v>
      </c>
    </row>
    <row r="1968" spans="1:8" x14ac:dyDescent="0.25">
      <c r="A1968" s="52" t="s">
        <v>8471</v>
      </c>
      <c r="B1968" s="52" t="s">
        <v>8470</v>
      </c>
      <c r="C1968" s="52" t="s">
        <v>224</v>
      </c>
      <c r="D1968" s="52" t="s">
        <v>200</v>
      </c>
      <c r="E1968" s="52" t="s">
        <v>187</v>
      </c>
      <c r="F1968" s="53" t="s">
        <v>129</v>
      </c>
      <c r="G1968" s="52" t="s">
        <v>30</v>
      </c>
      <c r="H1968" s="52" t="s">
        <v>8449</v>
      </c>
    </row>
    <row r="1969" spans="1:8" x14ac:dyDescent="0.25">
      <c r="A1969" s="52" t="s">
        <v>8469</v>
      </c>
      <c r="B1969" s="52" t="s">
        <v>8468</v>
      </c>
      <c r="C1969" s="52" t="s">
        <v>224</v>
      </c>
      <c r="D1969" s="52" t="s">
        <v>200</v>
      </c>
      <c r="E1969" s="52" t="s">
        <v>187</v>
      </c>
      <c r="F1969" s="53" t="s">
        <v>129</v>
      </c>
      <c r="G1969" s="52" t="s">
        <v>30</v>
      </c>
      <c r="H1969" s="52" t="s">
        <v>8449</v>
      </c>
    </row>
    <row r="1970" spans="1:8" x14ac:dyDescent="0.25">
      <c r="A1970" s="52" t="s">
        <v>8467</v>
      </c>
      <c r="B1970" s="52" t="s">
        <v>8466</v>
      </c>
      <c r="C1970" s="52" t="s">
        <v>224</v>
      </c>
      <c r="D1970" s="52" t="s">
        <v>200</v>
      </c>
      <c r="E1970" s="52" t="s">
        <v>187</v>
      </c>
      <c r="F1970" s="53" t="s">
        <v>129</v>
      </c>
      <c r="G1970" s="52" t="s">
        <v>30</v>
      </c>
      <c r="H1970" s="52" t="s">
        <v>8449</v>
      </c>
    </row>
    <row r="1971" spans="1:8" x14ac:dyDescent="0.25">
      <c r="A1971" s="52" t="s">
        <v>8465</v>
      </c>
      <c r="B1971" s="52" t="s">
        <v>8464</v>
      </c>
      <c r="C1971" s="52" t="s">
        <v>3391</v>
      </c>
      <c r="D1971" s="52" t="s">
        <v>519</v>
      </c>
      <c r="E1971" s="52" t="s">
        <v>204</v>
      </c>
      <c r="F1971" s="53" t="s">
        <v>129</v>
      </c>
      <c r="G1971" s="52" t="s">
        <v>30</v>
      </c>
      <c r="H1971" s="52" t="s">
        <v>8449</v>
      </c>
    </row>
    <row r="1972" spans="1:8" x14ac:dyDescent="0.25">
      <c r="A1972" s="52" t="s">
        <v>8463</v>
      </c>
      <c r="B1972" s="52" t="s">
        <v>8462</v>
      </c>
      <c r="C1972" s="52" t="s">
        <v>3007</v>
      </c>
      <c r="D1972" s="52" t="s">
        <v>572</v>
      </c>
      <c r="E1972" s="52" t="s">
        <v>204</v>
      </c>
      <c r="F1972" s="53" t="s">
        <v>129</v>
      </c>
      <c r="G1972" s="52" t="s">
        <v>30</v>
      </c>
      <c r="H1972" s="52" t="s">
        <v>8449</v>
      </c>
    </row>
    <row r="1973" spans="1:8" x14ac:dyDescent="0.25">
      <c r="A1973" s="52" t="s">
        <v>8461</v>
      </c>
      <c r="B1973" s="52" t="s">
        <v>8460</v>
      </c>
      <c r="C1973" s="52" t="s">
        <v>441</v>
      </c>
      <c r="D1973" s="52" t="s">
        <v>200</v>
      </c>
      <c r="E1973" s="52" t="s">
        <v>187</v>
      </c>
      <c r="F1973" s="53" t="s">
        <v>129</v>
      </c>
      <c r="G1973" s="52" t="s">
        <v>30</v>
      </c>
      <c r="H1973" s="52" t="s">
        <v>8449</v>
      </c>
    </row>
    <row r="1974" spans="1:8" x14ac:dyDescent="0.25">
      <c r="A1974" s="52" t="s">
        <v>8459</v>
      </c>
      <c r="B1974" s="52" t="s">
        <v>8458</v>
      </c>
      <c r="C1974" s="52" t="s">
        <v>1423</v>
      </c>
      <c r="D1974" s="52" t="s">
        <v>388</v>
      </c>
      <c r="E1974" s="52" t="s">
        <v>204</v>
      </c>
      <c r="F1974" s="53" t="s">
        <v>129</v>
      </c>
      <c r="G1974" s="52" t="s">
        <v>30</v>
      </c>
      <c r="H1974" s="52" t="s">
        <v>8449</v>
      </c>
    </row>
    <row r="1975" spans="1:8" x14ac:dyDescent="0.25">
      <c r="A1975" s="52" t="s">
        <v>8457</v>
      </c>
      <c r="B1975" s="52" t="s">
        <v>8456</v>
      </c>
      <c r="C1975" s="52" t="s">
        <v>197</v>
      </c>
      <c r="D1975" s="52" t="s">
        <v>197</v>
      </c>
      <c r="E1975" s="52" t="s">
        <v>196</v>
      </c>
      <c r="F1975" s="53" t="s">
        <v>129</v>
      </c>
      <c r="G1975" s="52" t="s">
        <v>30</v>
      </c>
      <c r="H1975" s="52" t="s">
        <v>8449</v>
      </c>
    </row>
    <row r="1976" spans="1:8" x14ac:dyDescent="0.25">
      <c r="A1976" s="52" t="s">
        <v>8455</v>
      </c>
      <c r="B1976" s="52" t="s">
        <v>8454</v>
      </c>
      <c r="C1976" s="52" t="s">
        <v>422</v>
      </c>
      <c r="D1976" s="52" t="s">
        <v>200</v>
      </c>
      <c r="E1976" s="52" t="s">
        <v>187</v>
      </c>
      <c r="F1976" s="53" t="s">
        <v>129</v>
      </c>
      <c r="G1976" s="52" t="s">
        <v>30</v>
      </c>
      <c r="H1976" s="52" t="s">
        <v>8449</v>
      </c>
    </row>
    <row r="1977" spans="1:8" x14ac:dyDescent="0.25">
      <c r="A1977" s="52" t="s">
        <v>8453</v>
      </c>
      <c r="B1977" s="52" t="s">
        <v>8452</v>
      </c>
      <c r="C1977" s="52" t="s">
        <v>197</v>
      </c>
      <c r="D1977" s="52" t="s">
        <v>197</v>
      </c>
      <c r="E1977" s="52" t="s">
        <v>196</v>
      </c>
      <c r="F1977" s="53" t="s">
        <v>129</v>
      </c>
      <c r="G1977" s="52" t="s">
        <v>30</v>
      </c>
      <c r="H1977" s="52" t="s">
        <v>8449</v>
      </c>
    </row>
    <row r="1978" spans="1:8" x14ac:dyDescent="0.25">
      <c r="A1978" s="52" t="s">
        <v>8451</v>
      </c>
      <c r="B1978" s="52" t="s">
        <v>8450</v>
      </c>
      <c r="C1978" s="52" t="s">
        <v>441</v>
      </c>
      <c r="D1978" s="52" t="s">
        <v>200</v>
      </c>
      <c r="E1978" s="52" t="s">
        <v>187</v>
      </c>
      <c r="F1978" s="53" t="s">
        <v>129</v>
      </c>
      <c r="G1978" s="52" t="s">
        <v>30</v>
      </c>
      <c r="H1978" s="52" t="s">
        <v>8449</v>
      </c>
    </row>
    <row r="1979" spans="1:8" x14ac:dyDescent="0.25">
      <c r="A1979" s="52" t="s">
        <v>31</v>
      </c>
      <c r="B1979" s="52" t="s">
        <v>8448</v>
      </c>
      <c r="C1979" s="52" t="s">
        <v>805</v>
      </c>
      <c r="D1979" s="52" t="s">
        <v>200</v>
      </c>
      <c r="E1979" s="52" t="s">
        <v>187</v>
      </c>
      <c r="F1979" s="53" t="s">
        <v>31</v>
      </c>
      <c r="G1979" s="52" t="s">
        <v>31</v>
      </c>
      <c r="H1979" s="52" t="s">
        <v>8134</v>
      </c>
    </row>
    <row r="1980" spans="1:8" x14ac:dyDescent="0.25">
      <c r="A1980" s="52" t="s">
        <v>57</v>
      </c>
      <c r="B1980" s="52" t="s">
        <v>8447</v>
      </c>
      <c r="C1980" s="52" t="s">
        <v>1351</v>
      </c>
      <c r="D1980" s="52" t="s">
        <v>200</v>
      </c>
      <c r="E1980" s="52" t="s">
        <v>187</v>
      </c>
      <c r="F1980" s="53" t="s">
        <v>57</v>
      </c>
      <c r="G1980" s="52" t="s">
        <v>31</v>
      </c>
      <c r="H1980" s="52" t="s">
        <v>8134</v>
      </c>
    </row>
    <row r="1981" spans="1:8" x14ac:dyDescent="0.25">
      <c r="A1981" s="52" t="s">
        <v>8446</v>
      </c>
      <c r="B1981" s="52" t="s">
        <v>8445</v>
      </c>
      <c r="C1981" s="52" t="s">
        <v>805</v>
      </c>
      <c r="D1981" s="52" t="s">
        <v>200</v>
      </c>
      <c r="E1981" s="52" t="s">
        <v>187</v>
      </c>
      <c r="F1981" s="53" t="s">
        <v>57</v>
      </c>
      <c r="G1981" s="52" t="s">
        <v>31</v>
      </c>
      <c r="H1981" s="52" t="s">
        <v>8134</v>
      </c>
    </row>
    <row r="1982" spans="1:8" x14ac:dyDescent="0.25">
      <c r="A1982" s="52" t="s">
        <v>8444</v>
      </c>
      <c r="B1982" s="52" t="s">
        <v>8443</v>
      </c>
      <c r="C1982" s="52" t="s">
        <v>295</v>
      </c>
      <c r="D1982" s="52" t="s">
        <v>200</v>
      </c>
      <c r="E1982" s="52" t="s">
        <v>187</v>
      </c>
      <c r="F1982" s="53" t="s">
        <v>57</v>
      </c>
      <c r="G1982" s="52" t="s">
        <v>31</v>
      </c>
      <c r="H1982" s="52" t="s">
        <v>8134</v>
      </c>
    </row>
    <row r="1983" spans="1:8" x14ac:dyDescent="0.25">
      <c r="A1983" s="52" t="s">
        <v>8442</v>
      </c>
      <c r="B1983" s="52" t="s">
        <v>8441</v>
      </c>
      <c r="C1983" s="52" t="s">
        <v>3235</v>
      </c>
      <c r="D1983" s="52" t="s">
        <v>3722</v>
      </c>
      <c r="E1983" s="52" t="s">
        <v>204</v>
      </c>
      <c r="F1983" s="53" t="s">
        <v>57</v>
      </c>
      <c r="G1983" s="52" t="s">
        <v>31</v>
      </c>
      <c r="H1983" s="52" t="s">
        <v>8134</v>
      </c>
    </row>
    <row r="1984" spans="1:8" x14ac:dyDescent="0.25">
      <c r="A1984" s="52" t="s">
        <v>8440</v>
      </c>
      <c r="B1984" s="52" t="s">
        <v>8439</v>
      </c>
      <c r="C1984" s="52" t="s">
        <v>2730</v>
      </c>
      <c r="D1984" s="52" t="s">
        <v>3167</v>
      </c>
      <c r="E1984" s="52" t="s">
        <v>204</v>
      </c>
      <c r="F1984" s="53" t="s">
        <v>57</v>
      </c>
      <c r="G1984" s="52" t="s">
        <v>31</v>
      </c>
      <c r="H1984" s="52" t="s">
        <v>8134</v>
      </c>
    </row>
    <row r="1985" spans="1:8" x14ac:dyDescent="0.25">
      <c r="A1985" s="52" t="s">
        <v>8438</v>
      </c>
      <c r="B1985" s="52" t="s">
        <v>8437</v>
      </c>
      <c r="C1985" s="52" t="s">
        <v>1262</v>
      </c>
      <c r="D1985" s="52" t="s">
        <v>1886</v>
      </c>
      <c r="E1985" s="52" t="s">
        <v>204</v>
      </c>
      <c r="F1985" s="53" t="s">
        <v>57</v>
      </c>
      <c r="G1985" s="52" t="s">
        <v>31</v>
      </c>
      <c r="H1985" s="52" t="s">
        <v>8134</v>
      </c>
    </row>
    <row r="1986" spans="1:8" x14ac:dyDescent="0.25">
      <c r="A1986" s="52" t="s">
        <v>8436</v>
      </c>
      <c r="B1986" s="52" t="s">
        <v>8435</v>
      </c>
      <c r="C1986" s="52" t="s">
        <v>3055</v>
      </c>
      <c r="D1986" s="52" t="s">
        <v>1886</v>
      </c>
      <c r="E1986" s="52" t="s">
        <v>204</v>
      </c>
      <c r="F1986" s="53" t="s">
        <v>57</v>
      </c>
      <c r="G1986" s="52" t="s">
        <v>31</v>
      </c>
      <c r="H1986" s="52" t="s">
        <v>8134</v>
      </c>
    </row>
    <row r="1987" spans="1:8" x14ac:dyDescent="0.25">
      <c r="A1987" s="52" t="s">
        <v>8434</v>
      </c>
      <c r="B1987" s="52" t="s">
        <v>8433</v>
      </c>
      <c r="C1987" s="52" t="s">
        <v>1886</v>
      </c>
      <c r="D1987" s="52" t="s">
        <v>200</v>
      </c>
      <c r="E1987" s="52" t="s">
        <v>187</v>
      </c>
      <c r="F1987" s="53" t="s">
        <v>57</v>
      </c>
      <c r="G1987" s="52" t="s">
        <v>31</v>
      </c>
      <c r="H1987" s="52" t="s">
        <v>8134</v>
      </c>
    </row>
    <row r="1988" spans="1:8" x14ac:dyDescent="0.25">
      <c r="A1988" s="52" t="s">
        <v>8432</v>
      </c>
      <c r="B1988" s="52" t="s">
        <v>8431</v>
      </c>
      <c r="C1988" s="52" t="s">
        <v>2059</v>
      </c>
      <c r="D1988" s="52" t="s">
        <v>1886</v>
      </c>
      <c r="E1988" s="52" t="s">
        <v>204</v>
      </c>
      <c r="F1988" s="53" t="s">
        <v>57</v>
      </c>
      <c r="G1988" s="52" t="s">
        <v>31</v>
      </c>
      <c r="H1988" s="52" t="s">
        <v>8134</v>
      </c>
    </row>
    <row r="1989" spans="1:8" x14ac:dyDescent="0.25">
      <c r="A1989" s="52" t="s">
        <v>8430</v>
      </c>
      <c r="B1989" s="52" t="s">
        <v>8429</v>
      </c>
      <c r="C1989" s="52" t="s">
        <v>1262</v>
      </c>
      <c r="D1989" s="52" t="s">
        <v>1886</v>
      </c>
      <c r="E1989" s="52" t="s">
        <v>204</v>
      </c>
      <c r="F1989" s="53" t="s">
        <v>57</v>
      </c>
      <c r="G1989" s="52" t="s">
        <v>31</v>
      </c>
      <c r="H1989" s="52" t="s">
        <v>8134</v>
      </c>
    </row>
    <row r="1990" spans="1:8" x14ac:dyDescent="0.25">
      <c r="A1990" s="52" t="s">
        <v>8428</v>
      </c>
      <c r="B1990" s="52" t="s">
        <v>8427</v>
      </c>
      <c r="C1990" s="52" t="s">
        <v>805</v>
      </c>
      <c r="D1990" s="52" t="s">
        <v>200</v>
      </c>
      <c r="E1990" s="52" t="s">
        <v>187</v>
      </c>
      <c r="F1990" s="53" t="s">
        <v>57</v>
      </c>
      <c r="G1990" s="52" t="s">
        <v>31</v>
      </c>
      <c r="H1990" s="52" t="s">
        <v>8134</v>
      </c>
    </row>
    <row r="1991" spans="1:8" x14ac:dyDescent="0.25">
      <c r="A1991" s="52" t="s">
        <v>8426</v>
      </c>
      <c r="B1991" s="52" t="s">
        <v>8425</v>
      </c>
      <c r="C1991" s="52" t="s">
        <v>3597</v>
      </c>
      <c r="D1991" s="52" t="s">
        <v>200</v>
      </c>
      <c r="E1991" s="52" t="s">
        <v>187</v>
      </c>
      <c r="F1991" s="53" t="s">
        <v>57</v>
      </c>
      <c r="G1991" s="52" t="s">
        <v>31</v>
      </c>
      <c r="H1991" s="52" t="s">
        <v>8134</v>
      </c>
    </row>
    <row r="1992" spans="1:8" x14ac:dyDescent="0.25">
      <c r="A1992" s="52" t="s">
        <v>8424</v>
      </c>
      <c r="B1992" s="52" t="s">
        <v>8423</v>
      </c>
      <c r="C1992" s="52" t="s">
        <v>3597</v>
      </c>
      <c r="D1992" s="52" t="s">
        <v>200</v>
      </c>
      <c r="E1992" s="52" t="s">
        <v>187</v>
      </c>
      <c r="F1992" s="53" t="s">
        <v>57</v>
      </c>
      <c r="G1992" s="52" t="s">
        <v>31</v>
      </c>
      <c r="H1992" s="52" t="s">
        <v>8134</v>
      </c>
    </row>
    <row r="1993" spans="1:8" x14ac:dyDescent="0.25">
      <c r="A1993" s="52" t="s">
        <v>8422</v>
      </c>
      <c r="B1993" s="52" t="s">
        <v>8421</v>
      </c>
      <c r="C1993" s="52" t="s">
        <v>295</v>
      </c>
      <c r="D1993" s="52" t="s">
        <v>8420</v>
      </c>
      <c r="E1993" s="52" t="s">
        <v>204</v>
      </c>
      <c r="F1993" s="53" t="s">
        <v>57</v>
      </c>
      <c r="G1993" s="52" t="s">
        <v>31</v>
      </c>
      <c r="H1993" s="52" t="s">
        <v>8134</v>
      </c>
    </row>
    <row r="1994" spans="1:8" x14ac:dyDescent="0.25">
      <c r="A1994" s="52" t="s">
        <v>8419</v>
      </c>
      <c r="B1994" s="52" t="s">
        <v>8418</v>
      </c>
      <c r="C1994" s="52" t="s">
        <v>1582</v>
      </c>
      <c r="D1994" s="52" t="s">
        <v>297</v>
      </c>
      <c r="E1994" s="52" t="s">
        <v>204</v>
      </c>
      <c r="F1994" s="53" t="s">
        <v>57</v>
      </c>
      <c r="G1994" s="52" t="s">
        <v>31</v>
      </c>
      <c r="H1994" s="52" t="s">
        <v>8134</v>
      </c>
    </row>
    <row r="1995" spans="1:8" x14ac:dyDescent="0.25">
      <c r="A1995" s="52" t="s">
        <v>8417</v>
      </c>
      <c r="B1995" s="52" t="s">
        <v>8416</v>
      </c>
      <c r="C1995" s="52" t="s">
        <v>193</v>
      </c>
      <c r="D1995" s="52" t="s">
        <v>200</v>
      </c>
      <c r="E1995" s="52" t="s">
        <v>187</v>
      </c>
      <c r="F1995" s="53" t="s">
        <v>57</v>
      </c>
      <c r="G1995" s="52" t="s">
        <v>31</v>
      </c>
      <c r="H1995" s="52" t="s">
        <v>8134</v>
      </c>
    </row>
    <row r="1996" spans="1:8" x14ac:dyDescent="0.25">
      <c r="A1996" s="52" t="s">
        <v>8415</v>
      </c>
      <c r="B1996" s="52" t="s">
        <v>8414</v>
      </c>
      <c r="C1996" s="52" t="s">
        <v>295</v>
      </c>
      <c r="D1996" s="52" t="s">
        <v>200</v>
      </c>
      <c r="E1996" s="52" t="s">
        <v>187</v>
      </c>
      <c r="F1996" s="53" t="s">
        <v>57</v>
      </c>
      <c r="G1996" s="52" t="s">
        <v>31</v>
      </c>
      <c r="H1996" s="52" t="s">
        <v>8134</v>
      </c>
    </row>
    <row r="1997" spans="1:8" x14ac:dyDescent="0.25">
      <c r="A1997" s="52" t="s">
        <v>8413</v>
      </c>
      <c r="B1997" s="52" t="s">
        <v>8411</v>
      </c>
      <c r="C1997" s="52" t="s">
        <v>197</v>
      </c>
      <c r="D1997" s="52" t="s">
        <v>197</v>
      </c>
      <c r="E1997" s="52" t="s">
        <v>196</v>
      </c>
      <c r="F1997" s="53" t="s">
        <v>57</v>
      </c>
      <c r="G1997" s="52" t="s">
        <v>31</v>
      </c>
      <c r="H1997" s="52" t="s">
        <v>8134</v>
      </c>
    </row>
    <row r="1998" spans="1:8" x14ac:dyDescent="0.25">
      <c r="A1998" s="52" t="s">
        <v>8412</v>
      </c>
      <c r="B1998" s="52" t="s">
        <v>8411</v>
      </c>
      <c r="C1998" s="52" t="s">
        <v>197</v>
      </c>
      <c r="D1998" s="52" t="s">
        <v>197</v>
      </c>
      <c r="E1998" s="52" t="s">
        <v>196</v>
      </c>
      <c r="F1998" s="53" t="s">
        <v>57</v>
      </c>
      <c r="G1998" s="52" t="s">
        <v>31</v>
      </c>
      <c r="H1998" s="52" t="s">
        <v>8134</v>
      </c>
    </row>
    <row r="1999" spans="1:8" x14ac:dyDescent="0.25">
      <c r="A1999" s="52" t="s">
        <v>8410</v>
      </c>
      <c r="B1999" s="52" t="s">
        <v>8409</v>
      </c>
      <c r="C1999" s="52" t="s">
        <v>197</v>
      </c>
      <c r="D1999" s="52" t="s">
        <v>197</v>
      </c>
      <c r="E1999" s="52" t="s">
        <v>196</v>
      </c>
      <c r="F1999" s="53" t="s">
        <v>57</v>
      </c>
      <c r="G1999" s="52" t="s">
        <v>31</v>
      </c>
      <c r="H1999" s="52" t="s">
        <v>8134</v>
      </c>
    </row>
    <row r="2000" spans="1:8" x14ac:dyDescent="0.25">
      <c r="A2000" s="52" t="s">
        <v>8408</v>
      </c>
      <c r="B2000" s="52" t="s">
        <v>8407</v>
      </c>
      <c r="C2000" s="52" t="s">
        <v>197</v>
      </c>
      <c r="D2000" s="52" t="s">
        <v>197</v>
      </c>
      <c r="E2000" s="52" t="s">
        <v>196</v>
      </c>
      <c r="F2000" s="53" t="s">
        <v>57</v>
      </c>
      <c r="G2000" s="52" t="s">
        <v>31</v>
      </c>
      <c r="H2000" s="52" t="s">
        <v>8134</v>
      </c>
    </row>
    <row r="2001" spans="1:8" x14ac:dyDescent="0.25">
      <c r="A2001" s="52" t="s">
        <v>8406</v>
      </c>
      <c r="B2001" s="52" t="s">
        <v>8405</v>
      </c>
      <c r="C2001" s="52" t="s">
        <v>197</v>
      </c>
      <c r="D2001" s="52" t="s">
        <v>197</v>
      </c>
      <c r="E2001" s="52" t="s">
        <v>196</v>
      </c>
      <c r="F2001" s="53" t="s">
        <v>57</v>
      </c>
      <c r="G2001" s="52" t="s">
        <v>31</v>
      </c>
      <c r="H2001" s="52" t="s">
        <v>8134</v>
      </c>
    </row>
    <row r="2002" spans="1:8" x14ac:dyDescent="0.25">
      <c r="A2002" s="52" t="s">
        <v>8404</v>
      </c>
      <c r="B2002" s="52" t="s">
        <v>8403</v>
      </c>
      <c r="C2002" s="52" t="s">
        <v>197</v>
      </c>
      <c r="D2002" s="52" t="s">
        <v>197</v>
      </c>
      <c r="E2002" s="52" t="s">
        <v>196</v>
      </c>
      <c r="F2002" s="53" t="s">
        <v>57</v>
      </c>
      <c r="G2002" s="52" t="s">
        <v>31</v>
      </c>
      <c r="H2002" s="52" t="s">
        <v>8134</v>
      </c>
    </row>
    <row r="2003" spans="1:8" x14ac:dyDescent="0.25">
      <c r="A2003" s="52" t="s">
        <v>8402</v>
      </c>
      <c r="B2003" s="52" t="s">
        <v>8401</v>
      </c>
      <c r="C2003" s="52" t="s">
        <v>295</v>
      </c>
      <c r="D2003" s="52" t="s">
        <v>2021</v>
      </c>
      <c r="E2003" s="52" t="s">
        <v>204</v>
      </c>
      <c r="F2003" s="53" t="s">
        <v>57</v>
      </c>
      <c r="G2003" s="52" t="s">
        <v>31</v>
      </c>
      <c r="H2003" s="52" t="s">
        <v>8134</v>
      </c>
    </row>
    <row r="2004" spans="1:8" x14ac:dyDescent="0.25">
      <c r="A2004" s="52" t="s">
        <v>8400</v>
      </c>
      <c r="B2004" s="52" t="s">
        <v>8399</v>
      </c>
      <c r="C2004" s="52" t="s">
        <v>343</v>
      </c>
      <c r="D2004" s="52" t="s">
        <v>2254</v>
      </c>
      <c r="E2004" s="52" t="s">
        <v>204</v>
      </c>
      <c r="F2004" s="53" t="s">
        <v>57</v>
      </c>
      <c r="G2004" s="52" t="s">
        <v>31</v>
      </c>
      <c r="H2004" s="52" t="s">
        <v>8134</v>
      </c>
    </row>
    <row r="2005" spans="1:8" x14ac:dyDescent="0.25">
      <c r="A2005" s="52" t="s">
        <v>8398</v>
      </c>
      <c r="B2005" s="52" t="s">
        <v>8397</v>
      </c>
      <c r="C2005" s="52" t="s">
        <v>209</v>
      </c>
      <c r="D2005" s="52" t="s">
        <v>8396</v>
      </c>
      <c r="E2005" s="52" t="s">
        <v>187</v>
      </c>
      <c r="F2005" s="53" t="s">
        <v>57</v>
      </c>
      <c r="G2005" s="52" t="s">
        <v>31</v>
      </c>
      <c r="H2005" s="52" t="s">
        <v>8134</v>
      </c>
    </row>
    <row r="2006" spans="1:8" x14ac:dyDescent="0.25">
      <c r="A2006" s="52" t="s">
        <v>8395</v>
      </c>
      <c r="B2006" s="52" t="s">
        <v>8393</v>
      </c>
      <c r="C2006" s="52" t="s">
        <v>3597</v>
      </c>
      <c r="D2006" s="52" t="s">
        <v>297</v>
      </c>
      <c r="E2006" s="52" t="s">
        <v>204</v>
      </c>
      <c r="F2006" s="53" t="s">
        <v>57</v>
      </c>
      <c r="G2006" s="52" t="s">
        <v>31</v>
      </c>
      <c r="H2006" s="52" t="s">
        <v>8134</v>
      </c>
    </row>
    <row r="2007" spans="1:8" x14ac:dyDescent="0.25">
      <c r="A2007" s="52" t="s">
        <v>8394</v>
      </c>
      <c r="B2007" s="52" t="s">
        <v>8393</v>
      </c>
      <c r="C2007" s="52" t="s">
        <v>197</v>
      </c>
      <c r="D2007" s="52" t="s">
        <v>197</v>
      </c>
      <c r="E2007" s="52" t="s">
        <v>204</v>
      </c>
      <c r="F2007" s="53" t="s">
        <v>57</v>
      </c>
      <c r="G2007" s="52" t="s">
        <v>31</v>
      </c>
      <c r="H2007" s="52" t="s">
        <v>8134</v>
      </c>
    </row>
    <row r="2008" spans="1:8" x14ac:dyDescent="0.25">
      <c r="A2008" s="52" t="s">
        <v>8392</v>
      </c>
      <c r="B2008" s="52" t="s">
        <v>8391</v>
      </c>
      <c r="C2008" s="52" t="s">
        <v>1262</v>
      </c>
      <c r="D2008" s="52" t="s">
        <v>200</v>
      </c>
      <c r="E2008" s="52" t="s">
        <v>187</v>
      </c>
      <c r="F2008" s="53" t="s">
        <v>57</v>
      </c>
      <c r="G2008" s="52" t="s">
        <v>31</v>
      </c>
      <c r="H2008" s="52" t="s">
        <v>8134</v>
      </c>
    </row>
    <row r="2009" spans="1:8" x14ac:dyDescent="0.25">
      <c r="A2009" s="52" t="s">
        <v>8390</v>
      </c>
      <c r="B2009" s="52" t="s">
        <v>8389</v>
      </c>
      <c r="C2009" s="52" t="s">
        <v>1262</v>
      </c>
      <c r="D2009" s="52" t="s">
        <v>1886</v>
      </c>
      <c r="E2009" s="52" t="s">
        <v>204</v>
      </c>
      <c r="F2009" s="53" t="s">
        <v>57</v>
      </c>
      <c r="G2009" s="52" t="s">
        <v>31</v>
      </c>
      <c r="H2009" s="52" t="s">
        <v>8134</v>
      </c>
    </row>
    <row r="2010" spans="1:8" x14ac:dyDescent="0.25">
      <c r="A2010" s="52" t="s">
        <v>8388</v>
      </c>
      <c r="B2010" s="52" t="s">
        <v>8387</v>
      </c>
      <c r="C2010" s="52" t="s">
        <v>1262</v>
      </c>
      <c r="D2010" s="52" t="s">
        <v>297</v>
      </c>
      <c r="E2010" s="52" t="s">
        <v>204</v>
      </c>
      <c r="F2010" s="53" t="s">
        <v>57</v>
      </c>
      <c r="G2010" s="52" t="s">
        <v>31</v>
      </c>
      <c r="H2010" s="52" t="s">
        <v>8134</v>
      </c>
    </row>
    <row r="2011" spans="1:8" x14ac:dyDescent="0.25">
      <c r="A2011" s="52" t="s">
        <v>8386</v>
      </c>
      <c r="B2011" s="52" t="s">
        <v>8385</v>
      </c>
      <c r="C2011" s="52" t="s">
        <v>193</v>
      </c>
      <c r="D2011" s="52" t="s">
        <v>200</v>
      </c>
      <c r="E2011" s="52" t="s">
        <v>187</v>
      </c>
      <c r="F2011" s="53" t="s">
        <v>57</v>
      </c>
      <c r="G2011" s="52" t="s">
        <v>31</v>
      </c>
      <c r="H2011" s="52" t="s">
        <v>8134</v>
      </c>
    </row>
    <row r="2012" spans="1:8" x14ac:dyDescent="0.25">
      <c r="A2012" s="52" t="s">
        <v>8384</v>
      </c>
      <c r="B2012" s="52" t="s">
        <v>8383</v>
      </c>
      <c r="C2012" s="52" t="s">
        <v>295</v>
      </c>
      <c r="D2012" s="52" t="s">
        <v>200</v>
      </c>
      <c r="E2012" s="52" t="s">
        <v>187</v>
      </c>
      <c r="F2012" s="53" t="s">
        <v>57</v>
      </c>
      <c r="G2012" s="52" t="s">
        <v>31</v>
      </c>
      <c r="H2012" s="52" t="s">
        <v>8134</v>
      </c>
    </row>
    <row r="2013" spans="1:8" x14ac:dyDescent="0.25">
      <c r="A2013" s="52" t="s">
        <v>8382</v>
      </c>
      <c r="B2013" s="52" t="s">
        <v>8381</v>
      </c>
      <c r="C2013" s="52" t="s">
        <v>295</v>
      </c>
      <c r="D2013" s="52" t="s">
        <v>200</v>
      </c>
      <c r="E2013" s="52" t="s">
        <v>187</v>
      </c>
      <c r="F2013" s="53" t="s">
        <v>57</v>
      </c>
      <c r="G2013" s="52" t="s">
        <v>31</v>
      </c>
      <c r="H2013" s="52" t="s">
        <v>8134</v>
      </c>
    </row>
    <row r="2014" spans="1:8" x14ac:dyDescent="0.25">
      <c r="A2014" s="52" t="s">
        <v>8380</v>
      </c>
      <c r="B2014" s="52" t="s">
        <v>8379</v>
      </c>
      <c r="C2014" s="52" t="s">
        <v>1825</v>
      </c>
      <c r="D2014" s="52" t="s">
        <v>243</v>
      </c>
      <c r="E2014" s="52" t="s">
        <v>204</v>
      </c>
      <c r="F2014" s="53" t="s">
        <v>57</v>
      </c>
      <c r="G2014" s="52" t="s">
        <v>31</v>
      </c>
      <c r="H2014" s="52" t="s">
        <v>8134</v>
      </c>
    </row>
    <row r="2015" spans="1:8" x14ac:dyDescent="0.25">
      <c r="A2015" s="52" t="s">
        <v>8378</v>
      </c>
      <c r="B2015" s="52" t="s">
        <v>8377</v>
      </c>
      <c r="C2015" s="52" t="s">
        <v>236</v>
      </c>
      <c r="D2015" s="52" t="s">
        <v>243</v>
      </c>
      <c r="E2015" s="52" t="s">
        <v>204</v>
      </c>
      <c r="F2015" s="53" t="s">
        <v>57</v>
      </c>
      <c r="G2015" s="52" t="s">
        <v>31</v>
      </c>
      <c r="H2015" s="52" t="s">
        <v>8134</v>
      </c>
    </row>
    <row r="2016" spans="1:8" x14ac:dyDescent="0.25">
      <c r="A2016" s="52" t="s">
        <v>8376</v>
      </c>
      <c r="B2016" s="52" t="s">
        <v>8375</v>
      </c>
      <c r="C2016" s="52" t="s">
        <v>224</v>
      </c>
      <c r="D2016" s="52" t="s">
        <v>200</v>
      </c>
      <c r="E2016" s="52" t="s">
        <v>187</v>
      </c>
      <c r="F2016" s="53" t="s">
        <v>57</v>
      </c>
      <c r="G2016" s="52" t="s">
        <v>31</v>
      </c>
      <c r="H2016" s="52" t="s">
        <v>8134</v>
      </c>
    </row>
    <row r="2017" spans="1:8" x14ac:dyDescent="0.25">
      <c r="A2017" s="52" t="s">
        <v>8374</v>
      </c>
      <c r="B2017" s="52" t="s">
        <v>8373</v>
      </c>
      <c r="C2017" s="52" t="s">
        <v>295</v>
      </c>
      <c r="D2017" s="52" t="s">
        <v>200</v>
      </c>
      <c r="E2017" s="52" t="s">
        <v>187</v>
      </c>
      <c r="F2017" s="53" t="s">
        <v>57</v>
      </c>
      <c r="G2017" s="52" t="s">
        <v>31</v>
      </c>
      <c r="H2017" s="52" t="s">
        <v>8134</v>
      </c>
    </row>
    <row r="2018" spans="1:8" x14ac:dyDescent="0.25">
      <c r="A2018" s="52" t="s">
        <v>8372</v>
      </c>
      <c r="B2018" s="52" t="s">
        <v>8371</v>
      </c>
      <c r="C2018" s="52" t="s">
        <v>295</v>
      </c>
      <c r="D2018" s="52" t="s">
        <v>297</v>
      </c>
      <c r="E2018" s="52" t="s">
        <v>204</v>
      </c>
      <c r="F2018" s="53" t="s">
        <v>57</v>
      </c>
      <c r="G2018" s="52" t="s">
        <v>31</v>
      </c>
      <c r="H2018" s="52" t="s">
        <v>8134</v>
      </c>
    </row>
    <row r="2019" spans="1:8" x14ac:dyDescent="0.25">
      <c r="A2019" s="52" t="s">
        <v>8370</v>
      </c>
      <c r="B2019" s="52" t="s">
        <v>8369</v>
      </c>
      <c r="C2019" s="52" t="s">
        <v>295</v>
      </c>
      <c r="D2019" s="52" t="s">
        <v>1594</v>
      </c>
      <c r="E2019" s="52" t="s">
        <v>204</v>
      </c>
      <c r="F2019" s="53" t="s">
        <v>57</v>
      </c>
      <c r="G2019" s="52" t="s">
        <v>31</v>
      </c>
      <c r="H2019" s="52" t="s">
        <v>8134</v>
      </c>
    </row>
    <row r="2020" spans="1:8" x14ac:dyDescent="0.25">
      <c r="A2020" s="52" t="s">
        <v>8368</v>
      </c>
      <c r="B2020" s="52" t="s">
        <v>8367</v>
      </c>
      <c r="C2020" s="52" t="s">
        <v>4765</v>
      </c>
      <c r="D2020" s="52" t="s">
        <v>227</v>
      </c>
      <c r="E2020" s="52" t="s">
        <v>204</v>
      </c>
      <c r="F2020" s="53" t="s">
        <v>57</v>
      </c>
      <c r="G2020" s="52" t="s">
        <v>31</v>
      </c>
      <c r="H2020" s="52" t="s">
        <v>8134</v>
      </c>
    </row>
    <row r="2021" spans="1:8" x14ac:dyDescent="0.25">
      <c r="A2021" s="52" t="s">
        <v>8366</v>
      </c>
      <c r="B2021" s="52" t="s">
        <v>8365</v>
      </c>
      <c r="C2021" s="52" t="s">
        <v>193</v>
      </c>
      <c r="D2021" s="52" t="s">
        <v>200</v>
      </c>
      <c r="E2021" s="52" t="s">
        <v>187</v>
      </c>
      <c r="F2021" s="53" t="s">
        <v>57</v>
      </c>
      <c r="G2021" s="52" t="s">
        <v>31</v>
      </c>
      <c r="H2021" s="52" t="s">
        <v>8134</v>
      </c>
    </row>
    <row r="2022" spans="1:8" x14ac:dyDescent="0.25">
      <c r="A2022" s="52" t="s">
        <v>8364</v>
      </c>
      <c r="B2022" s="52" t="s">
        <v>8363</v>
      </c>
      <c r="C2022" s="52" t="s">
        <v>193</v>
      </c>
      <c r="D2022" s="52" t="s">
        <v>200</v>
      </c>
      <c r="E2022" s="52" t="s">
        <v>187</v>
      </c>
      <c r="F2022" s="53" t="s">
        <v>57</v>
      </c>
      <c r="G2022" s="52" t="s">
        <v>31</v>
      </c>
      <c r="H2022" s="52" t="s">
        <v>8134</v>
      </c>
    </row>
    <row r="2023" spans="1:8" x14ac:dyDescent="0.25">
      <c r="A2023" s="52" t="s">
        <v>8362</v>
      </c>
      <c r="B2023" s="52" t="s">
        <v>8361</v>
      </c>
      <c r="C2023" s="52" t="s">
        <v>193</v>
      </c>
      <c r="D2023" s="52" t="s">
        <v>243</v>
      </c>
      <c r="E2023" s="52" t="s">
        <v>492</v>
      </c>
      <c r="F2023" s="53" t="s">
        <v>57</v>
      </c>
      <c r="G2023" s="52" t="s">
        <v>31</v>
      </c>
      <c r="H2023" s="52" t="s">
        <v>8134</v>
      </c>
    </row>
    <row r="2024" spans="1:8" x14ac:dyDescent="0.25">
      <c r="A2024" s="52" t="s">
        <v>8360</v>
      </c>
      <c r="B2024" s="52" t="s">
        <v>8358</v>
      </c>
      <c r="C2024" s="52" t="s">
        <v>295</v>
      </c>
      <c r="D2024" s="52" t="s">
        <v>200</v>
      </c>
      <c r="E2024" s="52" t="s">
        <v>187</v>
      </c>
      <c r="F2024" s="53" t="s">
        <v>57</v>
      </c>
      <c r="G2024" s="52" t="s">
        <v>31</v>
      </c>
      <c r="H2024" s="52" t="s">
        <v>8134</v>
      </c>
    </row>
    <row r="2025" spans="1:8" x14ac:dyDescent="0.25">
      <c r="A2025" s="52" t="s">
        <v>8359</v>
      </c>
      <c r="B2025" s="52" t="s">
        <v>8358</v>
      </c>
      <c r="C2025" s="52" t="s">
        <v>224</v>
      </c>
      <c r="D2025" s="52" t="s">
        <v>200</v>
      </c>
      <c r="E2025" s="52" t="s">
        <v>187</v>
      </c>
      <c r="F2025" s="53" t="s">
        <v>57</v>
      </c>
      <c r="G2025" s="52" t="s">
        <v>31</v>
      </c>
      <c r="H2025" s="52" t="s">
        <v>8134</v>
      </c>
    </row>
    <row r="2026" spans="1:8" x14ac:dyDescent="0.25">
      <c r="A2026" s="52" t="s">
        <v>8357</v>
      </c>
      <c r="B2026" s="52" t="s">
        <v>8356</v>
      </c>
      <c r="C2026" s="52" t="s">
        <v>193</v>
      </c>
      <c r="D2026" s="52" t="s">
        <v>243</v>
      </c>
      <c r="E2026" s="52" t="s">
        <v>492</v>
      </c>
      <c r="F2026" s="53" t="s">
        <v>57</v>
      </c>
      <c r="G2026" s="52" t="s">
        <v>31</v>
      </c>
      <c r="H2026" s="52" t="s">
        <v>8134</v>
      </c>
    </row>
    <row r="2027" spans="1:8" x14ac:dyDescent="0.25">
      <c r="A2027" s="52" t="s">
        <v>8355</v>
      </c>
      <c r="B2027" s="52" t="s">
        <v>8354</v>
      </c>
      <c r="C2027" s="52" t="s">
        <v>224</v>
      </c>
      <c r="D2027" s="52" t="s">
        <v>200</v>
      </c>
      <c r="E2027" s="52" t="s">
        <v>187</v>
      </c>
      <c r="F2027" s="53" t="s">
        <v>57</v>
      </c>
      <c r="G2027" s="52" t="s">
        <v>31</v>
      </c>
      <c r="H2027" s="52" t="s">
        <v>8134</v>
      </c>
    </row>
    <row r="2028" spans="1:8" x14ac:dyDescent="0.25">
      <c r="A2028" s="52" t="s">
        <v>8353</v>
      </c>
      <c r="B2028" s="52" t="s">
        <v>8352</v>
      </c>
      <c r="C2028" s="52" t="s">
        <v>224</v>
      </c>
      <c r="D2028" s="52" t="s">
        <v>200</v>
      </c>
      <c r="E2028" s="52" t="s">
        <v>187</v>
      </c>
      <c r="F2028" s="53" t="s">
        <v>57</v>
      </c>
      <c r="G2028" s="52" t="s">
        <v>31</v>
      </c>
      <c r="H2028" s="52" t="s">
        <v>8134</v>
      </c>
    </row>
    <row r="2029" spans="1:8" x14ac:dyDescent="0.25">
      <c r="A2029" s="52" t="s">
        <v>8351</v>
      </c>
      <c r="B2029" s="52" t="s">
        <v>8350</v>
      </c>
      <c r="C2029" s="52" t="s">
        <v>224</v>
      </c>
      <c r="D2029" s="52" t="s">
        <v>200</v>
      </c>
      <c r="E2029" s="52" t="s">
        <v>187</v>
      </c>
      <c r="F2029" s="53" t="s">
        <v>57</v>
      </c>
      <c r="G2029" s="52" t="s">
        <v>31</v>
      </c>
      <c r="H2029" s="52" t="s">
        <v>8134</v>
      </c>
    </row>
    <row r="2030" spans="1:8" x14ac:dyDescent="0.25">
      <c r="A2030" s="52" t="s">
        <v>8349</v>
      </c>
      <c r="B2030" s="52" t="s">
        <v>8348</v>
      </c>
      <c r="C2030" s="52" t="s">
        <v>224</v>
      </c>
      <c r="D2030" s="52" t="s">
        <v>724</v>
      </c>
      <c r="E2030" s="52" t="s">
        <v>187</v>
      </c>
      <c r="F2030" s="53" t="s">
        <v>57</v>
      </c>
      <c r="G2030" s="52" t="s">
        <v>31</v>
      </c>
      <c r="H2030" s="52" t="s">
        <v>8134</v>
      </c>
    </row>
    <row r="2031" spans="1:8" x14ac:dyDescent="0.25">
      <c r="A2031" s="52" t="s">
        <v>8347</v>
      </c>
      <c r="B2031" s="52" t="s">
        <v>8346</v>
      </c>
      <c r="C2031" s="52" t="s">
        <v>224</v>
      </c>
      <c r="D2031" s="52" t="s">
        <v>724</v>
      </c>
      <c r="E2031" s="52" t="s">
        <v>187</v>
      </c>
      <c r="F2031" s="53" t="s">
        <v>57</v>
      </c>
      <c r="G2031" s="52" t="s">
        <v>31</v>
      </c>
      <c r="H2031" s="52" t="s">
        <v>8134</v>
      </c>
    </row>
    <row r="2032" spans="1:8" x14ac:dyDescent="0.25">
      <c r="A2032" s="52" t="s">
        <v>8345</v>
      </c>
      <c r="B2032" s="52" t="s">
        <v>8344</v>
      </c>
      <c r="C2032" s="52" t="s">
        <v>992</v>
      </c>
      <c r="D2032" s="52" t="s">
        <v>1540</v>
      </c>
      <c r="E2032" s="52" t="s">
        <v>204</v>
      </c>
      <c r="F2032" s="53" t="s">
        <v>57</v>
      </c>
      <c r="G2032" s="52" t="s">
        <v>31</v>
      </c>
      <c r="H2032" s="52" t="s">
        <v>8134</v>
      </c>
    </row>
    <row r="2033" spans="1:8" x14ac:dyDescent="0.25">
      <c r="A2033" s="52" t="s">
        <v>8343</v>
      </c>
      <c r="B2033" s="52" t="s">
        <v>8342</v>
      </c>
      <c r="C2033" s="52" t="s">
        <v>193</v>
      </c>
      <c r="D2033" s="52" t="s">
        <v>243</v>
      </c>
      <c r="E2033" s="52" t="s">
        <v>214</v>
      </c>
      <c r="F2033" s="53" t="s">
        <v>57</v>
      </c>
      <c r="G2033" s="52" t="s">
        <v>31</v>
      </c>
      <c r="H2033" s="52" t="s">
        <v>8134</v>
      </c>
    </row>
    <row r="2034" spans="1:8" x14ac:dyDescent="0.25">
      <c r="A2034" s="52" t="s">
        <v>8341</v>
      </c>
      <c r="B2034" s="52" t="s">
        <v>8340</v>
      </c>
      <c r="C2034" s="52" t="s">
        <v>3530</v>
      </c>
      <c r="D2034" s="52" t="s">
        <v>297</v>
      </c>
      <c r="E2034" s="52" t="s">
        <v>204</v>
      </c>
      <c r="F2034" s="53" t="s">
        <v>57</v>
      </c>
      <c r="G2034" s="52" t="s">
        <v>31</v>
      </c>
      <c r="H2034" s="52" t="s">
        <v>8134</v>
      </c>
    </row>
    <row r="2035" spans="1:8" x14ac:dyDescent="0.25">
      <c r="A2035" s="52" t="s">
        <v>8339</v>
      </c>
      <c r="B2035" s="52" t="s">
        <v>8338</v>
      </c>
      <c r="C2035" s="52" t="s">
        <v>193</v>
      </c>
      <c r="D2035" s="52" t="s">
        <v>243</v>
      </c>
      <c r="E2035" s="52" t="s">
        <v>204</v>
      </c>
      <c r="F2035" s="53" t="s">
        <v>57</v>
      </c>
      <c r="G2035" s="52" t="s">
        <v>31</v>
      </c>
      <c r="H2035" s="52" t="s">
        <v>8134</v>
      </c>
    </row>
    <row r="2036" spans="1:8" x14ac:dyDescent="0.25">
      <c r="A2036" s="52" t="s">
        <v>8337</v>
      </c>
      <c r="B2036" s="52" t="s">
        <v>8336</v>
      </c>
      <c r="C2036" s="52" t="s">
        <v>3076</v>
      </c>
      <c r="D2036" s="52" t="s">
        <v>297</v>
      </c>
      <c r="E2036" s="52" t="s">
        <v>204</v>
      </c>
      <c r="F2036" s="53" t="s">
        <v>57</v>
      </c>
      <c r="G2036" s="52" t="s">
        <v>31</v>
      </c>
      <c r="H2036" s="52" t="s">
        <v>8134</v>
      </c>
    </row>
    <row r="2037" spans="1:8" x14ac:dyDescent="0.25">
      <c r="A2037" s="52" t="s">
        <v>8335</v>
      </c>
      <c r="B2037" s="52" t="s">
        <v>8334</v>
      </c>
      <c r="C2037" s="52" t="s">
        <v>1694</v>
      </c>
      <c r="D2037" s="52" t="s">
        <v>297</v>
      </c>
      <c r="E2037" s="52" t="s">
        <v>204</v>
      </c>
      <c r="F2037" s="53" t="s">
        <v>57</v>
      </c>
      <c r="G2037" s="52" t="s">
        <v>31</v>
      </c>
      <c r="H2037" s="52" t="s">
        <v>8134</v>
      </c>
    </row>
    <row r="2038" spans="1:8" x14ac:dyDescent="0.25">
      <c r="A2038" s="52" t="s">
        <v>8333</v>
      </c>
      <c r="B2038" s="52" t="s">
        <v>8332</v>
      </c>
      <c r="C2038" s="52" t="s">
        <v>8331</v>
      </c>
      <c r="D2038" s="52" t="s">
        <v>297</v>
      </c>
      <c r="E2038" s="52" t="s">
        <v>204</v>
      </c>
      <c r="F2038" s="53" t="s">
        <v>57</v>
      </c>
      <c r="G2038" s="52" t="s">
        <v>31</v>
      </c>
      <c r="H2038" s="52" t="s">
        <v>8134</v>
      </c>
    </row>
    <row r="2039" spans="1:8" x14ac:dyDescent="0.25">
      <c r="A2039" s="52" t="s">
        <v>8330</v>
      </c>
      <c r="B2039" s="52" t="s">
        <v>8329</v>
      </c>
      <c r="C2039" s="52" t="s">
        <v>992</v>
      </c>
      <c r="D2039" s="52" t="s">
        <v>297</v>
      </c>
      <c r="E2039" s="52" t="s">
        <v>204</v>
      </c>
      <c r="F2039" s="53" t="s">
        <v>57</v>
      </c>
      <c r="G2039" s="52" t="s">
        <v>31</v>
      </c>
      <c r="H2039" s="52" t="s">
        <v>8134</v>
      </c>
    </row>
    <row r="2040" spans="1:8" x14ac:dyDescent="0.25">
      <c r="A2040" s="52" t="s">
        <v>8328</v>
      </c>
      <c r="B2040" s="52" t="s">
        <v>8327</v>
      </c>
      <c r="C2040" s="52" t="s">
        <v>343</v>
      </c>
      <c r="D2040" s="52" t="s">
        <v>200</v>
      </c>
      <c r="E2040" s="52" t="s">
        <v>187</v>
      </c>
      <c r="F2040" s="53" t="s">
        <v>57</v>
      </c>
      <c r="G2040" s="52" t="s">
        <v>31</v>
      </c>
      <c r="H2040" s="52" t="s">
        <v>8134</v>
      </c>
    </row>
    <row r="2041" spans="1:8" x14ac:dyDescent="0.25">
      <c r="A2041" s="52" t="s">
        <v>8326</v>
      </c>
      <c r="B2041" s="52" t="s">
        <v>8325</v>
      </c>
      <c r="C2041" s="52" t="s">
        <v>343</v>
      </c>
      <c r="D2041" s="52" t="s">
        <v>519</v>
      </c>
      <c r="E2041" s="52" t="s">
        <v>204</v>
      </c>
      <c r="F2041" s="53" t="s">
        <v>57</v>
      </c>
      <c r="G2041" s="52" t="s">
        <v>31</v>
      </c>
      <c r="H2041" s="52" t="s">
        <v>8134</v>
      </c>
    </row>
    <row r="2042" spans="1:8" x14ac:dyDescent="0.25">
      <c r="A2042" s="52" t="s">
        <v>8324</v>
      </c>
      <c r="B2042" s="52" t="s">
        <v>8323</v>
      </c>
      <c r="C2042" s="52" t="s">
        <v>343</v>
      </c>
      <c r="D2042" s="52" t="s">
        <v>519</v>
      </c>
      <c r="E2042" s="52" t="s">
        <v>204</v>
      </c>
      <c r="F2042" s="53" t="s">
        <v>57</v>
      </c>
      <c r="G2042" s="52" t="s">
        <v>31</v>
      </c>
      <c r="H2042" s="52" t="s">
        <v>8134</v>
      </c>
    </row>
    <row r="2043" spans="1:8" x14ac:dyDescent="0.25">
      <c r="A2043" s="52" t="s">
        <v>8322</v>
      </c>
      <c r="B2043" s="52" t="s">
        <v>8321</v>
      </c>
      <c r="C2043" s="52" t="s">
        <v>343</v>
      </c>
      <c r="D2043" s="52" t="s">
        <v>200</v>
      </c>
      <c r="E2043" s="52" t="s">
        <v>187</v>
      </c>
      <c r="F2043" s="53" t="s">
        <v>57</v>
      </c>
      <c r="G2043" s="52" t="s">
        <v>31</v>
      </c>
      <c r="H2043" s="52" t="s">
        <v>8134</v>
      </c>
    </row>
    <row r="2044" spans="1:8" x14ac:dyDescent="0.25">
      <c r="A2044" s="52" t="s">
        <v>8320</v>
      </c>
      <c r="B2044" s="52" t="s">
        <v>8319</v>
      </c>
      <c r="C2044" s="52" t="s">
        <v>8318</v>
      </c>
      <c r="D2044" s="52" t="s">
        <v>542</v>
      </c>
      <c r="E2044" s="52" t="s">
        <v>204</v>
      </c>
      <c r="F2044" s="53" t="s">
        <v>57</v>
      </c>
      <c r="G2044" s="52" t="s">
        <v>31</v>
      </c>
      <c r="H2044" s="52" t="s">
        <v>8134</v>
      </c>
    </row>
    <row r="2045" spans="1:8" x14ac:dyDescent="0.25">
      <c r="A2045" s="52" t="s">
        <v>8317</v>
      </c>
      <c r="B2045" s="52" t="s">
        <v>8316</v>
      </c>
      <c r="C2045" s="52" t="s">
        <v>343</v>
      </c>
      <c r="D2045" s="52" t="s">
        <v>200</v>
      </c>
      <c r="E2045" s="52" t="s">
        <v>187</v>
      </c>
      <c r="F2045" s="53" t="s">
        <v>57</v>
      </c>
      <c r="G2045" s="52" t="s">
        <v>31</v>
      </c>
      <c r="H2045" s="52" t="s">
        <v>8134</v>
      </c>
    </row>
    <row r="2046" spans="1:8" x14ac:dyDescent="0.25">
      <c r="A2046" s="52" t="s">
        <v>8315</v>
      </c>
      <c r="B2046" s="52" t="s">
        <v>8314</v>
      </c>
      <c r="C2046" s="52" t="s">
        <v>430</v>
      </c>
      <c r="D2046" s="52" t="s">
        <v>243</v>
      </c>
      <c r="E2046" s="52" t="s">
        <v>492</v>
      </c>
      <c r="F2046" s="53" t="s">
        <v>57</v>
      </c>
      <c r="G2046" s="52" t="s">
        <v>31</v>
      </c>
      <c r="H2046" s="52" t="s">
        <v>8134</v>
      </c>
    </row>
    <row r="2047" spans="1:8" x14ac:dyDescent="0.25">
      <c r="A2047" s="52" t="s">
        <v>8313</v>
      </c>
      <c r="B2047" s="52" t="s">
        <v>8312</v>
      </c>
      <c r="C2047" s="52" t="s">
        <v>343</v>
      </c>
      <c r="D2047" s="52" t="s">
        <v>1140</v>
      </c>
      <c r="E2047" s="52" t="s">
        <v>187</v>
      </c>
      <c r="F2047" s="53" t="s">
        <v>57</v>
      </c>
      <c r="G2047" s="52" t="s">
        <v>31</v>
      </c>
      <c r="H2047" s="52" t="s">
        <v>8134</v>
      </c>
    </row>
    <row r="2048" spans="1:8" x14ac:dyDescent="0.25">
      <c r="A2048" s="52" t="s">
        <v>8311</v>
      </c>
      <c r="B2048" s="52" t="s">
        <v>8310</v>
      </c>
      <c r="C2048" s="52" t="s">
        <v>343</v>
      </c>
      <c r="D2048" s="52" t="s">
        <v>1642</v>
      </c>
      <c r="E2048" s="52" t="s">
        <v>204</v>
      </c>
      <c r="F2048" s="53" t="s">
        <v>57</v>
      </c>
      <c r="G2048" s="52" t="s">
        <v>31</v>
      </c>
      <c r="H2048" s="52" t="s">
        <v>8134</v>
      </c>
    </row>
    <row r="2049" spans="1:8" x14ac:dyDescent="0.25">
      <c r="A2049" s="52" t="s">
        <v>8309</v>
      </c>
      <c r="B2049" s="52" t="s">
        <v>8308</v>
      </c>
      <c r="C2049" s="52" t="s">
        <v>343</v>
      </c>
      <c r="D2049" s="52" t="s">
        <v>200</v>
      </c>
      <c r="E2049" s="52" t="s">
        <v>187</v>
      </c>
      <c r="F2049" s="53" t="s">
        <v>57</v>
      </c>
      <c r="G2049" s="52" t="s">
        <v>31</v>
      </c>
      <c r="H2049" s="52" t="s">
        <v>8134</v>
      </c>
    </row>
    <row r="2050" spans="1:8" x14ac:dyDescent="0.25">
      <c r="A2050" s="52" t="s">
        <v>8307</v>
      </c>
      <c r="B2050" s="52" t="s">
        <v>8306</v>
      </c>
      <c r="C2050" s="52" t="s">
        <v>1018</v>
      </c>
      <c r="D2050" s="52" t="s">
        <v>1642</v>
      </c>
      <c r="E2050" s="52" t="s">
        <v>204</v>
      </c>
      <c r="F2050" s="53" t="s">
        <v>57</v>
      </c>
      <c r="G2050" s="52" t="s">
        <v>31</v>
      </c>
      <c r="H2050" s="52" t="s">
        <v>8134</v>
      </c>
    </row>
    <row r="2051" spans="1:8" x14ac:dyDescent="0.25">
      <c r="A2051" s="52" t="s">
        <v>8305</v>
      </c>
      <c r="B2051" s="52" t="s">
        <v>8304</v>
      </c>
      <c r="C2051" s="52" t="s">
        <v>1981</v>
      </c>
      <c r="D2051" s="52" t="s">
        <v>297</v>
      </c>
      <c r="E2051" s="52" t="s">
        <v>204</v>
      </c>
      <c r="F2051" s="53" t="s">
        <v>57</v>
      </c>
      <c r="G2051" s="52" t="s">
        <v>31</v>
      </c>
      <c r="H2051" s="52" t="s">
        <v>8134</v>
      </c>
    </row>
    <row r="2052" spans="1:8" x14ac:dyDescent="0.25">
      <c r="A2052" s="52" t="s">
        <v>8303</v>
      </c>
      <c r="B2052" s="52" t="s">
        <v>8302</v>
      </c>
      <c r="C2052" s="52" t="s">
        <v>1981</v>
      </c>
      <c r="D2052" s="52" t="s">
        <v>297</v>
      </c>
      <c r="E2052" s="52" t="s">
        <v>204</v>
      </c>
      <c r="F2052" s="53" t="s">
        <v>57</v>
      </c>
      <c r="G2052" s="52" t="s">
        <v>31</v>
      </c>
      <c r="H2052" s="52" t="s">
        <v>8134</v>
      </c>
    </row>
    <row r="2053" spans="1:8" x14ac:dyDescent="0.25">
      <c r="A2053" s="52" t="s">
        <v>8301</v>
      </c>
      <c r="B2053" s="52" t="s">
        <v>8300</v>
      </c>
      <c r="C2053" s="52" t="s">
        <v>193</v>
      </c>
      <c r="D2053" s="52" t="s">
        <v>200</v>
      </c>
      <c r="E2053" s="52" t="s">
        <v>187</v>
      </c>
      <c r="F2053" s="53" t="s">
        <v>57</v>
      </c>
      <c r="G2053" s="52" t="s">
        <v>31</v>
      </c>
      <c r="H2053" s="52" t="s">
        <v>8134</v>
      </c>
    </row>
    <row r="2054" spans="1:8" x14ac:dyDescent="0.25">
      <c r="A2054" s="52" t="s">
        <v>8299</v>
      </c>
      <c r="B2054" s="52" t="s">
        <v>8298</v>
      </c>
      <c r="C2054" s="52" t="s">
        <v>516</v>
      </c>
      <c r="D2054" s="52" t="s">
        <v>200</v>
      </c>
      <c r="E2054" s="52" t="s">
        <v>187</v>
      </c>
      <c r="F2054" s="53" t="s">
        <v>57</v>
      </c>
      <c r="G2054" s="52" t="s">
        <v>31</v>
      </c>
      <c r="H2054" s="52" t="s">
        <v>8134</v>
      </c>
    </row>
    <row r="2055" spans="1:8" x14ac:dyDescent="0.25">
      <c r="A2055" s="52" t="s">
        <v>8297</v>
      </c>
      <c r="B2055" s="52" t="s">
        <v>8296</v>
      </c>
      <c r="C2055" s="52" t="s">
        <v>224</v>
      </c>
      <c r="D2055" s="52" t="s">
        <v>200</v>
      </c>
      <c r="E2055" s="52" t="s">
        <v>187</v>
      </c>
      <c r="F2055" s="53" t="s">
        <v>57</v>
      </c>
      <c r="G2055" s="52" t="s">
        <v>31</v>
      </c>
      <c r="H2055" s="52" t="s">
        <v>8134</v>
      </c>
    </row>
    <row r="2056" spans="1:8" x14ac:dyDescent="0.25">
      <c r="A2056" s="52" t="s">
        <v>8295</v>
      </c>
      <c r="B2056" s="52" t="s">
        <v>8294</v>
      </c>
      <c r="C2056" s="52" t="s">
        <v>224</v>
      </c>
      <c r="D2056" s="52" t="s">
        <v>200</v>
      </c>
      <c r="E2056" s="52" t="s">
        <v>187</v>
      </c>
      <c r="F2056" s="53" t="s">
        <v>57</v>
      </c>
      <c r="G2056" s="52" t="s">
        <v>31</v>
      </c>
      <c r="H2056" s="52" t="s">
        <v>8134</v>
      </c>
    </row>
    <row r="2057" spans="1:8" x14ac:dyDescent="0.25">
      <c r="A2057" s="52" t="s">
        <v>8293</v>
      </c>
      <c r="B2057" s="52" t="s">
        <v>8292</v>
      </c>
      <c r="C2057" s="52" t="s">
        <v>197</v>
      </c>
      <c r="D2057" s="52" t="s">
        <v>197</v>
      </c>
      <c r="E2057" s="52" t="s">
        <v>196</v>
      </c>
      <c r="F2057" s="53" t="s">
        <v>57</v>
      </c>
      <c r="G2057" s="52" t="s">
        <v>31</v>
      </c>
      <c r="H2057" s="52" t="s">
        <v>8134</v>
      </c>
    </row>
    <row r="2058" spans="1:8" x14ac:dyDescent="0.25">
      <c r="A2058" s="52" t="s">
        <v>8291</v>
      </c>
      <c r="B2058" s="52" t="s">
        <v>8290</v>
      </c>
      <c r="C2058" s="52" t="s">
        <v>224</v>
      </c>
      <c r="D2058" s="52" t="s">
        <v>200</v>
      </c>
      <c r="E2058" s="52" t="s">
        <v>187</v>
      </c>
      <c r="F2058" s="53" t="s">
        <v>57</v>
      </c>
      <c r="G2058" s="52" t="s">
        <v>31</v>
      </c>
      <c r="H2058" s="52" t="s">
        <v>8134</v>
      </c>
    </row>
    <row r="2059" spans="1:8" x14ac:dyDescent="0.25">
      <c r="A2059" s="52" t="s">
        <v>8289</v>
      </c>
      <c r="B2059" s="52" t="s">
        <v>8288</v>
      </c>
      <c r="C2059" s="52" t="s">
        <v>224</v>
      </c>
      <c r="D2059" s="52" t="s">
        <v>892</v>
      </c>
      <c r="E2059" s="52" t="s">
        <v>204</v>
      </c>
      <c r="F2059" s="53" t="s">
        <v>57</v>
      </c>
      <c r="G2059" s="52" t="s">
        <v>31</v>
      </c>
      <c r="H2059" s="52" t="s">
        <v>8134</v>
      </c>
    </row>
    <row r="2060" spans="1:8" x14ac:dyDescent="0.25">
      <c r="A2060" s="52" t="s">
        <v>8287</v>
      </c>
      <c r="B2060" s="52" t="s">
        <v>8286</v>
      </c>
      <c r="C2060" s="52" t="s">
        <v>224</v>
      </c>
      <c r="D2060" s="52" t="s">
        <v>200</v>
      </c>
      <c r="E2060" s="52" t="s">
        <v>187</v>
      </c>
      <c r="F2060" s="53" t="s">
        <v>57</v>
      </c>
      <c r="G2060" s="52" t="s">
        <v>31</v>
      </c>
      <c r="H2060" s="52" t="s">
        <v>8134</v>
      </c>
    </row>
    <row r="2061" spans="1:8" x14ac:dyDescent="0.25">
      <c r="A2061" s="52" t="s">
        <v>8285</v>
      </c>
      <c r="B2061" s="52" t="s">
        <v>8284</v>
      </c>
      <c r="C2061" s="52" t="s">
        <v>197</v>
      </c>
      <c r="D2061" s="52" t="s">
        <v>197</v>
      </c>
      <c r="E2061" s="52" t="s">
        <v>196</v>
      </c>
      <c r="F2061" s="53" t="s">
        <v>57</v>
      </c>
      <c r="G2061" s="52" t="s">
        <v>31</v>
      </c>
      <c r="H2061" s="52" t="s">
        <v>8134</v>
      </c>
    </row>
    <row r="2062" spans="1:8" x14ac:dyDescent="0.25">
      <c r="A2062" s="52" t="s">
        <v>8283</v>
      </c>
      <c r="B2062" s="52" t="s">
        <v>8282</v>
      </c>
      <c r="C2062" s="52" t="s">
        <v>542</v>
      </c>
      <c r="D2062" s="52" t="s">
        <v>200</v>
      </c>
      <c r="E2062" s="52" t="s">
        <v>187</v>
      </c>
      <c r="F2062" s="53" t="s">
        <v>57</v>
      </c>
      <c r="G2062" s="52" t="s">
        <v>31</v>
      </c>
      <c r="H2062" s="52" t="s">
        <v>8134</v>
      </c>
    </row>
    <row r="2063" spans="1:8" x14ac:dyDescent="0.25">
      <c r="A2063" s="52" t="s">
        <v>8281</v>
      </c>
      <c r="B2063" s="52" t="s">
        <v>8280</v>
      </c>
      <c r="C2063" s="52" t="s">
        <v>197</v>
      </c>
      <c r="D2063" s="52" t="s">
        <v>197</v>
      </c>
      <c r="E2063" s="52" t="s">
        <v>196</v>
      </c>
      <c r="F2063" s="53" t="s">
        <v>57</v>
      </c>
      <c r="G2063" s="52" t="s">
        <v>31</v>
      </c>
      <c r="H2063" s="52" t="s">
        <v>8134</v>
      </c>
    </row>
    <row r="2064" spans="1:8" x14ac:dyDescent="0.25">
      <c r="A2064" s="52" t="s">
        <v>58</v>
      </c>
      <c r="B2064" s="52" t="s">
        <v>8279</v>
      </c>
      <c r="C2064" s="52" t="s">
        <v>308</v>
      </c>
      <c r="D2064" s="52" t="s">
        <v>200</v>
      </c>
      <c r="E2064" s="52" t="s">
        <v>187</v>
      </c>
      <c r="F2064" s="53" t="s">
        <v>58</v>
      </c>
      <c r="G2064" s="52" t="s">
        <v>31</v>
      </c>
      <c r="H2064" s="52" t="s">
        <v>8134</v>
      </c>
    </row>
    <row r="2065" spans="1:8" x14ac:dyDescent="0.25">
      <c r="A2065" s="52" t="s">
        <v>8278</v>
      </c>
      <c r="B2065" s="52" t="s">
        <v>8276</v>
      </c>
      <c r="C2065" s="52" t="s">
        <v>4611</v>
      </c>
      <c r="D2065" s="52" t="s">
        <v>200</v>
      </c>
      <c r="E2065" s="52" t="s">
        <v>187</v>
      </c>
      <c r="F2065" s="53" t="s">
        <v>58</v>
      </c>
      <c r="G2065" s="52" t="s">
        <v>31</v>
      </c>
      <c r="H2065" s="52" t="s">
        <v>8134</v>
      </c>
    </row>
    <row r="2066" spans="1:8" x14ac:dyDescent="0.25">
      <c r="A2066" s="52" t="s">
        <v>8277</v>
      </c>
      <c r="B2066" s="52" t="s">
        <v>8276</v>
      </c>
      <c r="C2066" s="52" t="s">
        <v>569</v>
      </c>
      <c r="D2066" s="52" t="s">
        <v>200</v>
      </c>
      <c r="E2066" s="52" t="s">
        <v>187</v>
      </c>
      <c r="F2066" s="53" t="s">
        <v>58</v>
      </c>
      <c r="G2066" s="52" t="s">
        <v>31</v>
      </c>
      <c r="H2066" s="52" t="s">
        <v>8134</v>
      </c>
    </row>
    <row r="2067" spans="1:8" x14ac:dyDescent="0.25">
      <c r="A2067" s="52" t="s">
        <v>8275</v>
      </c>
      <c r="B2067" s="52" t="s">
        <v>8274</v>
      </c>
      <c r="C2067" s="52" t="s">
        <v>569</v>
      </c>
      <c r="D2067" s="52" t="s">
        <v>370</v>
      </c>
      <c r="E2067" s="52" t="s">
        <v>204</v>
      </c>
      <c r="F2067" s="53" t="s">
        <v>58</v>
      </c>
      <c r="G2067" s="52" t="s">
        <v>31</v>
      </c>
      <c r="H2067" s="52" t="s">
        <v>8134</v>
      </c>
    </row>
    <row r="2068" spans="1:8" x14ac:dyDescent="0.25">
      <c r="A2068" s="52" t="s">
        <v>8273</v>
      </c>
      <c r="B2068" s="52" t="s">
        <v>8272</v>
      </c>
      <c r="C2068" s="52" t="s">
        <v>5287</v>
      </c>
      <c r="D2068" s="52" t="s">
        <v>542</v>
      </c>
      <c r="E2068" s="52" t="s">
        <v>204</v>
      </c>
      <c r="F2068" s="53" t="s">
        <v>58</v>
      </c>
      <c r="G2068" s="52" t="s">
        <v>31</v>
      </c>
      <c r="H2068" s="52" t="s">
        <v>8134</v>
      </c>
    </row>
    <row r="2069" spans="1:8" x14ac:dyDescent="0.25">
      <c r="A2069" s="52" t="s">
        <v>8271</v>
      </c>
      <c r="B2069" s="52" t="s">
        <v>8270</v>
      </c>
      <c r="C2069" s="52" t="s">
        <v>358</v>
      </c>
      <c r="D2069" s="52" t="s">
        <v>200</v>
      </c>
      <c r="E2069" s="52" t="s">
        <v>187</v>
      </c>
      <c r="F2069" s="53" t="s">
        <v>58</v>
      </c>
      <c r="G2069" s="52" t="s">
        <v>31</v>
      </c>
      <c r="H2069" s="52" t="s">
        <v>8134</v>
      </c>
    </row>
    <row r="2070" spans="1:8" x14ac:dyDescent="0.25">
      <c r="A2070" s="52" t="s">
        <v>8269</v>
      </c>
      <c r="B2070" s="52" t="s">
        <v>8268</v>
      </c>
      <c r="C2070" s="52" t="s">
        <v>224</v>
      </c>
      <c r="D2070" s="52" t="s">
        <v>200</v>
      </c>
      <c r="E2070" s="52" t="s">
        <v>187</v>
      </c>
      <c r="F2070" s="53" t="s">
        <v>58</v>
      </c>
      <c r="G2070" s="52" t="s">
        <v>31</v>
      </c>
      <c r="H2070" s="52" t="s">
        <v>8134</v>
      </c>
    </row>
    <row r="2071" spans="1:8" x14ac:dyDescent="0.25">
      <c r="A2071" s="52" t="s">
        <v>8267</v>
      </c>
      <c r="B2071" s="52" t="s">
        <v>8266</v>
      </c>
      <c r="C2071" s="52" t="s">
        <v>224</v>
      </c>
      <c r="D2071" s="52" t="s">
        <v>200</v>
      </c>
      <c r="E2071" s="52" t="s">
        <v>187</v>
      </c>
      <c r="F2071" s="53" t="s">
        <v>58</v>
      </c>
      <c r="G2071" s="52" t="s">
        <v>31</v>
      </c>
      <c r="H2071" s="52" t="s">
        <v>8134</v>
      </c>
    </row>
    <row r="2072" spans="1:8" x14ac:dyDescent="0.25">
      <c r="A2072" s="52" t="s">
        <v>8265</v>
      </c>
      <c r="B2072" s="52" t="s">
        <v>8264</v>
      </c>
      <c r="C2072" s="52" t="s">
        <v>224</v>
      </c>
      <c r="D2072" s="52" t="s">
        <v>1852</v>
      </c>
      <c r="E2072" s="52" t="s">
        <v>187</v>
      </c>
      <c r="F2072" s="53" t="s">
        <v>58</v>
      </c>
      <c r="G2072" s="52" t="s">
        <v>31</v>
      </c>
      <c r="H2072" s="52" t="s">
        <v>8134</v>
      </c>
    </row>
    <row r="2073" spans="1:8" x14ac:dyDescent="0.25">
      <c r="A2073" s="52" t="s">
        <v>8263</v>
      </c>
      <c r="B2073" s="52" t="s">
        <v>8262</v>
      </c>
      <c r="C2073" s="52" t="s">
        <v>457</v>
      </c>
      <c r="D2073" s="52" t="s">
        <v>200</v>
      </c>
      <c r="E2073" s="52" t="s">
        <v>187</v>
      </c>
      <c r="F2073" s="53" t="s">
        <v>58</v>
      </c>
      <c r="G2073" s="52" t="s">
        <v>31</v>
      </c>
      <c r="H2073" s="52" t="s">
        <v>8134</v>
      </c>
    </row>
    <row r="2074" spans="1:8" x14ac:dyDescent="0.25">
      <c r="A2074" s="52" t="s">
        <v>8261</v>
      </c>
      <c r="B2074" s="52" t="s">
        <v>8260</v>
      </c>
      <c r="C2074" s="52" t="s">
        <v>224</v>
      </c>
      <c r="D2074" s="52" t="s">
        <v>1852</v>
      </c>
      <c r="E2074" s="52" t="s">
        <v>204</v>
      </c>
      <c r="F2074" s="53" t="s">
        <v>58</v>
      </c>
      <c r="G2074" s="52" t="s">
        <v>31</v>
      </c>
      <c r="H2074" s="52" t="s">
        <v>8134</v>
      </c>
    </row>
    <row r="2075" spans="1:8" x14ac:dyDescent="0.25">
      <c r="A2075" s="52" t="s">
        <v>8259</v>
      </c>
      <c r="B2075" s="52" t="s">
        <v>8258</v>
      </c>
      <c r="C2075" s="52" t="s">
        <v>197</v>
      </c>
      <c r="D2075" s="52" t="s">
        <v>197</v>
      </c>
      <c r="E2075" s="52" t="s">
        <v>196</v>
      </c>
      <c r="F2075" s="53" t="s">
        <v>58</v>
      </c>
      <c r="G2075" s="52" t="s">
        <v>31</v>
      </c>
      <c r="H2075" s="52" t="s">
        <v>8134</v>
      </c>
    </row>
    <row r="2076" spans="1:8" x14ac:dyDescent="0.25">
      <c r="A2076" s="52" t="s">
        <v>8257</v>
      </c>
      <c r="B2076" s="52" t="s">
        <v>8256</v>
      </c>
      <c r="C2076" s="52" t="s">
        <v>224</v>
      </c>
      <c r="D2076" s="52" t="s">
        <v>200</v>
      </c>
      <c r="E2076" s="52" t="s">
        <v>187</v>
      </c>
      <c r="F2076" s="53" t="s">
        <v>58</v>
      </c>
      <c r="G2076" s="52" t="s">
        <v>31</v>
      </c>
      <c r="H2076" s="52" t="s">
        <v>8134</v>
      </c>
    </row>
    <row r="2077" spans="1:8" x14ac:dyDescent="0.25">
      <c r="A2077" s="52" t="s">
        <v>8255</v>
      </c>
      <c r="B2077" s="52" t="s">
        <v>8254</v>
      </c>
      <c r="C2077" s="52" t="s">
        <v>358</v>
      </c>
      <c r="D2077" s="52" t="s">
        <v>200</v>
      </c>
      <c r="E2077" s="52" t="s">
        <v>187</v>
      </c>
      <c r="F2077" s="53" t="s">
        <v>58</v>
      </c>
      <c r="G2077" s="52" t="s">
        <v>31</v>
      </c>
      <c r="H2077" s="52" t="s">
        <v>8134</v>
      </c>
    </row>
    <row r="2078" spans="1:8" x14ac:dyDescent="0.25">
      <c r="A2078" s="52" t="s">
        <v>8253</v>
      </c>
      <c r="B2078" s="52" t="s">
        <v>98</v>
      </c>
      <c r="C2078" s="52" t="s">
        <v>358</v>
      </c>
      <c r="D2078" s="52" t="s">
        <v>200</v>
      </c>
      <c r="E2078" s="52" t="s">
        <v>187</v>
      </c>
      <c r="F2078" s="53" t="s">
        <v>58</v>
      </c>
      <c r="G2078" s="52" t="s">
        <v>31</v>
      </c>
      <c r="H2078" s="52" t="s">
        <v>8134</v>
      </c>
    </row>
    <row r="2079" spans="1:8" x14ac:dyDescent="0.25">
      <c r="A2079" s="52" t="s">
        <v>8252</v>
      </c>
      <c r="B2079" s="52" t="s">
        <v>8251</v>
      </c>
      <c r="C2079" s="52" t="s">
        <v>5287</v>
      </c>
      <c r="D2079" s="52" t="s">
        <v>200</v>
      </c>
      <c r="E2079" s="52" t="s">
        <v>187</v>
      </c>
      <c r="F2079" s="53" t="s">
        <v>58</v>
      </c>
      <c r="G2079" s="52" t="s">
        <v>31</v>
      </c>
      <c r="H2079" s="52" t="s">
        <v>8134</v>
      </c>
    </row>
    <row r="2080" spans="1:8" x14ac:dyDescent="0.25">
      <c r="A2080" s="52" t="s">
        <v>8250</v>
      </c>
      <c r="B2080" s="52" t="s">
        <v>8249</v>
      </c>
      <c r="C2080" s="52" t="s">
        <v>932</v>
      </c>
      <c r="D2080" s="52" t="s">
        <v>200</v>
      </c>
      <c r="E2080" s="52" t="s">
        <v>187</v>
      </c>
      <c r="F2080" s="53" t="s">
        <v>58</v>
      </c>
      <c r="G2080" s="52" t="s">
        <v>31</v>
      </c>
      <c r="H2080" s="52" t="s">
        <v>8134</v>
      </c>
    </row>
    <row r="2081" spans="1:8" x14ac:dyDescent="0.25">
      <c r="A2081" s="52" t="s">
        <v>8248</v>
      </c>
      <c r="B2081" s="52" t="s">
        <v>8247</v>
      </c>
      <c r="C2081" s="52" t="s">
        <v>932</v>
      </c>
      <c r="D2081" s="52" t="s">
        <v>906</v>
      </c>
      <c r="E2081" s="52" t="s">
        <v>187</v>
      </c>
      <c r="F2081" s="53" t="s">
        <v>58</v>
      </c>
      <c r="G2081" s="52" t="s">
        <v>31</v>
      </c>
      <c r="H2081" s="52" t="s">
        <v>8134</v>
      </c>
    </row>
    <row r="2082" spans="1:8" x14ac:dyDescent="0.25">
      <c r="A2082" s="52" t="s">
        <v>8246</v>
      </c>
      <c r="B2082" s="52" t="s">
        <v>8245</v>
      </c>
      <c r="C2082" s="52" t="s">
        <v>932</v>
      </c>
      <c r="D2082" s="52" t="s">
        <v>200</v>
      </c>
      <c r="E2082" s="52" t="s">
        <v>187</v>
      </c>
      <c r="F2082" s="53" t="s">
        <v>58</v>
      </c>
      <c r="G2082" s="52" t="s">
        <v>31</v>
      </c>
      <c r="H2082" s="52" t="s">
        <v>8134</v>
      </c>
    </row>
    <row r="2083" spans="1:8" x14ac:dyDescent="0.25">
      <c r="A2083" s="52" t="s">
        <v>8244</v>
      </c>
      <c r="B2083" s="52" t="s">
        <v>8241</v>
      </c>
      <c r="C2083" s="52" t="s">
        <v>308</v>
      </c>
      <c r="D2083" s="52" t="s">
        <v>200</v>
      </c>
      <c r="E2083" s="52" t="s">
        <v>187</v>
      </c>
      <c r="F2083" s="53" t="s">
        <v>58</v>
      </c>
      <c r="G2083" s="52" t="s">
        <v>31</v>
      </c>
      <c r="H2083" s="52" t="s">
        <v>8134</v>
      </c>
    </row>
    <row r="2084" spans="1:8" x14ac:dyDescent="0.25">
      <c r="A2084" s="52" t="s">
        <v>8243</v>
      </c>
      <c r="B2084" s="52" t="s">
        <v>8241</v>
      </c>
      <c r="C2084" s="52" t="s">
        <v>821</v>
      </c>
      <c r="D2084" s="52" t="s">
        <v>200</v>
      </c>
      <c r="E2084" s="52" t="s">
        <v>187</v>
      </c>
      <c r="F2084" s="53" t="s">
        <v>58</v>
      </c>
      <c r="G2084" s="52" t="s">
        <v>31</v>
      </c>
      <c r="H2084" s="52" t="s">
        <v>8134</v>
      </c>
    </row>
    <row r="2085" spans="1:8" x14ac:dyDescent="0.25">
      <c r="A2085" s="52" t="s">
        <v>8242</v>
      </c>
      <c r="B2085" s="52" t="s">
        <v>8241</v>
      </c>
      <c r="C2085" s="52" t="s">
        <v>821</v>
      </c>
      <c r="D2085" s="52" t="s">
        <v>200</v>
      </c>
      <c r="E2085" s="52" t="s">
        <v>187</v>
      </c>
      <c r="F2085" s="53" t="s">
        <v>58</v>
      </c>
      <c r="G2085" s="52" t="s">
        <v>31</v>
      </c>
      <c r="H2085" s="52" t="s">
        <v>8134</v>
      </c>
    </row>
    <row r="2086" spans="1:8" x14ac:dyDescent="0.25">
      <c r="A2086" s="52" t="s">
        <v>8240</v>
      </c>
      <c r="B2086" s="52" t="s">
        <v>8239</v>
      </c>
      <c r="C2086" s="52" t="s">
        <v>224</v>
      </c>
      <c r="D2086" s="52" t="s">
        <v>200</v>
      </c>
      <c r="E2086" s="52" t="s">
        <v>187</v>
      </c>
      <c r="F2086" s="53" t="s">
        <v>58</v>
      </c>
      <c r="G2086" s="52" t="s">
        <v>31</v>
      </c>
      <c r="H2086" s="52" t="s">
        <v>8134</v>
      </c>
    </row>
    <row r="2087" spans="1:8" x14ac:dyDescent="0.25">
      <c r="A2087" s="52" t="s">
        <v>8238</v>
      </c>
      <c r="B2087" s="52" t="s">
        <v>8237</v>
      </c>
      <c r="C2087" s="52" t="s">
        <v>197</v>
      </c>
      <c r="D2087" s="52" t="s">
        <v>197</v>
      </c>
      <c r="E2087" s="52" t="s">
        <v>196</v>
      </c>
      <c r="F2087" s="53" t="s">
        <v>58</v>
      </c>
      <c r="G2087" s="52" t="s">
        <v>31</v>
      </c>
      <c r="H2087" s="52" t="s">
        <v>8134</v>
      </c>
    </row>
    <row r="2088" spans="1:8" x14ac:dyDescent="0.25">
      <c r="A2088" s="52" t="s">
        <v>8236</v>
      </c>
      <c r="B2088" s="52" t="s">
        <v>8235</v>
      </c>
      <c r="C2088" s="52" t="s">
        <v>224</v>
      </c>
      <c r="D2088" s="52" t="s">
        <v>200</v>
      </c>
      <c r="E2088" s="52" t="s">
        <v>187</v>
      </c>
      <c r="F2088" s="53" t="s">
        <v>58</v>
      </c>
      <c r="G2088" s="52" t="s">
        <v>31</v>
      </c>
      <c r="H2088" s="52" t="s">
        <v>8134</v>
      </c>
    </row>
    <row r="2089" spans="1:8" x14ac:dyDescent="0.25">
      <c r="A2089" s="52" t="s">
        <v>8234</v>
      </c>
      <c r="B2089" s="52" t="s">
        <v>8233</v>
      </c>
      <c r="C2089" s="52" t="s">
        <v>224</v>
      </c>
      <c r="D2089" s="52" t="s">
        <v>200</v>
      </c>
      <c r="E2089" s="52" t="s">
        <v>187</v>
      </c>
      <c r="F2089" s="53" t="s">
        <v>58</v>
      </c>
      <c r="G2089" s="52" t="s">
        <v>31</v>
      </c>
      <c r="H2089" s="52" t="s">
        <v>8134</v>
      </c>
    </row>
    <row r="2090" spans="1:8" x14ac:dyDescent="0.25">
      <c r="A2090" s="52" t="s">
        <v>8232</v>
      </c>
      <c r="B2090" s="52" t="s">
        <v>8231</v>
      </c>
      <c r="C2090" s="52" t="s">
        <v>224</v>
      </c>
      <c r="D2090" s="52" t="s">
        <v>200</v>
      </c>
      <c r="E2090" s="52" t="s">
        <v>187</v>
      </c>
      <c r="F2090" s="53" t="s">
        <v>58</v>
      </c>
      <c r="G2090" s="52" t="s">
        <v>31</v>
      </c>
      <c r="H2090" s="52" t="s">
        <v>8134</v>
      </c>
    </row>
    <row r="2091" spans="1:8" x14ac:dyDescent="0.25">
      <c r="A2091" s="52" t="s">
        <v>8230</v>
      </c>
      <c r="B2091" s="52" t="s">
        <v>8229</v>
      </c>
      <c r="C2091" s="52" t="s">
        <v>308</v>
      </c>
      <c r="D2091" s="52" t="s">
        <v>200</v>
      </c>
      <c r="E2091" s="52" t="s">
        <v>187</v>
      </c>
      <c r="F2091" s="53" t="s">
        <v>58</v>
      </c>
      <c r="G2091" s="52" t="s">
        <v>31</v>
      </c>
      <c r="H2091" s="52" t="s">
        <v>8134</v>
      </c>
    </row>
    <row r="2092" spans="1:8" x14ac:dyDescent="0.25">
      <c r="A2092" s="52" t="s">
        <v>8228</v>
      </c>
      <c r="B2092" s="52" t="s">
        <v>8226</v>
      </c>
      <c r="C2092" s="52" t="s">
        <v>569</v>
      </c>
      <c r="D2092" s="52" t="s">
        <v>200</v>
      </c>
      <c r="E2092" s="52" t="s">
        <v>187</v>
      </c>
      <c r="F2092" s="53" t="s">
        <v>58</v>
      </c>
      <c r="G2092" s="52" t="s">
        <v>31</v>
      </c>
      <c r="H2092" s="52" t="s">
        <v>8134</v>
      </c>
    </row>
    <row r="2093" spans="1:8" x14ac:dyDescent="0.25">
      <c r="A2093" s="52" t="s">
        <v>8227</v>
      </c>
      <c r="B2093" s="52" t="s">
        <v>8226</v>
      </c>
      <c r="C2093" s="52" t="s">
        <v>821</v>
      </c>
      <c r="D2093" s="52" t="s">
        <v>200</v>
      </c>
      <c r="E2093" s="52" t="s">
        <v>187</v>
      </c>
      <c r="F2093" s="53" t="s">
        <v>58</v>
      </c>
      <c r="G2093" s="52" t="s">
        <v>31</v>
      </c>
      <c r="H2093" s="52" t="s">
        <v>8134</v>
      </c>
    </row>
    <row r="2094" spans="1:8" x14ac:dyDescent="0.25">
      <c r="A2094" s="52" t="s">
        <v>8225</v>
      </c>
      <c r="B2094" s="52" t="s">
        <v>8224</v>
      </c>
      <c r="C2094" s="52" t="s">
        <v>569</v>
      </c>
      <c r="D2094" s="52" t="s">
        <v>1840</v>
      </c>
      <c r="E2094" s="52" t="s">
        <v>204</v>
      </c>
      <c r="F2094" s="53" t="s">
        <v>58</v>
      </c>
      <c r="G2094" s="52" t="s">
        <v>31</v>
      </c>
      <c r="H2094" s="52" t="s">
        <v>8134</v>
      </c>
    </row>
    <row r="2095" spans="1:8" x14ac:dyDescent="0.25">
      <c r="A2095" s="52" t="s">
        <v>8223</v>
      </c>
      <c r="B2095" s="52" t="s">
        <v>8222</v>
      </c>
      <c r="C2095" s="52" t="s">
        <v>569</v>
      </c>
      <c r="D2095" s="52" t="s">
        <v>1840</v>
      </c>
      <c r="E2095" s="52" t="s">
        <v>204</v>
      </c>
      <c r="F2095" s="53" t="s">
        <v>58</v>
      </c>
      <c r="G2095" s="52" t="s">
        <v>31</v>
      </c>
      <c r="H2095" s="52" t="s">
        <v>8134</v>
      </c>
    </row>
    <row r="2096" spans="1:8" x14ac:dyDescent="0.25">
      <c r="A2096" s="52" t="s">
        <v>8221</v>
      </c>
      <c r="B2096" s="52" t="s">
        <v>8220</v>
      </c>
      <c r="C2096" s="52" t="s">
        <v>821</v>
      </c>
      <c r="D2096" s="52" t="s">
        <v>1270</v>
      </c>
      <c r="E2096" s="52" t="s">
        <v>204</v>
      </c>
      <c r="F2096" s="53" t="s">
        <v>58</v>
      </c>
      <c r="G2096" s="52" t="s">
        <v>31</v>
      </c>
      <c r="H2096" s="52" t="s">
        <v>8134</v>
      </c>
    </row>
    <row r="2097" spans="1:8" x14ac:dyDescent="0.25">
      <c r="A2097" s="52" t="s">
        <v>8219</v>
      </c>
      <c r="B2097" s="52" t="s">
        <v>8218</v>
      </c>
      <c r="C2097" s="52" t="s">
        <v>569</v>
      </c>
      <c r="D2097" s="52" t="s">
        <v>200</v>
      </c>
      <c r="E2097" s="52" t="s">
        <v>187</v>
      </c>
      <c r="F2097" s="53" t="s">
        <v>58</v>
      </c>
      <c r="G2097" s="52" t="s">
        <v>31</v>
      </c>
      <c r="H2097" s="52" t="s">
        <v>8134</v>
      </c>
    </row>
    <row r="2098" spans="1:8" x14ac:dyDescent="0.25">
      <c r="A2098" s="52" t="s">
        <v>8217</v>
      </c>
      <c r="B2098" s="52" t="s">
        <v>99</v>
      </c>
      <c r="C2098" s="52" t="s">
        <v>569</v>
      </c>
      <c r="D2098" s="52" t="s">
        <v>200</v>
      </c>
      <c r="E2098" s="52" t="s">
        <v>187</v>
      </c>
      <c r="F2098" s="53" t="s">
        <v>58</v>
      </c>
      <c r="G2098" s="52" t="s">
        <v>31</v>
      </c>
      <c r="H2098" s="52" t="s">
        <v>8134</v>
      </c>
    </row>
    <row r="2099" spans="1:8" x14ac:dyDescent="0.25">
      <c r="A2099" s="52" t="s">
        <v>8216</v>
      </c>
      <c r="B2099" s="52" t="s">
        <v>8215</v>
      </c>
      <c r="C2099" s="52" t="s">
        <v>821</v>
      </c>
      <c r="D2099" s="52" t="s">
        <v>200</v>
      </c>
      <c r="E2099" s="52" t="s">
        <v>187</v>
      </c>
      <c r="F2099" s="53" t="s">
        <v>58</v>
      </c>
      <c r="G2099" s="52" t="s">
        <v>31</v>
      </c>
      <c r="H2099" s="52" t="s">
        <v>8134</v>
      </c>
    </row>
    <row r="2100" spans="1:8" x14ac:dyDescent="0.25">
      <c r="A2100" s="52" t="s">
        <v>8214</v>
      </c>
      <c r="B2100" s="52" t="s">
        <v>8213</v>
      </c>
      <c r="C2100" s="52" t="s">
        <v>224</v>
      </c>
      <c r="D2100" s="52" t="s">
        <v>200</v>
      </c>
      <c r="E2100" s="52" t="s">
        <v>187</v>
      </c>
      <c r="F2100" s="53" t="s">
        <v>58</v>
      </c>
      <c r="G2100" s="52" t="s">
        <v>31</v>
      </c>
      <c r="H2100" s="52" t="s">
        <v>8134</v>
      </c>
    </row>
    <row r="2101" spans="1:8" x14ac:dyDescent="0.25">
      <c r="A2101" s="52" t="s">
        <v>8212</v>
      </c>
      <c r="B2101" s="52" t="s">
        <v>8211</v>
      </c>
      <c r="C2101" s="52" t="s">
        <v>224</v>
      </c>
      <c r="D2101" s="52" t="s">
        <v>200</v>
      </c>
      <c r="E2101" s="52" t="s">
        <v>187</v>
      </c>
      <c r="F2101" s="53" t="s">
        <v>58</v>
      </c>
      <c r="G2101" s="52" t="s">
        <v>31</v>
      </c>
      <c r="H2101" s="52" t="s">
        <v>8134</v>
      </c>
    </row>
    <row r="2102" spans="1:8" x14ac:dyDescent="0.25">
      <c r="A2102" s="52" t="s">
        <v>8210</v>
      </c>
      <c r="B2102" s="52" t="s">
        <v>8208</v>
      </c>
      <c r="C2102" s="52" t="s">
        <v>569</v>
      </c>
      <c r="D2102" s="52" t="s">
        <v>200</v>
      </c>
      <c r="E2102" s="52" t="s">
        <v>187</v>
      </c>
      <c r="F2102" s="53" t="s">
        <v>58</v>
      </c>
      <c r="G2102" s="52" t="s">
        <v>31</v>
      </c>
      <c r="H2102" s="52" t="s">
        <v>8134</v>
      </c>
    </row>
    <row r="2103" spans="1:8" x14ac:dyDescent="0.25">
      <c r="A2103" s="52" t="s">
        <v>8209</v>
      </c>
      <c r="B2103" s="52" t="s">
        <v>8208</v>
      </c>
      <c r="C2103" s="52" t="s">
        <v>821</v>
      </c>
      <c r="D2103" s="52" t="s">
        <v>200</v>
      </c>
      <c r="E2103" s="52" t="s">
        <v>187</v>
      </c>
      <c r="F2103" s="53" t="s">
        <v>58</v>
      </c>
      <c r="G2103" s="52" t="s">
        <v>31</v>
      </c>
      <c r="H2103" s="52" t="s">
        <v>8134</v>
      </c>
    </row>
    <row r="2104" spans="1:8" x14ac:dyDescent="0.25">
      <c r="A2104" s="52" t="s">
        <v>8207</v>
      </c>
      <c r="B2104" s="52" t="s">
        <v>8206</v>
      </c>
      <c r="C2104" s="52" t="s">
        <v>224</v>
      </c>
      <c r="D2104" s="52" t="s">
        <v>200</v>
      </c>
      <c r="E2104" s="52" t="s">
        <v>187</v>
      </c>
      <c r="F2104" s="53" t="s">
        <v>58</v>
      </c>
      <c r="G2104" s="52" t="s">
        <v>31</v>
      </c>
      <c r="H2104" s="52" t="s">
        <v>8134</v>
      </c>
    </row>
    <row r="2105" spans="1:8" x14ac:dyDescent="0.25">
      <c r="A2105" s="52" t="s">
        <v>8205</v>
      </c>
      <c r="B2105" s="52" t="s">
        <v>8204</v>
      </c>
      <c r="C2105" s="52" t="s">
        <v>224</v>
      </c>
      <c r="D2105" s="52" t="s">
        <v>200</v>
      </c>
      <c r="E2105" s="52" t="s">
        <v>187</v>
      </c>
      <c r="F2105" s="53" t="s">
        <v>58</v>
      </c>
      <c r="G2105" s="52" t="s">
        <v>31</v>
      </c>
      <c r="H2105" s="52" t="s">
        <v>8134</v>
      </c>
    </row>
    <row r="2106" spans="1:8" x14ac:dyDescent="0.25">
      <c r="A2106" s="52" t="s">
        <v>8203</v>
      </c>
      <c r="B2106" s="52" t="s">
        <v>8202</v>
      </c>
      <c r="C2106" s="52" t="s">
        <v>224</v>
      </c>
      <c r="D2106" s="52" t="s">
        <v>200</v>
      </c>
      <c r="E2106" s="52" t="s">
        <v>187</v>
      </c>
      <c r="F2106" s="53" t="s">
        <v>58</v>
      </c>
      <c r="G2106" s="52" t="s">
        <v>31</v>
      </c>
      <c r="H2106" s="52" t="s">
        <v>8134</v>
      </c>
    </row>
    <row r="2107" spans="1:8" x14ac:dyDescent="0.25">
      <c r="A2107" s="52" t="s">
        <v>8201</v>
      </c>
      <c r="B2107" s="52" t="s">
        <v>8200</v>
      </c>
      <c r="C2107" s="52" t="s">
        <v>224</v>
      </c>
      <c r="D2107" s="52" t="s">
        <v>200</v>
      </c>
      <c r="E2107" s="52" t="s">
        <v>187</v>
      </c>
      <c r="F2107" s="53" t="s">
        <v>58</v>
      </c>
      <c r="G2107" s="52" t="s">
        <v>31</v>
      </c>
      <c r="H2107" s="52" t="s">
        <v>8134</v>
      </c>
    </row>
    <row r="2108" spans="1:8" x14ac:dyDescent="0.25">
      <c r="A2108" s="52" t="s">
        <v>8199</v>
      </c>
      <c r="B2108" s="52" t="s">
        <v>100</v>
      </c>
      <c r="C2108" s="52" t="s">
        <v>821</v>
      </c>
      <c r="D2108" s="52" t="s">
        <v>200</v>
      </c>
      <c r="E2108" s="52" t="s">
        <v>187</v>
      </c>
      <c r="F2108" s="53" t="s">
        <v>58</v>
      </c>
      <c r="G2108" s="52" t="s">
        <v>31</v>
      </c>
      <c r="H2108" s="52" t="s">
        <v>8134</v>
      </c>
    </row>
    <row r="2109" spans="1:8" x14ac:dyDescent="0.25">
      <c r="A2109" s="52" t="s">
        <v>8198</v>
      </c>
      <c r="B2109" s="52" t="s">
        <v>8197</v>
      </c>
      <c r="C2109" s="52" t="s">
        <v>1981</v>
      </c>
      <c r="D2109" s="52" t="s">
        <v>200</v>
      </c>
      <c r="E2109" s="52" t="s">
        <v>187</v>
      </c>
      <c r="F2109" s="53" t="s">
        <v>58</v>
      </c>
      <c r="G2109" s="52" t="s">
        <v>31</v>
      </c>
      <c r="H2109" s="52" t="s">
        <v>8134</v>
      </c>
    </row>
    <row r="2110" spans="1:8" x14ac:dyDescent="0.25">
      <c r="A2110" s="52" t="s">
        <v>8196</v>
      </c>
      <c r="B2110" s="52" t="s">
        <v>8195</v>
      </c>
      <c r="C2110" s="52" t="s">
        <v>569</v>
      </c>
      <c r="D2110" s="52" t="s">
        <v>1840</v>
      </c>
      <c r="E2110" s="52" t="s">
        <v>204</v>
      </c>
      <c r="F2110" s="53" t="s">
        <v>58</v>
      </c>
      <c r="G2110" s="52" t="s">
        <v>31</v>
      </c>
      <c r="H2110" s="52" t="s">
        <v>8134</v>
      </c>
    </row>
    <row r="2111" spans="1:8" x14ac:dyDescent="0.25">
      <c r="A2111" s="52" t="s">
        <v>8194</v>
      </c>
      <c r="B2111" s="52" t="s">
        <v>8193</v>
      </c>
      <c r="C2111" s="52" t="s">
        <v>569</v>
      </c>
      <c r="D2111" s="52" t="s">
        <v>1840</v>
      </c>
      <c r="E2111" s="52" t="s">
        <v>204</v>
      </c>
      <c r="F2111" s="53" t="s">
        <v>58</v>
      </c>
      <c r="G2111" s="52" t="s">
        <v>31</v>
      </c>
      <c r="H2111" s="52" t="s">
        <v>8134</v>
      </c>
    </row>
    <row r="2112" spans="1:8" x14ac:dyDescent="0.25">
      <c r="A2112" s="52" t="s">
        <v>8192</v>
      </c>
      <c r="B2112" s="52" t="s">
        <v>8191</v>
      </c>
      <c r="C2112" s="52" t="s">
        <v>821</v>
      </c>
      <c r="D2112" s="52" t="s">
        <v>1270</v>
      </c>
      <c r="E2112" s="52" t="s">
        <v>204</v>
      </c>
      <c r="F2112" s="53" t="s">
        <v>58</v>
      </c>
      <c r="G2112" s="52" t="s">
        <v>31</v>
      </c>
      <c r="H2112" s="52" t="s">
        <v>8134</v>
      </c>
    </row>
    <row r="2113" spans="1:8" x14ac:dyDescent="0.25">
      <c r="A2113" s="52" t="s">
        <v>8190</v>
      </c>
      <c r="B2113" s="52" t="s">
        <v>8188</v>
      </c>
      <c r="C2113" s="52" t="s">
        <v>821</v>
      </c>
      <c r="D2113" s="52" t="s">
        <v>200</v>
      </c>
      <c r="E2113" s="52" t="s">
        <v>187</v>
      </c>
      <c r="F2113" s="53" t="s">
        <v>58</v>
      </c>
      <c r="G2113" s="52" t="s">
        <v>31</v>
      </c>
      <c r="H2113" s="52" t="s">
        <v>8134</v>
      </c>
    </row>
    <row r="2114" spans="1:8" x14ac:dyDescent="0.25">
      <c r="A2114" s="52" t="s">
        <v>8189</v>
      </c>
      <c r="B2114" s="52" t="s">
        <v>8188</v>
      </c>
      <c r="C2114" s="52" t="s">
        <v>821</v>
      </c>
      <c r="D2114" s="52" t="s">
        <v>200</v>
      </c>
      <c r="E2114" s="52" t="s">
        <v>187</v>
      </c>
      <c r="F2114" s="53" t="s">
        <v>58</v>
      </c>
      <c r="G2114" s="52" t="s">
        <v>31</v>
      </c>
      <c r="H2114" s="52" t="s">
        <v>8134</v>
      </c>
    </row>
    <row r="2115" spans="1:8" x14ac:dyDescent="0.25">
      <c r="A2115" s="52" t="s">
        <v>8187</v>
      </c>
      <c r="B2115" s="52" t="s">
        <v>8186</v>
      </c>
      <c r="C2115" s="52" t="s">
        <v>821</v>
      </c>
      <c r="D2115" s="52" t="s">
        <v>1642</v>
      </c>
      <c r="E2115" s="52" t="s">
        <v>204</v>
      </c>
      <c r="F2115" s="53" t="s">
        <v>58</v>
      </c>
      <c r="G2115" s="52" t="s">
        <v>31</v>
      </c>
      <c r="H2115" s="52" t="s">
        <v>8134</v>
      </c>
    </row>
    <row r="2116" spans="1:8" x14ac:dyDescent="0.25">
      <c r="A2116" s="52" t="s">
        <v>8185</v>
      </c>
      <c r="B2116" s="52" t="s">
        <v>8184</v>
      </c>
      <c r="C2116" s="52" t="s">
        <v>197</v>
      </c>
      <c r="D2116" s="52" t="s">
        <v>197</v>
      </c>
      <c r="E2116" s="52" t="s">
        <v>196</v>
      </c>
      <c r="F2116" s="53" t="s">
        <v>58</v>
      </c>
      <c r="G2116" s="52" t="s">
        <v>31</v>
      </c>
      <c r="H2116" s="52" t="s">
        <v>8134</v>
      </c>
    </row>
    <row r="2117" spans="1:8" x14ac:dyDescent="0.25">
      <c r="A2117" s="52" t="s">
        <v>8183</v>
      </c>
      <c r="B2117" s="52" t="s">
        <v>8182</v>
      </c>
      <c r="C2117" s="52" t="s">
        <v>1981</v>
      </c>
      <c r="D2117" s="52" t="s">
        <v>200</v>
      </c>
      <c r="E2117" s="52" t="s">
        <v>187</v>
      </c>
      <c r="F2117" s="53" t="s">
        <v>58</v>
      </c>
      <c r="G2117" s="52" t="s">
        <v>31</v>
      </c>
      <c r="H2117" s="52" t="s">
        <v>8134</v>
      </c>
    </row>
    <row r="2118" spans="1:8" x14ac:dyDescent="0.25">
      <c r="A2118" s="52" t="s">
        <v>8181</v>
      </c>
      <c r="B2118" s="52" t="s">
        <v>8180</v>
      </c>
      <c r="C2118" s="52" t="s">
        <v>475</v>
      </c>
      <c r="D2118" s="52" t="s">
        <v>243</v>
      </c>
      <c r="E2118" s="52" t="s">
        <v>204</v>
      </c>
      <c r="F2118" s="53" t="s">
        <v>58</v>
      </c>
      <c r="G2118" s="52" t="s">
        <v>31</v>
      </c>
      <c r="H2118" s="52" t="s">
        <v>8134</v>
      </c>
    </row>
    <row r="2119" spans="1:8" x14ac:dyDescent="0.25">
      <c r="A2119" s="52" t="s">
        <v>8179</v>
      </c>
      <c r="B2119" s="52" t="s">
        <v>8178</v>
      </c>
      <c r="C2119" s="52" t="s">
        <v>475</v>
      </c>
      <c r="D2119" s="52" t="s">
        <v>243</v>
      </c>
      <c r="E2119" s="52" t="s">
        <v>204</v>
      </c>
      <c r="F2119" s="53" t="s">
        <v>58</v>
      </c>
      <c r="G2119" s="52" t="s">
        <v>31</v>
      </c>
      <c r="H2119" s="52" t="s">
        <v>8134</v>
      </c>
    </row>
    <row r="2120" spans="1:8" x14ac:dyDescent="0.25">
      <c r="A2120" s="52" t="s">
        <v>8177</v>
      </c>
      <c r="B2120" s="52" t="s">
        <v>8176</v>
      </c>
      <c r="C2120" s="52" t="s">
        <v>475</v>
      </c>
      <c r="D2120" s="52" t="s">
        <v>243</v>
      </c>
      <c r="E2120" s="52" t="s">
        <v>204</v>
      </c>
      <c r="F2120" s="53" t="s">
        <v>58</v>
      </c>
      <c r="G2120" s="52" t="s">
        <v>31</v>
      </c>
      <c r="H2120" s="52" t="s">
        <v>8134</v>
      </c>
    </row>
    <row r="2121" spans="1:8" x14ac:dyDescent="0.25">
      <c r="A2121" s="52" t="s">
        <v>8175</v>
      </c>
      <c r="B2121" s="52" t="s">
        <v>8174</v>
      </c>
      <c r="C2121" s="52" t="s">
        <v>1981</v>
      </c>
      <c r="D2121" s="52" t="s">
        <v>200</v>
      </c>
      <c r="E2121" s="52" t="s">
        <v>187</v>
      </c>
      <c r="F2121" s="53" t="s">
        <v>58</v>
      </c>
      <c r="G2121" s="52" t="s">
        <v>31</v>
      </c>
      <c r="H2121" s="52" t="s">
        <v>8134</v>
      </c>
    </row>
    <row r="2122" spans="1:8" x14ac:dyDescent="0.25">
      <c r="A2122" s="52" t="s">
        <v>8173</v>
      </c>
      <c r="B2122" s="52" t="s">
        <v>8172</v>
      </c>
      <c r="C2122" s="52" t="s">
        <v>1981</v>
      </c>
      <c r="D2122" s="52" t="s">
        <v>200</v>
      </c>
      <c r="E2122" s="52" t="s">
        <v>187</v>
      </c>
      <c r="F2122" s="53" t="s">
        <v>58</v>
      </c>
      <c r="G2122" s="52" t="s">
        <v>31</v>
      </c>
      <c r="H2122" s="52" t="s">
        <v>8134</v>
      </c>
    </row>
    <row r="2123" spans="1:8" x14ac:dyDescent="0.25">
      <c r="A2123" s="52" t="s">
        <v>8171</v>
      </c>
      <c r="B2123" s="52" t="s">
        <v>8170</v>
      </c>
      <c r="C2123" s="52" t="s">
        <v>2500</v>
      </c>
      <c r="D2123" s="52" t="s">
        <v>1642</v>
      </c>
      <c r="E2123" s="52" t="s">
        <v>204</v>
      </c>
      <c r="F2123" s="53" t="s">
        <v>58</v>
      </c>
      <c r="G2123" s="52" t="s">
        <v>31</v>
      </c>
      <c r="H2123" s="52" t="s">
        <v>8134</v>
      </c>
    </row>
    <row r="2124" spans="1:8" x14ac:dyDescent="0.25">
      <c r="A2124" s="52" t="s">
        <v>8169</v>
      </c>
      <c r="B2124" s="52" t="s">
        <v>8166</v>
      </c>
      <c r="C2124" s="52" t="s">
        <v>2892</v>
      </c>
      <c r="D2124" s="52" t="s">
        <v>200</v>
      </c>
      <c r="E2124" s="52" t="s">
        <v>187</v>
      </c>
      <c r="F2124" s="53" t="s">
        <v>58</v>
      </c>
      <c r="G2124" s="52" t="s">
        <v>31</v>
      </c>
      <c r="H2124" s="52" t="s">
        <v>8134</v>
      </c>
    </row>
    <row r="2125" spans="1:8" x14ac:dyDescent="0.25">
      <c r="A2125" s="52" t="s">
        <v>8168</v>
      </c>
      <c r="B2125" s="52" t="s">
        <v>8166</v>
      </c>
      <c r="C2125" s="52" t="s">
        <v>2892</v>
      </c>
      <c r="D2125" s="52" t="s">
        <v>200</v>
      </c>
      <c r="E2125" s="52" t="s">
        <v>187</v>
      </c>
      <c r="F2125" s="53" t="s">
        <v>58</v>
      </c>
      <c r="G2125" s="52" t="s">
        <v>31</v>
      </c>
      <c r="H2125" s="52" t="s">
        <v>8134</v>
      </c>
    </row>
    <row r="2126" spans="1:8" x14ac:dyDescent="0.25">
      <c r="A2126" s="52" t="s">
        <v>8167</v>
      </c>
      <c r="B2126" s="52" t="s">
        <v>8166</v>
      </c>
      <c r="C2126" s="52" t="s">
        <v>2892</v>
      </c>
      <c r="D2126" s="52" t="s">
        <v>200</v>
      </c>
      <c r="E2126" s="52" t="s">
        <v>187</v>
      </c>
      <c r="F2126" s="53" t="s">
        <v>58</v>
      </c>
      <c r="G2126" s="52" t="s">
        <v>31</v>
      </c>
      <c r="H2126" s="52" t="s">
        <v>8134</v>
      </c>
    </row>
    <row r="2127" spans="1:8" x14ac:dyDescent="0.25">
      <c r="A2127" s="52" t="s">
        <v>8165</v>
      </c>
      <c r="B2127" s="52" t="s">
        <v>8164</v>
      </c>
      <c r="C2127" s="52" t="s">
        <v>475</v>
      </c>
      <c r="D2127" s="52" t="s">
        <v>243</v>
      </c>
      <c r="E2127" s="52" t="s">
        <v>204</v>
      </c>
      <c r="F2127" s="53" t="s">
        <v>58</v>
      </c>
      <c r="G2127" s="52" t="s">
        <v>31</v>
      </c>
      <c r="H2127" s="52" t="s">
        <v>8134</v>
      </c>
    </row>
    <row r="2128" spans="1:8" x14ac:dyDescent="0.25">
      <c r="A2128" s="52" t="s">
        <v>8163</v>
      </c>
      <c r="B2128" s="52" t="s">
        <v>8162</v>
      </c>
      <c r="C2128" s="52" t="s">
        <v>475</v>
      </c>
      <c r="D2128" s="52" t="s">
        <v>200</v>
      </c>
      <c r="E2128" s="52" t="s">
        <v>187</v>
      </c>
      <c r="F2128" s="53" t="s">
        <v>58</v>
      </c>
      <c r="G2128" s="52" t="s">
        <v>31</v>
      </c>
      <c r="H2128" s="52" t="s">
        <v>8134</v>
      </c>
    </row>
    <row r="2129" spans="1:8" x14ac:dyDescent="0.25">
      <c r="A2129" s="52" t="s">
        <v>8161</v>
      </c>
      <c r="B2129" s="52" t="s">
        <v>8160</v>
      </c>
      <c r="C2129" s="52" t="s">
        <v>475</v>
      </c>
      <c r="D2129" s="52" t="s">
        <v>200</v>
      </c>
      <c r="E2129" s="52" t="s">
        <v>187</v>
      </c>
      <c r="F2129" s="53" t="s">
        <v>58</v>
      </c>
      <c r="G2129" s="52" t="s">
        <v>31</v>
      </c>
      <c r="H2129" s="52" t="s">
        <v>8134</v>
      </c>
    </row>
    <row r="2130" spans="1:8" x14ac:dyDescent="0.25">
      <c r="A2130" s="52" t="s">
        <v>8159</v>
      </c>
      <c r="B2130" s="52" t="s">
        <v>8158</v>
      </c>
      <c r="C2130" s="52" t="s">
        <v>475</v>
      </c>
      <c r="D2130" s="52" t="s">
        <v>200</v>
      </c>
      <c r="E2130" s="52" t="s">
        <v>187</v>
      </c>
      <c r="F2130" s="53" t="s">
        <v>58</v>
      </c>
      <c r="G2130" s="52" t="s">
        <v>31</v>
      </c>
      <c r="H2130" s="52" t="s">
        <v>8134</v>
      </c>
    </row>
    <row r="2131" spans="1:8" x14ac:dyDescent="0.25">
      <c r="A2131" s="52" t="s">
        <v>8157</v>
      </c>
      <c r="B2131" s="52" t="s">
        <v>8156</v>
      </c>
      <c r="C2131" s="52" t="s">
        <v>224</v>
      </c>
      <c r="D2131" s="52" t="s">
        <v>200</v>
      </c>
      <c r="E2131" s="52" t="s">
        <v>187</v>
      </c>
      <c r="F2131" s="53" t="s">
        <v>58</v>
      </c>
      <c r="G2131" s="52" t="s">
        <v>31</v>
      </c>
      <c r="H2131" s="52" t="s">
        <v>8134</v>
      </c>
    </row>
    <row r="2132" spans="1:8" x14ac:dyDescent="0.25">
      <c r="A2132" s="52" t="s">
        <v>8155</v>
      </c>
      <c r="B2132" s="52" t="s">
        <v>8154</v>
      </c>
      <c r="C2132" s="52" t="s">
        <v>224</v>
      </c>
      <c r="D2132" s="52" t="s">
        <v>200</v>
      </c>
      <c r="E2132" s="52" t="s">
        <v>187</v>
      </c>
      <c r="F2132" s="53" t="s">
        <v>58</v>
      </c>
      <c r="G2132" s="52" t="s">
        <v>31</v>
      </c>
      <c r="H2132" s="52" t="s">
        <v>8134</v>
      </c>
    </row>
    <row r="2133" spans="1:8" x14ac:dyDescent="0.25">
      <c r="A2133" s="52" t="s">
        <v>8153</v>
      </c>
      <c r="B2133" s="52" t="s">
        <v>8152</v>
      </c>
      <c r="C2133" s="52" t="s">
        <v>2892</v>
      </c>
      <c r="D2133" s="52" t="s">
        <v>200</v>
      </c>
      <c r="E2133" s="52" t="s">
        <v>187</v>
      </c>
      <c r="F2133" s="53" t="s">
        <v>58</v>
      </c>
      <c r="G2133" s="52" t="s">
        <v>31</v>
      </c>
      <c r="H2133" s="52" t="s">
        <v>8134</v>
      </c>
    </row>
    <row r="2134" spans="1:8" x14ac:dyDescent="0.25">
      <c r="A2134" s="52" t="s">
        <v>8151</v>
      </c>
      <c r="B2134" s="52" t="s">
        <v>8149</v>
      </c>
      <c r="C2134" s="52" t="s">
        <v>2892</v>
      </c>
      <c r="D2134" s="52" t="s">
        <v>200</v>
      </c>
      <c r="E2134" s="52" t="s">
        <v>187</v>
      </c>
      <c r="F2134" s="53" t="s">
        <v>58</v>
      </c>
      <c r="G2134" s="52" t="s">
        <v>31</v>
      </c>
      <c r="H2134" s="52" t="s">
        <v>8134</v>
      </c>
    </row>
    <row r="2135" spans="1:8" x14ac:dyDescent="0.25">
      <c r="A2135" s="52" t="s">
        <v>8150</v>
      </c>
      <c r="B2135" s="52" t="s">
        <v>8149</v>
      </c>
      <c r="C2135" s="52" t="s">
        <v>2892</v>
      </c>
      <c r="D2135" s="52" t="s">
        <v>200</v>
      </c>
      <c r="E2135" s="52" t="s">
        <v>187</v>
      </c>
      <c r="F2135" s="53" t="s">
        <v>58</v>
      </c>
      <c r="G2135" s="52" t="s">
        <v>31</v>
      </c>
      <c r="H2135" s="52" t="s">
        <v>8134</v>
      </c>
    </row>
    <row r="2136" spans="1:8" x14ac:dyDescent="0.25">
      <c r="A2136" s="52" t="s">
        <v>8148</v>
      </c>
      <c r="B2136" s="52" t="s">
        <v>8147</v>
      </c>
      <c r="C2136" s="52" t="s">
        <v>588</v>
      </c>
      <c r="D2136" s="52" t="s">
        <v>200</v>
      </c>
      <c r="E2136" s="52" t="s">
        <v>187</v>
      </c>
      <c r="F2136" s="53" t="s">
        <v>58</v>
      </c>
      <c r="G2136" s="52" t="s">
        <v>31</v>
      </c>
      <c r="H2136" s="52" t="s">
        <v>8134</v>
      </c>
    </row>
    <row r="2137" spans="1:8" x14ac:dyDescent="0.25">
      <c r="A2137" s="52" t="s">
        <v>8146</v>
      </c>
      <c r="B2137" s="52" t="s">
        <v>8145</v>
      </c>
      <c r="C2137" s="52" t="s">
        <v>588</v>
      </c>
      <c r="D2137" s="52" t="s">
        <v>200</v>
      </c>
      <c r="E2137" s="52" t="s">
        <v>187</v>
      </c>
      <c r="F2137" s="53" t="s">
        <v>58</v>
      </c>
      <c r="G2137" s="52" t="s">
        <v>31</v>
      </c>
      <c r="H2137" s="52" t="s">
        <v>8134</v>
      </c>
    </row>
    <row r="2138" spans="1:8" x14ac:dyDescent="0.25">
      <c r="A2138" s="52" t="s">
        <v>8144</v>
      </c>
      <c r="B2138" s="52" t="s">
        <v>8143</v>
      </c>
      <c r="C2138" s="52" t="s">
        <v>588</v>
      </c>
      <c r="D2138" s="52" t="s">
        <v>2679</v>
      </c>
      <c r="E2138" s="52" t="s">
        <v>204</v>
      </c>
      <c r="F2138" s="53" t="s">
        <v>58</v>
      </c>
      <c r="G2138" s="52" t="s">
        <v>31</v>
      </c>
      <c r="H2138" s="52" t="s">
        <v>8134</v>
      </c>
    </row>
    <row r="2139" spans="1:8" x14ac:dyDescent="0.25">
      <c r="A2139" s="52" t="s">
        <v>8142</v>
      </c>
      <c r="B2139" s="52" t="s">
        <v>8141</v>
      </c>
      <c r="C2139" s="52" t="s">
        <v>588</v>
      </c>
      <c r="D2139" s="52" t="s">
        <v>200</v>
      </c>
      <c r="E2139" s="52" t="s">
        <v>187</v>
      </c>
      <c r="F2139" s="53" t="s">
        <v>58</v>
      </c>
      <c r="G2139" s="52" t="s">
        <v>31</v>
      </c>
      <c r="H2139" s="52" t="s">
        <v>8134</v>
      </c>
    </row>
    <row r="2140" spans="1:8" x14ac:dyDescent="0.25">
      <c r="A2140" s="52" t="s">
        <v>8140</v>
      </c>
      <c r="B2140" s="52" t="s">
        <v>8139</v>
      </c>
      <c r="C2140" s="52" t="s">
        <v>197</v>
      </c>
      <c r="D2140" s="52" t="s">
        <v>197</v>
      </c>
      <c r="E2140" s="52" t="s">
        <v>196</v>
      </c>
      <c r="F2140" s="53" t="s">
        <v>58</v>
      </c>
      <c r="G2140" s="52" t="s">
        <v>31</v>
      </c>
      <c r="H2140" s="52" t="s">
        <v>8134</v>
      </c>
    </row>
    <row r="2141" spans="1:8" x14ac:dyDescent="0.25">
      <c r="A2141" s="52" t="s">
        <v>8138</v>
      </c>
      <c r="B2141" s="52" t="s">
        <v>8135</v>
      </c>
      <c r="C2141" s="52" t="s">
        <v>224</v>
      </c>
      <c r="D2141" s="52" t="s">
        <v>200</v>
      </c>
      <c r="E2141" s="52" t="s">
        <v>187</v>
      </c>
      <c r="F2141" s="53" t="s">
        <v>58</v>
      </c>
      <c r="G2141" s="52" t="s">
        <v>31</v>
      </c>
      <c r="H2141" s="52" t="s">
        <v>8134</v>
      </c>
    </row>
    <row r="2142" spans="1:8" x14ac:dyDescent="0.25">
      <c r="A2142" s="52" t="s">
        <v>8137</v>
      </c>
      <c r="B2142" s="52" t="s">
        <v>8135</v>
      </c>
      <c r="C2142" s="52" t="s">
        <v>224</v>
      </c>
      <c r="D2142" s="52" t="s">
        <v>200</v>
      </c>
      <c r="E2142" s="52" t="s">
        <v>187</v>
      </c>
      <c r="F2142" s="53" t="s">
        <v>58</v>
      </c>
      <c r="G2142" s="52" t="s">
        <v>31</v>
      </c>
      <c r="H2142" s="52" t="s">
        <v>8134</v>
      </c>
    </row>
    <row r="2143" spans="1:8" x14ac:dyDescent="0.25">
      <c r="A2143" s="52" t="s">
        <v>8136</v>
      </c>
      <c r="B2143" s="52" t="s">
        <v>8135</v>
      </c>
      <c r="C2143" s="52" t="s">
        <v>224</v>
      </c>
      <c r="D2143" s="52" t="s">
        <v>200</v>
      </c>
      <c r="E2143" s="52" t="s">
        <v>187</v>
      </c>
      <c r="F2143" s="53" t="s">
        <v>58</v>
      </c>
      <c r="G2143" s="52" t="s">
        <v>31</v>
      </c>
      <c r="H2143" s="52" t="s">
        <v>8134</v>
      </c>
    </row>
    <row r="2144" spans="1:8" x14ac:dyDescent="0.25">
      <c r="A2144" s="52" t="s">
        <v>0</v>
      </c>
      <c r="B2144" s="52" t="s">
        <v>8133</v>
      </c>
      <c r="C2144" s="52" t="s">
        <v>805</v>
      </c>
      <c r="D2144" s="52" t="s">
        <v>200</v>
      </c>
      <c r="E2144" s="52" t="s">
        <v>187</v>
      </c>
      <c r="F2144" s="53" t="s">
        <v>0</v>
      </c>
      <c r="G2144" s="52" t="s">
        <v>0</v>
      </c>
      <c r="H2144" s="52" t="s">
        <v>7792</v>
      </c>
    </row>
    <row r="2145" spans="1:8" x14ac:dyDescent="0.25">
      <c r="A2145" s="52" t="s">
        <v>8132</v>
      </c>
      <c r="B2145" s="52" t="s">
        <v>8131</v>
      </c>
      <c r="C2145" s="52" t="s">
        <v>805</v>
      </c>
      <c r="D2145" s="52" t="s">
        <v>200</v>
      </c>
      <c r="E2145" s="52" t="s">
        <v>187</v>
      </c>
      <c r="F2145" s="53" t="s">
        <v>8132</v>
      </c>
      <c r="G2145" s="52" t="s">
        <v>0</v>
      </c>
      <c r="H2145" s="52" t="s">
        <v>7792</v>
      </c>
    </row>
    <row r="2146" spans="1:8" x14ac:dyDescent="0.25">
      <c r="A2146" s="52" t="s">
        <v>8130</v>
      </c>
      <c r="B2146" s="52" t="s">
        <v>8129</v>
      </c>
      <c r="C2146" s="52" t="s">
        <v>295</v>
      </c>
      <c r="D2146" s="52" t="s">
        <v>200</v>
      </c>
      <c r="E2146" s="52" t="s">
        <v>187</v>
      </c>
      <c r="F2146" s="53" t="s">
        <v>8132</v>
      </c>
      <c r="G2146" s="52" t="s">
        <v>0</v>
      </c>
      <c r="H2146" s="52" t="s">
        <v>7792</v>
      </c>
    </row>
    <row r="2147" spans="1:8" x14ac:dyDescent="0.25">
      <c r="A2147" s="52" t="s">
        <v>8128</v>
      </c>
      <c r="B2147" s="52" t="s">
        <v>8127</v>
      </c>
      <c r="C2147" s="52" t="s">
        <v>295</v>
      </c>
      <c r="D2147" s="52" t="s">
        <v>297</v>
      </c>
      <c r="E2147" s="52" t="s">
        <v>204</v>
      </c>
      <c r="F2147" s="53" t="s">
        <v>8132</v>
      </c>
      <c r="G2147" s="52" t="s">
        <v>0</v>
      </c>
      <c r="H2147" s="52" t="s">
        <v>7792</v>
      </c>
    </row>
    <row r="2148" spans="1:8" x14ac:dyDescent="0.25">
      <c r="A2148" s="52" t="s">
        <v>8126</v>
      </c>
      <c r="B2148" s="52" t="s">
        <v>8120</v>
      </c>
      <c r="C2148" s="52" t="s">
        <v>1825</v>
      </c>
      <c r="D2148" s="52" t="s">
        <v>297</v>
      </c>
      <c r="E2148" s="52" t="s">
        <v>204</v>
      </c>
      <c r="F2148" s="53" t="s">
        <v>8132</v>
      </c>
      <c r="G2148" s="52" t="s">
        <v>0</v>
      </c>
      <c r="H2148" s="52" t="s">
        <v>7792</v>
      </c>
    </row>
    <row r="2149" spans="1:8" x14ac:dyDescent="0.25">
      <c r="A2149" s="52" t="s">
        <v>8125</v>
      </c>
      <c r="B2149" s="52" t="s">
        <v>8118</v>
      </c>
      <c r="C2149" s="52" t="s">
        <v>1825</v>
      </c>
      <c r="D2149" s="52" t="s">
        <v>297</v>
      </c>
      <c r="E2149" s="52" t="s">
        <v>204</v>
      </c>
      <c r="F2149" s="53" t="s">
        <v>8132</v>
      </c>
      <c r="G2149" s="52" t="s">
        <v>0</v>
      </c>
      <c r="H2149" s="52" t="s">
        <v>7792</v>
      </c>
    </row>
    <row r="2150" spans="1:8" x14ac:dyDescent="0.25">
      <c r="A2150" s="52" t="s">
        <v>8124</v>
      </c>
      <c r="B2150" s="52" t="s">
        <v>8116</v>
      </c>
      <c r="C2150" s="52" t="s">
        <v>1825</v>
      </c>
      <c r="D2150" s="52" t="s">
        <v>297</v>
      </c>
      <c r="E2150" s="52" t="s">
        <v>204</v>
      </c>
      <c r="F2150" s="53" t="s">
        <v>8132</v>
      </c>
      <c r="G2150" s="52" t="s">
        <v>0</v>
      </c>
      <c r="H2150" s="52" t="s">
        <v>7792</v>
      </c>
    </row>
    <row r="2151" spans="1:8" x14ac:dyDescent="0.25">
      <c r="A2151" s="52" t="s">
        <v>8123</v>
      </c>
      <c r="B2151" s="52" t="s">
        <v>8122</v>
      </c>
      <c r="C2151" s="52" t="s">
        <v>295</v>
      </c>
      <c r="D2151" s="52" t="s">
        <v>297</v>
      </c>
      <c r="E2151" s="52" t="s">
        <v>204</v>
      </c>
      <c r="F2151" s="53" t="s">
        <v>8132</v>
      </c>
      <c r="G2151" s="52" t="s">
        <v>0</v>
      </c>
      <c r="H2151" s="52" t="s">
        <v>7792</v>
      </c>
    </row>
    <row r="2152" spans="1:8" x14ac:dyDescent="0.25">
      <c r="A2152" s="52" t="s">
        <v>8121</v>
      </c>
      <c r="B2152" s="52" t="s">
        <v>8120</v>
      </c>
      <c r="C2152" s="52" t="s">
        <v>1825</v>
      </c>
      <c r="D2152" s="52" t="s">
        <v>297</v>
      </c>
      <c r="E2152" s="52" t="s">
        <v>204</v>
      </c>
      <c r="F2152" s="53" t="s">
        <v>8132</v>
      </c>
      <c r="G2152" s="52" t="s">
        <v>0</v>
      </c>
      <c r="H2152" s="52" t="s">
        <v>7792</v>
      </c>
    </row>
    <row r="2153" spans="1:8" x14ac:dyDescent="0.25">
      <c r="A2153" s="52" t="s">
        <v>8119</v>
      </c>
      <c r="B2153" s="52" t="s">
        <v>8118</v>
      </c>
      <c r="C2153" s="52" t="s">
        <v>1825</v>
      </c>
      <c r="D2153" s="52" t="s">
        <v>297</v>
      </c>
      <c r="E2153" s="52" t="s">
        <v>204</v>
      </c>
      <c r="F2153" s="53" t="s">
        <v>8132</v>
      </c>
      <c r="G2153" s="52" t="s">
        <v>0</v>
      </c>
      <c r="H2153" s="52" t="s">
        <v>7792</v>
      </c>
    </row>
    <row r="2154" spans="1:8" x14ac:dyDescent="0.25">
      <c r="A2154" s="52" t="s">
        <v>8117</v>
      </c>
      <c r="B2154" s="52" t="s">
        <v>8116</v>
      </c>
      <c r="C2154" s="52" t="s">
        <v>8115</v>
      </c>
      <c r="D2154" s="52" t="s">
        <v>297</v>
      </c>
      <c r="E2154" s="52" t="s">
        <v>204</v>
      </c>
      <c r="F2154" s="53" t="s">
        <v>8132</v>
      </c>
      <c r="G2154" s="52" t="s">
        <v>0</v>
      </c>
      <c r="H2154" s="52" t="s">
        <v>7792</v>
      </c>
    </row>
    <row r="2155" spans="1:8" x14ac:dyDescent="0.25">
      <c r="A2155" s="52" t="s">
        <v>8114</v>
      </c>
      <c r="B2155" s="52" t="s">
        <v>8113</v>
      </c>
      <c r="C2155" s="52" t="s">
        <v>295</v>
      </c>
      <c r="D2155" s="52" t="s">
        <v>297</v>
      </c>
      <c r="E2155" s="52" t="s">
        <v>204</v>
      </c>
      <c r="F2155" s="53" t="s">
        <v>8132</v>
      </c>
      <c r="G2155" s="52" t="s">
        <v>0</v>
      </c>
      <c r="H2155" s="52" t="s">
        <v>7792</v>
      </c>
    </row>
    <row r="2156" spans="1:8" x14ac:dyDescent="0.25">
      <c r="A2156" s="52" t="s">
        <v>8112</v>
      </c>
      <c r="B2156" s="52" t="s">
        <v>8111</v>
      </c>
      <c r="C2156" s="52" t="s">
        <v>236</v>
      </c>
      <c r="D2156" s="52" t="s">
        <v>817</v>
      </c>
      <c r="E2156" s="52" t="s">
        <v>204</v>
      </c>
      <c r="F2156" s="53" t="s">
        <v>8132</v>
      </c>
      <c r="G2156" s="52" t="s">
        <v>0</v>
      </c>
      <c r="H2156" s="52" t="s">
        <v>7792</v>
      </c>
    </row>
    <row r="2157" spans="1:8" x14ac:dyDescent="0.25">
      <c r="A2157" s="52" t="s">
        <v>8110</v>
      </c>
      <c r="B2157" s="52" t="s">
        <v>8109</v>
      </c>
      <c r="C2157" s="52" t="s">
        <v>236</v>
      </c>
      <c r="D2157" s="52" t="s">
        <v>297</v>
      </c>
      <c r="E2157" s="52" t="s">
        <v>204</v>
      </c>
      <c r="F2157" s="53" t="s">
        <v>8132</v>
      </c>
      <c r="G2157" s="52" t="s">
        <v>0</v>
      </c>
      <c r="H2157" s="52" t="s">
        <v>7792</v>
      </c>
    </row>
    <row r="2158" spans="1:8" x14ac:dyDescent="0.25">
      <c r="A2158" s="52" t="s">
        <v>8108</v>
      </c>
      <c r="B2158" s="52" t="s">
        <v>8107</v>
      </c>
      <c r="C2158" s="52" t="s">
        <v>1825</v>
      </c>
      <c r="D2158" s="52" t="s">
        <v>297</v>
      </c>
      <c r="E2158" s="52" t="s">
        <v>204</v>
      </c>
      <c r="F2158" s="53" t="s">
        <v>8132</v>
      </c>
      <c r="G2158" s="52" t="s">
        <v>0</v>
      </c>
      <c r="H2158" s="52" t="s">
        <v>7792</v>
      </c>
    </row>
    <row r="2159" spans="1:8" x14ac:dyDescent="0.25">
      <c r="A2159" s="52" t="s">
        <v>8106</v>
      </c>
      <c r="B2159" s="52" t="s">
        <v>8105</v>
      </c>
      <c r="C2159" s="52" t="s">
        <v>236</v>
      </c>
      <c r="D2159" s="52" t="s">
        <v>297</v>
      </c>
      <c r="E2159" s="52" t="s">
        <v>204</v>
      </c>
      <c r="F2159" s="53" t="s">
        <v>8132</v>
      </c>
      <c r="G2159" s="52" t="s">
        <v>0</v>
      </c>
      <c r="H2159" s="52" t="s">
        <v>7792</v>
      </c>
    </row>
    <row r="2160" spans="1:8" x14ac:dyDescent="0.25">
      <c r="A2160" s="52" t="s">
        <v>8104</v>
      </c>
      <c r="B2160" s="52" t="s">
        <v>8103</v>
      </c>
      <c r="C2160" s="52" t="s">
        <v>236</v>
      </c>
      <c r="D2160" s="52" t="s">
        <v>297</v>
      </c>
      <c r="E2160" s="52" t="s">
        <v>204</v>
      </c>
      <c r="F2160" s="53" t="s">
        <v>8132</v>
      </c>
      <c r="G2160" s="52" t="s">
        <v>0</v>
      </c>
      <c r="H2160" s="52" t="s">
        <v>7792</v>
      </c>
    </row>
    <row r="2161" spans="1:8" x14ac:dyDescent="0.25">
      <c r="A2161" s="52" t="s">
        <v>8102</v>
      </c>
      <c r="B2161" s="52" t="s">
        <v>8101</v>
      </c>
      <c r="C2161" s="52" t="s">
        <v>1825</v>
      </c>
      <c r="D2161" s="52" t="s">
        <v>200</v>
      </c>
      <c r="E2161" s="52" t="s">
        <v>187</v>
      </c>
      <c r="F2161" s="53" t="s">
        <v>8132</v>
      </c>
      <c r="G2161" s="52" t="s">
        <v>0</v>
      </c>
      <c r="H2161" s="52" t="s">
        <v>7792</v>
      </c>
    </row>
    <row r="2162" spans="1:8" x14ac:dyDescent="0.25">
      <c r="A2162" s="52" t="s">
        <v>8100</v>
      </c>
      <c r="B2162" s="52" t="s">
        <v>8099</v>
      </c>
      <c r="C2162" s="52" t="s">
        <v>1825</v>
      </c>
      <c r="D2162" s="52" t="s">
        <v>1540</v>
      </c>
      <c r="E2162" s="52" t="s">
        <v>204</v>
      </c>
      <c r="F2162" s="53" t="s">
        <v>8132</v>
      </c>
      <c r="G2162" s="52" t="s">
        <v>0</v>
      </c>
      <c r="H2162" s="52" t="s">
        <v>7792</v>
      </c>
    </row>
    <row r="2163" spans="1:8" x14ac:dyDescent="0.25">
      <c r="A2163" s="52" t="s">
        <v>8098</v>
      </c>
      <c r="B2163" s="52" t="s">
        <v>8097</v>
      </c>
      <c r="C2163" s="52" t="s">
        <v>2222</v>
      </c>
      <c r="D2163" s="52" t="s">
        <v>200</v>
      </c>
      <c r="E2163" s="52" t="s">
        <v>187</v>
      </c>
      <c r="F2163" s="53" t="s">
        <v>8132</v>
      </c>
      <c r="G2163" s="52" t="s">
        <v>0</v>
      </c>
      <c r="H2163" s="52" t="s">
        <v>7792</v>
      </c>
    </row>
    <row r="2164" spans="1:8" x14ac:dyDescent="0.25">
      <c r="A2164" s="52" t="s">
        <v>8096</v>
      </c>
      <c r="B2164" s="52" t="s">
        <v>8094</v>
      </c>
      <c r="C2164" s="52" t="s">
        <v>193</v>
      </c>
      <c r="D2164" s="52" t="s">
        <v>200</v>
      </c>
      <c r="E2164" s="52" t="s">
        <v>187</v>
      </c>
      <c r="F2164" s="53" t="s">
        <v>8132</v>
      </c>
      <c r="G2164" s="52" t="s">
        <v>0</v>
      </c>
      <c r="H2164" s="52" t="s">
        <v>7792</v>
      </c>
    </row>
    <row r="2165" spans="1:8" x14ac:dyDescent="0.25">
      <c r="A2165" s="52" t="s">
        <v>8095</v>
      </c>
      <c r="B2165" s="52" t="s">
        <v>8094</v>
      </c>
      <c r="C2165" s="52" t="s">
        <v>193</v>
      </c>
      <c r="D2165" s="52" t="s">
        <v>200</v>
      </c>
      <c r="E2165" s="52" t="s">
        <v>187</v>
      </c>
      <c r="F2165" s="53" t="s">
        <v>8132</v>
      </c>
      <c r="G2165" s="52" t="s">
        <v>0</v>
      </c>
      <c r="H2165" s="52" t="s">
        <v>7792</v>
      </c>
    </row>
    <row r="2166" spans="1:8" x14ac:dyDescent="0.25">
      <c r="A2166" s="52" t="s">
        <v>8093</v>
      </c>
      <c r="B2166" s="52" t="s">
        <v>8092</v>
      </c>
      <c r="C2166" s="52" t="s">
        <v>648</v>
      </c>
      <c r="D2166" s="52" t="s">
        <v>511</v>
      </c>
      <c r="E2166" s="52" t="s">
        <v>187</v>
      </c>
      <c r="F2166" s="53" t="s">
        <v>8132</v>
      </c>
      <c r="G2166" s="52" t="s">
        <v>0</v>
      </c>
      <c r="H2166" s="52" t="s">
        <v>7792</v>
      </c>
    </row>
    <row r="2167" spans="1:8" x14ac:dyDescent="0.25">
      <c r="A2167" s="52" t="s">
        <v>8091</v>
      </c>
      <c r="B2167" s="52" t="s">
        <v>8090</v>
      </c>
      <c r="C2167" s="52" t="s">
        <v>648</v>
      </c>
      <c r="D2167" s="52" t="s">
        <v>200</v>
      </c>
      <c r="E2167" s="52" t="s">
        <v>187</v>
      </c>
      <c r="F2167" s="53" t="s">
        <v>8132</v>
      </c>
      <c r="G2167" s="52" t="s">
        <v>0</v>
      </c>
      <c r="H2167" s="52" t="s">
        <v>7792</v>
      </c>
    </row>
    <row r="2168" spans="1:8" x14ac:dyDescent="0.25">
      <c r="A2168" s="52" t="s">
        <v>8089</v>
      </c>
      <c r="B2168" s="52" t="s">
        <v>8088</v>
      </c>
      <c r="C2168" s="52" t="s">
        <v>648</v>
      </c>
      <c r="D2168" s="52" t="s">
        <v>200</v>
      </c>
      <c r="E2168" s="52" t="s">
        <v>187</v>
      </c>
      <c r="F2168" s="53" t="s">
        <v>8132</v>
      </c>
      <c r="G2168" s="52" t="s">
        <v>0</v>
      </c>
      <c r="H2168" s="52" t="s">
        <v>7792</v>
      </c>
    </row>
    <row r="2169" spans="1:8" x14ac:dyDescent="0.25">
      <c r="A2169" s="52" t="s">
        <v>8087</v>
      </c>
      <c r="B2169" s="52" t="s">
        <v>8086</v>
      </c>
      <c r="C2169" s="52" t="s">
        <v>648</v>
      </c>
      <c r="D2169" s="52" t="s">
        <v>200</v>
      </c>
      <c r="E2169" s="52" t="s">
        <v>187</v>
      </c>
      <c r="F2169" s="53" t="s">
        <v>8132</v>
      </c>
      <c r="G2169" s="52" t="s">
        <v>0</v>
      </c>
      <c r="H2169" s="52" t="s">
        <v>7792</v>
      </c>
    </row>
    <row r="2170" spans="1:8" x14ac:dyDescent="0.25">
      <c r="A2170" s="52" t="s">
        <v>8085</v>
      </c>
      <c r="B2170" s="52" t="s">
        <v>8084</v>
      </c>
      <c r="C2170" s="52" t="s">
        <v>193</v>
      </c>
      <c r="D2170" s="52" t="s">
        <v>200</v>
      </c>
      <c r="E2170" s="52" t="s">
        <v>187</v>
      </c>
      <c r="F2170" s="53" t="s">
        <v>8132</v>
      </c>
      <c r="G2170" s="52" t="s">
        <v>0</v>
      </c>
      <c r="H2170" s="52" t="s">
        <v>7792</v>
      </c>
    </row>
    <row r="2171" spans="1:8" x14ac:dyDescent="0.25">
      <c r="A2171" s="52" t="s">
        <v>8083</v>
      </c>
      <c r="B2171" s="52" t="s">
        <v>8082</v>
      </c>
      <c r="C2171" s="52" t="s">
        <v>193</v>
      </c>
      <c r="D2171" s="52" t="s">
        <v>200</v>
      </c>
      <c r="E2171" s="52" t="s">
        <v>187</v>
      </c>
      <c r="F2171" s="53" t="s">
        <v>8132</v>
      </c>
      <c r="G2171" s="52" t="s">
        <v>0</v>
      </c>
      <c r="H2171" s="52" t="s">
        <v>7792</v>
      </c>
    </row>
    <row r="2172" spans="1:8" x14ac:dyDescent="0.25">
      <c r="A2172" s="52" t="s">
        <v>8081</v>
      </c>
      <c r="B2172" s="52" t="s">
        <v>8080</v>
      </c>
      <c r="C2172" s="52" t="s">
        <v>295</v>
      </c>
      <c r="D2172" s="52" t="s">
        <v>200</v>
      </c>
      <c r="E2172" s="52" t="s">
        <v>187</v>
      </c>
      <c r="F2172" s="53" t="s">
        <v>8132</v>
      </c>
      <c r="G2172" s="52" t="s">
        <v>0</v>
      </c>
      <c r="H2172" s="52" t="s">
        <v>7792</v>
      </c>
    </row>
    <row r="2173" spans="1:8" x14ac:dyDescent="0.25">
      <c r="A2173" s="52" t="s">
        <v>8079</v>
      </c>
      <c r="B2173" s="52" t="s">
        <v>8078</v>
      </c>
      <c r="C2173" s="52" t="s">
        <v>710</v>
      </c>
      <c r="D2173" s="52" t="s">
        <v>297</v>
      </c>
      <c r="E2173" s="52" t="s">
        <v>204</v>
      </c>
      <c r="F2173" s="53" t="s">
        <v>8132</v>
      </c>
      <c r="G2173" s="52" t="s">
        <v>0</v>
      </c>
      <c r="H2173" s="52" t="s">
        <v>7792</v>
      </c>
    </row>
    <row r="2174" spans="1:8" x14ac:dyDescent="0.25">
      <c r="A2174" s="52" t="s">
        <v>8077</v>
      </c>
      <c r="B2174" s="52" t="s">
        <v>8076</v>
      </c>
      <c r="C2174" s="52" t="s">
        <v>1825</v>
      </c>
      <c r="D2174" s="52" t="s">
        <v>297</v>
      </c>
      <c r="E2174" s="52" t="s">
        <v>204</v>
      </c>
      <c r="F2174" s="53" t="s">
        <v>8132</v>
      </c>
      <c r="G2174" s="52" t="s">
        <v>0</v>
      </c>
      <c r="H2174" s="52" t="s">
        <v>7792</v>
      </c>
    </row>
    <row r="2175" spans="1:8" x14ac:dyDescent="0.25">
      <c r="A2175" s="52" t="s">
        <v>8075</v>
      </c>
      <c r="B2175" s="52" t="s">
        <v>8074</v>
      </c>
      <c r="C2175" s="52" t="s">
        <v>1540</v>
      </c>
      <c r="D2175" s="52" t="s">
        <v>297</v>
      </c>
      <c r="E2175" s="52" t="s">
        <v>204</v>
      </c>
      <c r="F2175" s="53" t="s">
        <v>8132</v>
      </c>
      <c r="G2175" s="52" t="s">
        <v>0</v>
      </c>
      <c r="H2175" s="52" t="s">
        <v>7792</v>
      </c>
    </row>
    <row r="2176" spans="1:8" x14ac:dyDescent="0.25">
      <c r="A2176" s="52" t="s">
        <v>8073</v>
      </c>
      <c r="B2176" s="52" t="s">
        <v>8072</v>
      </c>
      <c r="C2176" s="52" t="s">
        <v>1825</v>
      </c>
      <c r="D2176" s="52" t="s">
        <v>297</v>
      </c>
      <c r="E2176" s="52" t="s">
        <v>204</v>
      </c>
      <c r="F2176" s="53" t="s">
        <v>8132</v>
      </c>
      <c r="G2176" s="52" t="s">
        <v>0</v>
      </c>
      <c r="H2176" s="52" t="s">
        <v>7792</v>
      </c>
    </row>
    <row r="2177" spans="1:8" x14ac:dyDescent="0.25">
      <c r="A2177" s="52" t="s">
        <v>8071</v>
      </c>
      <c r="B2177" s="52" t="s">
        <v>8070</v>
      </c>
      <c r="C2177" s="52" t="s">
        <v>1540</v>
      </c>
      <c r="D2177" s="52" t="s">
        <v>297</v>
      </c>
      <c r="E2177" s="52" t="s">
        <v>204</v>
      </c>
      <c r="F2177" s="53" t="s">
        <v>8132</v>
      </c>
      <c r="G2177" s="52" t="s">
        <v>0</v>
      </c>
      <c r="H2177" s="52" t="s">
        <v>7792</v>
      </c>
    </row>
    <row r="2178" spans="1:8" x14ac:dyDescent="0.25">
      <c r="A2178" s="52" t="s">
        <v>8069</v>
      </c>
      <c r="B2178" s="52" t="s">
        <v>8068</v>
      </c>
      <c r="C2178" s="52" t="s">
        <v>1825</v>
      </c>
      <c r="D2178" s="52" t="s">
        <v>297</v>
      </c>
      <c r="E2178" s="52" t="s">
        <v>204</v>
      </c>
      <c r="F2178" s="53" t="s">
        <v>8132</v>
      </c>
      <c r="G2178" s="52" t="s">
        <v>0</v>
      </c>
      <c r="H2178" s="52" t="s">
        <v>7792</v>
      </c>
    </row>
    <row r="2179" spans="1:8" x14ac:dyDescent="0.25">
      <c r="A2179" s="52" t="s">
        <v>8067</v>
      </c>
      <c r="B2179" s="52" t="s">
        <v>8066</v>
      </c>
      <c r="C2179" s="52" t="s">
        <v>3857</v>
      </c>
      <c r="D2179" s="52" t="s">
        <v>297</v>
      </c>
      <c r="E2179" s="52" t="s">
        <v>204</v>
      </c>
      <c r="F2179" s="53" t="s">
        <v>8132</v>
      </c>
      <c r="G2179" s="52" t="s">
        <v>0</v>
      </c>
      <c r="H2179" s="52" t="s">
        <v>7792</v>
      </c>
    </row>
    <row r="2180" spans="1:8" x14ac:dyDescent="0.25">
      <c r="A2180" s="52" t="s">
        <v>8065</v>
      </c>
      <c r="B2180" s="52" t="s">
        <v>8064</v>
      </c>
      <c r="C2180" s="52" t="s">
        <v>1825</v>
      </c>
      <c r="D2180" s="52" t="s">
        <v>297</v>
      </c>
      <c r="E2180" s="52" t="s">
        <v>204</v>
      </c>
      <c r="F2180" s="53" t="s">
        <v>8132</v>
      </c>
      <c r="G2180" s="52" t="s">
        <v>0</v>
      </c>
      <c r="H2180" s="52" t="s">
        <v>7792</v>
      </c>
    </row>
    <row r="2181" spans="1:8" x14ac:dyDescent="0.25">
      <c r="A2181" s="52" t="s">
        <v>8063</v>
      </c>
      <c r="B2181" s="52" t="s">
        <v>8062</v>
      </c>
      <c r="C2181" s="52" t="s">
        <v>1825</v>
      </c>
      <c r="D2181" s="52" t="s">
        <v>200</v>
      </c>
      <c r="E2181" s="52" t="s">
        <v>187</v>
      </c>
      <c r="F2181" s="53" t="s">
        <v>8132</v>
      </c>
      <c r="G2181" s="52" t="s">
        <v>0</v>
      </c>
      <c r="H2181" s="52" t="s">
        <v>7792</v>
      </c>
    </row>
    <row r="2182" spans="1:8" x14ac:dyDescent="0.25">
      <c r="A2182" s="52" t="s">
        <v>8061</v>
      </c>
      <c r="B2182" s="52" t="s">
        <v>8060</v>
      </c>
      <c r="C2182" s="52" t="s">
        <v>784</v>
      </c>
      <c r="D2182" s="52" t="s">
        <v>200</v>
      </c>
      <c r="E2182" s="52" t="s">
        <v>187</v>
      </c>
      <c r="F2182" s="53" t="s">
        <v>8132</v>
      </c>
      <c r="G2182" s="52" t="s">
        <v>0</v>
      </c>
      <c r="H2182" s="52" t="s">
        <v>7792</v>
      </c>
    </row>
    <row r="2183" spans="1:8" x14ac:dyDescent="0.25">
      <c r="A2183" s="52" t="s">
        <v>8059</v>
      </c>
      <c r="B2183" s="52" t="s">
        <v>8058</v>
      </c>
      <c r="C2183" s="52" t="s">
        <v>784</v>
      </c>
      <c r="D2183" s="52" t="s">
        <v>542</v>
      </c>
      <c r="E2183" s="52" t="s">
        <v>204</v>
      </c>
      <c r="F2183" s="53" t="s">
        <v>8132</v>
      </c>
      <c r="G2183" s="52" t="s">
        <v>0</v>
      </c>
      <c r="H2183" s="52" t="s">
        <v>7792</v>
      </c>
    </row>
    <row r="2184" spans="1:8" x14ac:dyDescent="0.25">
      <c r="A2184" s="52" t="s">
        <v>8057</v>
      </c>
      <c r="B2184" s="52" t="s">
        <v>8056</v>
      </c>
      <c r="C2184" s="52" t="s">
        <v>784</v>
      </c>
      <c r="D2184" s="52" t="s">
        <v>200</v>
      </c>
      <c r="E2184" s="52" t="s">
        <v>187</v>
      </c>
      <c r="F2184" s="53" t="s">
        <v>8132</v>
      </c>
      <c r="G2184" s="52" t="s">
        <v>0</v>
      </c>
      <c r="H2184" s="52" t="s">
        <v>7792</v>
      </c>
    </row>
    <row r="2185" spans="1:8" x14ac:dyDescent="0.25">
      <c r="A2185" s="52" t="s">
        <v>8055</v>
      </c>
      <c r="B2185" s="52" t="s">
        <v>8054</v>
      </c>
      <c r="C2185" s="52" t="s">
        <v>784</v>
      </c>
      <c r="D2185" s="52" t="s">
        <v>200</v>
      </c>
      <c r="E2185" s="52" t="s">
        <v>187</v>
      </c>
      <c r="F2185" s="53" t="s">
        <v>8132</v>
      </c>
      <c r="G2185" s="52" t="s">
        <v>0</v>
      </c>
      <c r="H2185" s="52" t="s">
        <v>7792</v>
      </c>
    </row>
    <row r="2186" spans="1:8" x14ac:dyDescent="0.25">
      <c r="A2186" s="52" t="s">
        <v>8053</v>
      </c>
      <c r="B2186" s="52" t="s">
        <v>8052</v>
      </c>
      <c r="C2186" s="52" t="s">
        <v>224</v>
      </c>
      <c r="D2186" s="52" t="s">
        <v>200</v>
      </c>
      <c r="E2186" s="52" t="s">
        <v>187</v>
      </c>
      <c r="F2186" s="53" t="s">
        <v>8132</v>
      </c>
      <c r="G2186" s="52" t="s">
        <v>0</v>
      </c>
      <c r="H2186" s="52" t="s">
        <v>7792</v>
      </c>
    </row>
    <row r="2187" spans="1:8" x14ac:dyDescent="0.25">
      <c r="A2187" s="52" t="s">
        <v>8051</v>
      </c>
      <c r="B2187" s="52" t="s">
        <v>8050</v>
      </c>
      <c r="C2187" s="52" t="s">
        <v>193</v>
      </c>
      <c r="D2187" s="52" t="s">
        <v>200</v>
      </c>
      <c r="E2187" s="52" t="s">
        <v>187</v>
      </c>
      <c r="F2187" s="53" t="s">
        <v>8132</v>
      </c>
      <c r="G2187" s="52" t="s">
        <v>0</v>
      </c>
      <c r="H2187" s="52" t="s">
        <v>7792</v>
      </c>
    </row>
    <row r="2188" spans="1:8" x14ac:dyDescent="0.25">
      <c r="A2188" s="52" t="s">
        <v>8049</v>
      </c>
      <c r="B2188" s="52" t="s">
        <v>8048</v>
      </c>
      <c r="C2188" s="52" t="s">
        <v>193</v>
      </c>
      <c r="D2188" s="52" t="s">
        <v>200</v>
      </c>
      <c r="E2188" s="52" t="s">
        <v>187</v>
      </c>
      <c r="F2188" s="53" t="s">
        <v>8132</v>
      </c>
      <c r="G2188" s="52" t="s">
        <v>0</v>
      </c>
      <c r="H2188" s="52" t="s">
        <v>7792</v>
      </c>
    </row>
    <row r="2189" spans="1:8" x14ac:dyDescent="0.25">
      <c r="A2189" s="52" t="s">
        <v>8047</v>
      </c>
      <c r="B2189" s="52" t="s">
        <v>8046</v>
      </c>
      <c r="C2189" s="52" t="s">
        <v>193</v>
      </c>
      <c r="D2189" s="52" t="s">
        <v>1687</v>
      </c>
      <c r="E2189" s="52" t="s">
        <v>187</v>
      </c>
      <c r="F2189" s="53" t="s">
        <v>8132</v>
      </c>
      <c r="G2189" s="52" t="s">
        <v>0</v>
      </c>
      <c r="H2189" s="52" t="s">
        <v>7792</v>
      </c>
    </row>
    <row r="2190" spans="1:8" x14ac:dyDescent="0.25">
      <c r="A2190" s="52" t="s">
        <v>8045</v>
      </c>
      <c r="B2190" s="52" t="s">
        <v>8044</v>
      </c>
      <c r="C2190" s="52" t="s">
        <v>193</v>
      </c>
      <c r="D2190" s="52" t="s">
        <v>1687</v>
      </c>
      <c r="E2190" s="52" t="s">
        <v>187</v>
      </c>
      <c r="F2190" s="53" t="s">
        <v>8132</v>
      </c>
      <c r="G2190" s="52" t="s">
        <v>0</v>
      </c>
      <c r="H2190" s="52" t="s">
        <v>7792</v>
      </c>
    </row>
    <row r="2191" spans="1:8" x14ac:dyDescent="0.25">
      <c r="A2191" s="52" t="s">
        <v>60</v>
      </c>
      <c r="B2191" s="52" t="s">
        <v>8043</v>
      </c>
      <c r="C2191" s="52" t="s">
        <v>805</v>
      </c>
      <c r="D2191" s="52" t="s">
        <v>200</v>
      </c>
      <c r="E2191" s="52" t="s">
        <v>187</v>
      </c>
      <c r="F2191" s="53" t="s">
        <v>60</v>
      </c>
      <c r="G2191" s="52" t="s">
        <v>0</v>
      </c>
      <c r="H2191" s="52" t="s">
        <v>7792</v>
      </c>
    </row>
    <row r="2192" spans="1:8" x14ac:dyDescent="0.25">
      <c r="A2192" s="52" t="s">
        <v>8042</v>
      </c>
      <c r="B2192" s="52" t="s">
        <v>8040</v>
      </c>
      <c r="C2192" s="52" t="s">
        <v>1371</v>
      </c>
      <c r="D2192" s="52" t="s">
        <v>200</v>
      </c>
      <c r="E2192" s="52" t="s">
        <v>187</v>
      </c>
      <c r="F2192" s="53" t="s">
        <v>60</v>
      </c>
      <c r="G2192" s="52" t="s">
        <v>0</v>
      </c>
      <c r="H2192" s="52" t="s">
        <v>7792</v>
      </c>
    </row>
    <row r="2193" spans="1:8" x14ac:dyDescent="0.25">
      <c r="A2193" s="52" t="s">
        <v>8041</v>
      </c>
      <c r="B2193" s="52" t="s">
        <v>8040</v>
      </c>
      <c r="C2193" s="52" t="s">
        <v>802</v>
      </c>
      <c r="D2193" s="52" t="s">
        <v>200</v>
      </c>
      <c r="E2193" s="52" t="s">
        <v>187</v>
      </c>
      <c r="F2193" s="53" t="s">
        <v>60</v>
      </c>
      <c r="G2193" s="52" t="s">
        <v>0</v>
      </c>
      <c r="H2193" s="52" t="s">
        <v>7792</v>
      </c>
    </row>
    <row r="2194" spans="1:8" x14ac:dyDescent="0.25">
      <c r="A2194" s="52" t="s">
        <v>8039</v>
      </c>
      <c r="B2194" s="52" t="s">
        <v>8038</v>
      </c>
      <c r="C2194" s="52" t="s">
        <v>295</v>
      </c>
      <c r="D2194" s="52" t="s">
        <v>231</v>
      </c>
      <c r="E2194" s="52" t="s">
        <v>204</v>
      </c>
      <c r="F2194" s="53" t="s">
        <v>60</v>
      </c>
      <c r="G2194" s="52" t="s">
        <v>0</v>
      </c>
      <c r="H2194" s="52" t="s">
        <v>7792</v>
      </c>
    </row>
    <row r="2195" spans="1:8" x14ac:dyDescent="0.25">
      <c r="A2195" s="52" t="s">
        <v>8037</v>
      </c>
      <c r="B2195" s="52" t="s">
        <v>8036</v>
      </c>
      <c r="C2195" s="52" t="s">
        <v>1439</v>
      </c>
      <c r="D2195" s="52" t="s">
        <v>200</v>
      </c>
      <c r="E2195" s="52" t="s">
        <v>187</v>
      </c>
      <c r="F2195" s="53" t="s">
        <v>60</v>
      </c>
      <c r="G2195" s="52" t="s">
        <v>0</v>
      </c>
      <c r="H2195" s="52" t="s">
        <v>7792</v>
      </c>
    </row>
    <row r="2196" spans="1:8" x14ac:dyDescent="0.25">
      <c r="A2196" s="52" t="s">
        <v>8035</v>
      </c>
      <c r="B2196" s="52" t="s">
        <v>8034</v>
      </c>
      <c r="C2196" s="52" t="s">
        <v>475</v>
      </c>
      <c r="D2196" s="52" t="s">
        <v>200</v>
      </c>
      <c r="E2196" s="52" t="s">
        <v>187</v>
      </c>
      <c r="F2196" s="53" t="s">
        <v>60</v>
      </c>
      <c r="G2196" s="52" t="s">
        <v>0</v>
      </c>
      <c r="H2196" s="52" t="s">
        <v>7792</v>
      </c>
    </row>
    <row r="2197" spans="1:8" x14ac:dyDescent="0.25">
      <c r="A2197" s="52" t="s">
        <v>8033</v>
      </c>
      <c r="B2197" s="52" t="s">
        <v>8032</v>
      </c>
      <c r="C2197" s="52" t="s">
        <v>197</v>
      </c>
      <c r="D2197" s="52" t="s">
        <v>197</v>
      </c>
      <c r="E2197" s="52" t="s">
        <v>196</v>
      </c>
      <c r="F2197" s="53" t="s">
        <v>60</v>
      </c>
      <c r="G2197" s="52" t="s">
        <v>0</v>
      </c>
      <c r="H2197" s="52" t="s">
        <v>7792</v>
      </c>
    </row>
    <row r="2198" spans="1:8" x14ac:dyDescent="0.25">
      <c r="A2198" s="52" t="s">
        <v>8031</v>
      </c>
      <c r="B2198" s="52" t="s">
        <v>8030</v>
      </c>
      <c r="C2198" s="52" t="s">
        <v>784</v>
      </c>
      <c r="D2198" s="52" t="s">
        <v>231</v>
      </c>
      <c r="E2198" s="52" t="s">
        <v>204</v>
      </c>
      <c r="F2198" s="53" t="s">
        <v>60</v>
      </c>
      <c r="G2198" s="52" t="s">
        <v>0</v>
      </c>
      <c r="H2198" s="52" t="s">
        <v>7792</v>
      </c>
    </row>
    <row r="2199" spans="1:8" x14ac:dyDescent="0.25">
      <c r="A2199" s="52" t="s">
        <v>8029</v>
      </c>
      <c r="B2199" s="52" t="s">
        <v>8028</v>
      </c>
      <c r="C2199" s="52" t="s">
        <v>1439</v>
      </c>
      <c r="D2199" s="52" t="s">
        <v>208</v>
      </c>
      <c r="E2199" s="52" t="s">
        <v>187</v>
      </c>
      <c r="F2199" s="53" t="s">
        <v>60</v>
      </c>
      <c r="G2199" s="52" t="s">
        <v>0</v>
      </c>
      <c r="H2199" s="52" t="s">
        <v>7792</v>
      </c>
    </row>
    <row r="2200" spans="1:8" x14ac:dyDescent="0.25">
      <c r="A2200" s="52" t="s">
        <v>8027</v>
      </c>
      <c r="B2200" s="52" t="s">
        <v>8026</v>
      </c>
      <c r="C2200" s="52" t="s">
        <v>475</v>
      </c>
      <c r="D2200" s="52" t="s">
        <v>5716</v>
      </c>
      <c r="E2200" s="52" t="s">
        <v>492</v>
      </c>
      <c r="F2200" s="53" t="s">
        <v>60</v>
      </c>
      <c r="G2200" s="52" t="s">
        <v>0</v>
      </c>
      <c r="H2200" s="52" t="s">
        <v>7792</v>
      </c>
    </row>
    <row r="2201" spans="1:8" x14ac:dyDescent="0.25">
      <c r="A2201" s="52" t="s">
        <v>8025</v>
      </c>
      <c r="B2201" s="52" t="s">
        <v>8024</v>
      </c>
      <c r="C2201" s="52" t="s">
        <v>475</v>
      </c>
      <c r="D2201" s="52" t="s">
        <v>480</v>
      </c>
      <c r="E2201" s="52" t="s">
        <v>187</v>
      </c>
      <c r="F2201" s="53" t="s">
        <v>60</v>
      </c>
      <c r="G2201" s="52" t="s">
        <v>0</v>
      </c>
      <c r="H2201" s="52" t="s">
        <v>7792</v>
      </c>
    </row>
    <row r="2202" spans="1:8" x14ac:dyDescent="0.25">
      <c r="A2202" s="52" t="s">
        <v>8023</v>
      </c>
      <c r="B2202" s="52" t="s">
        <v>8022</v>
      </c>
      <c r="C2202" s="52" t="s">
        <v>1439</v>
      </c>
      <c r="D2202" s="52" t="s">
        <v>200</v>
      </c>
      <c r="E2202" s="52" t="s">
        <v>187</v>
      </c>
      <c r="F2202" s="53" t="s">
        <v>60</v>
      </c>
      <c r="G2202" s="52" t="s">
        <v>0</v>
      </c>
      <c r="H2202" s="52" t="s">
        <v>7792</v>
      </c>
    </row>
    <row r="2203" spans="1:8" x14ac:dyDescent="0.25">
      <c r="A2203" s="52" t="s">
        <v>8021</v>
      </c>
      <c r="B2203" s="52" t="s">
        <v>8020</v>
      </c>
      <c r="C2203" s="52" t="s">
        <v>475</v>
      </c>
      <c r="D2203" s="52" t="s">
        <v>200</v>
      </c>
      <c r="E2203" s="52" t="s">
        <v>187</v>
      </c>
      <c r="F2203" s="53" t="s">
        <v>60</v>
      </c>
      <c r="G2203" s="52" t="s">
        <v>0</v>
      </c>
      <c r="H2203" s="52" t="s">
        <v>7792</v>
      </c>
    </row>
    <row r="2204" spans="1:8" x14ac:dyDescent="0.25">
      <c r="A2204" s="52" t="s">
        <v>8019</v>
      </c>
      <c r="B2204" s="52" t="s">
        <v>8018</v>
      </c>
      <c r="C2204" s="52" t="s">
        <v>475</v>
      </c>
      <c r="D2204" s="52" t="s">
        <v>200</v>
      </c>
      <c r="E2204" s="52" t="s">
        <v>187</v>
      </c>
      <c r="F2204" s="53" t="s">
        <v>60</v>
      </c>
      <c r="G2204" s="52" t="s">
        <v>0</v>
      </c>
      <c r="H2204" s="52" t="s">
        <v>7792</v>
      </c>
    </row>
    <row r="2205" spans="1:8" x14ac:dyDescent="0.25">
      <c r="A2205" s="52" t="s">
        <v>8017</v>
      </c>
      <c r="B2205" s="52" t="s">
        <v>8016</v>
      </c>
      <c r="C2205" s="52" t="s">
        <v>343</v>
      </c>
      <c r="D2205" s="52" t="s">
        <v>200</v>
      </c>
      <c r="E2205" s="52" t="s">
        <v>187</v>
      </c>
      <c r="F2205" s="53" t="s">
        <v>60</v>
      </c>
      <c r="G2205" s="52" t="s">
        <v>0</v>
      </c>
      <c r="H2205" s="52" t="s">
        <v>7792</v>
      </c>
    </row>
    <row r="2206" spans="1:8" x14ac:dyDescent="0.25">
      <c r="A2206" s="52" t="s">
        <v>8015</v>
      </c>
      <c r="B2206" s="52" t="s">
        <v>8014</v>
      </c>
      <c r="C2206" s="52" t="s">
        <v>855</v>
      </c>
      <c r="D2206" s="52" t="s">
        <v>200</v>
      </c>
      <c r="E2206" s="52" t="s">
        <v>187</v>
      </c>
      <c r="F2206" s="53" t="s">
        <v>60</v>
      </c>
      <c r="G2206" s="52" t="s">
        <v>0</v>
      </c>
      <c r="H2206" s="52" t="s">
        <v>7792</v>
      </c>
    </row>
    <row r="2207" spans="1:8" x14ac:dyDescent="0.25">
      <c r="A2207" s="52" t="s">
        <v>8013</v>
      </c>
      <c r="B2207" s="52" t="s">
        <v>8012</v>
      </c>
      <c r="C2207" s="52" t="s">
        <v>855</v>
      </c>
      <c r="D2207" s="52" t="s">
        <v>200</v>
      </c>
      <c r="E2207" s="52" t="s">
        <v>187</v>
      </c>
      <c r="F2207" s="53" t="s">
        <v>60</v>
      </c>
      <c r="G2207" s="52" t="s">
        <v>0</v>
      </c>
      <c r="H2207" s="52" t="s">
        <v>7792</v>
      </c>
    </row>
    <row r="2208" spans="1:8" x14ac:dyDescent="0.25">
      <c r="A2208" s="52" t="s">
        <v>8011</v>
      </c>
      <c r="B2208" s="52" t="s">
        <v>8010</v>
      </c>
      <c r="C2208" s="52" t="s">
        <v>855</v>
      </c>
      <c r="D2208" s="52" t="s">
        <v>200</v>
      </c>
      <c r="E2208" s="52" t="s">
        <v>187</v>
      </c>
      <c r="F2208" s="53" t="s">
        <v>60</v>
      </c>
      <c r="G2208" s="52" t="s">
        <v>0</v>
      </c>
      <c r="H2208" s="52" t="s">
        <v>7792</v>
      </c>
    </row>
    <row r="2209" spans="1:8" x14ac:dyDescent="0.25">
      <c r="A2209" s="52" t="s">
        <v>8009</v>
      </c>
      <c r="B2209" s="52" t="s">
        <v>8008</v>
      </c>
      <c r="C2209" s="52" t="s">
        <v>430</v>
      </c>
      <c r="D2209" s="52" t="s">
        <v>200</v>
      </c>
      <c r="E2209" s="52" t="s">
        <v>187</v>
      </c>
      <c r="F2209" s="53" t="s">
        <v>60</v>
      </c>
      <c r="G2209" s="52" t="s">
        <v>0</v>
      </c>
      <c r="H2209" s="52" t="s">
        <v>7792</v>
      </c>
    </row>
    <row r="2210" spans="1:8" x14ac:dyDescent="0.25">
      <c r="A2210" s="52" t="s">
        <v>8007</v>
      </c>
      <c r="B2210" s="52" t="s">
        <v>101</v>
      </c>
      <c r="C2210" s="52" t="s">
        <v>343</v>
      </c>
      <c r="D2210" s="52" t="s">
        <v>200</v>
      </c>
      <c r="E2210" s="52" t="s">
        <v>187</v>
      </c>
      <c r="F2210" s="53" t="s">
        <v>60</v>
      </c>
      <c r="G2210" s="52" t="s">
        <v>0</v>
      </c>
      <c r="H2210" s="52" t="s">
        <v>7792</v>
      </c>
    </row>
    <row r="2211" spans="1:8" x14ac:dyDescent="0.25">
      <c r="A2211" s="52" t="s">
        <v>8006</v>
      </c>
      <c r="B2211" s="52" t="s">
        <v>8005</v>
      </c>
      <c r="C2211" s="52" t="s">
        <v>343</v>
      </c>
      <c r="D2211" s="52" t="s">
        <v>200</v>
      </c>
      <c r="E2211" s="52" t="s">
        <v>187</v>
      </c>
      <c r="F2211" s="53" t="s">
        <v>60</v>
      </c>
      <c r="G2211" s="52" t="s">
        <v>0</v>
      </c>
      <c r="H2211" s="52" t="s">
        <v>7792</v>
      </c>
    </row>
    <row r="2212" spans="1:8" x14ac:dyDescent="0.25">
      <c r="A2212" s="52" t="s">
        <v>8004</v>
      </c>
      <c r="B2212" s="52" t="s">
        <v>8003</v>
      </c>
      <c r="C2212" s="52" t="s">
        <v>343</v>
      </c>
      <c r="D2212" s="52" t="s">
        <v>200</v>
      </c>
      <c r="E2212" s="52" t="s">
        <v>187</v>
      </c>
      <c r="F2212" s="53" t="s">
        <v>60</v>
      </c>
      <c r="G2212" s="52" t="s">
        <v>0</v>
      </c>
      <c r="H2212" s="52" t="s">
        <v>7792</v>
      </c>
    </row>
    <row r="2213" spans="1:8" x14ac:dyDescent="0.25">
      <c r="A2213" s="52" t="s">
        <v>8002</v>
      </c>
      <c r="B2213" s="52" t="s">
        <v>8001</v>
      </c>
      <c r="C2213" s="52" t="s">
        <v>343</v>
      </c>
      <c r="D2213" s="52" t="s">
        <v>200</v>
      </c>
      <c r="E2213" s="52" t="s">
        <v>187</v>
      </c>
      <c r="F2213" s="53" t="s">
        <v>60</v>
      </c>
      <c r="G2213" s="52" t="s">
        <v>0</v>
      </c>
      <c r="H2213" s="52" t="s">
        <v>7792</v>
      </c>
    </row>
    <row r="2214" spans="1:8" x14ac:dyDescent="0.25">
      <c r="A2214" s="52" t="s">
        <v>8000</v>
      </c>
      <c r="B2214" s="52" t="s">
        <v>7999</v>
      </c>
      <c r="C2214" s="52" t="s">
        <v>784</v>
      </c>
      <c r="D2214" s="52" t="s">
        <v>833</v>
      </c>
      <c r="E2214" s="52" t="s">
        <v>204</v>
      </c>
      <c r="F2214" s="53" t="s">
        <v>60</v>
      </c>
      <c r="G2214" s="52" t="s">
        <v>0</v>
      </c>
      <c r="H2214" s="52" t="s">
        <v>7792</v>
      </c>
    </row>
    <row r="2215" spans="1:8" x14ac:dyDescent="0.25">
      <c r="A2215" s="52" t="s">
        <v>7998</v>
      </c>
      <c r="B2215" s="52" t="s">
        <v>7997</v>
      </c>
      <c r="C2215" s="52" t="s">
        <v>833</v>
      </c>
      <c r="D2215" s="52" t="s">
        <v>200</v>
      </c>
      <c r="E2215" s="52" t="s">
        <v>187</v>
      </c>
      <c r="F2215" s="53" t="s">
        <v>60</v>
      </c>
      <c r="G2215" s="52" t="s">
        <v>0</v>
      </c>
      <c r="H2215" s="52" t="s">
        <v>7792</v>
      </c>
    </row>
    <row r="2216" spans="1:8" x14ac:dyDescent="0.25">
      <c r="A2216" s="52" t="s">
        <v>7996</v>
      </c>
      <c r="B2216" s="52" t="s">
        <v>7995</v>
      </c>
      <c r="C2216" s="52" t="s">
        <v>343</v>
      </c>
      <c r="D2216" s="52" t="s">
        <v>200</v>
      </c>
      <c r="E2216" s="52" t="s">
        <v>187</v>
      </c>
      <c r="F2216" s="53" t="s">
        <v>60</v>
      </c>
      <c r="G2216" s="52" t="s">
        <v>0</v>
      </c>
      <c r="H2216" s="52" t="s">
        <v>7792</v>
      </c>
    </row>
    <row r="2217" spans="1:8" x14ac:dyDescent="0.25">
      <c r="A2217" s="52" t="s">
        <v>7994</v>
      </c>
      <c r="B2217" s="52" t="s">
        <v>7992</v>
      </c>
      <c r="C2217" s="52" t="s">
        <v>2649</v>
      </c>
      <c r="D2217" s="52" t="s">
        <v>200</v>
      </c>
      <c r="E2217" s="52" t="s">
        <v>187</v>
      </c>
      <c r="F2217" s="53" t="s">
        <v>60</v>
      </c>
      <c r="G2217" s="52" t="s">
        <v>0</v>
      </c>
      <c r="H2217" s="52" t="s">
        <v>7792</v>
      </c>
    </row>
    <row r="2218" spans="1:8" x14ac:dyDescent="0.25">
      <c r="A2218" s="52" t="s">
        <v>7993</v>
      </c>
      <c r="B2218" s="52" t="s">
        <v>7992</v>
      </c>
      <c r="C2218" s="52" t="s">
        <v>802</v>
      </c>
      <c r="D2218" s="52" t="s">
        <v>200</v>
      </c>
      <c r="E2218" s="52" t="s">
        <v>187</v>
      </c>
      <c r="F2218" s="53" t="s">
        <v>60</v>
      </c>
      <c r="G2218" s="52" t="s">
        <v>0</v>
      </c>
      <c r="H2218" s="52" t="s">
        <v>7792</v>
      </c>
    </row>
    <row r="2219" spans="1:8" x14ac:dyDescent="0.25">
      <c r="A2219" s="52" t="s">
        <v>7991</v>
      </c>
      <c r="B2219" s="52" t="s">
        <v>7990</v>
      </c>
      <c r="C2219" s="52" t="s">
        <v>4368</v>
      </c>
      <c r="D2219" s="52" t="s">
        <v>297</v>
      </c>
      <c r="E2219" s="52" t="s">
        <v>204</v>
      </c>
      <c r="F2219" s="53" t="s">
        <v>60</v>
      </c>
      <c r="G2219" s="52" t="s">
        <v>0</v>
      </c>
      <c r="H2219" s="52" t="s">
        <v>7792</v>
      </c>
    </row>
    <row r="2220" spans="1:8" x14ac:dyDescent="0.25">
      <c r="A2220" s="52" t="s">
        <v>7989</v>
      </c>
      <c r="B2220" s="52" t="s">
        <v>7988</v>
      </c>
      <c r="C2220" s="52" t="s">
        <v>1262</v>
      </c>
      <c r="D2220" s="52" t="s">
        <v>297</v>
      </c>
      <c r="E2220" s="52" t="s">
        <v>204</v>
      </c>
      <c r="F2220" s="53" t="s">
        <v>60</v>
      </c>
      <c r="G2220" s="52" t="s">
        <v>0</v>
      </c>
      <c r="H2220" s="52" t="s">
        <v>7792</v>
      </c>
    </row>
    <row r="2221" spans="1:8" x14ac:dyDescent="0.25">
      <c r="A2221" s="52" t="s">
        <v>7987</v>
      </c>
      <c r="B2221" s="52" t="s">
        <v>7986</v>
      </c>
      <c r="C2221" s="52" t="s">
        <v>1262</v>
      </c>
      <c r="D2221" s="52" t="s">
        <v>297</v>
      </c>
      <c r="E2221" s="52" t="s">
        <v>204</v>
      </c>
      <c r="F2221" s="53" t="s">
        <v>60</v>
      </c>
      <c r="G2221" s="52" t="s">
        <v>0</v>
      </c>
      <c r="H2221" s="52" t="s">
        <v>7792</v>
      </c>
    </row>
    <row r="2222" spans="1:8" x14ac:dyDescent="0.25">
      <c r="A2222" s="52" t="s">
        <v>7985</v>
      </c>
      <c r="B2222" s="52" t="s">
        <v>7984</v>
      </c>
      <c r="C2222" s="52" t="s">
        <v>1262</v>
      </c>
      <c r="D2222" s="52" t="s">
        <v>297</v>
      </c>
      <c r="E2222" s="52" t="s">
        <v>204</v>
      </c>
      <c r="F2222" s="53" t="s">
        <v>60</v>
      </c>
      <c r="G2222" s="52" t="s">
        <v>0</v>
      </c>
      <c r="H2222" s="52" t="s">
        <v>7792</v>
      </c>
    </row>
    <row r="2223" spans="1:8" x14ac:dyDescent="0.25">
      <c r="A2223" s="52" t="s">
        <v>7983</v>
      </c>
      <c r="B2223" s="52" t="s">
        <v>7982</v>
      </c>
      <c r="C2223" s="52" t="s">
        <v>193</v>
      </c>
      <c r="D2223" s="52" t="s">
        <v>200</v>
      </c>
      <c r="E2223" s="52" t="s">
        <v>187</v>
      </c>
      <c r="F2223" s="53" t="s">
        <v>60</v>
      </c>
      <c r="G2223" s="52" t="s">
        <v>0</v>
      </c>
      <c r="H2223" s="52" t="s">
        <v>7792</v>
      </c>
    </row>
    <row r="2224" spans="1:8" x14ac:dyDescent="0.25">
      <c r="A2224" s="52" t="s">
        <v>7981</v>
      </c>
      <c r="B2224" s="52" t="s">
        <v>7980</v>
      </c>
      <c r="C2224" s="52" t="s">
        <v>193</v>
      </c>
      <c r="D2224" s="52" t="s">
        <v>200</v>
      </c>
      <c r="E2224" s="52" t="s">
        <v>187</v>
      </c>
      <c r="F2224" s="53" t="s">
        <v>60</v>
      </c>
      <c r="G2224" s="52" t="s">
        <v>0</v>
      </c>
      <c r="H2224" s="52" t="s">
        <v>7792</v>
      </c>
    </row>
    <row r="2225" spans="1:8" x14ac:dyDescent="0.25">
      <c r="A2225" s="52" t="s">
        <v>7979</v>
      </c>
      <c r="B2225" s="52" t="s">
        <v>7978</v>
      </c>
      <c r="C2225" s="52" t="s">
        <v>193</v>
      </c>
      <c r="D2225" s="52" t="s">
        <v>200</v>
      </c>
      <c r="E2225" s="52" t="s">
        <v>187</v>
      </c>
      <c r="F2225" s="53" t="s">
        <v>60</v>
      </c>
      <c r="G2225" s="52" t="s">
        <v>0</v>
      </c>
      <c r="H2225" s="52" t="s">
        <v>7792</v>
      </c>
    </row>
    <row r="2226" spans="1:8" x14ac:dyDescent="0.25">
      <c r="A2226" s="52" t="s">
        <v>7977</v>
      </c>
      <c r="B2226" s="52" t="s">
        <v>7976</v>
      </c>
      <c r="C2226" s="52" t="s">
        <v>784</v>
      </c>
      <c r="D2226" s="52" t="s">
        <v>267</v>
      </c>
      <c r="E2226" s="52" t="s">
        <v>204</v>
      </c>
      <c r="F2226" s="53" t="s">
        <v>60</v>
      </c>
      <c r="G2226" s="52" t="s">
        <v>0</v>
      </c>
      <c r="H2226" s="52" t="s">
        <v>7792</v>
      </c>
    </row>
    <row r="2227" spans="1:8" x14ac:dyDescent="0.25">
      <c r="A2227" s="52" t="s">
        <v>7975</v>
      </c>
      <c r="B2227" s="52" t="s">
        <v>7974</v>
      </c>
      <c r="C2227" s="52" t="s">
        <v>784</v>
      </c>
      <c r="D2227" s="52" t="s">
        <v>267</v>
      </c>
      <c r="E2227" s="52" t="s">
        <v>214</v>
      </c>
      <c r="F2227" s="53" t="s">
        <v>60</v>
      </c>
      <c r="G2227" s="52" t="s">
        <v>0</v>
      </c>
      <c r="H2227" s="52" t="s">
        <v>7792</v>
      </c>
    </row>
    <row r="2228" spans="1:8" x14ac:dyDescent="0.25">
      <c r="A2228" s="52" t="s">
        <v>7973</v>
      </c>
      <c r="B2228" s="52" t="s">
        <v>7972</v>
      </c>
      <c r="C2228" s="52" t="s">
        <v>784</v>
      </c>
      <c r="D2228" s="52" t="s">
        <v>267</v>
      </c>
      <c r="E2228" s="52" t="s">
        <v>214</v>
      </c>
      <c r="F2228" s="53" t="s">
        <v>60</v>
      </c>
      <c r="G2228" s="52" t="s">
        <v>0</v>
      </c>
      <c r="H2228" s="52" t="s">
        <v>7792</v>
      </c>
    </row>
    <row r="2229" spans="1:8" x14ac:dyDescent="0.25">
      <c r="A2229" s="52" t="s">
        <v>7971</v>
      </c>
      <c r="B2229" s="52" t="s">
        <v>7970</v>
      </c>
      <c r="C2229" s="52" t="s">
        <v>295</v>
      </c>
      <c r="D2229" s="52" t="s">
        <v>200</v>
      </c>
      <c r="E2229" s="52" t="s">
        <v>187</v>
      </c>
      <c r="F2229" s="53" t="s">
        <v>7971</v>
      </c>
      <c r="G2229" s="52" t="s">
        <v>0</v>
      </c>
      <c r="H2229" s="52" t="s">
        <v>7792</v>
      </c>
    </row>
    <row r="2230" spans="1:8" x14ac:dyDescent="0.25">
      <c r="A2230" s="52" t="s">
        <v>7969</v>
      </c>
      <c r="B2230" s="52" t="s">
        <v>7948</v>
      </c>
      <c r="C2230" s="52" t="s">
        <v>295</v>
      </c>
      <c r="D2230" s="52" t="s">
        <v>200</v>
      </c>
      <c r="E2230" s="52" t="s">
        <v>187</v>
      </c>
      <c r="F2230" s="53" t="s">
        <v>7971</v>
      </c>
      <c r="G2230" s="52" t="s">
        <v>0</v>
      </c>
      <c r="H2230" s="52" t="s">
        <v>7792</v>
      </c>
    </row>
    <row r="2231" spans="1:8" x14ac:dyDescent="0.25">
      <c r="A2231" s="52" t="s">
        <v>7968</v>
      </c>
      <c r="B2231" s="52" t="s">
        <v>7967</v>
      </c>
      <c r="C2231" s="52" t="s">
        <v>189</v>
      </c>
      <c r="D2231" s="52" t="s">
        <v>297</v>
      </c>
      <c r="E2231" s="52" t="s">
        <v>204</v>
      </c>
      <c r="F2231" s="53" t="s">
        <v>7971</v>
      </c>
      <c r="G2231" s="52" t="s">
        <v>0</v>
      </c>
      <c r="H2231" s="52" t="s">
        <v>7792</v>
      </c>
    </row>
    <row r="2232" spans="1:8" x14ac:dyDescent="0.25">
      <c r="A2232" s="52" t="s">
        <v>7966</v>
      </c>
      <c r="B2232" s="52" t="s">
        <v>7965</v>
      </c>
      <c r="C2232" s="52" t="s">
        <v>1825</v>
      </c>
      <c r="D2232" s="52" t="s">
        <v>1540</v>
      </c>
      <c r="E2232" s="52" t="s">
        <v>204</v>
      </c>
      <c r="F2232" s="53" t="s">
        <v>7971</v>
      </c>
      <c r="G2232" s="52" t="s">
        <v>0</v>
      </c>
      <c r="H2232" s="52" t="s">
        <v>7792</v>
      </c>
    </row>
    <row r="2233" spans="1:8" x14ac:dyDescent="0.25">
      <c r="A2233" s="52" t="s">
        <v>7964</v>
      </c>
      <c r="B2233" s="52" t="s">
        <v>7957</v>
      </c>
      <c r="C2233" s="52" t="s">
        <v>1825</v>
      </c>
      <c r="D2233" s="52" t="s">
        <v>297</v>
      </c>
      <c r="E2233" s="52" t="s">
        <v>204</v>
      </c>
      <c r="F2233" s="53" t="s">
        <v>7971</v>
      </c>
      <c r="G2233" s="52" t="s">
        <v>0</v>
      </c>
      <c r="H2233" s="52" t="s">
        <v>7792</v>
      </c>
    </row>
    <row r="2234" spans="1:8" x14ac:dyDescent="0.25">
      <c r="A2234" s="52" t="s">
        <v>7963</v>
      </c>
      <c r="B2234" s="52" t="s">
        <v>7955</v>
      </c>
      <c r="C2234" s="52" t="s">
        <v>236</v>
      </c>
      <c r="D2234" s="52" t="s">
        <v>297</v>
      </c>
      <c r="E2234" s="52" t="s">
        <v>204</v>
      </c>
      <c r="F2234" s="53" t="s">
        <v>7971</v>
      </c>
      <c r="G2234" s="52" t="s">
        <v>0</v>
      </c>
      <c r="H2234" s="52" t="s">
        <v>7792</v>
      </c>
    </row>
    <row r="2235" spans="1:8" x14ac:dyDescent="0.25">
      <c r="A2235" s="52" t="s">
        <v>7962</v>
      </c>
      <c r="B2235" s="52" t="s">
        <v>7961</v>
      </c>
      <c r="C2235" s="52" t="s">
        <v>189</v>
      </c>
      <c r="D2235" s="52" t="s">
        <v>297</v>
      </c>
      <c r="E2235" s="52" t="s">
        <v>204</v>
      </c>
      <c r="F2235" s="53" t="s">
        <v>7971</v>
      </c>
      <c r="G2235" s="52" t="s">
        <v>0</v>
      </c>
      <c r="H2235" s="52" t="s">
        <v>7792</v>
      </c>
    </row>
    <row r="2236" spans="1:8" x14ac:dyDescent="0.25">
      <c r="A2236" s="52" t="s">
        <v>7960</v>
      </c>
      <c r="B2236" s="52" t="s">
        <v>7959</v>
      </c>
      <c r="C2236" s="52" t="s">
        <v>1825</v>
      </c>
      <c r="D2236" s="52" t="s">
        <v>297</v>
      </c>
      <c r="E2236" s="52" t="s">
        <v>204</v>
      </c>
      <c r="F2236" s="53" t="s">
        <v>7971</v>
      </c>
      <c r="G2236" s="52" t="s">
        <v>0</v>
      </c>
      <c r="H2236" s="52" t="s">
        <v>7792</v>
      </c>
    </row>
    <row r="2237" spans="1:8" x14ac:dyDescent="0.25">
      <c r="A2237" s="52" t="s">
        <v>7958</v>
      </c>
      <c r="B2237" s="52" t="s">
        <v>7957</v>
      </c>
      <c r="C2237" s="52" t="s">
        <v>1825</v>
      </c>
      <c r="D2237" s="52" t="s">
        <v>297</v>
      </c>
      <c r="E2237" s="52" t="s">
        <v>204</v>
      </c>
      <c r="F2237" s="53" t="s">
        <v>7971</v>
      </c>
      <c r="G2237" s="52" t="s">
        <v>0</v>
      </c>
      <c r="H2237" s="52" t="s">
        <v>7792</v>
      </c>
    </row>
    <row r="2238" spans="1:8" x14ac:dyDescent="0.25">
      <c r="A2238" s="52" t="s">
        <v>7956</v>
      </c>
      <c r="B2238" s="52" t="s">
        <v>7955</v>
      </c>
      <c r="C2238" s="52" t="s">
        <v>2143</v>
      </c>
      <c r="D2238" s="52" t="s">
        <v>297</v>
      </c>
      <c r="E2238" s="52" t="s">
        <v>204</v>
      </c>
      <c r="F2238" s="53" t="s">
        <v>7971</v>
      </c>
      <c r="G2238" s="52" t="s">
        <v>0</v>
      </c>
      <c r="H2238" s="52" t="s">
        <v>7792</v>
      </c>
    </row>
    <row r="2239" spans="1:8" x14ac:dyDescent="0.25">
      <c r="A2239" s="52" t="s">
        <v>7954</v>
      </c>
      <c r="B2239" s="52" t="s">
        <v>7948</v>
      </c>
      <c r="C2239" s="52" t="s">
        <v>1825</v>
      </c>
      <c r="D2239" s="52" t="s">
        <v>200</v>
      </c>
      <c r="E2239" s="52" t="s">
        <v>187</v>
      </c>
      <c r="F2239" s="53" t="s">
        <v>7971</v>
      </c>
      <c r="G2239" s="52" t="s">
        <v>0</v>
      </c>
      <c r="H2239" s="52" t="s">
        <v>7792</v>
      </c>
    </row>
    <row r="2240" spans="1:8" x14ac:dyDescent="0.25">
      <c r="A2240" s="52" t="s">
        <v>7953</v>
      </c>
      <c r="B2240" s="52" t="s">
        <v>7952</v>
      </c>
      <c r="C2240" s="52" t="s">
        <v>1825</v>
      </c>
      <c r="D2240" s="52" t="s">
        <v>297</v>
      </c>
      <c r="E2240" s="52" t="s">
        <v>204</v>
      </c>
      <c r="F2240" s="53" t="s">
        <v>7971</v>
      </c>
      <c r="G2240" s="52" t="s">
        <v>0</v>
      </c>
      <c r="H2240" s="52" t="s">
        <v>7792</v>
      </c>
    </row>
    <row r="2241" spans="1:8" x14ac:dyDescent="0.25">
      <c r="A2241" s="52" t="s">
        <v>7951</v>
      </c>
      <c r="B2241" s="52" t="s">
        <v>7950</v>
      </c>
      <c r="C2241" s="52" t="s">
        <v>193</v>
      </c>
      <c r="D2241" s="52" t="s">
        <v>370</v>
      </c>
      <c r="E2241" s="52" t="s">
        <v>204</v>
      </c>
      <c r="F2241" s="53" t="s">
        <v>7971</v>
      </c>
      <c r="G2241" s="52" t="s">
        <v>0</v>
      </c>
      <c r="H2241" s="52" t="s">
        <v>7792</v>
      </c>
    </row>
    <row r="2242" spans="1:8" x14ac:dyDescent="0.25">
      <c r="A2242" s="52" t="s">
        <v>7949</v>
      </c>
      <c r="B2242" s="52" t="s">
        <v>7948</v>
      </c>
      <c r="C2242" s="52" t="s">
        <v>358</v>
      </c>
      <c r="D2242" s="52" t="s">
        <v>200</v>
      </c>
      <c r="E2242" s="52" t="s">
        <v>187</v>
      </c>
      <c r="F2242" s="53" t="s">
        <v>7971</v>
      </c>
      <c r="G2242" s="52" t="s">
        <v>0</v>
      </c>
      <c r="H2242" s="52" t="s">
        <v>7792</v>
      </c>
    </row>
    <row r="2243" spans="1:8" x14ac:dyDescent="0.25">
      <c r="A2243" s="52" t="s">
        <v>7947</v>
      </c>
      <c r="B2243" s="52" t="s">
        <v>7946</v>
      </c>
      <c r="C2243" s="52" t="s">
        <v>588</v>
      </c>
      <c r="D2243" s="52" t="s">
        <v>200</v>
      </c>
      <c r="E2243" s="52" t="s">
        <v>187</v>
      </c>
      <c r="F2243" s="53" t="s">
        <v>7971</v>
      </c>
      <c r="G2243" s="52" t="s">
        <v>0</v>
      </c>
      <c r="H2243" s="52" t="s">
        <v>7792</v>
      </c>
    </row>
    <row r="2244" spans="1:8" x14ac:dyDescent="0.25">
      <c r="A2244" s="52" t="s">
        <v>7945</v>
      </c>
      <c r="B2244" s="52" t="s">
        <v>7944</v>
      </c>
      <c r="C2244" s="52" t="s">
        <v>224</v>
      </c>
      <c r="D2244" s="52" t="s">
        <v>200</v>
      </c>
      <c r="E2244" s="52" t="s">
        <v>187</v>
      </c>
      <c r="F2244" s="53" t="s">
        <v>7971</v>
      </c>
      <c r="G2244" s="52" t="s">
        <v>0</v>
      </c>
      <c r="H2244" s="52" t="s">
        <v>7792</v>
      </c>
    </row>
    <row r="2245" spans="1:8" x14ac:dyDescent="0.25">
      <c r="A2245" s="52" t="s">
        <v>7943</v>
      </c>
      <c r="B2245" s="52" t="s">
        <v>7942</v>
      </c>
      <c r="C2245" s="52" t="s">
        <v>295</v>
      </c>
      <c r="D2245" s="52" t="s">
        <v>370</v>
      </c>
      <c r="E2245" s="52" t="s">
        <v>204</v>
      </c>
      <c r="F2245" s="53" t="s">
        <v>7971</v>
      </c>
      <c r="G2245" s="52" t="s">
        <v>0</v>
      </c>
      <c r="H2245" s="52" t="s">
        <v>7792</v>
      </c>
    </row>
    <row r="2246" spans="1:8" x14ac:dyDescent="0.25">
      <c r="A2246" s="52" t="s">
        <v>7941</v>
      </c>
      <c r="B2246" s="52" t="s">
        <v>7940</v>
      </c>
      <c r="C2246" s="52" t="s">
        <v>3379</v>
      </c>
      <c r="D2246" s="52" t="s">
        <v>370</v>
      </c>
      <c r="E2246" s="52" t="s">
        <v>204</v>
      </c>
      <c r="F2246" s="53" t="s">
        <v>7971</v>
      </c>
      <c r="G2246" s="52" t="s">
        <v>0</v>
      </c>
      <c r="H2246" s="52" t="s">
        <v>7792</v>
      </c>
    </row>
    <row r="2247" spans="1:8" x14ac:dyDescent="0.25">
      <c r="A2247" s="52" t="s">
        <v>7939</v>
      </c>
      <c r="B2247" s="52" t="s">
        <v>7938</v>
      </c>
      <c r="C2247" s="52" t="s">
        <v>295</v>
      </c>
      <c r="D2247" s="52" t="s">
        <v>7937</v>
      </c>
      <c r="E2247" s="52" t="s">
        <v>204</v>
      </c>
      <c r="F2247" s="53" t="s">
        <v>7971</v>
      </c>
      <c r="G2247" s="52" t="s">
        <v>0</v>
      </c>
      <c r="H2247" s="52" t="s">
        <v>7792</v>
      </c>
    </row>
    <row r="2248" spans="1:8" x14ac:dyDescent="0.25">
      <c r="A2248" s="52" t="s">
        <v>7936</v>
      </c>
      <c r="B2248" s="52" t="s">
        <v>7935</v>
      </c>
      <c r="C2248" s="52" t="s">
        <v>441</v>
      </c>
      <c r="D2248" s="52" t="s">
        <v>370</v>
      </c>
      <c r="E2248" s="52" t="s">
        <v>204</v>
      </c>
      <c r="F2248" s="53" t="s">
        <v>7971</v>
      </c>
      <c r="G2248" s="52" t="s">
        <v>0</v>
      </c>
      <c r="H2248" s="52" t="s">
        <v>7792</v>
      </c>
    </row>
    <row r="2249" spans="1:8" x14ac:dyDescent="0.25">
      <c r="A2249" s="52" t="s">
        <v>7934</v>
      </c>
      <c r="B2249" s="52" t="s">
        <v>7933</v>
      </c>
      <c r="C2249" s="52" t="s">
        <v>441</v>
      </c>
      <c r="D2249" s="52" t="s">
        <v>370</v>
      </c>
      <c r="E2249" s="52" t="s">
        <v>204</v>
      </c>
      <c r="F2249" s="53" t="s">
        <v>7971</v>
      </c>
      <c r="G2249" s="52" t="s">
        <v>0</v>
      </c>
      <c r="H2249" s="52" t="s">
        <v>7792</v>
      </c>
    </row>
    <row r="2250" spans="1:8" x14ac:dyDescent="0.25">
      <c r="A2250" s="52" t="s">
        <v>7932</v>
      </c>
      <c r="B2250" s="52" t="s">
        <v>7931</v>
      </c>
      <c r="C2250" s="52" t="s">
        <v>2730</v>
      </c>
      <c r="D2250" s="52" t="s">
        <v>370</v>
      </c>
      <c r="E2250" s="52" t="s">
        <v>204</v>
      </c>
      <c r="F2250" s="53" t="s">
        <v>7971</v>
      </c>
      <c r="G2250" s="52" t="s">
        <v>0</v>
      </c>
      <c r="H2250" s="52" t="s">
        <v>7792</v>
      </c>
    </row>
    <row r="2251" spans="1:8" x14ac:dyDescent="0.25">
      <c r="A2251" s="52" t="s">
        <v>7930</v>
      </c>
      <c r="B2251" s="52" t="s">
        <v>7929</v>
      </c>
      <c r="C2251" s="52" t="s">
        <v>244</v>
      </c>
      <c r="D2251" s="52" t="s">
        <v>370</v>
      </c>
      <c r="E2251" s="52" t="s">
        <v>204</v>
      </c>
      <c r="F2251" s="53" t="s">
        <v>7971</v>
      </c>
      <c r="G2251" s="52" t="s">
        <v>0</v>
      </c>
      <c r="H2251" s="52" t="s">
        <v>7792</v>
      </c>
    </row>
    <row r="2252" spans="1:8" x14ac:dyDescent="0.25">
      <c r="A2252" s="52" t="s">
        <v>7928</v>
      </c>
      <c r="B2252" s="52" t="s">
        <v>7927</v>
      </c>
      <c r="C2252" s="52" t="s">
        <v>193</v>
      </c>
      <c r="D2252" s="52" t="s">
        <v>370</v>
      </c>
      <c r="E2252" s="52" t="s">
        <v>204</v>
      </c>
      <c r="F2252" s="53" t="s">
        <v>7971</v>
      </c>
      <c r="G2252" s="52" t="s">
        <v>0</v>
      </c>
      <c r="H2252" s="52" t="s">
        <v>7792</v>
      </c>
    </row>
    <row r="2253" spans="1:8" x14ac:dyDescent="0.25">
      <c r="A2253" s="52" t="s">
        <v>7926</v>
      </c>
      <c r="B2253" s="52" t="s">
        <v>7925</v>
      </c>
      <c r="C2253" s="52" t="s">
        <v>441</v>
      </c>
      <c r="D2253" s="52" t="s">
        <v>370</v>
      </c>
      <c r="E2253" s="52" t="s">
        <v>204</v>
      </c>
      <c r="F2253" s="53" t="s">
        <v>7971</v>
      </c>
      <c r="G2253" s="52" t="s">
        <v>0</v>
      </c>
      <c r="H2253" s="52" t="s">
        <v>7792</v>
      </c>
    </row>
    <row r="2254" spans="1:8" x14ac:dyDescent="0.25">
      <c r="A2254" s="52" t="s">
        <v>7924</v>
      </c>
      <c r="B2254" s="52" t="s">
        <v>7923</v>
      </c>
      <c r="C2254" s="52" t="s">
        <v>441</v>
      </c>
      <c r="D2254" s="52" t="s">
        <v>370</v>
      </c>
      <c r="E2254" s="52" t="s">
        <v>204</v>
      </c>
      <c r="F2254" s="53" t="s">
        <v>7971</v>
      </c>
      <c r="G2254" s="52" t="s">
        <v>0</v>
      </c>
      <c r="H2254" s="52" t="s">
        <v>7792</v>
      </c>
    </row>
    <row r="2255" spans="1:8" x14ac:dyDescent="0.25">
      <c r="A2255" s="52" t="s">
        <v>7922</v>
      </c>
      <c r="B2255" s="52" t="s">
        <v>7921</v>
      </c>
      <c r="C2255" s="52" t="s">
        <v>441</v>
      </c>
      <c r="D2255" s="52" t="s">
        <v>370</v>
      </c>
      <c r="E2255" s="52" t="s">
        <v>204</v>
      </c>
      <c r="F2255" s="53" t="s">
        <v>7971</v>
      </c>
      <c r="G2255" s="52" t="s">
        <v>0</v>
      </c>
      <c r="H2255" s="52" t="s">
        <v>7792</v>
      </c>
    </row>
    <row r="2256" spans="1:8" x14ac:dyDescent="0.25">
      <c r="A2256" s="52" t="s">
        <v>7920</v>
      </c>
      <c r="B2256" s="52" t="s">
        <v>7918</v>
      </c>
      <c r="C2256" s="52" t="s">
        <v>358</v>
      </c>
      <c r="D2256" s="52" t="s">
        <v>200</v>
      </c>
      <c r="E2256" s="52" t="s">
        <v>187</v>
      </c>
      <c r="F2256" s="53" t="s">
        <v>7971</v>
      </c>
      <c r="G2256" s="52" t="s">
        <v>0</v>
      </c>
      <c r="H2256" s="52" t="s">
        <v>7792</v>
      </c>
    </row>
    <row r="2257" spans="1:8" x14ac:dyDescent="0.25">
      <c r="A2257" s="52" t="s">
        <v>7919</v>
      </c>
      <c r="B2257" s="52" t="s">
        <v>7918</v>
      </c>
      <c r="C2257" s="52" t="s">
        <v>358</v>
      </c>
      <c r="D2257" s="52" t="s">
        <v>200</v>
      </c>
      <c r="E2257" s="52" t="s">
        <v>187</v>
      </c>
      <c r="F2257" s="53" t="s">
        <v>7971</v>
      </c>
      <c r="G2257" s="52" t="s">
        <v>0</v>
      </c>
      <c r="H2257" s="52" t="s">
        <v>7792</v>
      </c>
    </row>
    <row r="2258" spans="1:8" x14ac:dyDescent="0.25">
      <c r="A2258" s="52" t="s">
        <v>7917</v>
      </c>
      <c r="B2258" s="52" t="s">
        <v>7916</v>
      </c>
      <c r="C2258" s="52" t="s">
        <v>358</v>
      </c>
      <c r="D2258" s="52" t="s">
        <v>243</v>
      </c>
      <c r="E2258" s="52" t="s">
        <v>204</v>
      </c>
      <c r="F2258" s="53" t="s">
        <v>7971</v>
      </c>
      <c r="G2258" s="52" t="s">
        <v>0</v>
      </c>
      <c r="H2258" s="52" t="s">
        <v>7792</v>
      </c>
    </row>
    <row r="2259" spans="1:8" x14ac:dyDescent="0.25">
      <c r="A2259" s="52" t="s">
        <v>7915</v>
      </c>
      <c r="B2259" s="52" t="s">
        <v>7914</v>
      </c>
      <c r="C2259" s="52" t="s">
        <v>224</v>
      </c>
      <c r="D2259" s="52" t="s">
        <v>200</v>
      </c>
      <c r="E2259" s="52" t="s">
        <v>187</v>
      </c>
      <c r="F2259" s="53" t="s">
        <v>7971</v>
      </c>
      <c r="G2259" s="52" t="s">
        <v>0</v>
      </c>
      <c r="H2259" s="52" t="s">
        <v>7792</v>
      </c>
    </row>
    <row r="2260" spans="1:8" x14ac:dyDescent="0.25">
      <c r="A2260" s="52" t="s">
        <v>7913</v>
      </c>
      <c r="B2260" s="52" t="s">
        <v>7912</v>
      </c>
      <c r="C2260" s="52" t="s">
        <v>224</v>
      </c>
      <c r="D2260" s="52" t="s">
        <v>231</v>
      </c>
      <c r="E2260" s="52" t="s">
        <v>204</v>
      </c>
      <c r="F2260" s="53" t="s">
        <v>7971</v>
      </c>
      <c r="G2260" s="52" t="s">
        <v>0</v>
      </c>
      <c r="H2260" s="52" t="s">
        <v>7792</v>
      </c>
    </row>
    <row r="2261" spans="1:8" x14ac:dyDescent="0.25">
      <c r="A2261" s="52" t="s">
        <v>7911</v>
      </c>
      <c r="B2261" s="52" t="s">
        <v>7910</v>
      </c>
      <c r="C2261" s="52" t="s">
        <v>1439</v>
      </c>
      <c r="D2261" s="52" t="s">
        <v>200</v>
      </c>
      <c r="E2261" s="52" t="s">
        <v>187</v>
      </c>
      <c r="F2261" s="53" t="s">
        <v>7971</v>
      </c>
      <c r="G2261" s="52" t="s">
        <v>0</v>
      </c>
      <c r="H2261" s="52" t="s">
        <v>7792</v>
      </c>
    </row>
    <row r="2262" spans="1:8" x14ac:dyDescent="0.25">
      <c r="A2262" s="52" t="s">
        <v>7909</v>
      </c>
      <c r="B2262" s="52" t="s">
        <v>7908</v>
      </c>
      <c r="C2262" s="52" t="s">
        <v>224</v>
      </c>
      <c r="D2262" s="52" t="s">
        <v>231</v>
      </c>
      <c r="E2262" s="52" t="s">
        <v>492</v>
      </c>
      <c r="F2262" s="53" t="s">
        <v>7971</v>
      </c>
      <c r="G2262" s="52" t="s">
        <v>0</v>
      </c>
      <c r="H2262" s="52" t="s">
        <v>7792</v>
      </c>
    </row>
    <row r="2263" spans="1:8" x14ac:dyDescent="0.25">
      <c r="A2263" s="52" t="s">
        <v>7907</v>
      </c>
      <c r="B2263" s="52" t="s">
        <v>7906</v>
      </c>
      <c r="C2263" s="52" t="s">
        <v>224</v>
      </c>
      <c r="D2263" s="52" t="s">
        <v>200</v>
      </c>
      <c r="E2263" s="52" t="s">
        <v>187</v>
      </c>
      <c r="F2263" s="53" t="s">
        <v>7971</v>
      </c>
      <c r="G2263" s="52" t="s">
        <v>0</v>
      </c>
      <c r="H2263" s="52" t="s">
        <v>7792</v>
      </c>
    </row>
    <row r="2264" spans="1:8" x14ac:dyDescent="0.25">
      <c r="A2264" s="52" t="s">
        <v>130</v>
      </c>
      <c r="B2264" s="52" t="s">
        <v>7905</v>
      </c>
      <c r="C2264" s="52" t="s">
        <v>7904</v>
      </c>
      <c r="D2264" s="52" t="s">
        <v>200</v>
      </c>
      <c r="E2264" s="52" t="s">
        <v>187</v>
      </c>
      <c r="F2264" s="53" t="s">
        <v>130</v>
      </c>
      <c r="G2264" s="52" t="s">
        <v>0</v>
      </c>
      <c r="H2264" s="52" t="s">
        <v>7792</v>
      </c>
    </row>
    <row r="2265" spans="1:8" x14ac:dyDescent="0.25">
      <c r="A2265" s="52" t="s">
        <v>7903</v>
      </c>
      <c r="B2265" s="52" t="s">
        <v>7902</v>
      </c>
      <c r="C2265" s="52" t="s">
        <v>308</v>
      </c>
      <c r="D2265" s="52" t="s">
        <v>200</v>
      </c>
      <c r="E2265" s="52" t="s">
        <v>187</v>
      </c>
      <c r="F2265" s="53" t="s">
        <v>130</v>
      </c>
      <c r="G2265" s="52" t="s">
        <v>0</v>
      </c>
      <c r="H2265" s="52" t="s">
        <v>7792</v>
      </c>
    </row>
    <row r="2266" spans="1:8" x14ac:dyDescent="0.25">
      <c r="A2266" s="52" t="s">
        <v>7901</v>
      </c>
      <c r="B2266" s="52" t="s">
        <v>7899</v>
      </c>
      <c r="C2266" s="52" t="s">
        <v>802</v>
      </c>
      <c r="D2266" s="52" t="s">
        <v>200</v>
      </c>
      <c r="E2266" s="52" t="s">
        <v>187</v>
      </c>
      <c r="F2266" s="53" t="s">
        <v>130</v>
      </c>
      <c r="G2266" s="52" t="s">
        <v>0</v>
      </c>
      <c r="H2266" s="52" t="s">
        <v>7792</v>
      </c>
    </row>
    <row r="2267" spans="1:8" x14ac:dyDescent="0.25">
      <c r="A2267" s="52" t="s">
        <v>7900</v>
      </c>
      <c r="B2267" s="52" t="s">
        <v>7899</v>
      </c>
      <c r="C2267" s="52" t="s">
        <v>475</v>
      </c>
      <c r="D2267" s="52" t="s">
        <v>200</v>
      </c>
      <c r="E2267" s="52" t="s">
        <v>187</v>
      </c>
      <c r="F2267" s="53" t="s">
        <v>130</v>
      </c>
      <c r="G2267" s="52" t="s">
        <v>0</v>
      </c>
      <c r="H2267" s="52" t="s">
        <v>7792</v>
      </c>
    </row>
    <row r="2268" spans="1:8" x14ac:dyDescent="0.25">
      <c r="A2268" s="52" t="s">
        <v>7898</v>
      </c>
      <c r="B2268" s="52" t="s">
        <v>7897</v>
      </c>
      <c r="C2268" s="52" t="s">
        <v>475</v>
      </c>
      <c r="D2268" s="52" t="s">
        <v>243</v>
      </c>
      <c r="E2268" s="52" t="s">
        <v>204</v>
      </c>
      <c r="F2268" s="53" t="s">
        <v>130</v>
      </c>
      <c r="G2268" s="52" t="s">
        <v>0</v>
      </c>
      <c r="H2268" s="52" t="s">
        <v>7792</v>
      </c>
    </row>
    <row r="2269" spans="1:8" x14ac:dyDescent="0.25">
      <c r="A2269" s="52" t="s">
        <v>7896</v>
      </c>
      <c r="B2269" s="52" t="s">
        <v>7895</v>
      </c>
      <c r="C2269" s="52" t="s">
        <v>1351</v>
      </c>
      <c r="D2269" s="52" t="s">
        <v>272</v>
      </c>
      <c r="E2269" s="52" t="s">
        <v>204</v>
      </c>
      <c r="F2269" s="53" t="s">
        <v>130</v>
      </c>
      <c r="G2269" s="52" t="s">
        <v>0</v>
      </c>
      <c r="H2269" s="52" t="s">
        <v>7792</v>
      </c>
    </row>
    <row r="2270" spans="1:8" x14ac:dyDescent="0.25">
      <c r="A2270" s="52" t="s">
        <v>7894</v>
      </c>
      <c r="B2270" s="52" t="s">
        <v>7892</v>
      </c>
      <c r="C2270" s="52" t="s">
        <v>1351</v>
      </c>
      <c r="D2270" s="52" t="s">
        <v>200</v>
      </c>
      <c r="E2270" s="52" t="s">
        <v>187</v>
      </c>
      <c r="F2270" s="53" t="s">
        <v>130</v>
      </c>
      <c r="G2270" s="52" t="s">
        <v>0</v>
      </c>
      <c r="H2270" s="52" t="s">
        <v>7792</v>
      </c>
    </row>
    <row r="2271" spans="1:8" x14ac:dyDescent="0.25">
      <c r="A2271" s="52" t="s">
        <v>7893</v>
      </c>
      <c r="B2271" s="52" t="s">
        <v>7892</v>
      </c>
      <c r="C2271" s="52" t="s">
        <v>802</v>
      </c>
      <c r="D2271" s="52" t="s">
        <v>200</v>
      </c>
      <c r="E2271" s="52" t="s">
        <v>187</v>
      </c>
      <c r="F2271" s="53" t="s">
        <v>130</v>
      </c>
      <c r="G2271" s="52" t="s">
        <v>0</v>
      </c>
      <c r="H2271" s="52" t="s">
        <v>7792</v>
      </c>
    </row>
    <row r="2272" spans="1:8" x14ac:dyDescent="0.25">
      <c r="A2272" s="52" t="s">
        <v>7891</v>
      </c>
      <c r="B2272" s="52" t="s">
        <v>7890</v>
      </c>
      <c r="C2272" s="52" t="s">
        <v>441</v>
      </c>
      <c r="D2272" s="52" t="s">
        <v>200</v>
      </c>
      <c r="E2272" s="52" t="s">
        <v>187</v>
      </c>
      <c r="F2272" s="53" t="s">
        <v>130</v>
      </c>
      <c r="G2272" s="52" t="s">
        <v>0</v>
      </c>
      <c r="H2272" s="52" t="s">
        <v>7792</v>
      </c>
    </row>
    <row r="2273" spans="1:8" x14ac:dyDescent="0.25">
      <c r="A2273" s="52" t="s">
        <v>7889</v>
      </c>
      <c r="B2273" s="52" t="s">
        <v>7888</v>
      </c>
      <c r="C2273" s="52" t="s">
        <v>441</v>
      </c>
      <c r="D2273" s="52" t="s">
        <v>200</v>
      </c>
      <c r="E2273" s="52" t="s">
        <v>187</v>
      </c>
      <c r="F2273" s="53" t="s">
        <v>130</v>
      </c>
      <c r="G2273" s="52" t="s">
        <v>0</v>
      </c>
      <c r="H2273" s="52" t="s">
        <v>7792</v>
      </c>
    </row>
    <row r="2274" spans="1:8" x14ac:dyDescent="0.25">
      <c r="A2274" s="52" t="s">
        <v>7887</v>
      </c>
      <c r="B2274" s="52" t="s">
        <v>7886</v>
      </c>
      <c r="C2274" s="52" t="s">
        <v>249</v>
      </c>
      <c r="D2274" s="52" t="s">
        <v>297</v>
      </c>
      <c r="E2274" s="52" t="s">
        <v>204</v>
      </c>
      <c r="F2274" s="53" t="s">
        <v>130</v>
      </c>
      <c r="G2274" s="52" t="s">
        <v>0</v>
      </c>
      <c r="H2274" s="52" t="s">
        <v>7792</v>
      </c>
    </row>
    <row r="2275" spans="1:8" x14ac:dyDescent="0.25">
      <c r="A2275" s="52" t="s">
        <v>7885</v>
      </c>
      <c r="B2275" s="52" t="s">
        <v>7884</v>
      </c>
      <c r="C2275" s="52" t="s">
        <v>249</v>
      </c>
      <c r="D2275" s="52" t="s">
        <v>297</v>
      </c>
      <c r="E2275" s="52" t="s">
        <v>204</v>
      </c>
      <c r="F2275" s="53" t="s">
        <v>130</v>
      </c>
      <c r="G2275" s="52" t="s">
        <v>0</v>
      </c>
      <c r="H2275" s="52" t="s">
        <v>7792</v>
      </c>
    </row>
    <row r="2276" spans="1:8" x14ac:dyDescent="0.25">
      <c r="A2276" s="52" t="s">
        <v>7883</v>
      </c>
      <c r="B2276" s="52" t="s">
        <v>7882</v>
      </c>
      <c r="C2276" s="52" t="s">
        <v>249</v>
      </c>
      <c r="D2276" s="52" t="s">
        <v>297</v>
      </c>
      <c r="E2276" s="52" t="s">
        <v>204</v>
      </c>
      <c r="F2276" s="53" t="s">
        <v>130</v>
      </c>
      <c r="G2276" s="52" t="s">
        <v>0</v>
      </c>
      <c r="H2276" s="52" t="s">
        <v>7792</v>
      </c>
    </row>
    <row r="2277" spans="1:8" x14ac:dyDescent="0.25">
      <c r="A2277" s="52" t="s">
        <v>7881</v>
      </c>
      <c r="B2277" s="52" t="s">
        <v>7880</v>
      </c>
      <c r="C2277" s="52" t="s">
        <v>193</v>
      </c>
      <c r="D2277" s="52" t="s">
        <v>200</v>
      </c>
      <c r="E2277" s="52" t="s">
        <v>187</v>
      </c>
      <c r="F2277" s="53" t="s">
        <v>130</v>
      </c>
      <c r="G2277" s="52" t="s">
        <v>0</v>
      </c>
      <c r="H2277" s="52" t="s">
        <v>7792</v>
      </c>
    </row>
    <row r="2278" spans="1:8" x14ac:dyDescent="0.25">
      <c r="A2278" s="52" t="s">
        <v>7879</v>
      </c>
      <c r="B2278" s="52" t="s">
        <v>7878</v>
      </c>
      <c r="C2278" s="52" t="s">
        <v>1825</v>
      </c>
      <c r="D2278" s="52" t="s">
        <v>200</v>
      </c>
      <c r="E2278" s="52" t="s">
        <v>187</v>
      </c>
      <c r="F2278" s="53" t="s">
        <v>130</v>
      </c>
      <c r="G2278" s="52" t="s">
        <v>0</v>
      </c>
      <c r="H2278" s="52" t="s">
        <v>7792</v>
      </c>
    </row>
    <row r="2279" spans="1:8" x14ac:dyDescent="0.25">
      <c r="A2279" s="52" t="s">
        <v>7877</v>
      </c>
      <c r="B2279" s="52" t="s">
        <v>7876</v>
      </c>
      <c r="C2279" s="52" t="s">
        <v>1825</v>
      </c>
      <c r="D2279" s="52" t="s">
        <v>297</v>
      </c>
      <c r="E2279" s="52" t="s">
        <v>204</v>
      </c>
      <c r="F2279" s="53" t="s">
        <v>130</v>
      </c>
      <c r="G2279" s="52" t="s">
        <v>0</v>
      </c>
      <c r="H2279" s="52" t="s">
        <v>7792</v>
      </c>
    </row>
    <row r="2280" spans="1:8" x14ac:dyDescent="0.25">
      <c r="A2280" s="52" t="s">
        <v>7875</v>
      </c>
      <c r="B2280" s="52" t="s">
        <v>7874</v>
      </c>
      <c r="C2280" s="52" t="s">
        <v>1825</v>
      </c>
      <c r="D2280" s="52" t="s">
        <v>297</v>
      </c>
      <c r="E2280" s="52" t="s">
        <v>204</v>
      </c>
      <c r="F2280" s="53" t="s">
        <v>130</v>
      </c>
      <c r="G2280" s="52" t="s">
        <v>0</v>
      </c>
      <c r="H2280" s="52" t="s">
        <v>7792</v>
      </c>
    </row>
    <row r="2281" spans="1:8" x14ac:dyDescent="0.25">
      <c r="A2281" s="52" t="s">
        <v>7873</v>
      </c>
      <c r="B2281" s="52" t="s">
        <v>7872</v>
      </c>
      <c r="C2281" s="52" t="s">
        <v>1825</v>
      </c>
      <c r="D2281" s="52" t="s">
        <v>297</v>
      </c>
      <c r="E2281" s="52" t="s">
        <v>204</v>
      </c>
      <c r="F2281" s="53" t="s">
        <v>130</v>
      </c>
      <c r="G2281" s="52" t="s">
        <v>0</v>
      </c>
      <c r="H2281" s="52" t="s">
        <v>7792</v>
      </c>
    </row>
    <row r="2282" spans="1:8" x14ac:dyDescent="0.25">
      <c r="A2282" s="52" t="s">
        <v>7871</v>
      </c>
      <c r="B2282" s="52" t="s">
        <v>7870</v>
      </c>
      <c r="C2282" s="52" t="s">
        <v>249</v>
      </c>
      <c r="D2282" s="52" t="s">
        <v>297</v>
      </c>
      <c r="E2282" s="52" t="s">
        <v>204</v>
      </c>
      <c r="F2282" s="53" t="s">
        <v>130</v>
      </c>
      <c r="G2282" s="52" t="s">
        <v>0</v>
      </c>
      <c r="H2282" s="52" t="s">
        <v>7792</v>
      </c>
    </row>
    <row r="2283" spans="1:8" x14ac:dyDescent="0.25">
      <c r="A2283" s="52" t="s">
        <v>7869</v>
      </c>
      <c r="B2283" s="52" t="s">
        <v>7868</v>
      </c>
      <c r="C2283" s="52" t="s">
        <v>1540</v>
      </c>
      <c r="D2283" s="52" t="s">
        <v>297</v>
      </c>
      <c r="E2283" s="52" t="s">
        <v>204</v>
      </c>
      <c r="F2283" s="53" t="s">
        <v>130</v>
      </c>
      <c r="G2283" s="52" t="s">
        <v>0</v>
      </c>
      <c r="H2283" s="52" t="s">
        <v>7792</v>
      </c>
    </row>
    <row r="2284" spans="1:8" x14ac:dyDescent="0.25">
      <c r="A2284" s="52" t="s">
        <v>7867</v>
      </c>
      <c r="B2284" s="52" t="s">
        <v>7866</v>
      </c>
      <c r="C2284" s="52" t="s">
        <v>236</v>
      </c>
      <c r="D2284" s="52" t="s">
        <v>297</v>
      </c>
      <c r="E2284" s="52" t="s">
        <v>204</v>
      </c>
      <c r="F2284" s="53" t="s">
        <v>130</v>
      </c>
      <c r="G2284" s="52" t="s">
        <v>0</v>
      </c>
      <c r="H2284" s="52" t="s">
        <v>7792</v>
      </c>
    </row>
    <row r="2285" spans="1:8" x14ac:dyDescent="0.25">
      <c r="A2285" s="52" t="s">
        <v>7865</v>
      </c>
      <c r="B2285" s="52" t="s">
        <v>7864</v>
      </c>
      <c r="C2285" s="52" t="s">
        <v>236</v>
      </c>
      <c r="D2285" s="52" t="s">
        <v>297</v>
      </c>
      <c r="E2285" s="52" t="s">
        <v>204</v>
      </c>
      <c r="F2285" s="53" t="s">
        <v>130</v>
      </c>
      <c r="G2285" s="52" t="s">
        <v>0</v>
      </c>
      <c r="H2285" s="52" t="s">
        <v>7792</v>
      </c>
    </row>
    <row r="2286" spans="1:8" x14ac:dyDescent="0.25">
      <c r="A2286" s="52" t="s">
        <v>7863</v>
      </c>
      <c r="B2286" s="52" t="s">
        <v>7862</v>
      </c>
      <c r="C2286" s="52" t="s">
        <v>193</v>
      </c>
      <c r="D2286" s="52" t="s">
        <v>200</v>
      </c>
      <c r="E2286" s="52" t="s">
        <v>187</v>
      </c>
      <c r="F2286" s="53" t="s">
        <v>130</v>
      </c>
      <c r="G2286" s="52" t="s">
        <v>0</v>
      </c>
      <c r="H2286" s="52" t="s">
        <v>7792</v>
      </c>
    </row>
    <row r="2287" spans="1:8" x14ac:dyDescent="0.25">
      <c r="A2287" s="52" t="s">
        <v>7861</v>
      </c>
      <c r="B2287" s="52" t="s">
        <v>7860</v>
      </c>
      <c r="C2287" s="52" t="s">
        <v>193</v>
      </c>
      <c r="D2287" s="52" t="s">
        <v>200</v>
      </c>
      <c r="E2287" s="52" t="s">
        <v>187</v>
      </c>
      <c r="F2287" s="53" t="s">
        <v>130</v>
      </c>
      <c r="G2287" s="52" t="s">
        <v>0</v>
      </c>
      <c r="H2287" s="52" t="s">
        <v>7792</v>
      </c>
    </row>
    <row r="2288" spans="1:8" x14ac:dyDescent="0.25">
      <c r="A2288" s="52" t="s">
        <v>7859</v>
      </c>
      <c r="B2288" s="52" t="s">
        <v>7858</v>
      </c>
      <c r="C2288" s="52" t="s">
        <v>193</v>
      </c>
      <c r="D2288" s="52" t="s">
        <v>200</v>
      </c>
      <c r="E2288" s="52" t="s">
        <v>187</v>
      </c>
      <c r="F2288" s="53" t="s">
        <v>130</v>
      </c>
      <c r="G2288" s="52" t="s">
        <v>0</v>
      </c>
      <c r="H2288" s="52" t="s">
        <v>7792</v>
      </c>
    </row>
    <row r="2289" spans="1:8" x14ac:dyDescent="0.25">
      <c r="A2289" s="52" t="s">
        <v>7857</v>
      </c>
      <c r="B2289" s="52" t="s">
        <v>7856</v>
      </c>
      <c r="C2289" s="52" t="s">
        <v>193</v>
      </c>
      <c r="D2289" s="52" t="s">
        <v>200</v>
      </c>
      <c r="E2289" s="52" t="s">
        <v>187</v>
      </c>
      <c r="F2289" s="53" t="s">
        <v>130</v>
      </c>
      <c r="G2289" s="52" t="s">
        <v>0</v>
      </c>
      <c r="H2289" s="52" t="s">
        <v>7792</v>
      </c>
    </row>
    <row r="2290" spans="1:8" x14ac:dyDescent="0.25">
      <c r="A2290" s="52" t="s">
        <v>7855</v>
      </c>
      <c r="B2290" s="52" t="s">
        <v>7854</v>
      </c>
      <c r="C2290" s="52" t="s">
        <v>784</v>
      </c>
      <c r="D2290" s="52" t="s">
        <v>200</v>
      </c>
      <c r="E2290" s="52" t="s">
        <v>187</v>
      </c>
      <c r="F2290" s="53" t="s">
        <v>130</v>
      </c>
      <c r="G2290" s="52" t="s">
        <v>0</v>
      </c>
      <c r="H2290" s="52" t="s">
        <v>7792</v>
      </c>
    </row>
    <row r="2291" spans="1:8" x14ac:dyDescent="0.25">
      <c r="A2291" s="52" t="s">
        <v>7853</v>
      </c>
      <c r="B2291" s="52" t="s">
        <v>7852</v>
      </c>
      <c r="C2291" s="52" t="s">
        <v>784</v>
      </c>
      <c r="D2291" s="52" t="s">
        <v>200</v>
      </c>
      <c r="E2291" s="52" t="s">
        <v>187</v>
      </c>
      <c r="F2291" s="53" t="s">
        <v>130</v>
      </c>
      <c r="G2291" s="52" t="s">
        <v>0</v>
      </c>
      <c r="H2291" s="52" t="s">
        <v>7792</v>
      </c>
    </row>
    <row r="2292" spans="1:8" x14ac:dyDescent="0.25">
      <c r="A2292" s="52" t="s">
        <v>62</v>
      </c>
      <c r="B2292" s="52" t="s">
        <v>7825</v>
      </c>
      <c r="C2292" s="52" t="s">
        <v>992</v>
      </c>
      <c r="D2292" s="52" t="s">
        <v>200</v>
      </c>
      <c r="E2292" s="52" t="s">
        <v>187</v>
      </c>
      <c r="F2292" s="53" t="s">
        <v>62</v>
      </c>
      <c r="G2292" s="52" t="s">
        <v>0</v>
      </c>
      <c r="H2292" s="52" t="s">
        <v>7792</v>
      </c>
    </row>
    <row r="2293" spans="1:8" x14ac:dyDescent="0.25">
      <c r="A2293" s="52" t="s">
        <v>7851</v>
      </c>
      <c r="B2293" s="52" t="s">
        <v>7825</v>
      </c>
      <c r="C2293" s="52" t="s">
        <v>992</v>
      </c>
      <c r="D2293" s="52" t="s">
        <v>200</v>
      </c>
      <c r="E2293" s="52" t="s">
        <v>187</v>
      </c>
      <c r="F2293" s="53" t="s">
        <v>62</v>
      </c>
      <c r="G2293" s="52" t="s">
        <v>0</v>
      </c>
      <c r="H2293" s="52" t="s">
        <v>7792</v>
      </c>
    </row>
    <row r="2294" spans="1:8" x14ac:dyDescent="0.25">
      <c r="A2294" s="52" t="s">
        <v>7850</v>
      </c>
      <c r="B2294" s="52" t="s">
        <v>7849</v>
      </c>
      <c r="C2294" s="52" t="s">
        <v>992</v>
      </c>
      <c r="D2294" s="52" t="s">
        <v>7842</v>
      </c>
      <c r="E2294" s="52" t="s">
        <v>204</v>
      </c>
      <c r="F2294" s="53" t="s">
        <v>62</v>
      </c>
      <c r="G2294" s="52" t="s">
        <v>0</v>
      </c>
      <c r="H2294" s="52" t="s">
        <v>7792</v>
      </c>
    </row>
    <row r="2295" spans="1:8" x14ac:dyDescent="0.25">
      <c r="A2295" s="52" t="s">
        <v>7848</v>
      </c>
      <c r="B2295" s="52" t="s">
        <v>7847</v>
      </c>
      <c r="C2295" s="52" t="s">
        <v>992</v>
      </c>
      <c r="D2295" s="52" t="s">
        <v>297</v>
      </c>
      <c r="E2295" s="52" t="s">
        <v>204</v>
      </c>
      <c r="F2295" s="53" t="s">
        <v>62</v>
      </c>
      <c r="G2295" s="52" t="s">
        <v>0</v>
      </c>
      <c r="H2295" s="52" t="s">
        <v>7792</v>
      </c>
    </row>
    <row r="2296" spans="1:8" x14ac:dyDescent="0.25">
      <c r="A2296" s="52" t="s">
        <v>7846</v>
      </c>
      <c r="B2296" s="52" t="s">
        <v>7845</v>
      </c>
      <c r="C2296" s="52" t="s">
        <v>992</v>
      </c>
      <c r="D2296" s="52" t="s">
        <v>297</v>
      </c>
      <c r="E2296" s="52" t="s">
        <v>204</v>
      </c>
      <c r="F2296" s="53" t="s">
        <v>62</v>
      </c>
      <c r="G2296" s="52" t="s">
        <v>0</v>
      </c>
      <c r="H2296" s="52" t="s">
        <v>7792</v>
      </c>
    </row>
    <row r="2297" spans="1:8" x14ac:dyDescent="0.25">
      <c r="A2297" s="52" t="s">
        <v>7844</v>
      </c>
      <c r="B2297" s="52" t="s">
        <v>7843</v>
      </c>
      <c r="C2297" s="52" t="s">
        <v>193</v>
      </c>
      <c r="D2297" s="52" t="s">
        <v>7842</v>
      </c>
      <c r="E2297" s="52" t="s">
        <v>204</v>
      </c>
      <c r="F2297" s="53" t="s">
        <v>62</v>
      </c>
      <c r="G2297" s="52" t="s">
        <v>0</v>
      </c>
      <c r="H2297" s="52" t="s">
        <v>7792</v>
      </c>
    </row>
    <row r="2298" spans="1:8" x14ac:dyDescent="0.25">
      <c r="A2298" s="52" t="s">
        <v>7841</v>
      </c>
      <c r="B2298" s="52" t="s">
        <v>7839</v>
      </c>
      <c r="C2298" s="52" t="s">
        <v>992</v>
      </c>
      <c r="D2298" s="52" t="s">
        <v>243</v>
      </c>
      <c r="E2298" s="52" t="s">
        <v>204</v>
      </c>
      <c r="F2298" s="53" t="s">
        <v>62</v>
      </c>
      <c r="G2298" s="52" t="s">
        <v>0</v>
      </c>
      <c r="H2298" s="52" t="s">
        <v>7792</v>
      </c>
    </row>
    <row r="2299" spans="1:8" x14ac:dyDescent="0.25">
      <c r="A2299" s="52" t="s">
        <v>7840</v>
      </c>
      <c r="B2299" s="52" t="s">
        <v>7839</v>
      </c>
      <c r="C2299" s="52" t="s">
        <v>992</v>
      </c>
      <c r="D2299" s="52" t="s">
        <v>243</v>
      </c>
      <c r="E2299" s="52" t="s">
        <v>204</v>
      </c>
      <c r="F2299" s="53" t="s">
        <v>62</v>
      </c>
      <c r="G2299" s="52" t="s">
        <v>0</v>
      </c>
      <c r="H2299" s="52" t="s">
        <v>7792</v>
      </c>
    </row>
    <row r="2300" spans="1:8" x14ac:dyDescent="0.25">
      <c r="A2300" s="52" t="s">
        <v>7838</v>
      </c>
      <c r="B2300" s="52" t="s">
        <v>7832</v>
      </c>
      <c r="C2300" s="52" t="s">
        <v>992</v>
      </c>
      <c r="D2300" s="52" t="s">
        <v>243</v>
      </c>
      <c r="E2300" s="52" t="s">
        <v>204</v>
      </c>
      <c r="F2300" s="53" t="s">
        <v>62</v>
      </c>
      <c r="G2300" s="52" t="s">
        <v>0</v>
      </c>
      <c r="H2300" s="52" t="s">
        <v>7792</v>
      </c>
    </row>
    <row r="2301" spans="1:8" x14ac:dyDescent="0.25">
      <c r="A2301" s="52" t="s">
        <v>7837</v>
      </c>
      <c r="B2301" s="52" t="s">
        <v>7836</v>
      </c>
      <c r="C2301" s="52" t="s">
        <v>992</v>
      </c>
      <c r="D2301" s="52" t="s">
        <v>297</v>
      </c>
      <c r="E2301" s="52" t="s">
        <v>204</v>
      </c>
      <c r="F2301" s="53" t="s">
        <v>62</v>
      </c>
      <c r="G2301" s="52" t="s">
        <v>0</v>
      </c>
      <c r="H2301" s="52" t="s">
        <v>7792</v>
      </c>
    </row>
    <row r="2302" spans="1:8" x14ac:dyDescent="0.25">
      <c r="A2302" s="52" t="s">
        <v>7835</v>
      </c>
      <c r="B2302" s="52" t="s">
        <v>7834</v>
      </c>
      <c r="C2302" s="52" t="s">
        <v>992</v>
      </c>
      <c r="D2302" s="52" t="s">
        <v>297</v>
      </c>
      <c r="E2302" s="52" t="s">
        <v>204</v>
      </c>
      <c r="F2302" s="53" t="s">
        <v>62</v>
      </c>
      <c r="G2302" s="52" t="s">
        <v>0</v>
      </c>
      <c r="H2302" s="52" t="s">
        <v>7792</v>
      </c>
    </row>
    <row r="2303" spans="1:8" x14ac:dyDescent="0.25">
      <c r="A2303" s="52" t="s">
        <v>7833</v>
      </c>
      <c r="B2303" s="52" t="s">
        <v>7832</v>
      </c>
      <c r="C2303" s="52" t="s">
        <v>193</v>
      </c>
      <c r="D2303" s="52" t="s">
        <v>243</v>
      </c>
      <c r="E2303" s="52" t="s">
        <v>204</v>
      </c>
      <c r="F2303" s="53" t="s">
        <v>62</v>
      </c>
      <c r="G2303" s="52" t="s">
        <v>0</v>
      </c>
      <c r="H2303" s="52" t="s">
        <v>7792</v>
      </c>
    </row>
    <row r="2304" spans="1:8" x14ac:dyDescent="0.25">
      <c r="A2304" s="52" t="s">
        <v>7831</v>
      </c>
      <c r="B2304" s="52" t="s">
        <v>7827</v>
      </c>
      <c r="C2304" s="52" t="s">
        <v>3857</v>
      </c>
      <c r="D2304" s="52" t="s">
        <v>243</v>
      </c>
      <c r="E2304" s="52" t="s">
        <v>204</v>
      </c>
      <c r="F2304" s="53" t="s">
        <v>62</v>
      </c>
      <c r="G2304" s="52" t="s">
        <v>0</v>
      </c>
      <c r="H2304" s="52" t="s">
        <v>7792</v>
      </c>
    </row>
    <row r="2305" spans="1:8" x14ac:dyDescent="0.25">
      <c r="A2305" s="52" t="s">
        <v>7830</v>
      </c>
      <c r="B2305" s="52" t="s">
        <v>7829</v>
      </c>
      <c r="C2305" s="52" t="s">
        <v>244</v>
      </c>
      <c r="D2305" s="52" t="s">
        <v>297</v>
      </c>
      <c r="E2305" s="52" t="s">
        <v>204</v>
      </c>
      <c r="F2305" s="53" t="s">
        <v>62</v>
      </c>
      <c r="G2305" s="52" t="s">
        <v>0</v>
      </c>
      <c r="H2305" s="52" t="s">
        <v>7792</v>
      </c>
    </row>
    <row r="2306" spans="1:8" x14ac:dyDescent="0.25">
      <c r="A2306" s="52" t="s">
        <v>7828</v>
      </c>
      <c r="B2306" s="52" t="s">
        <v>7827</v>
      </c>
      <c r="C2306" s="52" t="s">
        <v>193</v>
      </c>
      <c r="D2306" s="52" t="s">
        <v>243</v>
      </c>
      <c r="E2306" s="52" t="s">
        <v>204</v>
      </c>
      <c r="F2306" s="53" t="s">
        <v>62</v>
      </c>
      <c r="G2306" s="52" t="s">
        <v>0</v>
      </c>
      <c r="H2306" s="52" t="s">
        <v>7792</v>
      </c>
    </row>
    <row r="2307" spans="1:8" x14ac:dyDescent="0.25">
      <c r="A2307" s="52" t="s">
        <v>7826</v>
      </c>
      <c r="B2307" s="52" t="s">
        <v>7825</v>
      </c>
      <c r="C2307" s="52" t="s">
        <v>224</v>
      </c>
      <c r="D2307" s="52" t="s">
        <v>200</v>
      </c>
      <c r="E2307" s="52" t="s">
        <v>187</v>
      </c>
      <c r="F2307" s="53" t="s">
        <v>62</v>
      </c>
      <c r="G2307" s="52" t="s">
        <v>0</v>
      </c>
      <c r="H2307" s="52" t="s">
        <v>7792</v>
      </c>
    </row>
    <row r="2308" spans="1:8" x14ac:dyDescent="0.25">
      <c r="A2308" s="52" t="s">
        <v>7824</v>
      </c>
      <c r="B2308" s="52" t="s">
        <v>7823</v>
      </c>
      <c r="C2308" s="52" t="s">
        <v>224</v>
      </c>
      <c r="D2308" s="52" t="s">
        <v>200</v>
      </c>
      <c r="E2308" s="52" t="s">
        <v>187</v>
      </c>
      <c r="F2308" s="53" t="s">
        <v>62</v>
      </c>
      <c r="G2308" s="52" t="s">
        <v>0</v>
      </c>
      <c r="H2308" s="52" t="s">
        <v>7792</v>
      </c>
    </row>
    <row r="2309" spans="1:8" x14ac:dyDescent="0.25">
      <c r="A2309" s="52" t="s">
        <v>7822</v>
      </c>
      <c r="B2309" s="52" t="s">
        <v>7821</v>
      </c>
      <c r="C2309" s="52" t="s">
        <v>224</v>
      </c>
      <c r="D2309" s="52" t="s">
        <v>200</v>
      </c>
      <c r="E2309" s="52" t="s">
        <v>187</v>
      </c>
      <c r="F2309" s="53" t="s">
        <v>62</v>
      </c>
      <c r="G2309" s="52" t="s">
        <v>0</v>
      </c>
      <c r="H2309" s="52" t="s">
        <v>7792</v>
      </c>
    </row>
    <row r="2310" spans="1:8" x14ac:dyDescent="0.25">
      <c r="A2310" s="52" t="s">
        <v>63</v>
      </c>
      <c r="B2310" s="52" t="s">
        <v>7819</v>
      </c>
      <c r="C2310" s="52" t="s">
        <v>520</v>
      </c>
      <c r="D2310" s="52" t="s">
        <v>200</v>
      </c>
      <c r="E2310" s="52" t="s">
        <v>187</v>
      </c>
      <c r="F2310" s="53" t="s">
        <v>63</v>
      </c>
      <c r="G2310" s="52" t="s">
        <v>0</v>
      </c>
      <c r="H2310" s="52" t="s">
        <v>7792</v>
      </c>
    </row>
    <row r="2311" spans="1:8" x14ac:dyDescent="0.25">
      <c r="A2311" s="52" t="s">
        <v>7820</v>
      </c>
      <c r="B2311" s="52" t="s">
        <v>7819</v>
      </c>
      <c r="C2311" s="52" t="s">
        <v>520</v>
      </c>
      <c r="D2311" s="52" t="s">
        <v>200</v>
      </c>
      <c r="E2311" s="52" t="s">
        <v>187</v>
      </c>
      <c r="F2311" s="53" t="s">
        <v>63</v>
      </c>
      <c r="G2311" s="52" t="s">
        <v>0</v>
      </c>
      <c r="H2311" s="52" t="s">
        <v>7792</v>
      </c>
    </row>
    <row r="2312" spans="1:8" x14ac:dyDescent="0.25">
      <c r="A2312" s="52" t="s">
        <v>7818</v>
      </c>
      <c r="B2312" s="52" t="s">
        <v>7817</v>
      </c>
      <c r="C2312" s="52" t="s">
        <v>520</v>
      </c>
      <c r="D2312" s="52" t="s">
        <v>200</v>
      </c>
      <c r="E2312" s="52" t="s">
        <v>187</v>
      </c>
      <c r="F2312" s="53" t="s">
        <v>63</v>
      </c>
      <c r="G2312" s="52" t="s">
        <v>0</v>
      </c>
      <c r="H2312" s="52" t="s">
        <v>7792</v>
      </c>
    </row>
    <row r="2313" spans="1:8" x14ac:dyDescent="0.25">
      <c r="A2313" s="52" t="s">
        <v>7816</v>
      </c>
      <c r="B2313" s="52" t="s">
        <v>7815</v>
      </c>
      <c r="C2313" s="52" t="s">
        <v>6443</v>
      </c>
      <c r="D2313" s="52" t="s">
        <v>200</v>
      </c>
      <c r="E2313" s="52" t="s">
        <v>187</v>
      </c>
      <c r="F2313" s="53" t="s">
        <v>63</v>
      </c>
      <c r="G2313" s="52" t="s">
        <v>0</v>
      </c>
      <c r="H2313" s="52" t="s">
        <v>7792</v>
      </c>
    </row>
    <row r="2314" spans="1:8" x14ac:dyDescent="0.25">
      <c r="A2314" s="52" t="s">
        <v>7814</v>
      </c>
      <c r="B2314" s="52" t="s">
        <v>7813</v>
      </c>
      <c r="C2314" s="52" t="s">
        <v>1483</v>
      </c>
      <c r="D2314" s="52" t="s">
        <v>200</v>
      </c>
      <c r="E2314" s="52" t="s">
        <v>187</v>
      </c>
      <c r="F2314" s="53" t="s">
        <v>63</v>
      </c>
      <c r="G2314" s="52" t="s">
        <v>0</v>
      </c>
      <c r="H2314" s="52" t="s">
        <v>7792</v>
      </c>
    </row>
    <row r="2315" spans="1:8" x14ac:dyDescent="0.25">
      <c r="A2315" s="52" t="s">
        <v>7812</v>
      </c>
      <c r="B2315" s="52" t="s">
        <v>7811</v>
      </c>
      <c r="C2315" s="52" t="s">
        <v>520</v>
      </c>
      <c r="D2315" s="52" t="s">
        <v>200</v>
      </c>
      <c r="E2315" s="52" t="s">
        <v>187</v>
      </c>
      <c r="F2315" s="53" t="s">
        <v>63</v>
      </c>
      <c r="G2315" s="52" t="s">
        <v>0</v>
      </c>
      <c r="H2315" s="52" t="s">
        <v>7792</v>
      </c>
    </row>
    <row r="2316" spans="1:8" x14ac:dyDescent="0.25">
      <c r="A2316" s="52" t="s">
        <v>7810</v>
      </c>
      <c r="B2316" s="52" t="s">
        <v>7809</v>
      </c>
      <c r="C2316" s="52" t="s">
        <v>520</v>
      </c>
      <c r="D2316" s="52" t="s">
        <v>200</v>
      </c>
      <c r="E2316" s="52" t="s">
        <v>187</v>
      </c>
      <c r="F2316" s="53" t="s">
        <v>63</v>
      </c>
      <c r="G2316" s="52" t="s">
        <v>0</v>
      </c>
      <c r="H2316" s="52" t="s">
        <v>7792</v>
      </c>
    </row>
    <row r="2317" spans="1:8" x14ac:dyDescent="0.25">
      <c r="A2317" s="52" t="s">
        <v>7808</v>
      </c>
      <c r="B2317" s="52" t="s">
        <v>7807</v>
      </c>
      <c r="C2317" s="52" t="s">
        <v>224</v>
      </c>
      <c r="D2317" s="52" t="s">
        <v>200</v>
      </c>
      <c r="E2317" s="52" t="s">
        <v>187</v>
      </c>
      <c r="F2317" s="53" t="s">
        <v>63</v>
      </c>
      <c r="G2317" s="52" t="s">
        <v>0</v>
      </c>
      <c r="H2317" s="52" t="s">
        <v>7792</v>
      </c>
    </row>
    <row r="2318" spans="1:8" x14ac:dyDescent="0.25">
      <c r="A2318" s="52" t="s">
        <v>7806</v>
      </c>
      <c r="B2318" s="52" t="s">
        <v>7805</v>
      </c>
      <c r="C2318" s="52" t="s">
        <v>224</v>
      </c>
      <c r="D2318" s="52" t="s">
        <v>200</v>
      </c>
      <c r="E2318" s="52" t="s">
        <v>187</v>
      </c>
      <c r="F2318" s="53" t="s">
        <v>63</v>
      </c>
      <c r="G2318" s="52" t="s">
        <v>0</v>
      </c>
      <c r="H2318" s="52" t="s">
        <v>7792</v>
      </c>
    </row>
    <row r="2319" spans="1:8" x14ac:dyDescent="0.25">
      <c r="A2319" s="52" t="s">
        <v>150</v>
      </c>
      <c r="B2319" s="52" t="s">
        <v>7803</v>
      </c>
      <c r="C2319" s="52" t="s">
        <v>441</v>
      </c>
      <c r="D2319" s="52" t="s">
        <v>200</v>
      </c>
      <c r="E2319" s="52" t="s">
        <v>187</v>
      </c>
      <c r="F2319" s="53" t="s">
        <v>150</v>
      </c>
      <c r="G2319" s="52" t="s">
        <v>0</v>
      </c>
      <c r="H2319" s="52" t="s">
        <v>7792</v>
      </c>
    </row>
    <row r="2320" spans="1:8" x14ac:dyDescent="0.25">
      <c r="A2320" s="52" t="s">
        <v>7804</v>
      </c>
      <c r="B2320" s="52" t="s">
        <v>7803</v>
      </c>
      <c r="C2320" s="52" t="s">
        <v>441</v>
      </c>
      <c r="D2320" s="52" t="s">
        <v>200</v>
      </c>
      <c r="E2320" s="52" t="s">
        <v>187</v>
      </c>
      <c r="F2320" s="53" t="s">
        <v>150</v>
      </c>
      <c r="G2320" s="52" t="s">
        <v>0</v>
      </c>
      <c r="H2320" s="52" t="s">
        <v>7792</v>
      </c>
    </row>
    <row r="2321" spans="1:8" x14ac:dyDescent="0.25">
      <c r="A2321" s="52" t="s">
        <v>7802</v>
      </c>
      <c r="B2321" s="52" t="s">
        <v>7801</v>
      </c>
      <c r="C2321" s="52" t="s">
        <v>441</v>
      </c>
      <c r="D2321" s="52" t="s">
        <v>200</v>
      </c>
      <c r="E2321" s="52" t="s">
        <v>187</v>
      </c>
      <c r="F2321" s="53" t="s">
        <v>150</v>
      </c>
      <c r="G2321" s="52" t="s">
        <v>0</v>
      </c>
      <c r="H2321" s="52" t="s">
        <v>7792</v>
      </c>
    </row>
    <row r="2322" spans="1:8" x14ac:dyDescent="0.25">
      <c r="A2322" s="52" t="s">
        <v>7800</v>
      </c>
      <c r="B2322" s="52" t="s">
        <v>7799</v>
      </c>
      <c r="C2322" s="52" t="s">
        <v>441</v>
      </c>
      <c r="D2322" s="52" t="s">
        <v>200</v>
      </c>
      <c r="E2322" s="52" t="s">
        <v>187</v>
      </c>
      <c r="F2322" s="53" t="s">
        <v>150</v>
      </c>
      <c r="G2322" s="52" t="s">
        <v>0</v>
      </c>
      <c r="H2322" s="52" t="s">
        <v>7792</v>
      </c>
    </row>
    <row r="2323" spans="1:8" x14ac:dyDescent="0.25">
      <c r="A2323" s="52" t="s">
        <v>7798</v>
      </c>
      <c r="B2323" s="52" t="s">
        <v>7797</v>
      </c>
      <c r="C2323" s="52" t="s">
        <v>441</v>
      </c>
      <c r="D2323" s="52" t="s">
        <v>200</v>
      </c>
      <c r="E2323" s="52" t="s">
        <v>187</v>
      </c>
      <c r="F2323" s="53" t="s">
        <v>150</v>
      </c>
      <c r="G2323" s="52" t="s">
        <v>0</v>
      </c>
      <c r="H2323" s="52" t="s">
        <v>7792</v>
      </c>
    </row>
    <row r="2324" spans="1:8" x14ac:dyDescent="0.25">
      <c r="A2324" s="52" t="s">
        <v>7796</v>
      </c>
      <c r="B2324" s="52" t="s">
        <v>7795</v>
      </c>
      <c r="C2324" s="52" t="s">
        <v>441</v>
      </c>
      <c r="D2324" s="52" t="s">
        <v>200</v>
      </c>
      <c r="E2324" s="52" t="s">
        <v>187</v>
      </c>
      <c r="F2324" s="53" t="s">
        <v>150</v>
      </c>
      <c r="G2324" s="52" t="s">
        <v>0</v>
      </c>
      <c r="H2324" s="52" t="s">
        <v>7792</v>
      </c>
    </row>
    <row r="2325" spans="1:8" x14ac:dyDescent="0.25">
      <c r="A2325" s="52" t="s">
        <v>7794</v>
      </c>
      <c r="B2325" s="52" t="s">
        <v>7793</v>
      </c>
      <c r="C2325" s="52" t="s">
        <v>441</v>
      </c>
      <c r="D2325" s="52" t="s">
        <v>200</v>
      </c>
      <c r="E2325" s="52" t="s">
        <v>187</v>
      </c>
      <c r="F2325" s="53" t="s">
        <v>150</v>
      </c>
      <c r="G2325" s="52" t="s">
        <v>0</v>
      </c>
      <c r="H2325" s="52" t="s">
        <v>7792</v>
      </c>
    </row>
    <row r="2326" spans="1:8" x14ac:dyDescent="0.25">
      <c r="A2326" s="52" t="s">
        <v>132</v>
      </c>
      <c r="B2326" s="52" t="s">
        <v>7791</v>
      </c>
      <c r="C2326" s="52" t="s">
        <v>295</v>
      </c>
      <c r="D2326" s="52" t="s">
        <v>200</v>
      </c>
      <c r="E2326" s="52" t="s">
        <v>187</v>
      </c>
      <c r="F2326" s="53" t="s">
        <v>132</v>
      </c>
      <c r="G2326" s="52" t="s">
        <v>132</v>
      </c>
      <c r="H2326" s="52" t="s">
        <v>6866</v>
      </c>
    </row>
    <row r="2327" spans="1:8" x14ac:dyDescent="0.25">
      <c r="A2327" s="52" t="s">
        <v>133</v>
      </c>
      <c r="B2327" s="52" t="s">
        <v>7790</v>
      </c>
      <c r="C2327" s="52" t="s">
        <v>295</v>
      </c>
      <c r="D2327" s="52" t="s">
        <v>200</v>
      </c>
      <c r="E2327" s="52" t="s">
        <v>187</v>
      </c>
      <c r="F2327" s="53" t="s">
        <v>133</v>
      </c>
      <c r="G2327" s="52" t="s">
        <v>132</v>
      </c>
      <c r="H2327" s="52" t="s">
        <v>6866</v>
      </c>
    </row>
    <row r="2328" spans="1:8" x14ac:dyDescent="0.25">
      <c r="A2328" s="52" t="s">
        <v>7789</v>
      </c>
      <c r="B2328" s="52" t="s">
        <v>7788</v>
      </c>
      <c r="C2328" s="52" t="s">
        <v>805</v>
      </c>
      <c r="D2328" s="52" t="s">
        <v>200</v>
      </c>
      <c r="E2328" s="52" t="s">
        <v>187</v>
      </c>
      <c r="F2328" s="53" t="s">
        <v>133</v>
      </c>
      <c r="G2328" s="52" t="s">
        <v>132</v>
      </c>
      <c r="H2328" s="52" t="s">
        <v>6866</v>
      </c>
    </row>
    <row r="2329" spans="1:8" x14ac:dyDescent="0.25">
      <c r="A2329" s="52" t="s">
        <v>7787</v>
      </c>
      <c r="B2329" s="52" t="s">
        <v>7786</v>
      </c>
      <c r="C2329" s="52" t="s">
        <v>2110</v>
      </c>
      <c r="D2329" s="52" t="s">
        <v>542</v>
      </c>
      <c r="E2329" s="52" t="s">
        <v>204</v>
      </c>
      <c r="F2329" s="53" t="s">
        <v>133</v>
      </c>
      <c r="G2329" s="52" t="s">
        <v>132</v>
      </c>
      <c r="H2329" s="52" t="s">
        <v>6866</v>
      </c>
    </row>
    <row r="2330" spans="1:8" x14ac:dyDescent="0.25">
      <c r="A2330" s="52" t="s">
        <v>7785</v>
      </c>
      <c r="B2330" s="52" t="s">
        <v>7784</v>
      </c>
      <c r="C2330" s="52" t="s">
        <v>295</v>
      </c>
      <c r="D2330" s="52" t="s">
        <v>1642</v>
      </c>
      <c r="E2330" s="52" t="s">
        <v>204</v>
      </c>
      <c r="F2330" s="53" t="s">
        <v>133</v>
      </c>
      <c r="G2330" s="52" t="s">
        <v>132</v>
      </c>
      <c r="H2330" s="52" t="s">
        <v>6866</v>
      </c>
    </row>
    <row r="2331" spans="1:8" x14ac:dyDescent="0.25">
      <c r="A2331" s="52" t="s">
        <v>7783</v>
      </c>
      <c r="B2331" s="52" t="s">
        <v>7782</v>
      </c>
      <c r="C2331" s="52" t="s">
        <v>2110</v>
      </c>
      <c r="D2331" s="52" t="s">
        <v>1642</v>
      </c>
      <c r="E2331" s="52" t="s">
        <v>204</v>
      </c>
      <c r="F2331" s="53" t="s">
        <v>133</v>
      </c>
      <c r="G2331" s="52" t="s">
        <v>132</v>
      </c>
      <c r="H2331" s="52" t="s">
        <v>6866</v>
      </c>
    </row>
    <row r="2332" spans="1:8" x14ac:dyDescent="0.25">
      <c r="A2332" s="52" t="s">
        <v>7781</v>
      </c>
      <c r="B2332" s="52" t="s">
        <v>7780</v>
      </c>
      <c r="C2332" s="52" t="s">
        <v>1981</v>
      </c>
      <c r="D2332" s="52" t="s">
        <v>542</v>
      </c>
      <c r="E2332" s="52" t="s">
        <v>204</v>
      </c>
      <c r="F2332" s="53" t="s">
        <v>133</v>
      </c>
      <c r="G2332" s="52" t="s">
        <v>132</v>
      </c>
      <c r="H2332" s="52" t="s">
        <v>6866</v>
      </c>
    </row>
    <row r="2333" spans="1:8" x14ac:dyDescent="0.25">
      <c r="A2333" s="52" t="s">
        <v>7779</v>
      </c>
      <c r="B2333" s="52" t="s">
        <v>7778</v>
      </c>
      <c r="C2333" s="52" t="s">
        <v>821</v>
      </c>
      <c r="D2333" s="52" t="s">
        <v>7723</v>
      </c>
      <c r="E2333" s="52" t="s">
        <v>204</v>
      </c>
      <c r="F2333" s="53" t="s">
        <v>133</v>
      </c>
      <c r="G2333" s="52" t="s">
        <v>132</v>
      </c>
      <c r="H2333" s="52" t="s">
        <v>6866</v>
      </c>
    </row>
    <row r="2334" spans="1:8" x14ac:dyDescent="0.25">
      <c r="A2334" s="52" t="s">
        <v>7777</v>
      </c>
      <c r="B2334" s="52" t="s">
        <v>7775</v>
      </c>
      <c r="C2334" s="52" t="s">
        <v>2110</v>
      </c>
      <c r="D2334" s="52" t="s">
        <v>3031</v>
      </c>
      <c r="E2334" s="52" t="s">
        <v>204</v>
      </c>
      <c r="F2334" s="53" t="s">
        <v>133</v>
      </c>
      <c r="G2334" s="52" t="s">
        <v>132</v>
      </c>
      <c r="H2334" s="52" t="s">
        <v>6866</v>
      </c>
    </row>
    <row r="2335" spans="1:8" x14ac:dyDescent="0.25">
      <c r="A2335" s="52" t="s">
        <v>7776</v>
      </c>
      <c r="B2335" s="52" t="s">
        <v>7775</v>
      </c>
      <c r="C2335" s="52" t="s">
        <v>821</v>
      </c>
      <c r="D2335" s="52" t="s">
        <v>3031</v>
      </c>
      <c r="E2335" s="52" t="s">
        <v>204</v>
      </c>
      <c r="F2335" s="53" t="s">
        <v>133</v>
      </c>
      <c r="G2335" s="52" t="s">
        <v>132</v>
      </c>
      <c r="H2335" s="52" t="s">
        <v>6866</v>
      </c>
    </row>
    <row r="2336" spans="1:8" x14ac:dyDescent="0.25">
      <c r="A2336" s="52" t="s">
        <v>7774</v>
      </c>
      <c r="B2336" s="52" t="s">
        <v>7773</v>
      </c>
      <c r="C2336" s="52" t="s">
        <v>821</v>
      </c>
      <c r="D2336" s="52" t="s">
        <v>542</v>
      </c>
      <c r="E2336" s="52" t="s">
        <v>204</v>
      </c>
      <c r="F2336" s="53" t="s">
        <v>133</v>
      </c>
      <c r="G2336" s="52" t="s">
        <v>132</v>
      </c>
      <c r="H2336" s="52" t="s">
        <v>6866</v>
      </c>
    </row>
    <row r="2337" spans="1:8" x14ac:dyDescent="0.25">
      <c r="A2337" s="52" t="s">
        <v>7772</v>
      </c>
      <c r="B2337" s="52" t="s">
        <v>7771</v>
      </c>
      <c r="C2337" s="52" t="s">
        <v>821</v>
      </c>
      <c r="D2337" s="52" t="s">
        <v>542</v>
      </c>
      <c r="E2337" s="52" t="s">
        <v>204</v>
      </c>
      <c r="F2337" s="53" t="s">
        <v>133</v>
      </c>
      <c r="G2337" s="52" t="s">
        <v>132</v>
      </c>
      <c r="H2337" s="52" t="s">
        <v>6866</v>
      </c>
    </row>
    <row r="2338" spans="1:8" x14ac:dyDescent="0.25">
      <c r="A2338" s="52" t="s">
        <v>7770</v>
      </c>
      <c r="B2338" s="52" t="s">
        <v>7768</v>
      </c>
      <c r="C2338" s="52" t="s">
        <v>542</v>
      </c>
      <c r="D2338" s="52" t="s">
        <v>200</v>
      </c>
      <c r="E2338" s="52" t="s">
        <v>187</v>
      </c>
      <c r="F2338" s="53" t="s">
        <v>133</v>
      </c>
      <c r="G2338" s="52" t="s">
        <v>132</v>
      </c>
      <c r="H2338" s="52" t="s">
        <v>6866</v>
      </c>
    </row>
    <row r="2339" spans="1:8" x14ac:dyDescent="0.25">
      <c r="A2339" s="52" t="s">
        <v>7769</v>
      </c>
      <c r="B2339" s="52" t="s">
        <v>7768</v>
      </c>
      <c r="C2339" s="52" t="s">
        <v>542</v>
      </c>
      <c r="D2339" s="52" t="s">
        <v>200</v>
      </c>
      <c r="E2339" s="52" t="s">
        <v>187</v>
      </c>
      <c r="F2339" s="53" t="s">
        <v>133</v>
      </c>
      <c r="G2339" s="52" t="s">
        <v>132</v>
      </c>
      <c r="H2339" s="52" t="s">
        <v>6866</v>
      </c>
    </row>
    <row r="2340" spans="1:8" x14ac:dyDescent="0.25">
      <c r="A2340" s="52" t="s">
        <v>7767</v>
      </c>
      <c r="B2340" s="52" t="s">
        <v>7766</v>
      </c>
      <c r="C2340" s="52" t="s">
        <v>295</v>
      </c>
      <c r="D2340" s="52" t="s">
        <v>200</v>
      </c>
      <c r="E2340" s="52" t="s">
        <v>187</v>
      </c>
      <c r="F2340" s="53" t="s">
        <v>133</v>
      </c>
      <c r="G2340" s="52" t="s">
        <v>132</v>
      </c>
      <c r="H2340" s="52" t="s">
        <v>6866</v>
      </c>
    </row>
    <row r="2341" spans="1:8" x14ac:dyDescent="0.25">
      <c r="A2341" s="52" t="s">
        <v>7765</v>
      </c>
      <c r="B2341" s="52" t="s">
        <v>7764</v>
      </c>
      <c r="C2341" s="52" t="s">
        <v>1351</v>
      </c>
      <c r="D2341" s="52" t="s">
        <v>200</v>
      </c>
      <c r="E2341" s="52" t="s">
        <v>187</v>
      </c>
      <c r="F2341" s="53" t="s">
        <v>133</v>
      </c>
      <c r="G2341" s="52" t="s">
        <v>132</v>
      </c>
      <c r="H2341" s="52" t="s">
        <v>6866</v>
      </c>
    </row>
    <row r="2342" spans="1:8" x14ac:dyDescent="0.25">
      <c r="A2342" s="52" t="s">
        <v>7763</v>
      </c>
      <c r="B2342" s="52" t="s">
        <v>7755</v>
      </c>
      <c r="C2342" s="52" t="s">
        <v>236</v>
      </c>
      <c r="D2342" s="52" t="s">
        <v>542</v>
      </c>
      <c r="E2342" s="52" t="s">
        <v>204</v>
      </c>
      <c r="F2342" s="53" t="s">
        <v>133</v>
      </c>
      <c r="G2342" s="52" t="s">
        <v>132</v>
      </c>
      <c r="H2342" s="52" t="s">
        <v>6866</v>
      </c>
    </row>
    <row r="2343" spans="1:8" x14ac:dyDescent="0.25">
      <c r="A2343" s="52" t="s">
        <v>7762</v>
      </c>
      <c r="B2343" s="52" t="s">
        <v>7753</v>
      </c>
      <c r="C2343" s="52" t="s">
        <v>236</v>
      </c>
      <c r="D2343" s="52" t="s">
        <v>542</v>
      </c>
      <c r="E2343" s="52" t="s">
        <v>204</v>
      </c>
      <c r="F2343" s="53" t="s">
        <v>133</v>
      </c>
      <c r="G2343" s="52" t="s">
        <v>132</v>
      </c>
      <c r="H2343" s="52" t="s">
        <v>6866</v>
      </c>
    </row>
    <row r="2344" spans="1:8" x14ac:dyDescent="0.25">
      <c r="A2344" s="52" t="s">
        <v>7761</v>
      </c>
      <c r="B2344" s="52" t="s">
        <v>7751</v>
      </c>
      <c r="C2344" s="52" t="s">
        <v>236</v>
      </c>
      <c r="D2344" s="52" t="s">
        <v>542</v>
      </c>
      <c r="E2344" s="52" t="s">
        <v>204</v>
      </c>
      <c r="F2344" s="53" t="s">
        <v>133</v>
      </c>
      <c r="G2344" s="52" t="s">
        <v>132</v>
      </c>
      <c r="H2344" s="52" t="s">
        <v>6866</v>
      </c>
    </row>
    <row r="2345" spans="1:8" x14ac:dyDescent="0.25">
      <c r="A2345" s="52" t="s">
        <v>7760</v>
      </c>
      <c r="B2345" s="52" t="s">
        <v>7749</v>
      </c>
      <c r="C2345" s="52" t="s">
        <v>236</v>
      </c>
      <c r="D2345" s="52" t="s">
        <v>7723</v>
      </c>
      <c r="E2345" s="52" t="s">
        <v>204</v>
      </c>
      <c r="F2345" s="53" t="s">
        <v>133</v>
      </c>
      <c r="G2345" s="52" t="s">
        <v>132</v>
      </c>
      <c r="H2345" s="52" t="s">
        <v>6866</v>
      </c>
    </row>
    <row r="2346" spans="1:8" x14ac:dyDescent="0.25">
      <c r="A2346" s="52" t="s">
        <v>7759</v>
      </c>
      <c r="B2346" s="52" t="s">
        <v>7758</v>
      </c>
      <c r="C2346" s="52" t="s">
        <v>542</v>
      </c>
      <c r="D2346" s="52" t="s">
        <v>200</v>
      </c>
      <c r="E2346" s="52" t="s">
        <v>187</v>
      </c>
      <c r="F2346" s="53" t="s">
        <v>133</v>
      </c>
      <c r="G2346" s="52" t="s">
        <v>132</v>
      </c>
      <c r="H2346" s="52" t="s">
        <v>6866</v>
      </c>
    </row>
    <row r="2347" spans="1:8" x14ac:dyDescent="0.25">
      <c r="A2347" s="52" t="s">
        <v>7757</v>
      </c>
      <c r="B2347" s="52" t="s">
        <v>7746</v>
      </c>
      <c r="C2347" s="52" t="s">
        <v>1351</v>
      </c>
      <c r="D2347" s="52" t="s">
        <v>7424</v>
      </c>
      <c r="E2347" s="52" t="s">
        <v>204</v>
      </c>
      <c r="F2347" s="53" t="s">
        <v>133</v>
      </c>
      <c r="G2347" s="52" t="s">
        <v>132</v>
      </c>
      <c r="H2347" s="52" t="s">
        <v>6866</v>
      </c>
    </row>
    <row r="2348" spans="1:8" x14ac:dyDescent="0.25">
      <c r="A2348" s="52" t="s">
        <v>7756</v>
      </c>
      <c r="B2348" s="52" t="s">
        <v>7755</v>
      </c>
      <c r="C2348" s="52" t="s">
        <v>236</v>
      </c>
      <c r="D2348" s="52" t="s">
        <v>542</v>
      </c>
      <c r="E2348" s="52" t="s">
        <v>204</v>
      </c>
      <c r="F2348" s="53" t="s">
        <v>133</v>
      </c>
      <c r="G2348" s="52" t="s">
        <v>132</v>
      </c>
      <c r="H2348" s="52" t="s">
        <v>6866</v>
      </c>
    </row>
    <row r="2349" spans="1:8" x14ac:dyDescent="0.25">
      <c r="A2349" s="52" t="s">
        <v>7754</v>
      </c>
      <c r="B2349" s="52" t="s">
        <v>7753</v>
      </c>
      <c r="C2349" s="52" t="s">
        <v>236</v>
      </c>
      <c r="D2349" s="52" t="s">
        <v>542</v>
      </c>
      <c r="E2349" s="52" t="s">
        <v>204</v>
      </c>
      <c r="F2349" s="53" t="s">
        <v>133</v>
      </c>
      <c r="G2349" s="52" t="s">
        <v>132</v>
      </c>
      <c r="H2349" s="52" t="s">
        <v>6866</v>
      </c>
    </row>
    <row r="2350" spans="1:8" x14ac:dyDescent="0.25">
      <c r="A2350" s="52" t="s">
        <v>7752</v>
      </c>
      <c r="B2350" s="52" t="s">
        <v>7751</v>
      </c>
      <c r="C2350" s="52" t="s">
        <v>236</v>
      </c>
      <c r="D2350" s="52" t="s">
        <v>542</v>
      </c>
      <c r="E2350" s="52" t="s">
        <v>204</v>
      </c>
      <c r="F2350" s="53" t="s">
        <v>133</v>
      </c>
      <c r="G2350" s="52" t="s">
        <v>132</v>
      </c>
      <c r="H2350" s="52" t="s">
        <v>6866</v>
      </c>
    </row>
    <row r="2351" spans="1:8" x14ac:dyDescent="0.25">
      <c r="A2351" s="52" t="s">
        <v>7750</v>
      </c>
      <c r="B2351" s="52" t="s">
        <v>7749</v>
      </c>
      <c r="C2351" s="52" t="s">
        <v>236</v>
      </c>
      <c r="D2351" s="52" t="s">
        <v>7748</v>
      </c>
      <c r="E2351" s="52" t="s">
        <v>204</v>
      </c>
      <c r="F2351" s="53" t="s">
        <v>133</v>
      </c>
      <c r="G2351" s="52" t="s">
        <v>132</v>
      </c>
      <c r="H2351" s="52" t="s">
        <v>6866</v>
      </c>
    </row>
    <row r="2352" spans="1:8" x14ac:dyDescent="0.25">
      <c r="A2352" s="52" t="s">
        <v>7747</v>
      </c>
      <c r="B2352" s="52" t="s">
        <v>7746</v>
      </c>
      <c r="C2352" s="52" t="s">
        <v>542</v>
      </c>
      <c r="D2352" s="52" t="s">
        <v>7424</v>
      </c>
      <c r="E2352" s="52" t="s">
        <v>204</v>
      </c>
      <c r="F2352" s="53" t="s">
        <v>133</v>
      </c>
      <c r="G2352" s="52" t="s">
        <v>132</v>
      </c>
      <c r="H2352" s="52" t="s">
        <v>6866</v>
      </c>
    </row>
    <row r="2353" spans="1:8" x14ac:dyDescent="0.25">
      <c r="A2353" s="52" t="s">
        <v>7745</v>
      </c>
      <c r="B2353" s="52" t="s">
        <v>7744</v>
      </c>
      <c r="C2353" s="52" t="s">
        <v>1351</v>
      </c>
      <c r="D2353" s="52" t="s">
        <v>200</v>
      </c>
      <c r="E2353" s="52" t="s">
        <v>187</v>
      </c>
      <c r="F2353" s="53" t="s">
        <v>133</v>
      </c>
      <c r="G2353" s="52" t="s">
        <v>132</v>
      </c>
      <c r="H2353" s="52" t="s">
        <v>6866</v>
      </c>
    </row>
    <row r="2354" spans="1:8" x14ac:dyDescent="0.25">
      <c r="A2354" s="52" t="s">
        <v>7743</v>
      </c>
      <c r="B2354" s="52" t="s">
        <v>7742</v>
      </c>
      <c r="C2354" s="52" t="s">
        <v>236</v>
      </c>
      <c r="D2354" s="52" t="s">
        <v>542</v>
      </c>
      <c r="E2354" s="52" t="s">
        <v>204</v>
      </c>
      <c r="F2354" s="53" t="s">
        <v>133</v>
      </c>
      <c r="G2354" s="52" t="s">
        <v>132</v>
      </c>
      <c r="H2354" s="52" t="s">
        <v>6866</v>
      </c>
    </row>
    <row r="2355" spans="1:8" x14ac:dyDescent="0.25">
      <c r="A2355" s="52" t="s">
        <v>7741</v>
      </c>
      <c r="B2355" s="52" t="s">
        <v>7740</v>
      </c>
      <c r="C2355" s="52" t="s">
        <v>236</v>
      </c>
      <c r="D2355" s="52" t="s">
        <v>542</v>
      </c>
      <c r="E2355" s="52" t="s">
        <v>204</v>
      </c>
      <c r="F2355" s="53" t="s">
        <v>133</v>
      </c>
      <c r="G2355" s="52" t="s">
        <v>132</v>
      </c>
      <c r="H2355" s="52" t="s">
        <v>6866</v>
      </c>
    </row>
    <row r="2356" spans="1:8" x14ac:dyDescent="0.25">
      <c r="A2356" s="52" t="s">
        <v>7739</v>
      </c>
      <c r="B2356" s="52" t="s">
        <v>7738</v>
      </c>
      <c r="C2356" s="52" t="s">
        <v>236</v>
      </c>
      <c r="D2356" s="52" t="s">
        <v>542</v>
      </c>
      <c r="E2356" s="52" t="s">
        <v>204</v>
      </c>
      <c r="F2356" s="53" t="s">
        <v>133</v>
      </c>
      <c r="G2356" s="52" t="s">
        <v>132</v>
      </c>
      <c r="H2356" s="52" t="s">
        <v>6866</v>
      </c>
    </row>
    <row r="2357" spans="1:8" x14ac:dyDescent="0.25">
      <c r="A2357" s="52" t="s">
        <v>7737</v>
      </c>
      <c r="B2357" s="52" t="s">
        <v>7736</v>
      </c>
      <c r="C2357" s="52" t="s">
        <v>236</v>
      </c>
      <c r="D2357" s="52" t="s">
        <v>370</v>
      </c>
      <c r="E2357" s="52" t="s">
        <v>204</v>
      </c>
      <c r="F2357" s="53" t="s">
        <v>133</v>
      </c>
      <c r="G2357" s="52" t="s">
        <v>132</v>
      </c>
      <c r="H2357" s="52" t="s">
        <v>6866</v>
      </c>
    </row>
    <row r="2358" spans="1:8" x14ac:dyDescent="0.25">
      <c r="A2358" s="52" t="s">
        <v>7735</v>
      </c>
      <c r="B2358" s="52" t="s">
        <v>7734</v>
      </c>
      <c r="C2358" s="52" t="s">
        <v>542</v>
      </c>
      <c r="D2358" s="52" t="s">
        <v>200</v>
      </c>
      <c r="E2358" s="52" t="s">
        <v>187</v>
      </c>
      <c r="F2358" s="53" t="s">
        <v>133</v>
      </c>
      <c r="G2358" s="52" t="s">
        <v>132</v>
      </c>
      <c r="H2358" s="52" t="s">
        <v>6866</v>
      </c>
    </row>
    <row r="2359" spans="1:8" x14ac:dyDescent="0.25">
      <c r="A2359" s="52" t="s">
        <v>7733</v>
      </c>
      <c r="B2359" s="52" t="s">
        <v>7732</v>
      </c>
      <c r="C2359" s="52" t="s">
        <v>236</v>
      </c>
      <c r="D2359" s="52" t="s">
        <v>200</v>
      </c>
      <c r="E2359" s="52" t="s">
        <v>187</v>
      </c>
      <c r="F2359" s="53" t="s">
        <v>133</v>
      </c>
      <c r="G2359" s="52" t="s">
        <v>132</v>
      </c>
      <c r="H2359" s="52" t="s">
        <v>6866</v>
      </c>
    </row>
    <row r="2360" spans="1:8" x14ac:dyDescent="0.25">
      <c r="A2360" s="52" t="s">
        <v>7731</v>
      </c>
      <c r="B2360" s="52" t="s">
        <v>7730</v>
      </c>
      <c r="C2360" s="52" t="s">
        <v>236</v>
      </c>
      <c r="D2360" s="52" t="s">
        <v>542</v>
      </c>
      <c r="E2360" s="52" t="s">
        <v>204</v>
      </c>
      <c r="F2360" s="53" t="s">
        <v>133</v>
      </c>
      <c r="G2360" s="52" t="s">
        <v>132</v>
      </c>
      <c r="H2360" s="52" t="s">
        <v>6866</v>
      </c>
    </row>
    <row r="2361" spans="1:8" x14ac:dyDescent="0.25">
      <c r="A2361" s="52" t="s">
        <v>7729</v>
      </c>
      <c r="B2361" s="52" t="s">
        <v>7728</v>
      </c>
      <c r="C2361" s="52" t="s">
        <v>236</v>
      </c>
      <c r="D2361" s="52" t="s">
        <v>542</v>
      </c>
      <c r="E2361" s="52" t="s">
        <v>204</v>
      </c>
      <c r="F2361" s="53" t="s">
        <v>133</v>
      </c>
      <c r="G2361" s="52" t="s">
        <v>132</v>
      </c>
      <c r="H2361" s="52" t="s">
        <v>6866</v>
      </c>
    </row>
    <row r="2362" spans="1:8" x14ac:dyDescent="0.25">
      <c r="A2362" s="52" t="s">
        <v>7727</v>
      </c>
      <c r="B2362" s="52" t="s">
        <v>7726</v>
      </c>
      <c r="C2362" s="52" t="s">
        <v>236</v>
      </c>
      <c r="D2362" s="52" t="s">
        <v>542</v>
      </c>
      <c r="E2362" s="52" t="s">
        <v>204</v>
      </c>
      <c r="F2362" s="53" t="s">
        <v>133</v>
      </c>
      <c r="G2362" s="52" t="s">
        <v>132</v>
      </c>
      <c r="H2362" s="52" t="s">
        <v>6866</v>
      </c>
    </row>
    <row r="2363" spans="1:8" x14ac:dyDescent="0.25">
      <c r="A2363" s="52" t="s">
        <v>7725</v>
      </c>
      <c r="B2363" s="52" t="s">
        <v>7724</v>
      </c>
      <c r="C2363" s="52" t="s">
        <v>236</v>
      </c>
      <c r="D2363" s="52" t="s">
        <v>7723</v>
      </c>
      <c r="E2363" s="52" t="s">
        <v>204</v>
      </c>
      <c r="F2363" s="53" t="s">
        <v>133</v>
      </c>
      <c r="G2363" s="52" t="s">
        <v>132</v>
      </c>
      <c r="H2363" s="52" t="s">
        <v>6866</v>
      </c>
    </row>
    <row r="2364" spans="1:8" x14ac:dyDescent="0.25">
      <c r="A2364" s="52" t="s">
        <v>7722</v>
      </c>
      <c r="B2364" s="52" t="s">
        <v>7721</v>
      </c>
      <c r="C2364" s="52" t="s">
        <v>542</v>
      </c>
      <c r="D2364" s="52" t="s">
        <v>200</v>
      </c>
      <c r="E2364" s="52" t="s">
        <v>187</v>
      </c>
      <c r="F2364" s="53" t="s">
        <v>133</v>
      </c>
      <c r="G2364" s="52" t="s">
        <v>132</v>
      </c>
      <c r="H2364" s="52" t="s">
        <v>6866</v>
      </c>
    </row>
    <row r="2365" spans="1:8" x14ac:dyDescent="0.25">
      <c r="A2365" s="52" t="s">
        <v>7720</v>
      </c>
      <c r="B2365" s="52" t="s">
        <v>7718</v>
      </c>
      <c r="C2365" s="52" t="s">
        <v>236</v>
      </c>
      <c r="D2365" s="52" t="s">
        <v>7717</v>
      </c>
      <c r="E2365" s="52" t="s">
        <v>204</v>
      </c>
      <c r="F2365" s="53" t="s">
        <v>133</v>
      </c>
      <c r="G2365" s="52" t="s">
        <v>132</v>
      </c>
      <c r="H2365" s="52" t="s">
        <v>6866</v>
      </c>
    </row>
    <row r="2366" spans="1:8" x14ac:dyDescent="0.25">
      <c r="A2366" s="52" t="s">
        <v>7719</v>
      </c>
      <c r="B2366" s="52" t="s">
        <v>7718</v>
      </c>
      <c r="C2366" s="52" t="s">
        <v>244</v>
      </c>
      <c r="D2366" s="52" t="s">
        <v>7717</v>
      </c>
      <c r="E2366" s="52" t="s">
        <v>204</v>
      </c>
      <c r="F2366" s="53" t="s">
        <v>133</v>
      </c>
      <c r="G2366" s="52" t="s">
        <v>132</v>
      </c>
      <c r="H2366" s="52" t="s">
        <v>6866</v>
      </c>
    </row>
    <row r="2367" spans="1:8" x14ac:dyDescent="0.25">
      <c r="A2367" s="52" t="s">
        <v>7716</v>
      </c>
      <c r="B2367" s="52" t="s">
        <v>7715</v>
      </c>
      <c r="C2367" s="52" t="s">
        <v>805</v>
      </c>
      <c r="D2367" s="52" t="s">
        <v>200</v>
      </c>
      <c r="E2367" s="52" t="s">
        <v>187</v>
      </c>
      <c r="F2367" s="53" t="s">
        <v>133</v>
      </c>
      <c r="G2367" s="52" t="s">
        <v>132</v>
      </c>
      <c r="H2367" s="52" t="s">
        <v>6866</v>
      </c>
    </row>
    <row r="2368" spans="1:8" x14ac:dyDescent="0.25">
      <c r="A2368" s="52" t="s">
        <v>7714</v>
      </c>
      <c r="B2368" s="52" t="s">
        <v>7713</v>
      </c>
      <c r="C2368" s="52" t="s">
        <v>295</v>
      </c>
      <c r="D2368" s="52" t="s">
        <v>200</v>
      </c>
      <c r="E2368" s="52" t="s">
        <v>187</v>
      </c>
      <c r="F2368" s="53" t="s">
        <v>133</v>
      </c>
      <c r="G2368" s="52" t="s">
        <v>132</v>
      </c>
      <c r="H2368" s="52" t="s">
        <v>6866</v>
      </c>
    </row>
    <row r="2369" spans="1:8" x14ac:dyDescent="0.25">
      <c r="A2369" s="52" t="s">
        <v>7712</v>
      </c>
      <c r="B2369" s="52" t="s">
        <v>7711</v>
      </c>
      <c r="C2369" s="52" t="s">
        <v>1981</v>
      </c>
      <c r="D2369" s="52" t="s">
        <v>1447</v>
      </c>
      <c r="E2369" s="52" t="s">
        <v>187</v>
      </c>
      <c r="F2369" s="53" t="s">
        <v>133</v>
      </c>
      <c r="G2369" s="52" t="s">
        <v>132</v>
      </c>
      <c r="H2369" s="52" t="s">
        <v>6866</v>
      </c>
    </row>
    <row r="2370" spans="1:8" x14ac:dyDescent="0.25">
      <c r="A2370" s="52" t="s">
        <v>7710</v>
      </c>
      <c r="B2370" s="52" t="s">
        <v>7709</v>
      </c>
      <c r="C2370" s="52" t="s">
        <v>295</v>
      </c>
      <c r="D2370" s="52" t="s">
        <v>7682</v>
      </c>
      <c r="E2370" s="52" t="s">
        <v>204</v>
      </c>
      <c r="F2370" s="53" t="s">
        <v>133</v>
      </c>
      <c r="G2370" s="52" t="s">
        <v>132</v>
      </c>
      <c r="H2370" s="52" t="s">
        <v>6866</v>
      </c>
    </row>
    <row r="2371" spans="1:8" x14ac:dyDescent="0.25">
      <c r="A2371" s="52" t="s">
        <v>7708</v>
      </c>
      <c r="B2371" s="52" t="s">
        <v>7707</v>
      </c>
      <c r="C2371" s="52" t="s">
        <v>2110</v>
      </c>
      <c r="D2371" s="52" t="s">
        <v>781</v>
      </c>
      <c r="E2371" s="52" t="s">
        <v>204</v>
      </c>
      <c r="F2371" s="53" t="s">
        <v>133</v>
      </c>
      <c r="G2371" s="52" t="s">
        <v>132</v>
      </c>
      <c r="H2371" s="52" t="s">
        <v>6866</v>
      </c>
    </row>
    <row r="2372" spans="1:8" x14ac:dyDescent="0.25">
      <c r="A2372" s="52" t="s">
        <v>7706</v>
      </c>
      <c r="B2372" s="52" t="s">
        <v>7705</v>
      </c>
      <c r="C2372" s="52" t="s">
        <v>2110</v>
      </c>
      <c r="D2372" s="52" t="s">
        <v>781</v>
      </c>
      <c r="E2372" s="52" t="s">
        <v>204</v>
      </c>
      <c r="F2372" s="53" t="s">
        <v>133</v>
      </c>
      <c r="G2372" s="52" t="s">
        <v>132</v>
      </c>
      <c r="H2372" s="52" t="s">
        <v>6866</v>
      </c>
    </row>
    <row r="2373" spans="1:8" x14ac:dyDescent="0.25">
      <c r="A2373" s="52" t="s">
        <v>7704</v>
      </c>
      <c r="B2373" s="52" t="s">
        <v>7703</v>
      </c>
      <c r="C2373" s="52" t="s">
        <v>1262</v>
      </c>
      <c r="D2373" s="52" t="s">
        <v>781</v>
      </c>
      <c r="E2373" s="52" t="s">
        <v>204</v>
      </c>
      <c r="F2373" s="53" t="s">
        <v>133</v>
      </c>
      <c r="G2373" s="52" t="s">
        <v>132</v>
      </c>
      <c r="H2373" s="52" t="s">
        <v>6866</v>
      </c>
    </row>
    <row r="2374" spans="1:8" x14ac:dyDescent="0.25">
      <c r="A2374" s="52" t="s">
        <v>7702</v>
      </c>
      <c r="B2374" s="52" t="s">
        <v>7701</v>
      </c>
      <c r="C2374" s="52" t="s">
        <v>1262</v>
      </c>
      <c r="D2374" s="52" t="s">
        <v>781</v>
      </c>
      <c r="E2374" s="52" t="s">
        <v>204</v>
      </c>
      <c r="F2374" s="53" t="s">
        <v>133</v>
      </c>
      <c r="G2374" s="52" t="s">
        <v>132</v>
      </c>
      <c r="H2374" s="52" t="s">
        <v>6866</v>
      </c>
    </row>
    <row r="2375" spans="1:8" x14ac:dyDescent="0.25">
      <c r="A2375" s="52" t="s">
        <v>7700</v>
      </c>
      <c r="B2375" s="52" t="s">
        <v>7699</v>
      </c>
      <c r="C2375" s="52" t="s">
        <v>781</v>
      </c>
      <c r="D2375" s="52" t="s">
        <v>243</v>
      </c>
      <c r="E2375" s="52" t="s">
        <v>204</v>
      </c>
      <c r="F2375" s="53" t="s">
        <v>133</v>
      </c>
      <c r="G2375" s="52" t="s">
        <v>132</v>
      </c>
      <c r="H2375" s="52" t="s">
        <v>6866</v>
      </c>
    </row>
    <row r="2376" spans="1:8" x14ac:dyDescent="0.25">
      <c r="A2376" s="52" t="s">
        <v>7698</v>
      </c>
      <c r="B2376" s="52" t="s">
        <v>7697</v>
      </c>
      <c r="C2376" s="52" t="s">
        <v>224</v>
      </c>
      <c r="D2376" s="52" t="s">
        <v>200</v>
      </c>
      <c r="E2376" s="52" t="s">
        <v>187</v>
      </c>
      <c r="F2376" s="53" t="s">
        <v>133</v>
      </c>
      <c r="G2376" s="52" t="s">
        <v>132</v>
      </c>
      <c r="H2376" s="52" t="s">
        <v>6866</v>
      </c>
    </row>
    <row r="2377" spans="1:8" x14ac:dyDescent="0.25">
      <c r="A2377" s="52" t="s">
        <v>7696</v>
      </c>
      <c r="B2377" s="52" t="s">
        <v>7695</v>
      </c>
      <c r="C2377" s="52" t="s">
        <v>224</v>
      </c>
      <c r="D2377" s="52" t="s">
        <v>200</v>
      </c>
      <c r="E2377" s="52" t="s">
        <v>187</v>
      </c>
      <c r="F2377" s="53" t="s">
        <v>133</v>
      </c>
      <c r="G2377" s="52" t="s">
        <v>132</v>
      </c>
      <c r="H2377" s="52" t="s">
        <v>6866</v>
      </c>
    </row>
    <row r="2378" spans="1:8" x14ac:dyDescent="0.25">
      <c r="A2378" s="52" t="s">
        <v>7694</v>
      </c>
      <c r="B2378" s="52" t="s">
        <v>7693</v>
      </c>
      <c r="C2378" s="52" t="s">
        <v>6320</v>
      </c>
      <c r="D2378" s="52" t="s">
        <v>1642</v>
      </c>
      <c r="E2378" s="52" t="s">
        <v>204</v>
      </c>
      <c r="F2378" s="53" t="s">
        <v>133</v>
      </c>
      <c r="G2378" s="52" t="s">
        <v>132</v>
      </c>
      <c r="H2378" s="52" t="s">
        <v>6866</v>
      </c>
    </row>
    <row r="2379" spans="1:8" x14ac:dyDescent="0.25">
      <c r="A2379" s="52" t="s">
        <v>7692</v>
      </c>
      <c r="B2379" s="52" t="s">
        <v>7691</v>
      </c>
      <c r="C2379" s="52" t="s">
        <v>5374</v>
      </c>
      <c r="D2379" s="52" t="s">
        <v>1642</v>
      </c>
      <c r="E2379" s="52" t="s">
        <v>204</v>
      </c>
      <c r="F2379" s="53" t="s">
        <v>133</v>
      </c>
      <c r="G2379" s="52" t="s">
        <v>132</v>
      </c>
      <c r="H2379" s="52" t="s">
        <v>6866</v>
      </c>
    </row>
    <row r="2380" spans="1:8" x14ac:dyDescent="0.25">
      <c r="A2380" s="52" t="s">
        <v>7690</v>
      </c>
      <c r="B2380" s="52" t="s">
        <v>7689</v>
      </c>
      <c r="C2380" s="52" t="s">
        <v>1981</v>
      </c>
      <c r="D2380" s="52" t="s">
        <v>243</v>
      </c>
      <c r="E2380" s="52" t="s">
        <v>204</v>
      </c>
      <c r="F2380" s="53" t="s">
        <v>133</v>
      </c>
      <c r="G2380" s="52" t="s">
        <v>132</v>
      </c>
      <c r="H2380" s="52" t="s">
        <v>6866</v>
      </c>
    </row>
    <row r="2381" spans="1:8" x14ac:dyDescent="0.25">
      <c r="A2381" s="52" t="s">
        <v>7688</v>
      </c>
      <c r="B2381" s="52" t="s">
        <v>7687</v>
      </c>
      <c r="C2381" s="52" t="s">
        <v>295</v>
      </c>
      <c r="D2381" s="52" t="s">
        <v>1642</v>
      </c>
      <c r="E2381" s="52" t="s">
        <v>204</v>
      </c>
      <c r="F2381" s="53" t="s">
        <v>133</v>
      </c>
      <c r="G2381" s="52" t="s">
        <v>132</v>
      </c>
      <c r="H2381" s="52" t="s">
        <v>6866</v>
      </c>
    </row>
    <row r="2382" spans="1:8" x14ac:dyDescent="0.25">
      <c r="A2382" s="52" t="s">
        <v>7686</v>
      </c>
      <c r="B2382" s="52" t="s">
        <v>7685</v>
      </c>
      <c r="C2382" s="52" t="s">
        <v>2110</v>
      </c>
      <c r="D2382" s="52" t="s">
        <v>688</v>
      </c>
      <c r="E2382" s="52" t="s">
        <v>204</v>
      </c>
      <c r="F2382" s="53" t="s">
        <v>133</v>
      </c>
      <c r="G2382" s="52" t="s">
        <v>132</v>
      </c>
      <c r="H2382" s="52" t="s">
        <v>6866</v>
      </c>
    </row>
    <row r="2383" spans="1:8" x14ac:dyDescent="0.25">
      <c r="A2383" s="52" t="s">
        <v>7684</v>
      </c>
      <c r="B2383" s="52" t="s">
        <v>7683</v>
      </c>
      <c r="C2383" s="52" t="s">
        <v>3851</v>
      </c>
      <c r="D2383" s="52" t="s">
        <v>7682</v>
      </c>
      <c r="E2383" s="52" t="s">
        <v>204</v>
      </c>
      <c r="F2383" s="53" t="s">
        <v>133</v>
      </c>
      <c r="G2383" s="52" t="s">
        <v>132</v>
      </c>
      <c r="H2383" s="52" t="s">
        <v>6866</v>
      </c>
    </row>
    <row r="2384" spans="1:8" x14ac:dyDescent="0.25">
      <c r="A2384" s="52" t="s">
        <v>7681</v>
      </c>
      <c r="B2384" s="52" t="s">
        <v>7680</v>
      </c>
      <c r="C2384" s="52" t="s">
        <v>1262</v>
      </c>
      <c r="D2384" s="52" t="s">
        <v>1642</v>
      </c>
      <c r="E2384" s="52" t="s">
        <v>204</v>
      </c>
      <c r="F2384" s="53" t="s">
        <v>133</v>
      </c>
      <c r="G2384" s="52" t="s">
        <v>132</v>
      </c>
      <c r="H2384" s="52" t="s">
        <v>6866</v>
      </c>
    </row>
    <row r="2385" spans="1:8" x14ac:dyDescent="0.25">
      <c r="A2385" s="52" t="s">
        <v>7679</v>
      </c>
      <c r="B2385" s="52" t="s">
        <v>7678</v>
      </c>
      <c r="C2385" s="52" t="s">
        <v>1262</v>
      </c>
      <c r="D2385" s="52" t="s">
        <v>1642</v>
      </c>
      <c r="E2385" s="52" t="s">
        <v>204</v>
      </c>
      <c r="F2385" s="53" t="s">
        <v>133</v>
      </c>
      <c r="G2385" s="52" t="s">
        <v>132</v>
      </c>
      <c r="H2385" s="52" t="s">
        <v>6866</v>
      </c>
    </row>
    <row r="2386" spans="1:8" x14ac:dyDescent="0.25">
      <c r="A2386" s="52" t="s">
        <v>7677</v>
      </c>
      <c r="B2386" s="52" t="s">
        <v>7676</v>
      </c>
      <c r="C2386" s="52" t="s">
        <v>1262</v>
      </c>
      <c r="D2386" s="52" t="s">
        <v>1642</v>
      </c>
      <c r="E2386" s="52" t="s">
        <v>204</v>
      </c>
      <c r="F2386" s="53" t="s">
        <v>133</v>
      </c>
      <c r="G2386" s="52" t="s">
        <v>132</v>
      </c>
      <c r="H2386" s="52" t="s">
        <v>6866</v>
      </c>
    </row>
    <row r="2387" spans="1:8" x14ac:dyDescent="0.25">
      <c r="A2387" s="52" t="s">
        <v>7675</v>
      </c>
      <c r="B2387" s="52" t="s">
        <v>7674</v>
      </c>
      <c r="C2387" s="52" t="s">
        <v>1981</v>
      </c>
      <c r="D2387" s="52" t="s">
        <v>243</v>
      </c>
      <c r="E2387" s="52" t="s">
        <v>204</v>
      </c>
      <c r="F2387" s="53" t="s">
        <v>133</v>
      </c>
      <c r="G2387" s="52" t="s">
        <v>132</v>
      </c>
      <c r="H2387" s="52" t="s">
        <v>6866</v>
      </c>
    </row>
    <row r="2388" spans="1:8" x14ac:dyDescent="0.25">
      <c r="A2388" s="52" t="s">
        <v>7673</v>
      </c>
      <c r="B2388" s="52" t="s">
        <v>7672</v>
      </c>
      <c r="C2388" s="52" t="s">
        <v>1262</v>
      </c>
      <c r="D2388" s="52" t="s">
        <v>1642</v>
      </c>
      <c r="E2388" s="52" t="s">
        <v>204</v>
      </c>
      <c r="F2388" s="53" t="s">
        <v>133</v>
      </c>
      <c r="G2388" s="52" t="s">
        <v>132</v>
      </c>
      <c r="H2388" s="52" t="s">
        <v>6866</v>
      </c>
    </row>
    <row r="2389" spans="1:8" x14ac:dyDescent="0.25">
      <c r="A2389" s="52" t="s">
        <v>7671</v>
      </c>
      <c r="B2389" s="52" t="s">
        <v>7670</v>
      </c>
      <c r="C2389" s="52" t="s">
        <v>1981</v>
      </c>
      <c r="D2389" s="52" t="s">
        <v>243</v>
      </c>
      <c r="E2389" s="52" t="s">
        <v>204</v>
      </c>
      <c r="F2389" s="53" t="s">
        <v>133</v>
      </c>
      <c r="G2389" s="52" t="s">
        <v>132</v>
      </c>
      <c r="H2389" s="52" t="s">
        <v>6866</v>
      </c>
    </row>
    <row r="2390" spans="1:8" x14ac:dyDescent="0.25">
      <c r="A2390" s="52" t="s">
        <v>7669</v>
      </c>
      <c r="B2390" s="52" t="s">
        <v>7668</v>
      </c>
      <c r="C2390" s="52" t="s">
        <v>1981</v>
      </c>
      <c r="D2390" s="52" t="s">
        <v>419</v>
      </c>
      <c r="E2390" s="52" t="s">
        <v>204</v>
      </c>
      <c r="F2390" s="53" t="s">
        <v>133</v>
      </c>
      <c r="G2390" s="52" t="s">
        <v>132</v>
      </c>
      <c r="H2390" s="52" t="s">
        <v>6866</v>
      </c>
    </row>
    <row r="2391" spans="1:8" x14ac:dyDescent="0.25">
      <c r="A2391" s="52" t="s">
        <v>7667</v>
      </c>
      <c r="B2391" s="52" t="s">
        <v>7666</v>
      </c>
      <c r="C2391" s="52" t="s">
        <v>2110</v>
      </c>
      <c r="D2391" s="52" t="s">
        <v>243</v>
      </c>
      <c r="E2391" s="52" t="s">
        <v>204</v>
      </c>
      <c r="F2391" s="53" t="s">
        <v>133</v>
      </c>
      <c r="G2391" s="52" t="s">
        <v>132</v>
      </c>
      <c r="H2391" s="52" t="s">
        <v>6866</v>
      </c>
    </row>
    <row r="2392" spans="1:8" x14ac:dyDescent="0.25">
      <c r="A2392" s="52" t="s">
        <v>7665</v>
      </c>
      <c r="B2392" s="52" t="s">
        <v>7664</v>
      </c>
      <c r="C2392" s="52" t="s">
        <v>1262</v>
      </c>
      <c r="D2392" s="52" t="s">
        <v>1642</v>
      </c>
      <c r="E2392" s="52" t="s">
        <v>204</v>
      </c>
      <c r="F2392" s="53" t="s">
        <v>133</v>
      </c>
      <c r="G2392" s="52" t="s">
        <v>132</v>
      </c>
      <c r="H2392" s="52" t="s">
        <v>6866</v>
      </c>
    </row>
    <row r="2393" spans="1:8" x14ac:dyDescent="0.25">
      <c r="A2393" s="52" t="s">
        <v>7663</v>
      </c>
      <c r="B2393" s="52" t="s">
        <v>7662</v>
      </c>
      <c r="C2393" s="52" t="s">
        <v>308</v>
      </c>
      <c r="D2393" s="52" t="s">
        <v>200</v>
      </c>
      <c r="E2393" s="52" t="s">
        <v>187</v>
      </c>
      <c r="F2393" s="53" t="s">
        <v>133</v>
      </c>
      <c r="G2393" s="52" t="s">
        <v>132</v>
      </c>
      <c r="H2393" s="52" t="s">
        <v>6866</v>
      </c>
    </row>
    <row r="2394" spans="1:8" x14ac:dyDescent="0.25">
      <c r="A2394" s="52" t="s">
        <v>7661</v>
      </c>
      <c r="B2394" s="52" t="s">
        <v>7660</v>
      </c>
      <c r="C2394" s="52" t="s">
        <v>295</v>
      </c>
      <c r="D2394" s="52" t="s">
        <v>200</v>
      </c>
      <c r="E2394" s="52" t="s">
        <v>187</v>
      </c>
      <c r="F2394" s="53" t="s">
        <v>133</v>
      </c>
      <c r="G2394" s="52" t="s">
        <v>132</v>
      </c>
      <c r="H2394" s="52" t="s">
        <v>6866</v>
      </c>
    </row>
    <row r="2395" spans="1:8" x14ac:dyDescent="0.25">
      <c r="A2395" s="52" t="s">
        <v>7659</v>
      </c>
      <c r="B2395" s="52" t="s">
        <v>7658</v>
      </c>
      <c r="C2395" s="52" t="s">
        <v>1262</v>
      </c>
      <c r="D2395" s="52" t="s">
        <v>200</v>
      </c>
      <c r="E2395" s="52" t="s">
        <v>187</v>
      </c>
      <c r="F2395" s="53" t="s">
        <v>133</v>
      </c>
      <c r="G2395" s="52" t="s">
        <v>132</v>
      </c>
      <c r="H2395" s="52" t="s">
        <v>6866</v>
      </c>
    </row>
    <row r="2396" spans="1:8" x14ac:dyDescent="0.25">
      <c r="A2396" s="52" t="s">
        <v>7657</v>
      </c>
      <c r="B2396" s="52" t="s">
        <v>7656</v>
      </c>
      <c r="C2396" s="52" t="s">
        <v>7655</v>
      </c>
      <c r="D2396" s="52" t="s">
        <v>6994</v>
      </c>
      <c r="E2396" s="52" t="s">
        <v>204</v>
      </c>
      <c r="F2396" s="53" t="s">
        <v>133</v>
      </c>
      <c r="G2396" s="52" t="s">
        <v>132</v>
      </c>
      <c r="H2396" s="52" t="s">
        <v>6866</v>
      </c>
    </row>
    <row r="2397" spans="1:8" x14ac:dyDescent="0.25">
      <c r="A2397" s="52" t="s">
        <v>7654</v>
      </c>
      <c r="B2397" s="52" t="s">
        <v>7653</v>
      </c>
      <c r="C2397" s="52" t="s">
        <v>224</v>
      </c>
      <c r="D2397" s="52" t="s">
        <v>3899</v>
      </c>
      <c r="E2397" s="52" t="s">
        <v>187</v>
      </c>
      <c r="F2397" s="53" t="s">
        <v>133</v>
      </c>
      <c r="G2397" s="52" t="s">
        <v>132</v>
      </c>
      <c r="H2397" s="52" t="s">
        <v>6866</v>
      </c>
    </row>
    <row r="2398" spans="1:8" x14ac:dyDescent="0.25">
      <c r="A2398" s="52" t="s">
        <v>7652</v>
      </c>
      <c r="B2398" s="52" t="s">
        <v>7651</v>
      </c>
      <c r="C2398" s="52" t="s">
        <v>2110</v>
      </c>
      <c r="D2398" s="52" t="s">
        <v>1642</v>
      </c>
      <c r="E2398" s="52" t="s">
        <v>204</v>
      </c>
      <c r="F2398" s="53" t="s">
        <v>133</v>
      </c>
      <c r="G2398" s="52" t="s">
        <v>132</v>
      </c>
      <c r="H2398" s="52" t="s">
        <v>6866</v>
      </c>
    </row>
    <row r="2399" spans="1:8" x14ac:dyDescent="0.25">
      <c r="A2399" s="52" t="s">
        <v>7650</v>
      </c>
      <c r="B2399" s="52" t="s">
        <v>7649</v>
      </c>
      <c r="C2399" s="52" t="s">
        <v>1262</v>
      </c>
      <c r="D2399" s="52" t="s">
        <v>688</v>
      </c>
      <c r="E2399" s="52" t="s">
        <v>204</v>
      </c>
      <c r="F2399" s="53" t="s">
        <v>133</v>
      </c>
      <c r="G2399" s="52" t="s">
        <v>132</v>
      </c>
      <c r="H2399" s="52" t="s">
        <v>6866</v>
      </c>
    </row>
    <row r="2400" spans="1:8" x14ac:dyDescent="0.25">
      <c r="A2400" s="52" t="s">
        <v>7648</v>
      </c>
      <c r="B2400" s="52" t="s">
        <v>7647</v>
      </c>
      <c r="C2400" s="52" t="s">
        <v>1262</v>
      </c>
      <c r="D2400" s="52" t="s">
        <v>364</v>
      </c>
      <c r="E2400" s="52" t="s">
        <v>204</v>
      </c>
      <c r="F2400" s="53" t="s">
        <v>133</v>
      </c>
      <c r="G2400" s="52" t="s">
        <v>132</v>
      </c>
      <c r="H2400" s="52" t="s">
        <v>6866</v>
      </c>
    </row>
    <row r="2401" spans="1:8" x14ac:dyDescent="0.25">
      <c r="A2401" s="52" t="s">
        <v>7646</v>
      </c>
      <c r="B2401" s="52" t="s">
        <v>7645</v>
      </c>
      <c r="C2401" s="52" t="s">
        <v>1981</v>
      </c>
      <c r="D2401" s="52" t="s">
        <v>272</v>
      </c>
      <c r="E2401" s="52" t="s">
        <v>204</v>
      </c>
      <c r="F2401" s="53" t="s">
        <v>133</v>
      </c>
      <c r="G2401" s="52" t="s">
        <v>132</v>
      </c>
      <c r="H2401" s="52" t="s">
        <v>6866</v>
      </c>
    </row>
    <row r="2402" spans="1:8" x14ac:dyDescent="0.25">
      <c r="A2402" s="52" t="s">
        <v>7644</v>
      </c>
      <c r="B2402" s="52" t="s">
        <v>7643</v>
      </c>
      <c r="C2402" s="52" t="s">
        <v>419</v>
      </c>
      <c r="D2402" s="52" t="s">
        <v>243</v>
      </c>
      <c r="E2402" s="52" t="s">
        <v>204</v>
      </c>
      <c r="F2402" s="53" t="s">
        <v>133</v>
      </c>
      <c r="G2402" s="52" t="s">
        <v>132</v>
      </c>
      <c r="H2402" s="52" t="s">
        <v>6866</v>
      </c>
    </row>
    <row r="2403" spans="1:8" x14ac:dyDescent="0.25">
      <c r="A2403" s="52" t="s">
        <v>7642</v>
      </c>
      <c r="B2403" s="52" t="s">
        <v>7641</v>
      </c>
      <c r="C2403" s="52" t="s">
        <v>1234</v>
      </c>
      <c r="D2403" s="52" t="s">
        <v>200</v>
      </c>
      <c r="E2403" s="52" t="s">
        <v>187</v>
      </c>
      <c r="F2403" s="53" t="s">
        <v>133</v>
      </c>
      <c r="G2403" s="52" t="s">
        <v>132</v>
      </c>
      <c r="H2403" s="52" t="s">
        <v>6866</v>
      </c>
    </row>
    <row r="2404" spans="1:8" x14ac:dyDescent="0.25">
      <c r="A2404" s="52" t="s">
        <v>7640</v>
      </c>
      <c r="B2404" s="52" t="s">
        <v>7639</v>
      </c>
      <c r="C2404" s="52" t="s">
        <v>224</v>
      </c>
      <c r="D2404" s="52" t="s">
        <v>200</v>
      </c>
      <c r="E2404" s="52" t="s">
        <v>187</v>
      </c>
      <c r="F2404" s="53" t="s">
        <v>133</v>
      </c>
      <c r="G2404" s="52" t="s">
        <v>132</v>
      </c>
      <c r="H2404" s="52" t="s">
        <v>6866</v>
      </c>
    </row>
    <row r="2405" spans="1:8" x14ac:dyDescent="0.25">
      <c r="A2405" s="52" t="s">
        <v>7638</v>
      </c>
      <c r="B2405" s="52" t="s">
        <v>7637</v>
      </c>
      <c r="C2405" s="52" t="s">
        <v>224</v>
      </c>
      <c r="D2405" s="52" t="s">
        <v>200</v>
      </c>
      <c r="E2405" s="52" t="s">
        <v>187</v>
      </c>
      <c r="F2405" s="53" t="s">
        <v>133</v>
      </c>
      <c r="G2405" s="52" t="s">
        <v>132</v>
      </c>
      <c r="H2405" s="52" t="s">
        <v>6866</v>
      </c>
    </row>
    <row r="2406" spans="1:8" x14ac:dyDescent="0.25">
      <c r="A2406" s="52" t="s">
        <v>7636</v>
      </c>
      <c r="B2406" s="52" t="s">
        <v>7635</v>
      </c>
      <c r="C2406" s="52" t="s">
        <v>1234</v>
      </c>
      <c r="D2406" s="52" t="s">
        <v>200</v>
      </c>
      <c r="E2406" s="52" t="s">
        <v>187</v>
      </c>
      <c r="F2406" s="53" t="s">
        <v>133</v>
      </c>
      <c r="G2406" s="52" t="s">
        <v>132</v>
      </c>
      <c r="H2406" s="52" t="s">
        <v>6866</v>
      </c>
    </row>
    <row r="2407" spans="1:8" x14ac:dyDescent="0.25">
      <c r="A2407" s="52" t="s">
        <v>7634</v>
      </c>
      <c r="B2407" s="52" t="s">
        <v>7633</v>
      </c>
      <c r="C2407" s="52" t="s">
        <v>224</v>
      </c>
      <c r="D2407" s="52" t="s">
        <v>208</v>
      </c>
      <c r="E2407" s="52" t="s">
        <v>214</v>
      </c>
      <c r="F2407" s="53" t="s">
        <v>133</v>
      </c>
      <c r="G2407" s="52" t="s">
        <v>132</v>
      </c>
      <c r="H2407" s="52" t="s">
        <v>6866</v>
      </c>
    </row>
    <row r="2408" spans="1:8" x14ac:dyDescent="0.25">
      <c r="A2408" s="52" t="s">
        <v>7632</v>
      </c>
      <c r="B2408" s="52" t="s">
        <v>7631</v>
      </c>
      <c r="C2408" s="52" t="s">
        <v>224</v>
      </c>
      <c r="D2408" s="52" t="s">
        <v>208</v>
      </c>
      <c r="E2408" s="52" t="s">
        <v>214</v>
      </c>
      <c r="F2408" s="53" t="s">
        <v>133</v>
      </c>
      <c r="G2408" s="52" t="s">
        <v>132</v>
      </c>
      <c r="H2408" s="52" t="s">
        <v>6866</v>
      </c>
    </row>
    <row r="2409" spans="1:8" x14ac:dyDescent="0.25">
      <c r="A2409" s="52" t="s">
        <v>7630</v>
      </c>
      <c r="B2409" s="52" t="s">
        <v>7629</v>
      </c>
      <c r="C2409" s="52" t="s">
        <v>224</v>
      </c>
      <c r="D2409" s="52" t="s">
        <v>208</v>
      </c>
      <c r="E2409" s="52" t="s">
        <v>214</v>
      </c>
      <c r="F2409" s="53" t="s">
        <v>133</v>
      </c>
      <c r="G2409" s="52" t="s">
        <v>132</v>
      </c>
      <c r="H2409" s="52" t="s">
        <v>6866</v>
      </c>
    </row>
    <row r="2410" spans="1:8" x14ac:dyDescent="0.25">
      <c r="A2410" s="52" t="s">
        <v>7628</v>
      </c>
      <c r="B2410" s="52" t="s">
        <v>7627</v>
      </c>
      <c r="C2410" s="52" t="s">
        <v>224</v>
      </c>
      <c r="D2410" s="52" t="s">
        <v>855</v>
      </c>
      <c r="E2410" s="52" t="s">
        <v>204</v>
      </c>
      <c r="F2410" s="53" t="s">
        <v>133</v>
      </c>
      <c r="G2410" s="52" t="s">
        <v>132</v>
      </c>
      <c r="H2410" s="52" t="s">
        <v>6866</v>
      </c>
    </row>
    <row r="2411" spans="1:8" x14ac:dyDescent="0.25">
      <c r="A2411" s="52" t="s">
        <v>7626</v>
      </c>
      <c r="B2411" s="52" t="s">
        <v>7625</v>
      </c>
      <c r="C2411" s="52" t="s">
        <v>197</v>
      </c>
      <c r="D2411" s="52" t="s">
        <v>197</v>
      </c>
      <c r="E2411" s="52" t="s">
        <v>196</v>
      </c>
      <c r="F2411" s="53" t="s">
        <v>133</v>
      </c>
      <c r="G2411" s="52" t="s">
        <v>132</v>
      </c>
      <c r="H2411" s="52" t="s">
        <v>6866</v>
      </c>
    </row>
    <row r="2412" spans="1:8" x14ac:dyDescent="0.25">
      <c r="A2412" s="52" t="s">
        <v>7624</v>
      </c>
      <c r="B2412" s="52" t="s">
        <v>7623</v>
      </c>
      <c r="C2412" s="52" t="s">
        <v>855</v>
      </c>
      <c r="D2412" s="52" t="s">
        <v>208</v>
      </c>
      <c r="E2412" s="52" t="s">
        <v>214</v>
      </c>
      <c r="F2412" s="53" t="s">
        <v>133</v>
      </c>
      <c r="G2412" s="52" t="s">
        <v>132</v>
      </c>
      <c r="H2412" s="52" t="s">
        <v>6866</v>
      </c>
    </row>
    <row r="2413" spans="1:8" x14ac:dyDescent="0.25">
      <c r="A2413" s="52" t="s">
        <v>7622</v>
      </c>
      <c r="B2413" s="52" t="s">
        <v>7621</v>
      </c>
      <c r="C2413" s="52" t="s">
        <v>208</v>
      </c>
      <c r="D2413" s="52" t="s">
        <v>200</v>
      </c>
      <c r="E2413" s="52" t="s">
        <v>187</v>
      </c>
      <c r="F2413" s="53" t="s">
        <v>133</v>
      </c>
      <c r="G2413" s="52" t="s">
        <v>132</v>
      </c>
      <c r="H2413" s="52" t="s">
        <v>6866</v>
      </c>
    </row>
    <row r="2414" spans="1:8" x14ac:dyDescent="0.25">
      <c r="A2414" s="52" t="s">
        <v>7620</v>
      </c>
      <c r="B2414" s="52" t="s">
        <v>7619</v>
      </c>
      <c r="C2414" s="52" t="s">
        <v>224</v>
      </c>
      <c r="D2414" s="52" t="s">
        <v>200</v>
      </c>
      <c r="E2414" s="52" t="s">
        <v>187</v>
      </c>
      <c r="F2414" s="53" t="s">
        <v>133</v>
      </c>
      <c r="G2414" s="52" t="s">
        <v>132</v>
      </c>
      <c r="H2414" s="52" t="s">
        <v>6866</v>
      </c>
    </row>
    <row r="2415" spans="1:8" x14ac:dyDescent="0.25">
      <c r="A2415" s="52" t="s">
        <v>7618</v>
      </c>
      <c r="B2415" s="52" t="s">
        <v>7617</v>
      </c>
      <c r="C2415" s="52" t="s">
        <v>224</v>
      </c>
      <c r="D2415" s="52" t="s">
        <v>200</v>
      </c>
      <c r="E2415" s="52" t="s">
        <v>187</v>
      </c>
      <c r="F2415" s="53" t="s">
        <v>133</v>
      </c>
      <c r="G2415" s="52" t="s">
        <v>132</v>
      </c>
      <c r="H2415" s="52" t="s">
        <v>6866</v>
      </c>
    </row>
    <row r="2416" spans="1:8" x14ac:dyDescent="0.25">
      <c r="A2416" s="52" t="s">
        <v>7616</v>
      </c>
      <c r="B2416" s="52" t="s">
        <v>7615</v>
      </c>
      <c r="C2416" s="52" t="s">
        <v>197</v>
      </c>
      <c r="D2416" s="52" t="s">
        <v>197</v>
      </c>
      <c r="E2416" s="52" t="s">
        <v>196</v>
      </c>
      <c r="F2416" s="53" t="s">
        <v>133</v>
      </c>
      <c r="G2416" s="52" t="s">
        <v>132</v>
      </c>
      <c r="H2416" s="52" t="s">
        <v>6866</v>
      </c>
    </row>
    <row r="2417" spans="1:8" x14ac:dyDescent="0.25">
      <c r="A2417" s="52" t="s">
        <v>7614</v>
      </c>
      <c r="B2417" s="52" t="s">
        <v>7613</v>
      </c>
      <c r="C2417" s="52" t="s">
        <v>224</v>
      </c>
      <c r="D2417" s="52" t="s">
        <v>208</v>
      </c>
      <c r="E2417" s="52" t="s">
        <v>187</v>
      </c>
      <c r="F2417" s="53" t="s">
        <v>133</v>
      </c>
      <c r="G2417" s="52" t="s">
        <v>132</v>
      </c>
      <c r="H2417" s="52" t="s">
        <v>6866</v>
      </c>
    </row>
    <row r="2418" spans="1:8" x14ac:dyDescent="0.25">
      <c r="A2418" s="52" t="s">
        <v>7612</v>
      </c>
      <c r="B2418" s="52" t="s">
        <v>7611</v>
      </c>
      <c r="C2418" s="52" t="s">
        <v>855</v>
      </c>
      <c r="D2418" s="52" t="s">
        <v>208</v>
      </c>
      <c r="E2418" s="52" t="s">
        <v>187</v>
      </c>
      <c r="F2418" s="53" t="s">
        <v>133</v>
      </c>
      <c r="G2418" s="52" t="s">
        <v>132</v>
      </c>
      <c r="H2418" s="52" t="s">
        <v>6866</v>
      </c>
    </row>
    <row r="2419" spans="1:8" x14ac:dyDescent="0.25">
      <c r="A2419" s="52" t="s">
        <v>7610</v>
      </c>
      <c r="B2419" s="52" t="s">
        <v>7608</v>
      </c>
      <c r="C2419" s="52" t="s">
        <v>1262</v>
      </c>
      <c r="D2419" s="52" t="s">
        <v>1642</v>
      </c>
      <c r="E2419" s="52" t="s">
        <v>204</v>
      </c>
      <c r="F2419" s="53" t="s">
        <v>133</v>
      </c>
      <c r="G2419" s="52" t="s">
        <v>132</v>
      </c>
      <c r="H2419" s="52" t="s">
        <v>6866</v>
      </c>
    </row>
    <row r="2420" spans="1:8" x14ac:dyDescent="0.25">
      <c r="A2420" s="52" t="s">
        <v>7609</v>
      </c>
      <c r="B2420" s="52" t="s">
        <v>7608</v>
      </c>
      <c r="C2420" s="52" t="s">
        <v>1262</v>
      </c>
      <c r="D2420" s="52" t="s">
        <v>1642</v>
      </c>
      <c r="E2420" s="52" t="s">
        <v>204</v>
      </c>
      <c r="F2420" s="53" t="s">
        <v>133</v>
      </c>
      <c r="G2420" s="52" t="s">
        <v>132</v>
      </c>
      <c r="H2420" s="52" t="s">
        <v>6866</v>
      </c>
    </row>
    <row r="2421" spans="1:8" x14ac:dyDescent="0.25">
      <c r="A2421" s="52" t="s">
        <v>7607</v>
      </c>
      <c r="B2421" s="52" t="s">
        <v>7606</v>
      </c>
      <c r="C2421" s="52" t="s">
        <v>821</v>
      </c>
      <c r="D2421" s="52" t="s">
        <v>200</v>
      </c>
      <c r="E2421" s="52" t="s">
        <v>187</v>
      </c>
      <c r="F2421" s="53" t="s">
        <v>133</v>
      </c>
      <c r="G2421" s="52" t="s">
        <v>132</v>
      </c>
      <c r="H2421" s="52" t="s">
        <v>6866</v>
      </c>
    </row>
    <row r="2422" spans="1:8" x14ac:dyDescent="0.25">
      <c r="A2422" s="52" t="s">
        <v>7605</v>
      </c>
      <c r="B2422" s="52" t="s">
        <v>7604</v>
      </c>
      <c r="C2422" s="52" t="s">
        <v>821</v>
      </c>
      <c r="D2422" s="52" t="s">
        <v>419</v>
      </c>
      <c r="E2422" s="52" t="s">
        <v>204</v>
      </c>
      <c r="F2422" s="53" t="s">
        <v>133</v>
      </c>
      <c r="G2422" s="52" t="s">
        <v>132</v>
      </c>
      <c r="H2422" s="52" t="s">
        <v>6866</v>
      </c>
    </row>
    <row r="2423" spans="1:8" x14ac:dyDescent="0.25">
      <c r="A2423" s="52" t="s">
        <v>7603</v>
      </c>
      <c r="B2423" s="52" t="s">
        <v>7602</v>
      </c>
      <c r="C2423" s="52" t="s">
        <v>419</v>
      </c>
      <c r="D2423" s="52" t="s">
        <v>855</v>
      </c>
      <c r="E2423" s="52" t="s">
        <v>204</v>
      </c>
      <c r="F2423" s="53" t="s">
        <v>133</v>
      </c>
      <c r="G2423" s="52" t="s">
        <v>132</v>
      </c>
      <c r="H2423" s="52" t="s">
        <v>6866</v>
      </c>
    </row>
    <row r="2424" spans="1:8" x14ac:dyDescent="0.25">
      <c r="A2424" s="52" t="s">
        <v>7601</v>
      </c>
      <c r="B2424" s="52" t="s">
        <v>7600</v>
      </c>
      <c r="C2424" s="52" t="s">
        <v>197</v>
      </c>
      <c r="D2424" s="52" t="s">
        <v>197</v>
      </c>
      <c r="E2424" s="52" t="s">
        <v>196</v>
      </c>
      <c r="F2424" s="53" t="s">
        <v>133</v>
      </c>
      <c r="G2424" s="52" t="s">
        <v>132</v>
      </c>
      <c r="H2424" s="52" t="s">
        <v>6866</v>
      </c>
    </row>
    <row r="2425" spans="1:8" x14ac:dyDescent="0.25">
      <c r="A2425" s="52" t="s">
        <v>7599</v>
      </c>
      <c r="B2425" s="52" t="s">
        <v>7598</v>
      </c>
      <c r="C2425" s="52" t="s">
        <v>197</v>
      </c>
      <c r="D2425" s="52" t="s">
        <v>197</v>
      </c>
      <c r="E2425" s="52" t="s">
        <v>196</v>
      </c>
      <c r="F2425" s="53" t="s">
        <v>133</v>
      </c>
      <c r="G2425" s="52" t="s">
        <v>132</v>
      </c>
      <c r="H2425" s="52" t="s">
        <v>6866</v>
      </c>
    </row>
    <row r="2426" spans="1:8" x14ac:dyDescent="0.25">
      <c r="A2426" s="52" t="s">
        <v>7597</v>
      </c>
      <c r="B2426" s="52" t="s">
        <v>7596</v>
      </c>
      <c r="C2426" s="52" t="s">
        <v>855</v>
      </c>
      <c r="D2426" s="52" t="s">
        <v>200</v>
      </c>
      <c r="E2426" s="52" t="s">
        <v>187</v>
      </c>
      <c r="F2426" s="53" t="s">
        <v>133</v>
      </c>
      <c r="G2426" s="52" t="s">
        <v>132</v>
      </c>
      <c r="H2426" s="52" t="s">
        <v>6866</v>
      </c>
    </row>
    <row r="2427" spans="1:8" x14ac:dyDescent="0.25">
      <c r="A2427" s="52" t="s">
        <v>7595</v>
      </c>
      <c r="B2427" s="52" t="s">
        <v>7594</v>
      </c>
      <c r="C2427" s="52" t="s">
        <v>855</v>
      </c>
      <c r="D2427" s="52" t="s">
        <v>200</v>
      </c>
      <c r="E2427" s="52" t="s">
        <v>187</v>
      </c>
      <c r="F2427" s="53" t="s">
        <v>133</v>
      </c>
      <c r="G2427" s="52" t="s">
        <v>132</v>
      </c>
      <c r="H2427" s="52" t="s">
        <v>6866</v>
      </c>
    </row>
    <row r="2428" spans="1:8" x14ac:dyDescent="0.25">
      <c r="A2428" s="52" t="s">
        <v>7593</v>
      </c>
      <c r="B2428" s="52" t="s">
        <v>7592</v>
      </c>
      <c r="C2428" s="52" t="s">
        <v>805</v>
      </c>
      <c r="D2428" s="52" t="s">
        <v>200</v>
      </c>
      <c r="E2428" s="52" t="s">
        <v>187</v>
      </c>
      <c r="F2428" s="53" t="s">
        <v>133</v>
      </c>
      <c r="G2428" s="52" t="s">
        <v>132</v>
      </c>
      <c r="H2428" s="52" t="s">
        <v>6866</v>
      </c>
    </row>
    <row r="2429" spans="1:8" x14ac:dyDescent="0.25">
      <c r="A2429" s="52" t="s">
        <v>7591</v>
      </c>
      <c r="B2429" s="52" t="s">
        <v>7590</v>
      </c>
      <c r="C2429" s="52" t="s">
        <v>1163</v>
      </c>
      <c r="D2429" s="52" t="s">
        <v>200</v>
      </c>
      <c r="E2429" s="52" t="s">
        <v>187</v>
      </c>
      <c r="F2429" s="53" t="s">
        <v>133</v>
      </c>
      <c r="G2429" s="52" t="s">
        <v>132</v>
      </c>
      <c r="H2429" s="52" t="s">
        <v>6866</v>
      </c>
    </row>
    <row r="2430" spans="1:8" x14ac:dyDescent="0.25">
      <c r="A2430" s="52" t="s">
        <v>7589</v>
      </c>
      <c r="B2430" s="52" t="s">
        <v>7588</v>
      </c>
      <c r="C2430" s="52" t="s">
        <v>1163</v>
      </c>
      <c r="D2430" s="52" t="s">
        <v>200</v>
      </c>
      <c r="E2430" s="52" t="s">
        <v>187</v>
      </c>
      <c r="F2430" s="53" t="s">
        <v>133</v>
      </c>
      <c r="G2430" s="52" t="s">
        <v>132</v>
      </c>
      <c r="H2430" s="52" t="s">
        <v>6866</v>
      </c>
    </row>
    <row r="2431" spans="1:8" x14ac:dyDescent="0.25">
      <c r="A2431" s="52" t="s">
        <v>7587</v>
      </c>
      <c r="B2431" s="52" t="s">
        <v>7586</v>
      </c>
      <c r="C2431" s="52" t="s">
        <v>821</v>
      </c>
      <c r="D2431" s="52" t="s">
        <v>200</v>
      </c>
      <c r="E2431" s="52" t="s">
        <v>187</v>
      </c>
      <c r="F2431" s="53" t="s">
        <v>133</v>
      </c>
      <c r="G2431" s="52" t="s">
        <v>132</v>
      </c>
      <c r="H2431" s="52" t="s">
        <v>6866</v>
      </c>
    </row>
    <row r="2432" spans="1:8" x14ac:dyDescent="0.25">
      <c r="A2432" s="52" t="s">
        <v>7585</v>
      </c>
      <c r="B2432" s="52" t="s">
        <v>7584</v>
      </c>
      <c r="C2432" s="52" t="s">
        <v>821</v>
      </c>
      <c r="D2432" s="52" t="s">
        <v>1642</v>
      </c>
      <c r="E2432" s="52" t="s">
        <v>204</v>
      </c>
      <c r="F2432" s="53" t="s">
        <v>133</v>
      </c>
      <c r="G2432" s="52" t="s">
        <v>132</v>
      </c>
      <c r="H2432" s="52" t="s">
        <v>6866</v>
      </c>
    </row>
    <row r="2433" spans="1:8" x14ac:dyDescent="0.25">
      <c r="A2433" s="52" t="s">
        <v>7583</v>
      </c>
      <c r="B2433" s="52" t="s">
        <v>7582</v>
      </c>
      <c r="C2433" s="52" t="s">
        <v>821</v>
      </c>
      <c r="D2433" s="52" t="s">
        <v>2892</v>
      </c>
      <c r="E2433" s="52" t="s">
        <v>204</v>
      </c>
      <c r="F2433" s="53" t="s">
        <v>133</v>
      </c>
      <c r="G2433" s="52" t="s">
        <v>132</v>
      </c>
      <c r="H2433" s="52" t="s">
        <v>6866</v>
      </c>
    </row>
    <row r="2434" spans="1:8" x14ac:dyDescent="0.25">
      <c r="A2434" s="52" t="s">
        <v>7581</v>
      </c>
      <c r="B2434" s="52" t="s">
        <v>7580</v>
      </c>
      <c r="C2434" s="52" t="s">
        <v>821</v>
      </c>
      <c r="D2434" s="52" t="s">
        <v>7424</v>
      </c>
      <c r="E2434" s="52" t="s">
        <v>492</v>
      </c>
      <c r="F2434" s="53" t="s">
        <v>133</v>
      </c>
      <c r="G2434" s="52" t="s">
        <v>132</v>
      </c>
      <c r="H2434" s="52" t="s">
        <v>6866</v>
      </c>
    </row>
    <row r="2435" spans="1:8" x14ac:dyDescent="0.25">
      <c r="A2435" s="52" t="s">
        <v>7579</v>
      </c>
      <c r="B2435" s="52" t="s">
        <v>7578</v>
      </c>
      <c r="C2435" s="52" t="s">
        <v>821</v>
      </c>
      <c r="D2435" s="52" t="s">
        <v>200</v>
      </c>
      <c r="E2435" s="52" t="s">
        <v>187</v>
      </c>
      <c r="F2435" s="53" t="s">
        <v>133</v>
      </c>
      <c r="G2435" s="52" t="s">
        <v>132</v>
      </c>
      <c r="H2435" s="52" t="s">
        <v>6866</v>
      </c>
    </row>
    <row r="2436" spans="1:8" x14ac:dyDescent="0.25">
      <c r="A2436" s="52" t="s">
        <v>7577</v>
      </c>
      <c r="B2436" s="52" t="s">
        <v>7576</v>
      </c>
      <c r="C2436" s="52" t="s">
        <v>1981</v>
      </c>
      <c r="D2436" s="52" t="s">
        <v>200</v>
      </c>
      <c r="E2436" s="52" t="s">
        <v>187</v>
      </c>
      <c r="F2436" s="53" t="s">
        <v>133</v>
      </c>
      <c r="G2436" s="52" t="s">
        <v>132</v>
      </c>
      <c r="H2436" s="52" t="s">
        <v>6866</v>
      </c>
    </row>
    <row r="2437" spans="1:8" x14ac:dyDescent="0.25">
      <c r="A2437" s="52" t="s">
        <v>7575</v>
      </c>
      <c r="B2437" s="52" t="s">
        <v>7573</v>
      </c>
      <c r="C2437" s="52" t="s">
        <v>197</v>
      </c>
      <c r="D2437" s="52" t="s">
        <v>197</v>
      </c>
      <c r="E2437" s="52" t="s">
        <v>196</v>
      </c>
      <c r="F2437" s="53" t="s">
        <v>133</v>
      </c>
      <c r="G2437" s="52" t="s">
        <v>132</v>
      </c>
      <c r="H2437" s="52" t="s">
        <v>6866</v>
      </c>
    </row>
    <row r="2438" spans="1:8" x14ac:dyDescent="0.25">
      <c r="A2438" s="52" t="s">
        <v>7574</v>
      </c>
      <c r="B2438" s="52" t="s">
        <v>7573</v>
      </c>
      <c r="C2438" s="52" t="s">
        <v>192</v>
      </c>
      <c r="D2438" s="52" t="s">
        <v>200</v>
      </c>
      <c r="E2438" s="52" t="s">
        <v>187</v>
      </c>
      <c r="F2438" s="53" t="s">
        <v>133</v>
      </c>
      <c r="G2438" s="52" t="s">
        <v>132</v>
      </c>
      <c r="H2438" s="52" t="s">
        <v>6866</v>
      </c>
    </row>
    <row r="2439" spans="1:8" x14ac:dyDescent="0.25">
      <c r="A2439" s="52" t="s">
        <v>7572</v>
      </c>
      <c r="B2439" s="52" t="s">
        <v>7571</v>
      </c>
      <c r="C2439" s="52" t="s">
        <v>197</v>
      </c>
      <c r="D2439" s="52" t="s">
        <v>197</v>
      </c>
      <c r="E2439" s="52" t="s">
        <v>196</v>
      </c>
      <c r="F2439" s="53" t="s">
        <v>133</v>
      </c>
      <c r="G2439" s="52" t="s">
        <v>132</v>
      </c>
      <c r="H2439" s="52" t="s">
        <v>6866</v>
      </c>
    </row>
    <row r="2440" spans="1:8" x14ac:dyDescent="0.25">
      <c r="A2440" s="52" t="s">
        <v>7570</v>
      </c>
      <c r="B2440" s="52" t="s">
        <v>7569</v>
      </c>
      <c r="C2440" s="52" t="s">
        <v>295</v>
      </c>
      <c r="D2440" s="52" t="s">
        <v>200</v>
      </c>
      <c r="E2440" s="52" t="s">
        <v>187</v>
      </c>
      <c r="F2440" s="53" t="s">
        <v>133</v>
      </c>
      <c r="G2440" s="52" t="s">
        <v>132</v>
      </c>
      <c r="H2440" s="52" t="s">
        <v>6866</v>
      </c>
    </row>
    <row r="2441" spans="1:8" x14ac:dyDescent="0.25">
      <c r="A2441" s="52" t="s">
        <v>7568</v>
      </c>
      <c r="B2441" s="52" t="s">
        <v>7552</v>
      </c>
      <c r="C2441" s="52" t="s">
        <v>295</v>
      </c>
      <c r="D2441" s="52" t="s">
        <v>200</v>
      </c>
      <c r="E2441" s="52" t="s">
        <v>187</v>
      </c>
      <c r="F2441" s="53" t="s">
        <v>133</v>
      </c>
      <c r="G2441" s="52" t="s">
        <v>132</v>
      </c>
      <c r="H2441" s="52" t="s">
        <v>6866</v>
      </c>
    </row>
    <row r="2442" spans="1:8" x14ac:dyDescent="0.25">
      <c r="A2442" s="52" t="s">
        <v>7567</v>
      </c>
      <c r="B2442" s="52" t="s">
        <v>7566</v>
      </c>
      <c r="C2442" s="52" t="s">
        <v>3689</v>
      </c>
      <c r="D2442" s="52" t="s">
        <v>1642</v>
      </c>
      <c r="E2442" s="52" t="s">
        <v>204</v>
      </c>
      <c r="F2442" s="53" t="s">
        <v>133</v>
      </c>
      <c r="G2442" s="52" t="s">
        <v>132</v>
      </c>
      <c r="H2442" s="52" t="s">
        <v>6866</v>
      </c>
    </row>
    <row r="2443" spans="1:8" x14ac:dyDescent="0.25">
      <c r="A2443" s="52" t="s">
        <v>7565</v>
      </c>
      <c r="B2443" s="52" t="s">
        <v>7564</v>
      </c>
      <c r="C2443" s="52" t="s">
        <v>1234</v>
      </c>
      <c r="D2443" s="52" t="s">
        <v>1642</v>
      </c>
      <c r="E2443" s="52" t="s">
        <v>204</v>
      </c>
      <c r="F2443" s="53" t="s">
        <v>133</v>
      </c>
      <c r="G2443" s="52" t="s">
        <v>132</v>
      </c>
      <c r="H2443" s="52" t="s">
        <v>6866</v>
      </c>
    </row>
    <row r="2444" spans="1:8" x14ac:dyDescent="0.25">
      <c r="A2444" s="52" t="s">
        <v>7563</v>
      </c>
      <c r="B2444" s="52" t="s">
        <v>7562</v>
      </c>
      <c r="C2444" s="52" t="s">
        <v>1234</v>
      </c>
      <c r="D2444" s="52" t="s">
        <v>1642</v>
      </c>
      <c r="E2444" s="52" t="s">
        <v>204</v>
      </c>
      <c r="F2444" s="53" t="s">
        <v>133</v>
      </c>
      <c r="G2444" s="52" t="s">
        <v>132</v>
      </c>
      <c r="H2444" s="52" t="s">
        <v>6866</v>
      </c>
    </row>
    <row r="2445" spans="1:8" x14ac:dyDescent="0.25">
      <c r="A2445" s="52" t="s">
        <v>7561</v>
      </c>
      <c r="B2445" s="52" t="s">
        <v>7560</v>
      </c>
      <c r="C2445" s="52" t="s">
        <v>1234</v>
      </c>
      <c r="D2445" s="52" t="s">
        <v>1642</v>
      </c>
      <c r="E2445" s="52" t="s">
        <v>204</v>
      </c>
      <c r="F2445" s="53" t="s">
        <v>133</v>
      </c>
      <c r="G2445" s="52" t="s">
        <v>132</v>
      </c>
      <c r="H2445" s="52" t="s">
        <v>6866</v>
      </c>
    </row>
    <row r="2446" spans="1:8" x14ac:dyDescent="0.25">
      <c r="A2446" s="52" t="s">
        <v>7559</v>
      </c>
      <c r="B2446" s="52" t="s">
        <v>7558</v>
      </c>
      <c r="C2446" s="52" t="s">
        <v>1234</v>
      </c>
      <c r="D2446" s="52" t="s">
        <v>781</v>
      </c>
      <c r="E2446" s="52" t="s">
        <v>204</v>
      </c>
      <c r="F2446" s="53" t="s">
        <v>133</v>
      </c>
      <c r="G2446" s="52" t="s">
        <v>132</v>
      </c>
      <c r="H2446" s="52" t="s">
        <v>6866</v>
      </c>
    </row>
    <row r="2447" spans="1:8" x14ac:dyDescent="0.25">
      <c r="A2447" s="52" t="s">
        <v>7557</v>
      </c>
      <c r="B2447" s="52" t="s">
        <v>7556</v>
      </c>
      <c r="C2447" s="52" t="s">
        <v>1234</v>
      </c>
      <c r="D2447" s="52" t="s">
        <v>1642</v>
      </c>
      <c r="E2447" s="52" t="s">
        <v>204</v>
      </c>
      <c r="F2447" s="53" t="s">
        <v>133</v>
      </c>
      <c r="G2447" s="52" t="s">
        <v>132</v>
      </c>
      <c r="H2447" s="52" t="s">
        <v>6866</v>
      </c>
    </row>
    <row r="2448" spans="1:8" x14ac:dyDescent="0.25">
      <c r="A2448" s="52" t="s">
        <v>7555</v>
      </c>
      <c r="B2448" s="52" t="s">
        <v>7554</v>
      </c>
      <c r="C2448" s="52" t="s">
        <v>1234</v>
      </c>
      <c r="D2448" s="52" t="s">
        <v>1642</v>
      </c>
      <c r="E2448" s="52" t="s">
        <v>204</v>
      </c>
      <c r="F2448" s="53" t="s">
        <v>133</v>
      </c>
      <c r="G2448" s="52" t="s">
        <v>132</v>
      </c>
      <c r="H2448" s="52" t="s">
        <v>6866</v>
      </c>
    </row>
    <row r="2449" spans="1:8" x14ac:dyDescent="0.25">
      <c r="A2449" s="52" t="s">
        <v>7553</v>
      </c>
      <c r="B2449" s="52" t="s">
        <v>7552</v>
      </c>
      <c r="C2449" s="52" t="s">
        <v>1981</v>
      </c>
      <c r="D2449" s="52" t="s">
        <v>200</v>
      </c>
      <c r="E2449" s="52" t="s">
        <v>187</v>
      </c>
      <c r="F2449" s="53" t="s">
        <v>133</v>
      </c>
      <c r="G2449" s="52" t="s">
        <v>132</v>
      </c>
      <c r="H2449" s="52" t="s">
        <v>6866</v>
      </c>
    </row>
    <row r="2450" spans="1:8" x14ac:dyDescent="0.25">
      <c r="A2450" s="52" t="s">
        <v>7551</v>
      </c>
      <c r="B2450" s="52" t="s">
        <v>7550</v>
      </c>
      <c r="C2450" s="52" t="s">
        <v>197</v>
      </c>
      <c r="D2450" s="52" t="s">
        <v>197</v>
      </c>
      <c r="E2450" s="52" t="s">
        <v>196</v>
      </c>
      <c r="F2450" s="53" t="s">
        <v>133</v>
      </c>
      <c r="G2450" s="52" t="s">
        <v>132</v>
      </c>
      <c r="H2450" s="52" t="s">
        <v>6866</v>
      </c>
    </row>
    <row r="2451" spans="1:8" x14ac:dyDescent="0.25">
      <c r="A2451" s="52" t="s">
        <v>7549</v>
      </c>
      <c r="B2451" s="52" t="s">
        <v>7548</v>
      </c>
      <c r="C2451" s="52" t="s">
        <v>588</v>
      </c>
      <c r="D2451" s="52" t="s">
        <v>200</v>
      </c>
      <c r="E2451" s="52" t="s">
        <v>187</v>
      </c>
      <c r="F2451" s="53" t="s">
        <v>133</v>
      </c>
      <c r="G2451" s="52" t="s">
        <v>132</v>
      </c>
      <c r="H2451" s="52" t="s">
        <v>6866</v>
      </c>
    </row>
    <row r="2452" spans="1:8" x14ac:dyDescent="0.25">
      <c r="A2452" s="52" t="s">
        <v>7547</v>
      </c>
      <c r="B2452" s="52" t="s">
        <v>7546</v>
      </c>
      <c r="C2452" s="52" t="s">
        <v>588</v>
      </c>
      <c r="D2452" s="52" t="s">
        <v>1140</v>
      </c>
      <c r="E2452" s="52" t="s">
        <v>187</v>
      </c>
      <c r="F2452" s="53" t="s">
        <v>133</v>
      </c>
      <c r="G2452" s="52" t="s">
        <v>132</v>
      </c>
      <c r="H2452" s="52" t="s">
        <v>6866</v>
      </c>
    </row>
    <row r="2453" spans="1:8" x14ac:dyDescent="0.25">
      <c r="A2453" s="52" t="s">
        <v>7545</v>
      </c>
      <c r="B2453" s="52" t="s">
        <v>7544</v>
      </c>
      <c r="C2453" s="52" t="s">
        <v>588</v>
      </c>
      <c r="D2453" s="52" t="s">
        <v>200</v>
      </c>
      <c r="E2453" s="52" t="s">
        <v>187</v>
      </c>
      <c r="F2453" s="53" t="s">
        <v>133</v>
      </c>
      <c r="G2453" s="52" t="s">
        <v>132</v>
      </c>
      <c r="H2453" s="52" t="s">
        <v>6866</v>
      </c>
    </row>
    <row r="2454" spans="1:8" x14ac:dyDescent="0.25">
      <c r="A2454" s="52" t="s">
        <v>7543</v>
      </c>
      <c r="B2454" s="52" t="s">
        <v>7542</v>
      </c>
      <c r="C2454" s="52" t="s">
        <v>588</v>
      </c>
      <c r="D2454" s="52" t="s">
        <v>200</v>
      </c>
      <c r="E2454" s="52" t="s">
        <v>187</v>
      </c>
      <c r="F2454" s="53" t="s">
        <v>133</v>
      </c>
      <c r="G2454" s="52" t="s">
        <v>132</v>
      </c>
      <c r="H2454" s="52" t="s">
        <v>6866</v>
      </c>
    </row>
    <row r="2455" spans="1:8" x14ac:dyDescent="0.25">
      <c r="A2455" s="52" t="s">
        <v>7541</v>
      </c>
      <c r="B2455" s="52" t="s">
        <v>7540</v>
      </c>
      <c r="C2455" s="52" t="s">
        <v>588</v>
      </c>
      <c r="D2455" s="52" t="s">
        <v>1140</v>
      </c>
      <c r="E2455" s="52" t="s">
        <v>187</v>
      </c>
      <c r="F2455" s="53" t="s">
        <v>133</v>
      </c>
      <c r="G2455" s="52" t="s">
        <v>132</v>
      </c>
      <c r="H2455" s="52" t="s">
        <v>6866</v>
      </c>
    </row>
    <row r="2456" spans="1:8" x14ac:dyDescent="0.25">
      <c r="A2456" s="52" t="s">
        <v>7539</v>
      </c>
      <c r="B2456" s="52" t="s">
        <v>7538</v>
      </c>
      <c r="C2456" s="52" t="s">
        <v>588</v>
      </c>
      <c r="D2456" s="52" t="s">
        <v>200</v>
      </c>
      <c r="E2456" s="52" t="s">
        <v>187</v>
      </c>
      <c r="F2456" s="53" t="s">
        <v>133</v>
      </c>
      <c r="G2456" s="52" t="s">
        <v>132</v>
      </c>
      <c r="H2456" s="52" t="s">
        <v>6866</v>
      </c>
    </row>
    <row r="2457" spans="1:8" x14ac:dyDescent="0.25">
      <c r="A2457" s="52" t="s">
        <v>7537</v>
      </c>
      <c r="B2457" s="52" t="s">
        <v>7536</v>
      </c>
      <c r="C2457" s="52" t="s">
        <v>588</v>
      </c>
      <c r="D2457" s="52" t="s">
        <v>1140</v>
      </c>
      <c r="E2457" s="52" t="s">
        <v>187</v>
      </c>
      <c r="F2457" s="53" t="s">
        <v>133</v>
      </c>
      <c r="G2457" s="52" t="s">
        <v>132</v>
      </c>
      <c r="H2457" s="52" t="s">
        <v>6866</v>
      </c>
    </row>
    <row r="2458" spans="1:8" x14ac:dyDescent="0.25">
      <c r="A2458" s="52" t="s">
        <v>7535</v>
      </c>
      <c r="B2458" s="52" t="s">
        <v>7534</v>
      </c>
      <c r="C2458" s="52" t="s">
        <v>588</v>
      </c>
      <c r="D2458" s="52" t="s">
        <v>200</v>
      </c>
      <c r="E2458" s="52" t="s">
        <v>187</v>
      </c>
      <c r="F2458" s="53" t="s">
        <v>133</v>
      </c>
      <c r="G2458" s="52" t="s">
        <v>132</v>
      </c>
      <c r="H2458" s="52" t="s">
        <v>6866</v>
      </c>
    </row>
    <row r="2459" spans="1:8" x14ac:dyDescent="0.25">
      <c r="A2459" s="52" t="s">
        <v>7533</v>
      </c>
      <c r="B2459" s="52" t="s">
        <v>7532</v>
      </c>
      <c r="C2459" s="52" t="s">
        <v>588</v>
      </c>
      <c r="D2459" s="52" t="s">
        <v>200</v>
      </c>
      <c r="E2459" s="52" t="s">
        <v>187</v>
      </c>
      <c r="F2459" s="53" t="s">
        <v>133</v>
      </c>
      <c r="G2459" s="52" t="s">
        <v>132</v>
      </c>
      <c r="H2459" s="52" t="s">
        <v>6866</v>
      </c>
    </row>
    <row r="2460" spans="1:8" x14ac:dyDescent="0.25">
      <c r="A2460" s="52" t="s">
        <v>7531</v>
      </c>
      <c r="B2460" s="52" t="s">
        <v>7530</v>
      </c>
      <c r="C2460" s="52" t="s">
        <v>295</v>
      </c>
      <c r="D2460" s="52" t="s">
        <v>200</v>
      </c>
      <c r="E2460" s="52" t="s">
        <v>187</v>
      </c>
      <c r="F2460" s="53" t="s">
        <v>133</v>
      </c>
      <c r="G2460" s="52" t="s">
        <v>132</v>
      </c>
      <c r="H2460" s="52" t="s">
        <v>6866</v>
      </c>
    </row>
    <row r="2461" spans="1:8" x14ac:dyDescent="0.25">
      <c r="A2461" s="52" t="s">
        <v>7529</v>
      </c>
      <c r="B2461" s="52" t="s">
        <v>7528</v>
      </c>
      <c r="C2461" s="52" t="s">
        <v>573</v>
      </c>
      <c r="D2461" s="52" t="s">
        <v>200</v>
      </c>
      <c r="E2461" s="52" t="s">
        <v>187</v>
      </c>
      <c r="F2461" s="53" t="s">
        <v>133</v>
      </c>
      <c r="G2461" s="52" t="s">
        <v>132</v>
      </c>
      <c r="H2461" s="52" t="s">
        <v>6866</v>
      </c>
    </row>
    <row r="2462" spans="1:8" x14ac:dyDescent="0.25">
      <c r="A2462" s="52" t="s">
        <v>7527</v>
      </c>
      <c r="B2462" s="52" t="s">
        <v>7526</v>
      </c>
      <c r="C2462" s="52" t="s">
        <v>209</v>
      </c>
      <c r="D2462" s="52" t="s">
        <v>855</v>
      </c>
      <c r="E2462" s="52" t="s">
        <v>204</v>
      </c>
      <c r="F2462" s="53" t="s">
        <v>133</v>
      </c>
      <c r="G2462" s="52" t="s">
        <v>132</v>
      </c>
      <c r="H2462" s="52" t="s">
        <v>6866</v>
      </c>
    </row>
    <row r="2463" spans="1:8" x14ac:dyDescent="0.25">
      <c r="A2463" s="52" t="s">
        <v>7525</v>
      </c>
      <c r="B2463" s="52" t="s">
        <v>7524</v>
      </c>
      <c r="C2463" s="52" t="s">
        <v>209</v>
      </c>
      <c r="D2463" s="52" t="s">
        <v>855</v>
      </c>
      <c r="E2463" s="52" t="s">
        <v>204</v>
      </c>
      <c r="F2463" s="53" t="s">
        <v>133</v>
      </c>
      <c r="G2463" s="52" t="s">
        <v>132</v>
      </c>
      <c r="H2463" s="52" t="s">
        <v>6866</v>
      </c>
    </row>
    <row r="2464" spans="1:8" x14ac:dyDescent="0.25">
      <c r="A2464" s="52" t="s">
        <v>7523</v>
      </c>
      <c r="B2464" s="52" t="s">
        <v>7522</v>
      </c>
      <c r="C2464" s="52" t="s">
        <v>209</v>
      </c>
      <c r="D2464" s="52" t="s">
        <v>855</v>
      </c>
      <c r="E2464" s="52" t="s">
        <v>214</v>
      </c>
      <c r="F2464" s="53" t="s">
        <v>133</v>
      </c>
      <c r="G2464" s="52" t="s">
        <v>132</v>
      </c>
      <c r="H2464" s="52" t="s">
        <v>6866</v>
      </c>
    </row>
    <row r="2465" spans="1:8" x14ac:dyDescent="0.25">
      <c r="A2465" s="52" t="s">
        <v>7521</v>
      </c>
      <c r="B2465" s="52" t="s">
        <v>7520</v>
      </c>
      <c r="C2465" s="52" t="s">
        <v>209</v>
      </c>
      <c r="D2465" s="52" t="s">
        <v>855</v>
      </c>
      <c r="E2465" s="52" t="s">
        <v>492</v>
      </c>
      <c r="F2465" s="53" t="s">
        <v>133</v>
      </c>
      <c r="G2465" s="52" t="s">
        <v>132</v>
      </c>
      <c r="H2465" s="52" t="s">
        <v>6866</v>
      </c>
    </row>
    <row r="2466" spans="1:8" x14ac:dyDescent="0.25">
      <c r="A2466" s="52" t="s">
        <v>7519</v>
      </c>
      <c r="B2466" s="52" t="s">
        <v>7518</v>
      </c>
      <c r="C2466" s="52" t="s">
        <v>573</v>
      </c>
      <c r="D2466" s="52" t="s">
        <v>200</v>
      </c>
      <c r="E2466" s="52" t="s">
        <v>187</v>
      </c>
      <c r="F2466" s="53" t="s">
        <v>133</v>
      </c>
      <c r="G2466" s="52" t="s">
        <v>132</v>
      </c>
      <c r="H2466" s="52" t="s">
        <v>6866</v>
      </c>
    </row>
    <row r="2467" spans="1:8" x14ac:dyDescent="0.25">
      <c r="A2467" s="52" t="s">
        <v>7517</v>
      </c>
      <c r="B2467" s="52" t="s">
        <v>7516</v>
      </c>
      <c r="C2467" s="52" t="s">
        <v>209</v>
      </c>
      <c r="D2467" s="52" t="s">
        <v>200</v>
      </c>
      <c r="E2467" s="52" t="s">
        <v>187</v>
      </c>
      <c r="F2467" s="53" t="s">
        <v>133</v>
      </c>
      <c r="G2467" s="52" t="s">
        <v>132</v>
      </c>
      <c r="H2467" s="52" t="s">
        <v>6866</v>
      </c>
    </row>
    <row r="2468" spans="1:8" x14ac:dyDescent="0.25">
      <c r="A2468" s="52" t="s">
        <v>7515</v>
      </c>
      <c r="B2468" s="52" t="s">
        <v>7514</v>
      </c>
      <c r="C2468" s="52" t="s">
        <v>855</v>
      </c>
      <c r="D2468" s="52" t="s">
        <v>724</v>
      </c>
      <c r="E2468" s="52" t="s">
        <v>187</v>
      </c>
      <c r="F2468" s="53" t="s">
        <v>133</v>
      </c>
      <c r="G2468" s="52" t="s">
        <v>132</v>
      </c>
      <c r="H2468" s="52" t="s">
        <v>6866</v>
      </c>
    </row>
    <row r="2469" spans="1:8" x14ac:dyDescent="0.25">
      <c r="A2469" s="52" t="s">
        <v>7513</v>
      </c>
      <c r="B2469" s="52" t="s">
        <v>7512</v>
      </c>
      <c r="C2469" s="52" t="s">
        <v>855</v>
      </c>
      <c r="D2469" s="52" t="s">
        <v>200</v>
      </c>
      <c r="E2469" s="52" t="s">
        <v>187</v>
      </c>
      <c r="F2469" s="53" t="s">
        <v>133</v>
      </c>
      <c r="G2469" s="52" t="s">
        <v>132</v>
      </c>
      <c r="H2469" s="52" t="s">
        <v>6866</v>
      </c>
    </row>
    <row r="2470" spans="1:8" x14ac:dyDescent="0.25">
      <c r="A2470" s="52" t="s">
        <v>7511</v>
      </c>
      <c r="B2470" s="52" t="s">
        <v>7510</v>
      </c>
      <c r="C2470" s="52" t="s">
        <v>209</v>
      </c>
      <c r="D2470" s="52" t="s">
        <v>200</v>
      </c>
      <c r="E2470" s="52" t="s">
        <v>187</v>
      </c>
      <c r="F2470" s="53" t="s">
        <v>133</v>
      </c>
      <c r="G2470" s="52" t="s">
        <v>132</v>
      </c>
      <c r="H2470" s="52" t="s">
        <v>6866</v>
      </c>
    </row>
    <row r="2471" spans="1:8" x14ac:dyDescent="0.25">
      <c r="A2471" s="52" t="s">
        <v>7509</v>
      </c>
      <c r="B2471" s="52" t="s">
        <v>7508</v>
      </c>
      <c r="C2471" s="52" t="s">
        <v>224</v>
      </c>
      <c r="D2471" s="52" t="s">
        <v>200</v>
      </c>
      <c r="E2471" s="52" t="s">
        <v>187</v>
      </c>
      <c r="F2471" s="53" t="s">
        <v>133</v>
      </c>
      <c r="G2471" s="52" t="s">
        <v>132</v>
      </c>
      <c r="H2471" s="52" t="s">
        <v>6866</v>
      </c>
    </row>
    <row r="2472" spans="1:8" x14ac:dyDescent="0.25">
      <c r="A2472" s="52" t="s">
        <v>7507</v>
      </c>
      <c r="B2472" s="52" t="s">
        <v>7506</v>
      </c>
      <c r="C2472" s="52" t="s">
        <v>224</v>
      </c>
      <c r="D2472" s="52" t="s">
        <v>200</v>
      </c>
      <c r="E2472" s="52" t="s">
        <v>187</v>
      </c>
      <c r="F2472" s="53" t="s">
        <v>133</v>
      </c>
      <c r="G2472" s="52" t="s">
        <v>132</v>
      </c>
      <c r="H2472" s="52" t="s">
        <v>6866</v>
      </c>
    </row>
    <row r="2473" spans="1:8" x14ac:dyDescent="0.25">
      <c r="A2473" s="52" t="s">
        <v>7505</v>
      </c>
      <c r="B2473" s="52" t="s">
        <v>7504</v>
      </c>
      <c r="C2473" s="52" t="s">
        <v>197</v>
      </c>
      <c r="D2473" s="52" t="s">
        <v>197</v>
      </c>
      <c r="E2473" s="52" t="s">
        <v>196</v>
      </c>
      <c r="F2473" s="53" t="s">
        <v>133</v>
      </c>
      <c r="G2473" s="52" t="s">
        <v>132</v>
      </c>
      <c r="H2473" s="52" t="s">
        <v>6866</v>
      </c>
    </row>
    <row r="2474" spans="1:8" x14ac:dyDescent="0.25">
      <c r="A2474" s="52" t="s">
        <v>7503</v>
      </c>
      <c r="B2474" s="52" t="s">
        <v>7502</v>
      </c>
      <c r="C2474" s="52" t="s">
        <v>224</v>
      </c>
      <c r="D2474" s="52" t="s">
        <v>855</v>
      </c>
      <c r="E2474" s="52" t="s">
        <v>492</v>
      </c>
      <c r="F2474" s="53" t="s">
        <v>133</v>
      </c>
      <c r="G2474" s="52" t="s">
        <v>132</v>
      </c>
      <c r="H2474" s="52" t="s">
        <v>6866</v>
      </c>
    </row>
    <row r="2475" spans="1:8" x14ac:dyDescent="0.25">
      <c r="A2475" s="52" t="s">
        <v>7501</v>
      </c>
      <c r="B2475" s="52" t="s">
        <v>7500</v>
      </c>
      <c r="C2475" s="52" t="s">
        <v>224</v>
      </c>
      <c r="D2475" s="52" t="s">
        <v>200</v>
      </c>
      <c r="E2475" s="52" t="s">
        <v>187</v>
      </c>
      <c r="F2475" s="53" t="s">
        <v>133</v>
      </c>
      <c r="G2475" s="52" t="s">
        <v>132</v>
      </c>
      <c r="H2475" s="52" t="s">
        <v>6866</v>
      </c>
    </row>
    <row r="2476" spans="1:8" x14ac:dyDescent="0.25">
      <c r="A2476" s="52" t="s">
        <v>7499</v>
      </c>
      <c r="B2476" s="52" t="s">
        <v>7498</v>
      </c>
      <c r="C2476" s="52" t="s">
        <v>855</v>
      </c>
      <c r="D2476" s="52" t="s">
        <v>200</v>
      </c>
      <c r="E2476" s="52" t="s">
        <v>187</v>
      </c>
      <c r="F2476" s="53" t="s">
        <v>133</v>
      </c>
      <c r="G2476" s="52" t="s">
        <v>132</v>
      </c>
      <c r="H2476" s="52" t="s">
        <v>6866</v>
      </c>
    </row>
    <row r="2477" spans="1:8" x14ac:dyDescent="0.25">
      <c r="A2477" s="52" t="s">
        <v>7497</v>
      </c>
      <c r="B2477" s="52" t="s">
        <v>7496</v>
      </c>
      <c r="C2477" s="52" t="s">
        <v>855</v>
      </c>
      <c r="D2477" s="52" t="s">
        <v>1428</v>
      </c>
      <c r="E2477" s="52" t="s">
        <v>492</v>
      </c>
      <c r="F2477" s="53" t="s">
        <v>133</v>
      </c>
      <c r="G2477" s="52" t="s">
        <v>132</v>
      </c>
      <c r="H2477" s="52" t="s">
        <v>6866</v>
      </c>
    </row>
    <row r="2478" spans="1:8" x14ac:dyDescent="0.25">
      <c r="A2478" s="52" t="s">
        <v>7495</v>
      </c>
      <c r="B2478" s="52" t="s">
        <v>7494</v>
      </c>
      <c r="C2478" s="52" t="s">
        <v>224</v>
      </c>
      <c r="D2478" s="52" t="s">
        <v>855</v>
      </c>
      <c r="E2478" s="52" t="s">
        <v>214</v>
      </c>
      <c r="F2478" s="53" t="s">
        <v>133</v>
      </c>
      <c r="G2478" s="52" t="s">
        <v>132</v>
      </c>
      <c r="H2478" s="52" t="s">
        <v>6866</v>
      </c>
    </row>
    <row r="2479" spans="1:8" x14ac:dyDescent="0.25">
      <c r="A2479" s="52" t="s">
        <v>7493</v>
      </c>
      <c r="B2479" s="52" t="s">
        <v>7492</v>
      </c>
      <c r="C2479" s="52" t="s">
        <v>224</v>
      </c>
      <c r="D2479" s="52" t="s">
        <v>855</v>
      </c>
      <c r="E2479" s="52" t="s">
        <v>204</v>
      </c>
      <c r="F2479" s="53" t="s">
        <v>133</v>
      </c>
      <c r="G2479" s="52" t="s">
        <v>132</v>
      </c>
      <c r="H2479" s="52" t="s">
        <v>6866</v>
      </c>
    </row>
    <row r="2480" spans="1:8" x14ac:dyDescent="0.25">
      <c r="A2480" s="52" t="s">
        <v>7491</v>
      </c>
      <c r="B2480" s="52" t="s">
        <v>7490</v>
      </c>
      <c r="C2480" s="52" t="s">
        <v>209</v>
      </c>
      <c r="D2480" s="52" t="s">
        <v>200</v>
      </c>
      <c r="E2480" s="52" t="s">
        <v>187</v>
      </c>
      <c r="F2480" s="53" t="s">
        <v>133</v>
      </c>
      <c r="G2480" s="52" t="s">
        <v>132</v>
      </c>
      <c r="H2480" s="52" t="s">
        <v>6866</v>
      </c>
    </row>
    <row r="2481" spans="1:8" x14ac:dyDescent="0.25">
      <c r="A2481" s="52" t="s">
        <v>7489</v>
      </c>
      <c r="B2481" s="52" t="s">
        <v>7488</v>
      </c>
      <c r="C2481" s="52" t="s">
        <v>573</v>
      </c>
      <c r="D2481" s="52" t="s">
        <v>1997</v>
      </c>
      <c r="E2481" s="52" t="s">
        <v>187</v>
      </c>
      <c r="F2481" s="53" t="s">
        <v>133</v>
      </c>
      <c r="G2481" s="52" t="s">
        <v>132</v>
      </c>
      <c r="H2481" s="52" t="s">
        <v>6866</v>
      </c>
    </row>
    <row r="2482" spans="1:8" x14ac:dyDescent="0.25">
      <c r="A2482" s="52" t="s">
        <v>7487</v>
      </c>
      <c r="B2482" s="52" t="s">
        <v>7486</v>
      </c>
      <c r="C2482" s="52" t="s">
        <v>209</v>
      </c>
      <c r="D2482" s="52" t="s">
        <v>855</v>
      </c>
      <c r="E2482" s="52" t="s">
        <v>492</v>
      </c>
      <c r="F2482" s="53" t="s">
        <v>133</v>
      </c>
      <c r="G2482" s="52" t="s">
        <v>132</v>
      </c>
      <c r="H2482" s="52" t="s">
        <v>6866</v>
      </c>
    </row>
    <row r="2483" spans="1:8" x14ac:dyDescent="0.25">
      <c r="A2483" s="52" t="s">
        <v>7485</v>
      </c>
      <c r="B2483" s="52" t="s">
        <v>7484</v>
      </c>
      <c r="C2483" s="52" t="s">
        <v>209</v>
      </c>
      <c r="D2483" s="52" t="s">
        <v>855</v>
      </c>
      <c r="E2483" s="52" t="s">
        <v>492</v>
      </c>
      <c r="F2483" s="53" t="s">
        <v>133</v>
      </c>
      <c r="G2483" s="52" t="s">
        <v>132</v>
      </c>
      <c r="H2483" s="52" t="s">
        <v>6866</v>
      </c>
    </row>
    <row r="2484" spans="1:8" x14ac:dyDescent="0.25">
      <c r="A2484" s="52" t="s">
        <v>7483</v>
      </c>
      <c r="B2484" s="52" t="s">
        <v>7482</v>
      </c>
      <c r="C2484" s="52" t="s">
        <v>295</v>
      </c>
      <c r="D2484" s="52" t="s">
        <v>200</v>
      </c>
      <c r="E2484" s="52" t="s">
        <v>187</v>
      </c>
      <c r="F2484" s="53" t="s">
        <v>133</v>
      </c>
      <c r="G2484" s="52" t="s">
        <v>132</v>
      </c>
      <c r="H2484" s="52" t="s">
        <v>6866</v>
      </c>
    </row>
    <row r="2485" spans="1:8" x14ac:dyDescent="0.25">
      <c r="A2485" s="52" t="s">
        <v>7481</v>
      </c>
      <c r="B2485" s="52" t="s">
        <v>7480</v>
      </c>
      <c r="C2485" s="52" t="s">
        <v>2500</v>
      </c>
      <c r="D2485" s="52" t="s">
        <v>200</v>
      </c>
      <c r="E2485" s="52" t="s">
        <v>187</v>
      </c>
      <c r="F2485" s="53" t="s">
        <v>133</v>
      </c>
      <c r="G2485" s="52" t="s">
        <v>132</v>
      </c>
      <c r="H2485" s="52" t="s">
        <v>6866</v>
      </c>
    </row>
    <row r="2486" spans="1:8" x14ac:dyDescent="0.25">
      <c r="A2486" s="52" t="s">
        <v>7479</v>
      </c>
      <c r="B2486" s="52" t="s">
        <v>7478</v>
      </c>
      <c r="C2486" s="52" t="s">
        <v>475</v>
      </c>
      <c r="D2486" s="52" t="s">
        <v>200</v>
      </c>
      <c r="E2486" s="52" t="s">
        <v>187</v>
      </c>
      <c r="F2486" s="53" t="s">
        <v>133</v>
      </c>
      <c r="G2486" s="52" t="s">
        <v>132</v>
      </c>
      <c r="H2486" s="52" t="s">
        <v>6866</v>
      </c>
    </row>
    <row r="2487" spans="1:8" x14ac:dyDescent="0.25">
      <c r="A2487" s="52" t="s">
        <v>7477</v>
      </c>
      <c r="B2487" s="52" t="s">
        <v>7476</v>
      </c>
      <c r="C2487" s="52" t="s">
        <v>475</v>
      </c>
      <c r="D2487" s="52" t="s">
        <v>200</v>
      </c>
      <c r="E2487" s="52" t="s">
        <v>187</v>
      </c>
      <c r="F2487" s="53" t="s">
        <v>133</v>
      </c>
      <c r="G2487" s="52" t="s">
        <v>132</v>
      </c>
      <c r="H2487" s="52" t="s">
        <v>6866</v>
      </c>
    </row>
    <row r="2488" spans="1:8" x14ac:dyDescent="0.25">
      <c r="A2488" s="52" t="s">
        <v>7475</v>
      </c>
      <c r="B2488" s="52" t="s">
        <v>7474</v>
      </c>
      <c r="C2488" s="52" t="s">
        <v>475</v>
      </c>
      <c r="D2488" s="52" t="s">
        <v>200</v>
      </c>
      <c r="E2488" s="52" t="s">
        <v>187</v>
      </c>
      <c r="F2488" s="53" t="s">
        <v>133</v>
      </c>
      <c r="G2488" s="52" t="s">
        <v>132</v>
      </c>
      <c r="H2488" s="52" t="s">
        <v>6866</v>
      </c>
    </row>
    <row r="2489" spans="1:8" x14ac:dyDescent="0.25">
      <c r="A2489" s="52" t="s">
        <v>7473</v>
      </c>
      <c r="B2489" s="52" t="s">
        <v>7472</v>
      </c>
      <c r="C2489" s="52" t="s">
        <v>475</v>
      </c>
      <c r="D2489" s="52" t="s">
        <v>200</v>
      </c>
      <c r="E2489" s="52" t="s">
        <v>187</v>
      </c>
      <c r="F2489" s="53" t="s">
        <v>133</v>
      </c>
      <c r="G2489" s="52" t="s">
        <v>132</v>
      </c>
      <c r="H2489" s="52" t="s">
        <v>6866</v>
      </c>
    </row>
    <row r="2490" spans="1:8" x14ac:dyDescent="0.25">
      <c r="A2490" s="52" t="s">
        <v>7471</v>
      </c>
      <c r="B2490" s="52" t="s">
        <v>7470</v>
      </c>
      <c r="C2490" s="52" t="s">
        <v>573</v>
      </c>
      <c r="D2490" s="52" t="s">
        <v>200</v>
      </c>
      <c r="E2490" s="52" t="s">
        <v>187</v>
      </c>
      <c r="F2490" s="53" t="s">
        <v>133</v>
      </c>
      <c r="G2490" s="52" t="s">
        <v>132</v>
      </c>
      <c r="H2490" s="52" t="s">
        <v>6866</v>
      </c>
    </row>
    <row r="2491" spans="1:8" x14ac:dyDescent="0.25">
      <c r="A2491" s="52" t="s">
        <v>7469</v>
      </c>
      <c r="B2491" s="52" t="s">
        <v>7468</v>
      </c>
      <c r="C2491" s="52" t="s">
        <v>573</v>
      </c>
      <c r="D2491" s="52" t="s">
        <v>519</v>
      </c>
      <c r="E2491" s="52" t="s">
        <v>204</v>
      </c>
      <c r="F2491" s="53" t="s">
        <v>133</v>
      </c>
      <c r="G2491" s="52" t="s">
        <v>132</v>
      </c>
      <c r="H2491" s="52" t="s">
        <v>6866</v>
      </c>
    </row>
    <row r="2492" spans="1:8" x14ac:dyDescent="0.25">
      <c r="A2492" s="52" t="s">
        <v>7467</v>
      </c>
      <c r="B2492" s="52" t="s">
        <v>7465</v>
      </c>
      <c r="C2492" s="52" t="s">
        <v>516</v>
      </c>
      <c r="D2492" s="52" t="s">
        <v>200</v>
      </c>
      <c r="E2492" s="52" t="s">
        <v>187</v>
      </c>
      <c r="F2492" s="53" t="s">
        <v>133</v>
      </c>
      <c r="G2492" s="52" t="s">
        <v>132</v>
      </c>
      <c r="H2492" s="52" t="s">
        <v>6866</v>
      </c>
    </row>
    <row r="2493" spans="1:8" x14ac:dyDescent="0.25">
      <c r="A2493" s="52" t="s">
        <v>7466</v>
      </c>
      <c r="B2493" s="52" t="s">
        <v>7465</v>
      </c>
      <c r="C2493" s="52" t="s">
        <v>224</v>
      </c>
      <c r="D2493" s="52" t="s">
        <v>200</v>
      </c>
      <c r="E2493" s="52" t="s">
        <v>187</v>
      </c>
      <c r="F2493" s="53" t="s">
        <v>133</v>
      </c>
      <c r="G2493" s="52" t="s">
        <v>132</v>
      </c>
      <c r="H2493" s="52" t="s">
        <v>6866</v>
      </c>
    </row>
    <row r="2494" spans="1:8" x14ac:dyDescent="0.25">
      <c r="A2494" s="52" t="s">
        <v>7464</v>
      </c>
      <c r="B2494" s="52" t="s">
        <v>7463</v>
      </c>
      <c r="C2494" s="52" t="s">
        <v>209</v>
      </c>
      <c r="D2494" s="52" t="s">
        <v>243</v>
      </c>
      <c r="E2494" s="52" t="s">
        <v>204</v>
      </c>
      <c r="F2494" s="53" t="s">
        <v>133</v>
      </c>
      <c r="G2494" s="52" t="s">
        <v>132</v>
      </c>
      <c r="H2494" s="52" t="s">
        <v>6866</v>
      </c>
    </row>
    <row r="2495" spans="1:8" x14ac:dyDescent="0.25">
      <c r="A2495" s="52" t="s">
        <v>7462</v>
      </c>
      <c r="B2495" s="52" t="s">
        <v>7461</v>
      </c>
      <c r="C2495" s="52" t="s">
        <v>209</v>
      </c>
      <c r="D2495" s="52" t="s">
        <v>243</v>
      </c>
      <c r="E2495" s="52" t="s">
        <v>204</v>
      </c>
      <c r="F2495" s="53" t="s">
        <v>133</v>
      </c>
      <c r="G2495" s="52" t="s">
        <v>132</v>
      </c>
      <c r="H2495" s="52" t="s">
        <v>6866</v>
      </c>
    </row>
    <row r="2496" spans="1:8" x14ac:dyDescent="0.25">
      <c r="A2496" s="52" t="s">
        <v>7460</v>
      </c>
      <c r="B2496" s="52" t="s">
        <v>7459</v>
      </c>
      <c r="C2496" s="52" t="s">
        <v>209</v>
      </c>
      <c r="D2496" s="52" t="s">
        <v>243</v>
      </c>
      <c r="E2496" s="52" t="s">
        <v>204</v>
      </c>
      <c r="F2496" s="53" t="s">
        <v>133</v>
      </c>
      <c r="G2496" s="52" t="s">
        <v>132</v>
      </c>
      <c r="H2496" s="52" t="s">
        <v>6866</v>
      </c>
    </row>
    <row r="2497" spans="1:8" x14ac:dyDescent="0.25">
      <c r="A2497" s="52" t="s">
        <v>7458</v>
      </c>
      <c r="B2497" s="52" t="s">
        <v>7457</v>
      </c>
      <c r="C2497" s="52" t="s">
        <v>209</v>
      </c>
      <c r="D2497" s="52" t="s">
        <v>243</v>
      </c>
      <c r="E2497" s="52" t="s">
        <v>204</v>
      </c>
      <c r="F2497" s="53" t="s">
        <v>133</v>
      </c>
      <c r="G2497" s="52" t="s">
        <v>132</v>
      </c>
      <c r="H2497" s="52" t="s">
        <v>6866</v>
      </c>
    </row>
    <row r="2498" spans="1:8" x14ac:dyDescent="0.25">
      <c r="A2498" s="52" t="s">
        <v>7456</v>
      </c>
      <c r="B2498" s="52" t="s">
        <v>7455</v>
      </c>
      <c r="C2498" s="52" t="s">
        <v>209</v>
      </c>
      <c r="D2498" s="52" t="s">
        <v>243</v>
      </c>
      <c r="E2498" s="52" t="s">
        <v>204</v>
      </c>
      <c r="F2498" s="53" t="s">
        <v>133</v>
      </c>
      <c r="G2498" s="52" t="s">
        <v>132</v>
      </c>
      <c r="H2498" s="52" t="s">
        <v>6866</v>
      </c>
    </row>
    <row r="2499" spans="1:8" x14ac:dyDescent="0.25">
      <c r="A2499" s="52" t="s">
        <v>7454</v>
      </c>
      <c r="B2499" s="52" t="s">
        <v>7453</v>
      </c>
      <c r="C2499" s="52" t="s">
        <v>209</v>
      </c>
      <c r="D2499" s="52" t="s">
        <v>243</v>
      </c>
      <c r="E2499" s="52" t="s">
        <v>204</v>
      </c>
      <c r="F2499" s="53" t="s">
        <v>133</v>
      </c>
      <c r="G2499" s="52" t="s">
        <v>132</v>
      </c>
      <c r="H2499" s="52" t="s">
        <v>6866</v>
      </c>
    </row>
    <row r="2500" spans="1:8" x14ac:dyDescent="0.25">
      <c r="A2500" s="52" t="s">
        <v>7452</v>
      </c>
      <c r="B2500" s="52" t="s">
        <v>7451</v>
      </c>
      <c r="C2500" s="52" t="s">
        <v>1351</v>
      </c>
      <c r="D2500" s="52" t="s">
        <v>200</v>
      </c>
      <c r="E2500" s="52" t="s">
        <v>187</v>
      </c>
      <c r="F2500" s="53" t="s">
        <v>133</v>
      </c>
      <c r="G2500" s="52" t="s">
        <v>132</v>
      </c>
      <c r="H2500" s="52" t="s">
        <v>6866</v>
      </c>
    </row>
    <row r="2501" spans="1:8" x14ac:dyDescent="0.25">
      <c r="A2501" s="52" t="s">
        <v>7450</v>
      </c>
      <c r="B2501" s="52" t="s">
        <v>7449</v>
      </c>
      <c r="C2501" s="52" t="s">
        <v>2649</v>
      </c>
      <c r="D2501" s="52" t="s">
        <v>200</v>
      </c>
      <c r="E2501" s="52" t="s">
        <v>492</v>
      </c>
      <c r="F2501" s="53" t="s">
        <v>133</v>
      </c>
      <c r="G2501" s="52" t="s">
        <v>132</v>
      </c>
      <c r="H2501" s="52" t="s">
        <v>6866</v>
      </c>
    </row>
    <row r="2502" spans="1:8" x14ac:dyDescent="0.25">
      <c r="A2502" s="52" t="s">
        <v>7448</v>
      </c>
      <c r="B2502" s="52" t="s">
        <v>7447</v>
      </c>
      <c r="C2502" s="52" t="s">
        <v>441</v>
      </c>
      <c r="D2502" s="52" t="s">
        <v>2654</v>
      </c>
      <c r="E2502" s="52" t="s">
        <v>204</v>
      </c>
      <c r="F2502" s="53" t="s">
        <v>133</v>
      </c>
      <c r="G2502" s="52" t="s">
        <v>132</v>
      </c>
      <c r="H2502" s="52" t="s">
        <v>6866</v>
      </c>
    </row>
    <row r="2503" spans="1:8" x14ac:dyDescent="0.25">
      <c r="A2503" s="52" t="s">
        <v>7446</v>
      </c>
      <c r="B2503" s="52" t="s">
        <v>7445</v>
      </c>
      <c r="C2503" s="52" t="s">
        <v>457</v>
      </c>
      <c r="D2503" s="52" t="s">
        <v>192</v>
      </c>
      <c r="E2503" s="52" t="s">
        <v>187</v>
      </c>
      <c r="F2503" s="53" t="s">
        <v>133</v>
      </c>
      <c r="G2503" s="52" t="s">
        <v>132</v>
      </c>
      <c r="H2503" s="52" t="s">
        <v>6866</v>
      </c>
    </row>
    <row r="2504" spans="1:8" x14ac:dyDescent="0.25">
      <c r="A2504" s="52" t="s">
        <v>7444</v>
      </c>
      <c r="B2504" s="52" t="s">
        <v>7443</v>
      </c>
      <c r="C2504" s="52" t="s">
        <v>197</v>
      </c>
      <c r="D2504" s="52" t="s">
        <v>197</v>
      </c>
      <c r="E2504" s="52" t="s">
        <v>196</v>
      </c>
      <c r="F2504" s="53" t="s">
        <v>133</v>
      </c>
      <c r="G2504" s="52" t="s">
        <v>132</v>
      </c>
      <c r="H2504" s="52" t="s">
        <v>6866</v>
      </c>
    </row>
    <row r="2505" spans="1:8" x14ac:dyDescent="0.25">
      <c r="A2505" s="52" t="s">
        <v>7442</v>
      </c>
      <c r="B2505" s="52" t="s">
        <v>7441</v>
      </c>
      <c r="C2505" s="52" t="s">
        <v>224</v>
      </c>
      <c r="D2505" s="52" t="s">
        <v>744</v>
      </c>
      <c r="E2505" s="52" t="s">
        <v>214</v>
      </c>
      <c r="F2505" s="53" t="s">
        <v>133</v>
      </c>
      <c r="G2505" s="52" t="s">
        <v>132</v>
      </c>
      <c r="H2505" s="52" t="s">
        <v>6866</v>
      </c>
    </row>
    <row r="2506" spans="1:8" x14ac:dyDescent="0.25">
      <c r="A2506" s="52" t="s">
        <v>7440</v>
      </c>
      <c r="B2506" s="52" t="s">
        <v>7439</v>
      </c>
      <c r="C2506" s="52" t="s">
        <v>224</v>
      </c>
      <c r="D2506" s="52" t="s">
        <v>1687</v>
      </c>
      <c r="E2506" s="52" t="s">
        <v>187</v>
      </c>
      <c r="F2506" s="53" t="s">
        <v>133</v>
      </c>
      <c r="G2506" s="52" t="s">
        <v>132</v>
      </c>
      <c r="H2506" s="52" t="s">
        <v>6866</v>
      </c>
    </row>
    <row r="2507" spans="1:8" x14ac:dyDescent="0.25">
      <c r="A2507" s="52" t="s">
        <v>7438</v>
      </c>
      <c r="B2507" s="52" t="s">
        <v>7437</v>
      </c>
      <c r="C2507" s="52" t="s">
        <v>441</v>
      </c>
      <c r="D2507" s="52" t="s">
        <v>297</v>
      </c>
      <c r="E2507" s="52" t="s">
        <v>204</v>
      </c>
      <c r="F2507" s="53" t="s">
        <v>133</v>
      </c>
      <c r="G2507" s="52" t="s">
        <v>132</v>
      </c>
      <c r="H2507" s="52" t="s">
        <v>6866</v>
      </c>
    </row>
    <row r="2508" spans="1:8" x14ac:dyDescent="0.25">
      <c r="A2508" s="52" t="s">
        <v>7436</v>
      </c>
      <c r="B2508" s="52" t="s">
        <v>7435</v>
      </c>
      <c r="C2508" s="52" t="s">
        <v>308</v>
      </c>
      <c r="D2508" s="52" t="s">
        <v>200</v>
      </c>
      <c r="E2508" s="52" t="s">
        <v>187</v>
      </c>
      <c r="F2508" s="53" t="s">
        <v>133</v>
      </c>
      <c r="G2508" s="52" t="s">
        <v>132</v>
      </c>
      <c r="H2508" s="52" t="s">
        <v>6866</v>
      </c>
    </row>
    <row r="2509" spans="1:8" x14ac:dyDescent="0.25">
      <c r="A2509" s="52" t="s">
        <v>7434</v>
      </c>
      <c r="B2509" s="52" t="s">
        <v>7433</v>
      </c>
      <c r="C2509" s="52" t="s">
        <v>1163</v>
      </c>
      <c r="D2509" s="52" t="s">
        <v>200</v>
      </c>
      <c r="E2509" s="52" t="s">
        <v>187</v>
      </c>
      <c r="F2509" s="53" t="s">
        <v>133</v>
      </c>
      <c r="G2509" s="52" t="s">
        <v>132</v>
      </c>
      <c r="H2509" s="52" t="s">
        <v>6866</v>
      </c>
    </row>
    <row r="2510" spans="1:8" x14ac:dyDescent="0.25">
      <c r="A2510" s="52" t="s">
        <v>7432</v>
      </c>
      <c r="B2510" s="52" t="s">
        <v>7431</v>
      </c>
      <c r="C2510" s="52" t="s">
        <v>430</v>
      </c>
      <c r="D2510" s="52" t="s">
        <v>419</v>
      </c>
      <c r="E2510" s="52" t="s">
        <v>204</v>
      </c>
      <c r="F2510" s="53" t="s">
        <v>133</v>
      </c>
      <c r="G2510" s="52" t="s">
        <v>132</v>
      </c>
      <c r="H2510" s="52" t="s">
        <v>6866</v>
      </c>
    </row>
    <row r="2511" spans="1:8" x14ac:dyDescent="0.25">
      <c r="A2511" s="52" t="s">
        <v>7430</v>
      </c>
      <c r="B2511" s="52" t="s">
        <v>7429</v>
      </c>
      <c r="C2511" s="52" t="s">
        <v>295</v>
      </c>
      <c r="D2511" s="52" t="s">
        <v>200</v>
      </c>
      <c r="E2511" s="52" t="s">
        <v>187</v>
      </c>
      <c r="F2511" s="53" t="s">
        <v>133</v>
      </c>
      <c r="G2511" s="52" t="s">
        <v>132</v>
      </c>
      <c r="H2511" s="52" t="s">
        <v>6866</v>
      </c>
    </row>
    <row r="2512" spans="1:8" x14ac:dyDescent="0.25">
      <c r="A2512" s="52" t="s">
        <v>7428</v>
      </c>
      <c r="B2512" s="52" t="s">
        <v>7427</v>
      </c>
      <c r="C2512" s="52" t="s">
        <v>520</v>
      </c>
      <c r="D2512" s="52" t="s">
        <v>200</v>
      </c>
      <c r="E2512" s="52" t="s">
        <v>187</v>
      </c>
      <c r="F2512" s="53" t="s">
        <v>133</v>
      </c>
      <c r="G2512" s="52" t="s">
        <v>132</v>
      </c>
      <c r="H2512" s="52" t="s">
        <v>6866</v>
      </c>
    </row>
    <row r="2513" spans="1:8" x14ac:dyDescent="0.25">
      <c r="A2513" s="52" t="s">
        <v>7426</v>
      </c>
      <c r="B2513" s="52" t="s">
        <v>7425</v>
      </c>
      <c r="C2513" s="52" t="s">
        <v>249</v>
      </c>
      <c r="D2513" s="52" t="s">
        <v>7424</v>
      </c>
      <c r="E2513" s="52" t="s">
        <v>204</v>
      </c>
      <c r="F2513" s="53" t="s">
        <v>133</v>
      </c>
      <c r="G2513" s="52" t="s">
        <v>132</v>
      </c>
      <c r="H2513" s="52" t="s">
        <v>6866</v>
      </c>
    </row>
    <row r="2514" spans="1:8" x14ac:dyDescent="0.25">
      <c r="A2514" s="52" t="s">
        <v>7423</v>
      </c>
      <c r="B2514" s="52" t="s">
        <v>7422</v>
      </c>
      <c r="C2514" s="52" t="s">
        <v>249</v>
      </c>
      <c r="D2514" s="52" t="s">
        <v>2950</v>
      </c>
      <c r="E2514" s="52" t="s">
        <v>204</v>
      </c>
      <c r="F2514" s="53" t="s">
        <v>133</v>
      </c>
      <c r="G2514" s="52" t="s">
        <v>132</v>
      </c>
      <c r="H2514" s="52" t="s">
        <v>6866</v>
      </c>
    </row>
    <row r="2515" spans="1:8" x14ac:dyDescent="0.25">
      <c r="A2515" s="52" t="s">
        <v>7421</v>
      </c>
      <c r="B2515" s="52" t="s">
        <v>7420</v>
      </c>
      <c r="C2515" s="52" t="s">
        <v>295</v>
      </c>
      <c r="D2515" s="52" t="s">
        <v>297</v>
      </c>
      <c r="E2515" s="52" t="s">
        <v>204</v>
      </c>
      <c r="F2515" s="53" t="s">
        <v>133</v>
      </c>
      <c r="G2515" s="52" t="s">
        <v>132</v>
      </c>
      <c r="H2515" s="52" t="s">
        <v>6866</v>
      </c>
    </row>
    <row r="2516" spans="1:8" x14ac:dyDescent="0.25">
      <c r="A2516" s="52" t="s">
        <v>7419</v>
      </c>
      <c r="B2516" s="52" t="s">
        <v>7418</v>
      </c>
      <c r="C2516" s="52" t="s">
        <v>193</v>
      </c>
      <c r="D2516" s="52" t="s">
        <v>200</v>
      </c>
      <c r="E2516" s="52" t="s">
        <v>187</v>
      </c>
      <c r="F2516" s="53" t="s">
        <v>133</v>
      </c>
      <c r="G2516" s="52" t="s">
        <v>132</v>
      </c>
      <c r="H2516" s="52" t="s">
        <v>6866</v>
      </c>
    </row>
    <row r="2517" spans="1:8" x14ac:dyDescent="0.25">
      <c r="A2517" s="52" t="s">
        <v>7417</v>
      </c>
      <c r="B2517" s="52" t="s">
        <v>7416</v>
      </c>
      <c r="C2517" s="52" t="s">
        <v>295</v>
      </c>
      <c r="D2517" s="52" t="s">
        <v>364</v>
      </c>
      <c r="E2517" s="52" t="s">
        <v>204</v>
      </c>
      <c r="F2517" s="53" t="s">
        <v>133</v>
      </c>
      <c r="G2517" s="52" t="s">
        <v>132</v>
      </c>
      <c r="H2517" s="52" t="s">
        <v>6866</v>
      </c>
    </row>
    <row r="2518" spans="1:8" x14ac:dyDescent="0.25">
      <c r="A2518" s="52" t="s">
        <v>7415</v>
      </c>
      <c r="B2518" s="52" t="s">
        <v>7414</v>
      </c>
      <c r="C2518" s="52" t="s">
        <v>441</v>
      </c>
      <c r="D2518" s="52" t="s">
        <v>668</v>
      </c>
      <c r="E2518" s="52" t="s">
        <v>204</v>
      </c>
      <c r="F2518" s="53" t="s">
        <v>133</v>
      </c>
      <c r="G2518" s="52" t="s">
        <v>132</v>
      </c>
      <c r="H2518" s="52" t="s">
        <v>6866</v>
      </c>
    </row>
    <row r="2519" spans="1:8" x14ac:dyDescent="0.25">
      <c r="A2519" s="52" t="s">
        <v>7413</v>
      </c>
      <c r="B2519" s="52" t="s">
        <v>7412</v>
      </c>
      <c r="C2519" s="52" t="s">
        <v>441</v>
      </c>
      <c r="D2519" s="52" t="s">
        <v>668</v>
      </c>
      <c r="E2519" s="52" t="s">
        <v>204</v>
      </c>
      <c r="F2519" s="53" t="s">
        <v>133</v>
      </c>
      <c r="G2519" s="52" t="s">
        <v>132</v>
      </c>
      <c r="H2519" s="52" t="s">
        <v>6866</v>
      </c>
    </row>
    <row r="2520" spans="1:8" x14ac:dyDescent="0.25">
      <c r="A2520" s="52" t="s">
        <v>7411</v>
      </c>
      <c r="B2520" s="52" t="s">
        <v>7410</v>
      </c>
      <c r="C2520" s="52" t="s">
        <v>4056</v>
      </c>
      <c r="D2520" s="52" t="s">
        <v>297</v>
      </c>
      <c r="E2520" s="52" t="s">
        <v>204</v>
      </c>
      <c r="F2520" s="53" t="s">
        <v>133</v>
      </c>
      <c r="G2520" s="52" t="s">
        <v>132</v>
      </c>
      <c r="H2520" s="52" t="s">
        <v>6866</v>
      </c>
    </row>
    <row r="2521" spans="1:8" x14ac:dyDescent="0.25">
      <c r="A2521" s="52" t="s">
        <v>7409</v>
      </c>
      <c r="B2521" s="52" t="s">
        <v>7408</v>
      </c>
      <c r="C2521" s="52" t="s">
        <v>1423</v>
      </c>
      <c r="D2521" s="52" t="s">
        <v>200</v>
      </c>
      <c r="E2521" s="52" t="s">
        <v>187</v>
      </c>
      <c r="F2521" s="53" t="s">
        <v>133</v>
      </c>
      <c r="G2521" s="52" t="s">
        <v>132</v>
      </c>
      <c r="H2521" s="52" t="s">
        <v>6866</v>
      </c>
    </row>
    <row r="2522" spans="1:8" x14ac:dyDescent="0.25">
      <c r="A2522" s="52" t="s">
        <v>7407</v>
      </c>
      <c r="B2522" s="52" t="s">
        <v>7406</v>
      </c>
      <c r="C2522" s="52" t="s">
        <v>668</v>
      </c>
      <c r="D2522" s="52" t="s">
        <v>243</v>
      </c>
      <c r="E2522" s="52" t="s">
        <v>204</v>
      </c>
      <c r="F2522" s="53" t="s">
        <v>133</v>
      </c>
      <c r="G2522" s="52" t="s">
        <v>132</v>
      </c>
      <c r="H2522" s="52" t="s">
        <v>6866</v>
      </c>
    </row>
    <row r="2523" spans="1:8" x14ac:dyDescent="0.25">
      <c r="A2523" s="52" t="s">
        <v>7405</v>
      </c>
      <c r="B2523" s="52" t="s">
        <v>7404</v>
      </c>
      <c r="C2523" s="52" t="s">
        <v>224</v>
      </c>
      <c r="D2523" s="52" t="s">
        <v>200</v>
      </c>
      <c r="E2523" s="52" t="s">
        <v>187</v>
      </c>
      <c r="F2523" s="53" t="s">
        <v>133</v>
      </c>
      <c r="G2523" s="52" t="s">
        <v>132</v>
      </c>
      <c r="H2523" s="52" t="s">
        <v>6866</v>
      </c>
    </row>
    <row r="2524" spans="1:8" x14ac:dyDescent="0.25">
      <c r="A2524" s="52" t="s">
        <v>7403</v>
      </c>
      <c r="B2524" s="52" t="s">
        <v>7402</v>
      </c>
      <c r="C2524" s="52" t="s">
        <v>224</v>
      </c>
      <c r="D2524" s="52" t="s">
        <v>208</v>
      </c>
      <c r="E2524" s="52" t="s">
        <v>214</v>
      </c>
      <c r="F2524" s="53" t="s">
        <v>133</v>
      </c>
      <c r="G2524" s="52" t="s">
        <v>132</v>
      </c>
      <c r="H2524" s="52" t="s">
        <v>6866</v>
      </c>
    </row>
    <row r="2525" spans="1:8" x14ac:dyDescent="0.25">
      <c r="A2525" s="52" t="s">
        <v>7401</v>
      </c>
      <c r="B2525" s="52" t="s">
        <v>7400</v>
      </c>
      <c r="C2525" s="52" t="s">
        <v>197</v>
      </c>
      <c r="D2525" s="52" t="s">
        <v>197</v>
      </c>
      <c r="E2525" s="52" t="s">
        <v>196</v>
      </c>
      <c r="F2525" s="53" t="s">
        <v>133</v>
      </c>
      <c r="G2525" s="52" t="s">
        <v>132</v>
      </c>
      <c r="H2525" s="52" t="s">
        <v>6866</v>
      </c>
    </row>
    <row r="2526" spans="1:8" x14ac:dyDescent="0.25">
      <c r="A2526" s="52" t="s">
        <v>7399</v>
      </c>
      <c r="B2526" s="52" t="s">
        <v>7398</v>
      </c>
      <c r="C2526" s="52" t="s">
        <v>197</v>
      </c>
      <c r="D2526" s="52" t="s">
        <v>197</v>
      </c>
      <c r="E2526" s="52" t="s">
        <v>196</v>
      </c>
      <c r="F2526" s="53" t="s">
        <v>133</v>
      </c>
      <c r="G2526" s="52" t="s">
        <v>132</v>
      </c>
      <c r="H2526" s="52" t="s">
        <v>6866</v>
      </c>
    </row>
    <row r="2527" spans="1:8" x14ac:dyDescent="0.25">
      <c r="A2527" s="52" t="s">
        <v>7397</v>
      </c>
      <c r="B2527" s="52" t="s">
        <v>7396</v>
      </c>
      <c r="C2527" s="52" t="s">
        <v>197</v>
      </c>
      <c r="D2527" s="52" t="s">
        <v>197</v>
      </c>
      <c r="E2527" s="52" t="s">
        <v>196</v>
      </c>
      <c r="F2527" s="53" t="s">
        <v>133</v>
      </c>
      <c r="G2527" s="52" t="s">
        <v>132</v>
      </c>
      <c r="H2527" s="52" t="s">
        <v>6866</v>
      </c>
    </row>
    <row r="2528" spans="1:8" x14ac:dyDescent="0.25">
      <c r="A2528" s="52" t="s">
        <v>7395</v>
      </c>
      <c r="B2528" s="52" t="s">
        <v>7394</v>
      </c>
      <c r="C2528" s="52" t="s">
        <v>197</v>
      </c>
      <c r="D2528" s="52" t="s">
        <v>197</v>
      </c>
      <c r="E2528" s="52" t="s">
        <v>196</v>
      </c>
      <c r="F2528" s="53" t="s">
        <v>133</v>
      </c>
      <c r="G2528" s="52" t="s">
        <v>132</v>
      </c>
      <c r="H2528" s="52" t="s">
        <v>6866</v>
      </c>
    </row>
    <row r="2529" spans="1:8" x14ac:dyDescent="0.25">
      <c r="A2529" s="52" t="s">
        <v>7393</v>
      </c>
      <c r="B2529" s="52" t="s">
        <v>7392</v>
      </c>
      <c r="C2529" s="52" t="s">
        <v>197</v>
      </c>
      <c r="D2529" s="52" t="s">
        <v>197</v>
      </c>
      <c r="E2529" s="52" t="s">
        <v>196</v>
      </c>
      <c r="F2529" s="53" t="s">
        <v>133</v>
      </c>
      <c r="G2529" s="52" t="s">
        <v>132</v>
      </c>
      <c r="H2529" s="52" t="s">
        <v>6866</v>
      </c>
    </row>
    <row r="2530" spans="1:8" x14ac:dyDescent="0.25">
      <c r="A2530" s="52" t="s">
        <v>7391</v>
      </c>
      <c r="B2530" s="52" t="s">
        <v>7390</v>
      </c>
      <c r="C2530" s="52" t="s">
        <v>197</v>
      </c>
      <c r="D2530" s="52" t="s">
        <v>197</v>
      </c>
      <c r="E2530" s="52" t="s">
        <v>196</v>
      </c>
      <c r="F2530" s="53" t="s">
        <v>133</v>
      </c>
      <c r="G2530" s="52" t="s">
        <v>132</v>
      </c>
      <c r="H2530" s="52" t="s">
        <v>6866</v>
      </c>
    </row>
    <row r="2531" spans="1:8" x14ac:dyDescent="0.25">
      <c r="A2531" s="52" t="s">
        <v>7389</v>
      </c>
      <c r="B2531" s="52" t="s">
        <v>7388</v>
      </c>
      <c r="C2531" s="52" t="s">
        <v>224</v>
      </c>
      <c r="D2531" s="52" t="s">
        <v>2746</v>
      </c>
      <c r="E2531" s="52" t="s">
        <v>187</v>
      </c>
      <c r="F2531" s="53" t="s">
        <v>133</v>
      </c>
      <c r="G2531" s="52" t="s">
        <v>132</v>
      </c>
      <c r="H2531" s="52" t="s">
        <v>6866</v>
      </c>
    </row>
    <row r="2532" spans="1:8" x14ac:dyDescent="0.25">
      <c r="A2532" s="52" t="s">
        <v>7387</v>
      </c>
      <c r="B2532" s="52" t="s">
        <v>7386</v>
      </c>
      <c r="C2532" s="52" t="s">
        <v>197</v>
      </c>
      <c r="D2532" s="52" t="s">
        <v>197</v>
      </c>
      <c r="E2532" s="52" t="s">
        <v>196</v>
      </c>
      <c r="F2532" s="53" t="s">
        <v>133</v>
      </c>
      <c r="G2532" s="52" t="s">
        <v>132</v>
      </c>
      <c r="H2532" s="52" t="s">
        <v>6866</v>
      </c>
    </row>
    <row r="2533" spans="1:8" x14ac:dyDescent="0.25">
      <c r="A2533" s="52" t="s">
        <v>7385</v>
      </c>
      <c r="B2533" s="52" t="s">
        <v>7384</v>
      </c>
      <c r="C2533" s="52" t="s">
        <v>2649</v>
      </c>
      <c r="D2533" s="52" t="s">
        <v>200</v>
      </c>
      <c r="E2533" s="52" t="s">
        <v>187</v>
      </c>
      <c r="F2533" s="53" t="s">
        <v>133</v>
      </c>
      <c r="G2533" s="52" t="s">
        <v>132</v>
      </c>
      <c r="H2533" s="52" t="s">
        <v>6866</v>
      </c>
    </row>
    <row r="2534" spans="1:8" x14ac:dyDescent="0.25">
      <c r="A2534" s="52" t="s">
        <v>7383</v>
      </c>
      <c r="B2534" s="52" t="s">
        <v>7382</v>
      </c>
      <c r="C2534" s="52" t="s">
        <v>2135</v>
      </c>
      <c r="D2534" s="52" t="s">
        <v>272</v>
      </c>
      <c r="E2534" s="52" t="s">
        <v>204</v>
      </c>
      <c r="F2534" s="53" t="s">
        <v>133</v>
      </c>
      <c r="G2534" s="52" t="s">
        <v>132</v>
      </c>
      <c r="H2534" s="52" t="s">
        <v>6866</v>
      </c>
    </row>
    <row r="2535" spans="1:8" x14ac:dyDescent="0.25">
      <c r="A2535" s="52" t="s">
        <v>7381</v>
      </c>
      <c r="B2535" s="52" t="s">
        <v>7380</v>
      </c>
      <c r="C2535" s="52" t="s">
        <v>475</v>
      </c>
      <c r="D2535" s="52" t="s">
        <v>200</v>
      </c>
      <c r="E2535" s="52" t="s">
        <v>187</v>
      </c>
      <c r="F2535" s="53" t="s">
        <v>133</v>
      </c>
      <c r="G2535" s="52" t="s">
        <v>132</v>
      </c>
      <c r="H2535" s="52" t="s">
        <v>6866</v>
      </c>
    </row>
    <row r="2536" spans="1:8" x14ac:dyDescent="0.25">
      <c r="A2536" s="52" t="s">
        <v>7379</v>
      </c>
      <c r="B2536" s="52" t="s">
        <v>7378</v>
      </c>
      <c r="C2536" s="52" t="s">
        <v>475</v>
      </c>
      <c r="D2536" s="52" t="s">
        <v>200</v>
      </c>
      <c r="E2536" s="52" t="s">
        <v>187</v>
      </c>
      <c r="F2536" s="53" t="s">
        <v>133</v>
      </c>
      <c r="G2536" s="52" t="s">
        <v>132</v>
      </c>
      <c r="H2536" s="52" t="s">
        <v>6866</v>
      </c>
    </row>
    <row r="2537" spans="1:8" x14ac:dyDescent="0.25">
      <c r="A2537" s="52" t="s">
        <v>7377</v>
      </c>
      <c r="B2537" s="52" t="s">
        <v>7376</v>
      </c>
      <c r="C2537" s="52" t="s">
        <v>475</v>
      </c>
      <c r="D2537" s="52" t="s">
        <v>200</v>
      </c>
      <c r="E2537" s="52" t="s">
        <v>187</v>
      </c>
      <c r="F2537" s="53" t="s">
        <v>133</v>
      </c>
      <c r="G2537" s="52" t="s">
        <v>132</v>
      </c>
      <c r="H2537" s="52" t="s">
        <v>6866</v>
      </c>
    </row>
    <row r="2538" spans="1:8" x14ac:dyDescent="0.25">
      <c r="A2538" s="52" t="s">
        <v>7375</v>
      </c>
      <c r="B2538" s="52" t="s">
        <v>7374</v>
      </c>
      <c r="C2538" s="52" t="s">
        <v>249</v>
      </c>
      <c r="D2538" s="52" t="s">
        <v>6169</v>
      </c>
      <c r="E2538" s="52" t="s">
        <v>204</v>
      </c>
      <c r="F2538" s="53" t="s">
        <v>133</v>
      </c>
      <c r="G2538" s="52" t="s">
        <v>132</v>
      </c>
      <c r="H2538" s="52" t="s">
        <v>6866</v>
      </c>
    </row>
    <row r="2539" spans="1:8" x14ac:dyDescent="0.25">
      <c r="A2539" s="52" t="s">
        <v>7373</v>
      </c>
      <c r="B2539" s="52" t="s">
        <v>7372</v>
      </c>
      <c r="C2539" s="52" t="s">
        <v>249</v>
      </c>
      <c r="D2539" s="52" t="s">
        <v>1594</v>
      </c>
      <c r="E2539" s="52" t="s">
        <v>204</v>
      </c>
      <c r="F2539" s="53" t="s">
        <v>133</v>
      </c>
      <c r="G2539" s="52" t="s">
        <v>132</v>
      </c>
      <c r="H2539" s="52" t="s">
        <v>6866</v>
      </c>
    </row>
    <row r="2540" spans="1:8" x14ac:dyDescent="0.25">
      <c r="A2540" s="52" t="s">
        <v>7371</v>
      </c>
      <c r="B2540" s="52" t="s">
        <v>7370</v>
      </c>
      <c r="C2540" s="52" t="s">
        <v>249</v>
      </c>
      <c r="D2540" s="52" t="s">
        <v>1594</v>
      </c>
      <c r="E2540" s="52" t="s">
        <v>204</v>
      </c>
      <c r="F2540" s="53" t="s">
        <v>133</v>
      </c>
      <c r="G2540" s="52" t="s">
        <v>132</v>
      </c>
      <c r="H2540" s="52" t="s">
        <v>6866</v>
      </c>
    </row>
    <row r="2541" spans="1:8" x14ac:dyDescent="0.25">
      <c r="A2541" s="52" t="s">
        <v>7369</v>
      </c>
      <c r="B2541" s="52" t="s">
        <v>7368</v>
      </c>
      <c r="C2541" s="52" t="s">
        <v>441</v>
      </c>
      <c r="D2541" s="52" t="s">
        <v>200</v>
      </c>
      <c r="E2541" s="52" t="s">
        <v>187</v>
      </c>
      <c r="F2541" s="53" t="s">
        <v>133</v>
      </c>
      <c r="G2541" s="52" t="s">
        <v>132</v>
      </c>
      <c r="H2541" s="52" t="s">
        <v>6866</v>
      </c>
    </row>
    <row r="2542" spans="1:8" x14ac:dyDescent="0.25">
      <c r="A2542" s="52" t="s">
        <v>7367</v>
      </c>
      <c r="B2542" s="52" t="s">
        <v>7366</v>
      </c>
      <c r="C2542" s="52" t="s">
        <v>244</v>
      </c>
      <c r="D2542" s="52" t="s">
        <v>200</v>
      </c>
      <c r="E2542" s="52" t="s">
        <v>187</v>
      </c>
      <c r="F2542" s="53" t="s">
        <v>133</v>
      </c>
      <c r="G2542" s="52" t="s">
        <v>132</v>
      </c>
      <c r="H2542" s="52" t="s">
        <v>6866</v>
      </c>
    </row>
    <row r="2543" spans="1:8" x14ac:dyDescent="0.25">
      <c r="A2543" s="52" t="s">
        <v>7365</v>
      </c>
      <c r="B2543" s="52" t="s">
        <v>7364</v>
      </c>
      <c r="C2543" s="52" t="s">
        <v>520</v>
      </c>
      <c r="D2543" s="52" t="s">
        <v>200</v>
      </c>
      <c r="E2543" s="52" t="s">
        <v>187</v>
      </c>
      <c r="F2543" s="53" t="s">
        <v>133</v>
      </c>
      <c r="G2543" s="52" t="s">
        <v>132</v>
      </c>
      <c r="H2543" s="52" t="s">
        <v>6866</v>
      </c>
    </row>
    <row r="2544" spans="1:8" x14ac:dyDescent="0.25">
      <c r="A2544" s="52" t="s">
        <v>7363</v>
      </c>
      <c r="B2544" s="52" t="s">
        <v>7362</v>
      </c>
      <c r="C2544" s="52" t="s">
        <v>1483</v>
      </c>
      <c r="D2544" s="52" t="s">
        <v>200</v>
      </c>
      <c r="E2544" s="52" t="s">
        <v>187</v>
      </c>
      <c r="F2544" s="53" t="s">
        <v>133</v>
      </c>
      <c r="G2544" s="52" t="s">
        <v>132</v>
      </c>
      <c r="H2544" s="52" t="s">
        <v>6866</v>
      </c>
    </row>
    <row r="2545" spans="1:8" x14ac:dyDescent="0.25">
      <c r="A2545" s="52" t="s">
        <v>7361</v>
      </c>
      <c r="B2545" s="52" t="s">
        <v>7360</v>
      </c>
      <c r="C2545" s="52" t="s">
        <v>441</v>
      </c>
      <c r="D2545" s="52" t="s">
        <v>200</v>
      </c>
      <c r="E2545" s="52" t="s">
        <v>187</v>
      </c>
      <c r="F2545" s="53" t="s">
        <v>133</v>
      </c>
      <c r="G2545" s="52" t="s">
        <v>132</v>
      </c>
      <c r="H2545" s="52" t="s">
        <v>6866</v>
      </c>
    </row>
    <row r="2546" spans="1:8" x14ac:dyDescent="0.25">
      <c r="A2546" s="52" t="s">
        <v>7359</v>
      </c>
      <c r="B2546" s="52" t="s">
        <v>7358</v>
      </c>
      <c r="C2546" s="52" t="s">
        <v>520</v>
      </c>
      <c r="D2546" s="52" t="s">
        <v>200</v>
      </c>
      <c r="E2546" s="52" t="s">
        <v>187</v>
      </c>
      <c r="F2546" s="53" t="s">
        <v>133</v>
      </c>
      <c r="G2546" s="52" t="s">
        <v>132</v>
      </c>
      <c r="H2546" s="52" t="s">
        <v>6866</v>
      </c>
    </row>
    <row r="2547" spans="1:8" x14ac:dyDescent="0.25">
      <c r="A2547" s="52" t="s">
        <v>7357</v>
      </c>
      <c r="B2547" s="52" t="s">
        <v>7356</v>
      </c>
      <c r="C2547" s="52" t="s">
        <v>2654</v>
      </c>
      <c r="D2547" s="52" t="s">
        <v>414</v>
      </c>
      <c r="E2547" s="52" t="s">
        <v>187</v>
      </c>
      <c r="F2547" s="53" t="s">
        <v>133</v>
      </c>
      <c r="G2547" s="52" t="s">
        <v>132</v>
      </c>
      <c r="H2547" s="52" t="s">
        <v>6866</v>
      </c>
    </row>
    <row r="2548" spans="1:8" x14ac:dyDescent="0.25">
      <c r="A2548" s="52" t="s">
        <v>7355</v>
      </c>
      <c r="B2548" s="52" t="s">
        <v>7354</v>
      </c>
      <c r="C2548" s="52" t="s">
        <v>197</v>
      </c>
      <c r="D2548" s="52" t="s">
        <v>197</v>
      </c>
      <c r="E2548" s="52" t="s">
        <v>196</v>
      </c>
      <c r="F2548" s="53" t="s">
        <v>133</v>
      </c>
      <c r="G2548" s="52" t="s">
        <v>132</v>
      </c>
      <c r="H2548" s="52" t="s">
        <v>6866</v>
      </c>
    </row>
    <row r="2549" spans="1:8" x14ac:dyDescent="0.25">
      <c r="A2549" s="52" t="s">
        <v>7353</v>
      </c>
      <c r="B2549" s="52" t="s">
        <v>7351</v>
      </c>
      <c r="C2549" s="52" t="s">
        <v>197</v>
      </c>
      <c r="D2549" s="52" t="s">
        <v>197</v>
      </c>
      <c r="E2549" s="52" t="s">
        <v>196</v>
      </c>
      <c r="F2549" s="53" t="s">
        <v>133</v>
      </c>
      <c r="G2549" s="52" t="s">
        <v>132</v>
      </c>
      <c r="H2549" s="52" t="s">
        <v>6866</v>
      </c>
    </row>
    <row r="2550" spans="1:8" x14ac:dyDescent="0.25">
      <c r="A2550" s="52" t="s">
        <v>7352</v>
      </c>
      <c r="B2550" s="52" t="s">
        <v>7351</v>
      </c>
      <c r="C2550" s="52" t="s">
        <v>197</v>
      </c>
      <c r="D2550" s="52" t="s">
        <v>197</v>
      </c>
      <c r="E2550" s="52" t="s">
        <v>196</v>
      </c>
      <c r="F2550" s="53" t="s">
        <v>133</v>
      </c>
      <c r="G2550" s="52" t="s">
        <v>132</v>
      </c>
      <c r="H2550" s="52" t="s">
        <v>6866</v>
      </c>
    </row>
    <row r="2551" spans="1:8" x14ac:dyDescent="0.25">
      <c r="A2551" s="52" t="s">
        <v>7350</v>
      </c>
      <c r="B2551" s="52" t="s">
        <v>7349</v>
      </c>
      <c r="C2551" s="52" t="s">
        <v>2654</v>
      </c>
      <c r="D2551" s="52" t="s">
        <v>200</v>
      </c>
      <c r="E2551" s="52" t="s">
        <v>187</v>
      </c>
      <c r="F2551" s="53" t="s">
        <v>133</v>
      </c>
      <c r="G2551" s="52" t="s">
        <v>132</v>
      </c>
      <c r="H2551" s="52" t="s">
        <v>6866</v>
      </c>
    </row>
    <row r="2552" spans="1:8" x14ac:dyDescent="0.25">
      <c r="A2552" s="52" t="s">
        <v>7348</v>
      </c>
      <c r="B2552" s="52" t="s">
        <v>102</v>
      </c>
      <c r="C2552" s="52" t="s">
        <v>821</v>
      </c>
      <c r="D2552" s="52" t="s">
        <v>200</v>
      </c>
      <c r="E2552" s="52" t="s">
        <v>187</v>
      </c>
      <c r="F2552" s="53" t="s">
        <v>133</v>
      </c>
      <c r="G2552" s="52" t="s">
        <v>132</v>
      </c>
      <c r="H2552" s="52" t="s">
        <v>6866</v>
      </c>
    </row>
    <row r="2553" spans="1:8" x14ac:dyDescent="0.25">
      <c r="A2553" s="52" t="s">
        <v>7347</v>
      </c>
      <c r="B2553" s="52" t="s">
        <v>7345</v>
      </c>
      <c r="C2553" s="52" t="s">
        <v>821</v>
      </c>
      <c r="D2553" s="52" t="s">
        <v>200</v>
      </c>
      <c r="E2553" s="52" t="s">
        <v>187</v>
      </c>
      <c r="F2553" s="53" t="s">
        <v>133</v>
      </c>
      <c r="G2553" s="52" t="s">
        <v>132</v>
      </c>
      <c r="H2553" s="52" t="s">
        <v>6866</v>
      </c>
    </row>
    <row r="2554" spans="1:8" x14ac:dyDescent="0.25">
      <c r="A2554" s="52" t="s">
        <v>7346</v>
      </c>
      <c r="B2554" s="52" t="s">
        <v>7345</v>
      </c>
      <c r="C2554" s="52" t="s">
        <v>821</v>
      </c>
      <c r="D2554" s="52" t="s">
        <v>200</v>
      </c>
      <c r="E2554" s="52" t="s">
        <v>187</v>
      </c>
      <c r="F2554" s="53" t="s">
        <v>133</v>
      </c>
      <c r="G2554" s="52" t="s">
        <v>132</v>
      </c>
      <c r="H2554" s="52" t="s">
        <v>6866</v>
      </c>
    </row>
    <row r="2555" spans="1:8" x14ac:dyDescent="0.25">
      <c r="A2555" s="52" t="s">
        <v>7344</v>
      </c>
      <c r="B2555" s="52" t="s">
        <v>7343</v>
      </c>
      <c r="C2555" s="52" t="s">
        <v>3440</v>
      </c>
      <c r="D2555" s="52" t="s">
        <v>7342</v>
      </c>
      <c r="E2555" s="52" t="s">
        <v>204</v>
      </c>
      <c r="F2555" s="53" t="s">
        <v>133</v>
      </c>
      <c r="G2555" s="52" t="s">
        <v>132</v>
      </c>
      <c r="H2555" s="52" t="s">
        <v>6866</v>
      </c>
    </row>
    <row r="2556" spans="1:8" x14ac:dyDescent="0.25">
      <c r="A2556" s="52" t="s">
        <v>19</v>
      </c>
      <c r="B2556" s="52" t="s">
        <v>7341</v>
      </c>
      <c r="C2556" s="52" t="s">
        <v>295</v>
      </c>
      <c r="D2556" s="52" t="s">
        <v>200</v>
      </c>
      <c r="E2556" s="52" t="s">
        <v>187</v>
      </c>
      <c r="F2556" s="53" t="s">
        <v>19</v>
      </c>
      <c r="G2556" s="52" t="s">
        <v>132</v>
      </c>
      <c r="H2556" s="52" t="s">
        <v>6866</v>
      </c>
    </row>
    <row r="2557" spans="1:8" x14ac:dyDescent="0.25">
      <c r="A2557" s="52" t="s">
        <v>7340</v>
      </c>
      <c r="B2557" s="52" t="s">
        <v>7339</v>
      </c>
      <c r="C2557" s="52" t="s">
        <v>1509</v>
      </c>
      <c r="D2557" s="52" t="s">
        <v>200</v>
      </c>
      <c r="E2557" s="52" t="s">
        <v>187</v>
      </c>
      <c r="F2557" s="53" t="s">
        <v>19</v>
      </c>
      <c r="G2557" s="52" t="s">
        <v>132</v>
      </c>
      <c r="H2557" s="52" t="s">
        <v>6866</v>
      </c>
    </row>
    <row r="2558" spans="1:8" x14ac:dyDescent="0.25">
      <c r="A2558" s="52" t="s">
        <v>7338</v>
      </c>
      <c r="B2558" s="52" t="s">
        <v>7337</v>
      </c>
      <c r="C2558" s="52" t="s">
        <v>802</v>
      </c>
      <c r="D2558" s="52" t="s">
        <v>200</v>
      </c>
      <c r="E2558" s="52" t="s">
        <v>187</v>
      </c>
      <c r="F2558" s="53" t="s">
        <v>19</v>
      </c>
      <c r="G2558" s="52" t="s">
        <v>132</v>
      </c>
      <c r="H2558" s="52" t="s">
        <v>6866</v>
      </c>
    </row>
    <row r="2559" spans="1:8" x14ac:dyDescent="0.25">
      <c r="A2559" s="52" t="s">
        <v>7336</v>
      </c>
      <c r="B2559" s="52" t="s">
        <v>7335</v>
      </c>
      <c r="C2559" s="52" t="s">
        <v>821</v>
      </c>
      <c r="D2559" s="52" t="s">
        <v>208</v>
      </c>
      <c r="E2559" s="52" t="s">
        <v>214</v>
      </c>
      <c r="F2559" s="53" t="s">
        <v>19</v>
      </c>
      <c r="G2559" s="52" t="s">
        <v>132</v>
      </c>
      <c r="H2559" s="52" t="s">
        <v>6866</v>
      </c>
    </row>
    <row r="2560" spans="1:8" x14ac:dyDescent="0.25">
      <c r="A2560" s="52" t="s">
        <v>7334</v>
      </c>
      <c r="B2560" s="52" t="s">
        <v>7333</v>
      </c>
      <c r="C2560" s="52" t="s">
        <v>422</v>
      </c>
      <c r="D2560" s="52" t="s">
        <v>208</v>
      </c>
      <c r="E2560" s="52" t="s">
        <v>204</v>
      </c>
      <c r="F2560" s="53" t="s">
        <v>19</v>
      </c>
      <c r="G2560" s="52" t="s">
        <v>132</v>
      </c>
      <c r="H2560" s="52" t="s">
        <v>6866</v>
      </c>
    </row>
    <row r="2561" spans="1:8" x14ac:dyDescent="0.25">
      <c r="A2561" s="52" t="s">
        <v>7332</v>
      </c>
      <c r="B2561" s="52" t="s">
        <v>7331</v>
      </c>
      <c r="C2561" s="52" t="s">
        <v>422</v>
      </c>
      <c r="D2561" s="52" t="s">
        <v>208</v>
      </c>
      <c r="E2561" s="52" t="s">
        <v>204</v>
      </c>
      <c r="F2561" s="53" t="s">
        <v>19</v>
      </c>
      <c r="G2561" s="52" t="s">
        <v>132</v>
      </c>
      <c r="H2561" s="52" t="s">
        <v>6866</v>
      </c>
    </row>
    <row r="2562" spans="1:8" x14ac:dyDescent="0.25">
      <c r="A2562" s="52" t="s">
        <v>7330</v>
      </c>
      <c r="B2562" s="52" t="s">
        <v>7329</v>
      </c>
      <c r="C2562" s="52" t="s">
        <v>244</v>
      </c>
      <c r="D2562" s="52" t="s">
        <v>208</v>
      </c>
      <c r="E2562" s="52" t="s">
        <v>187</v>
      </c>
      <c r="F2562" s="53" t="s">
        <v>19</v>
      </c>
      <c r="G2562" s="52" t="s">
        <v>132</v>
      </c>
      <c r="H2562" s="52" t="s">
        <v>6866</v>
      </c>
    </row>
    <row r="2563" spans="1:8" x14ac:dyDescent="0.25">
      <c r="A2563" s="52" t="s">
        <v>7328</v>
      </c>
      <c r="B2563" s="52" t="s">
        <v>7327</v>
      </c>
      <c r="C2563" s="52" t="s">
        <v>821</v>
      </c>
      <c r="D2563" s="52" t="s">
        <v>200</v>
      </c>
      <c r="E2563" s="52" t="s">
        <v>187</v>
      </c>
      <c r="F2563" s="53" t="s">
        <v>19</v>
      </c>
      <c r="G2563" s="52" t="s">
        <v>132</v>
      </c>
      <c r="H2563" s="52" t="s">
        <v>6866</v>
      </c>
    </row>
    <row r="2564" spans="1:8" x14ac:dyDescent="0.25">
      <c r="A2564" s="52" t="s">
        <v>7326</v>
      </c>
      <c r="B2564" s="52" t="s">
        <v>7325</v>
      </c>
      <c r="C2564" s="52" t="s">
        <v>7324</v>
      </c>
      <c r="D2564" s="52" t="s">
        <v>200</v>
      </c>
      <c r="E2564" s="52" t="s">
        <v>187</v>
      </c>
      <c r="F2564" s="53" t="s">
        <v>19</v>
      </c>
      <c r="G2564" s="52" t="s">
        <v>132</v>
      </c>
      <c r="H2564" s="52" t="s">
        <v>6866</v>
      </c>
    </row>
    <row r="2565" spans="1:8" x14ac:dyDescent="0.25">
      <c r="A2565" s="52" t="s">
        <v>7323</v>
      </c>
      <c r="B2565" s="52" t="s">
        <v>7322</v>
      </c>
      <c r="C2565" s="52" t="s">
        <v>2135</v>
      </c>
      <c r="D2565" s="52" t="s">
        <v>200</v>
      </c>
      <c r="E2565" s="52" t="s">
        <v>187</v>
      </c>
      <c r="F2565" s="53" t="s">
        <v>19</v>
      </c>
      <c r="G2565" s="52" t="s">
        <v>132</v>
      </c>
      <c r="H2565" s="52" t="s">
        <v>6866</v>
      </c>
    </row>
    <row r="2566" spans="1:8" x14ac:dyDescent="0.25">
      <c r="A2566" s="52" t="s">
        <v>7321</v>
      </c>
      <c r="B2566" s="52" t="s">
        <v>7320</v>
      </c>
      <c r="C2566" s="52" t="s">
        <v>784</v>
      </c>
      <c r="D2566" s="52" t="s">
        <v>200</v>
      </c>
      <c r="E2566" s="52" t="s">
        <v>187</v>
      </c>
      <c r="F2566" s="53" t="s">
        <v>19</v>
      </c>
      <c r="G2566" s="52" t="s">
        <v>132</v>
      </c>
      <c r="H2566" s="52" t="s">
        <v>6866</v>
      </c>
    </row>
    <row r="2567" spans="1:8" x14ac:dyDescent="0.25">
      <c r="A2567" s="52" t="s">
        <v>7319</v>
      </c>
      <c r="B2567" s="52" t="s">
        <v>7318</v>
      </c>
      <c r="C2567" s="52" t="s">
        <v>784</v>
      </c>
      <c r="D2567" s="52" t="s">
        <v>422</v>
      </c>
      <c r="E2567" s="52" t="s">
        <v>204</v>
      </c>
      <c r="F2567" s="53" t="s">
        <v>19</v>
      </c>
      <c r="G2567" s="52" t="s">
        <v>132</v>
      </c>
      <c r="H2567" s="52" t="s">
        <v>6866</v>
      </c>
    </row>
    <row r="2568" spans="1:8" x14ac:dyDescent="0.25">
      <c r="A2568" s="52" t="s">
        <v>7317</v>
      </c>
      <c r="B2568" s="52" t="s">
        <v>7316</v>
      </c>
      <c r="C2568" s="52" t="s">
        <v>224</v>
      </c>
      <c r="D2568" s="52" t="s">
        <v>200</v>
      </c>
      <c r="E2568" s="52" t="s">
        <v>187</v>
      </c>
      <c r="F2568" s="53" t="s">
        <v>19</v>
      </c>
      <c r="G2568" s="52" t="s">
        <v>132</v>
      </c>
      <c r="H2568" s="52" t="s">
        <v>6866</v>
      </c>
    </row>
    <row r="2569" spans="1:8" x14ac:dyDescent="0.25">
      <c r="A2569" s="52" t="s">
        <v>7315</v>
      </c>
      <c r="B2569" s="52" t="s">
        <v>7314</v>
      </c>
      <c r="C2569" s="52" t="s">
        <v>249</v>
      </c>
      <c r="D2569" s="52" t="s">
        <v>4896</v>
      </c>
      <c r="E2569" s="52" t="s">
        <v>492</v>
      </c>
      <c r="F2569" s="53" t="s">
        <v>19</v>
      </c>
      <c r="G2569" s="52" t="s">
        <v>132</v>
      </c>
      <c r="H2569" s="52" t="s">
        <v>6866</v>
      </c>
    </row>
    <row r="2570" spans="1:8" x14ac:dyDescent="0.25">
      <c r="A2570" s="52" t="s">
        <v>7313</v>
      </c>
      <c r="B2570" s="52" t="s">
        <v>7311</v>
      </c>
      <c r="C2570" s="52" t="s">
        <v>249</v>
      </c>
      <c r="D2570" s="52" t="s">
        <v>4896</v>
      </c>
      <c r="E2570" s="52" t="s">
        <v>492</v>
      </c>
      <c r="F2570" s="53" t="s">
        <v>19</v>
      </c>
      <c r="G2570" s="52" t="s">
        <v>132</v>
      </c>
      <c r="H2570" s="52" t="s">
        <v>6866</v>
      </c>
    </row>
    <row r="2571" spans="1:8" x14ac:dyDescent="0.25">
      <c r="A2571" s="52" t="s">
        <v>7312</v>
      </c>
      <c r="B2571" s="52" t="s">
        <v>7311</v>
      </c>
      <c r="C2571" s="52" t="s">
        <v>1611</v>
      </c>
      <c r="D2571" s="52" t="s">
        <v>4896</v>
      </c>
      <c r="E2571" s="52" t="s">
        <v>492</v>
      </c>
      <c r="F2571" s="53" t="s">
        <v>19</v>
      </c>
      <c r="G2571" s="52" t="s">
        <v>132</v>
      </c>
      <c r="H2571" s="52" t="s">
        <v>6866</v>
      </c>
    </row>
    <row r="2572" spans="1:8" x14ac:dyDescent="0.25">
      <c r="A2572" s="52" t="s">
        <v>7310</v>
      </c>
      <c r="B2572" s="52" t="s">
        <v>7309</v>
      </c>
      <c r="C2572" s="52" t="s">
        <v>1825</v>
      </c>
      <c r="D2572" s="52" t="s">
        <v>422</v>
      </c>
      <c r="E2572" s="52" t="s">
        <v>204</v>
      </c>
      <c r="F2572" s="53" t="s">
        <v>7310</v>
      </c>
      <c r="G2572" s="52" t="s">
        <v>132</v>
      </c>
      <c r="H2572" s="52" t="s">
        <v>6866</v>
      </c>
    </row>
    <row r="2573" spans="1:8" x14ac:dyDescent="0.25">
      <c r="A2573" s="52" t="s">
        <v>7308</v>
      </c>
      <c r="B2573" s="52" t="s">
        <v>7307</v>
      </c>
      <c r="C2573" s="52" t="s">
        <v>1825</v>
      </c>
      <c r="D2573" s="52" t="s">
        <v>422</v>
      </c>
      <c r="E2573" s="52" t="s">
        <v>214</v>
      </c>
      <c r="F2573" s="53" t="s">
        <v>7310</v>
      </c>
      <c r="G2573" s="52" t="s">
        <v>132</v>
      </c>
      <c r="H2573" s="52" t="s">
        <v>6866</v>
      </c>
    </row>
    <row r="2574" spans="1:8" x14ac:dyDescent="0.25">
      <c r="A2574" s="52" t="s">
        <v>7306</v>
      </c>
      <c r="B2574" s="52" t="s">
        <v>7224</v>
      </c>
      <c r="C2574" s="52" t="s">
        <v>1825</v>
      </c>
      <c r="D2574" s="52" t="s">
        <v>422</v>
      </c>
      <c r="E2574" s="52" t="s">
        <v>214</v>
      </c>
      <c r="F2574" s="53" t="s">
        <v>7310</v>
      </c>
      <c r="G2574" s="52" t="s">
        <v>132</v>
      </c>
      <c r="H2574" s="52" t="s">
        <v>6866</v>
      </c>
    </row>
    <row r="2575" spans="1:8" x14ac:dyDescent="0.25">
      <c r="A2575" s="52" t="s">
        <v>7305</v>
      </c>
      <c r="B2575" s="52" t="s">
        <v>7304</v>
      </c>
      <c r="C2575" s="52" t="s">
        <v>781</v>
      </c>
      <c r="D2575" s="52" t="s">
        <v>422</v>
      </c>
      <c r="E2575" s="52" t="s">
        <v>214</v>
      </c>
      <c r="F2575" s="53" t="s">
        <v>7310</v>
      </c>
      <c r="G2575" s="52" t="s">
        <v>132</v>
      </c>
      <c r="H2575" s="52" t="s">
        <v>6866</v>
      </c>
    </row>
    <row r="2576" spans="1:8" x14ac:dyDescent="0.25">
      <c r="A2576" s="52" t="s">
        <v>7303</v>
      </c>
      <c r="B2576" s="52" t="s">
        <v>7302</v>
      </c>
      <c r="C2576" s="52" t="s">
        <v>781</v>
      </c>
      <c r="D2576" s="52" t="s">
        <v>422</v>
      </c>
      <c r="E2576" s="52" t="s">
        <v>214</v>
      </c>
      <c r="F2576" s="53" t="s">
        <v>7310</v>
      </c>
      <c r="G2576" s="52" t="s">
        <v>132</v>
      </c>
      <c r="H2576" s="52" t="s">
        <v>6866</v>
      </c>
    </row>
    <row r="2577" spans="1:8" x14ac:dyDescent="0.25">
      <c r="A2577" s="52" t="s">
        <v>7301</v>
      </c>
      <c r="B2577" s="52" t="s">
        <v>7300</v>
      </c>
      <c r="C2577" s="52" t="s">
        <v>1825</v>
      </c>
      <c r="D2577" s="52" t="s">
        <v>781</v>
      </c>
      <c r="E2577" s="52" t="s">
        <v>204</v>
      </c>
      <c r="F2577" s="53" t="s">
        <v>7310</v>
      </c>
      <c r="G2577" s="52" t="s">
        <v>132</v>
      </c>
      <c r="H2577" s="52" t="s">
        <v>6866</v>
      </c>
    </row>
    <row r="2578" spans="1:8" x14ac:dyDescent="0.25">
      <c r="A2578" s="52" t="s">
        <v>7299</v>
      </c>
      <c r="B2578" s="52" t="s">
        <v>7298</v>
      </c>
      <c r="C2578" s="52" t="s">
        <v>1825</v>
      </c>
      <c r="D2578" s="52" t="s">
        <v>781</v>
      </c>
      <c r="E2578" s="52" t="s">
        <v>204</v>
      </c>
      <c r="F2578" s="53" t="s">
        <v>7310</v>
      </c>
      <c r="G2578" s="52" t="s">
        <v>132</v>
      </c>
      <c r="H2578" s="52" t="s">
        <v>6866</v>
      </c>
    </row>
    <row r="2579" spans="1:8" x14ac:dyDescent="0.25">
      <c r="A2579" s="52" t="s">
        <v>7297</v>
      </c>
      <c r="B2579" s="52" t="s">
        <v>7296</v>
      </c>
      <c r="C2579" s="52" t="s">
        <v>1825</v>
      </c>
      <c r="D2579" s="52" t="s">
        <v>781</v>
      </c>
      <c r="E2579" s="52" t="s">
        <v>204</v>
      </c>
      <c r="F2579" s="53" t="s">
        <v>7310</v>
      </c>
      <c r="G2579" s="52" t="s">
        <v>132</v>
      </c>
      <c r="H2579" s="52" t="s">
        <v>6866</v>
      </c>
    </row>
    <row r="2580" spans="1:8" x14ac:dyDescent="0.25">
      <c r="A2580" s="52" t="s">
        <v>7295</v>
      </c>
      <c r="B2580" s="52" t="s">
        <v>7294</v>
      </c>
      <c r="C2580" s="52" t="s">
        <v>1825</v>
      </c>
      <c r="D2580" s="52" t="s">
        <v>781</v>
      </c>
      <c r="E2580" s="52" t="s">
        <v>204</v>
      </c>
      <c r="F2580" s="53" t="s">
        <v>7310</v>
      </c>
      <c r="G2580" s="52" t="s">
        <v>132</v>
      </c>
      <c r="H2580" s="52" t="s">
        <v>6866</v>
      </c>
    </row>
    <row r="2581" spans="1:8" x14ac:dyDescent="0.25">
      <c r="A2581" s="52" t="s">
        <v>7293</v>
      </c>
      <c r="B2581" s="52" t="s">
        <v>7292</v>
      </c>
      <c r="C2581" s="52" t="s">
        <v>1825</v>
      </c>
      <c r="D2581" s="52" t="s">
        <v>422</v>
      </c>
      <c r="E2581" s="52" t="s">
        <v>204</v>
      </c>
      <c r="F2581" s="53" t="s">
        <v>7310</v>
      </c>
      <c r="G2581" s="52" t="s">
        <v>132</v>
      </c>
      <c r="H2581" s="52" t="s">
        <v>6866</v>
      </c>
    </row>
    <row r="2582" spans="1:8" x14ac:dyDescent="0.25">
      <c r="A2582" s="52" t="s">
        <v>7291</v>
      </c>
      <c r="B2582" s="52" t="s">
        <v>7290</v>
      </c>
      <c r="C2582" s="52" t="s">
        <v>781</v>
      </c>
      <c r="D2582" s="52" t="s">
        <v>422</v>
      </c>
      <c r="E2582" s="52" t="s">
        <v>204</v>
      </c>
      <c r="F2582" s="53" t="s">
        <v>7310</v>
      </c>
      <c r="G2582" s="52" t="s">
        <v>132</v>
      </c>
      <c r="H2582" s="52" t="s">
        <v>6866</v>
      </c>
    </row>
    <row r="2583" spans="1:8" x14ac:dyDescent="0.25">
      <c r="A2583" s="52" t="s">
        <v>7289</v>
      </c>
      <c r="B2583" s="52" t="s">
        <v>7288</v>
      </c>
      <c r="C2583" s="52" t="s">
        <v>781</v>
      </c>
      <c r="D2583" s="52" t="s">
        <v>422</v>
      </c>
      <c r="E2583" s="52" t="s">
        <v>204</v>
      </c>
      <c r="F2583" s="53" t="s">
        <v>7310</v>
      </c>
      <c r="G2583" s="52" t="s">
        <v>132</v>
      </c>
      <c r="H2583" s="52" t="s">
        <v>6866</v>
      </c>
    </row>
    <row r="2584" spans="1:8" x14ac:dyDescent="0.25">
      <c r="A2584" s="52" t="s">
        <v>7287</v>
      </c>
      <c r="B2584" s="52" t="s">
        <v>7286</v>
      </c>
      <c r="C2584" s="52" t="s">
        <v>1825</v>
      </c>
      <c r="D2584" s="52" t="s">
        <v>781</v>
      </c>
      <c r="E2584" s="52" t="s">
        <v>204</v>
      </c>
      <c r="F2584" s="53" t="s">
        <v>7310</v>
      </c>
      <c r="G2584" s="52" t="s">
        <v>132</v>
      </c>
      <c r="H2584" s="52" t="s">
        <v>6866</v>
      </c>
    </row>
    <row r="2585" spans="1:8" x14ac:dyDescent="0.25">
      <c r="A2585" s="52" t="s">
        <v>7285</v>
      </c>
      <c r="B2585" s="52" t="s">
        <v>7284</v>
      </c>
      <c r="C2585" s="52" t="s">
        <v>1825</v>
      </c>
      <c r="D2585" s="52" t="s">
        <v>781</v>
      </c>
      <c r="E2585" s="52" t="s">
        <v>204</v>
      </c>
      <c r="F2585" s="53" t="s">
        <v>7310</v>
      </c>
      <c r="G2585" s="52" t="s">
        <v>132</v>
      </c>
      <c r="H2585" s="52" t="s">
        <v>6866</v>
      </c>
    </row>
    <row r="2586" spans="1:8" x14ac:dyDescent="0.25">
      <c r="A2586" s="52" t="s">
        <v>7283</v>
      </c>
      <c r="B2586" s="52" t="s">
        <v>7282</v>
      </c>
      <c r="C2586" s="52" t="s">
        <v>1825</v>
      </c>
      <c r="D2586" s="52" t="s">
        <v>781</v>
      </c>
      <c r="E2586" s="52" t="s">
        <v>204</v>
      </c>
      <c r="F2586" s="53" t="s">
        <v>7310</v>
      </c>
      <c r="G2586" s="52" t="s">
        <v>132</v>
      </c>
      <c r="H2586" s="52" t="s">
        <v>6866</v>
      </c>
    </row>
    <row r="2587" spans="1:8" x14ac:dyDescent="0.25">
      <c r="A2587" s="52" t="s">
        <v>7281</v>
      </c>
      <c r="B2587" s="52" t="s">
        <v>7280</v>
      </c>
      <c r="C2587" s="52" t="s">
        <v>3857</v>
      </c>
      <c r="D2587" s="52" t="s">
        <v>781</v>
      </c>
      <c r="E2587" s="52" t="s">
        <v>204</v>
      </c>
      <c r="F2587" s="53" t="s">
        <v>7310</v>
      </c>
      <c r="G2587" s="52" t="s">
        <v>132</v>
      </c>
      <c r="H2587" s="52" t="s">
        <v>6866</v>
      </c>
    </row>
    <row r="2588" spans="1:8" x14ac:dyDescent="0.25">
      <c r="A2588" s="52" t="s">
        <v>7279</v>
      </c>
      <c r="B2588" s="52" t="s">
        <v>7278</v>
      </c>
      <c r="C2588" s="52" t="s">
        <v>1825</v>
      </c>
      <c r="D2588" s="52" t="s">
        <v>422</v>
      </c>
      <c r="E2588" s="52" t="s">
        <v>214</v>
      </c>
      <c r="F2588" s="53" t="s">
        <v>7310</v>
      </c>
      <c r="G2588" s="52" t="s">
        <v>132</v>
      </c>
      <c r="H2588" s="52" t="s">
        <v>6866</v>
      </c>
    </row>
    <row r="2589" spans="1:8" x14ac:dyDescent="0.25">
      <c r="A2589" s="52" t="s">
        <v>7277</v>
      </c>
      <c r="B2589" s="52" t="s">
        <v>7276</v>
      </c>
      <c r="C2589" s="52" t="s">
        <v>1825</v>
      </c>
      <c r="D2589" s="52" t="s">
        <v>1840</v>
      </c>
      <c r="E2589" s="52" t="s">
        <v>204</v>
      </c>
      <c r="F2589" s="53" t="s">
        <v>7310</v>
      </c>
      <c r="G2589" s="52" t="s">
        <v>132</v>
      </c>
      <c r="H2589" s="52" t="s">
        <v>6866</v>
      </c>
    </row>
    <row r="2590" spans="1:8" x14ac:dyDescent="0.25">
      <c r="A2590" s="52" t="s">
        <v>7275</v>
      </c>
      <c r="B2590" s="52" t="s">
        <v>7251</v>
      </c>
      <c r="C2590" s="52" t="s">
        <v>1825</v>
      </c>
      <c r="D2590" s="52" t="s">
        <v>781</v>
      </c>
      <c r="E2590" s="52" t="s">
        <v>204</v>
      </c>
      <c r="F2590" s="53" t="s">
        <v>7310</v>
      </c>
      <c r="G2590" s="52" t="s">
        <v>132</v>
      </c>
      <c r="H2590" s="52" t="s">
        <v>6866</v>
      </c>
    </row>
    <row r="2591" spans="1:8" x14ac:dyDescent="0.25">
      <c r="A2591" s="52" t="s">
        <v>7274</v>
      </c>
      <c r="B2591" s="52" t="s">
        <v>7249</v>
      </c>
      <c r="C2591" s="52" t="s">
        <v>939</v>
      </c>
      <c r="D2591" s="52" t="s">
        <v>781</v>
      </c>
      <c r="E2591" s="52" t="s">
        <v>204</v>
      </c>
      <c r="F2591" s="53" t="s">
        <v>7310</v>
      </c>
      <c r="G2591" s="52" t="s">
        <v>132</v>
      </c>
      <c r="H2591" s="52" t="s">
        <v>6866</v>
      </c>
    </row>
    <row r="2592" spans="1:8" x14ac:dyDescent="0.25">
      <c r="A2592" s="52" t="s">
        <v>7273</v>
      </c>
      <c r="B2592" s="52" t="s">
        <v>7242</v>
      </c>
      <c r="C2592" s="52" t="s">
        <v>939</v>
      </c>
      <c r="D2592" s="52" t="s">
        <v>3530</v>
      </c>
      <c r="E2592" s="52" t="s">
        <v>204</v>
      </c>
      <c r="F2592" s="53" t="s">
        <v>7310</v>
      </c>
      <c r="G2592" s="52" t="s">
        <v>132</v>
      </c>
      <c r="H2592" s="52" t="s">
        <v>6866</v>
      </c>
    </row>
    <row r="2593" spans="1:8" x14ac:dyDescent="0.25">
      <c r="A2593" s="52" t="s">
        <v>7272</v>
      </c>
      <c r="B2593" s="52" t="s">
        <v>7271</v>
      </c>
      <c r="C2593" s="52" t="s">
        <v>781</v>
      </c>
      <c r="D2593" s="52" t="s">
        <v>370</v>
      </c>
      <c r="E2593" s="52" t="s">
        <v>204</v>
      </c>
      <c r="F2593" s="53" t="s">
        <v>7310</v>
      </c>
      <c r="G2593" s="52" t="s">
        <v>132</v>
      </c>
      <c r="H2593" s="52" t="s">
        <v>6866</v>
      </c>
    </row>
    <row r="2594" spans="1:8" x14ac:dyDescent="0.25">
      <c r="A2594" s="52" t="s">
        <v>7270</v>
      </c>
      <c r="B2594" s="52" t="s">
        <v>7269</v>
      </c>
      <c r="C2594" s="52" t="s">
        <v>1825</v>
      </c>
      <c r="D2594" s="52" t="s">
        <v>781</v>
      </c>
      <c r="E2594" s="52" t="s">
        <v>204</v>
      </c>
      <c r="F2594" s="53" t="s">
        <v>7310</v>
      </c>
      <c r="G2594" s="52" t="s">
        <v>132</v>
      </c>
      <c r="H2594" s="52" t="s">
        <v>6866</v>
      </c>
    </row>
    <row r="2595" spans="1:8" x14ac:dyDescent="0.25">
      <c r="A2595" s="52" t="s">
        <v>7268</v>
      </c>
      <c r="B2595" s="52" t="s">
        <v>7267</v>
      </c>
      <c r="C2595" s="52" t="s">
        <v>1825</v>
      </c>
      <c r="D2595" s="52" t="s">
        <v>781</v>
      </c>
      <c r="E2595" s="52" t="s">
        <v>204</v>
      </c>
      <c r="F2595" s="53" t="s">
        <v>7310</v>
      </c>
      <c r="G2595" s="52" t="s">
        <v>132</v>
      </c>
      <c r="H2595" s="52" t="s">
        <v>6866</v>
      </c>
    </row>
    <row r="2596" spans="1:8" x14ac:dyDescent="0.25">
      <c r="A2596" s="52" t="s">
        <v>7266</v>
      </c>
      <c r="B2596" s="52" t="s">
        <v>7265</v>
      </c>
      <c r="C2596" s="52" t="s">
        <v>244</v>
      </c>
      <c r="D2596" s="52" t="s">
        <v>781</v>
      </c>
      <c r="E2596" s="52" t="s">
        <v>204</v>
      </c>
      <c r="F2596" s="53" t="s">
        <v>7310</v>
      </c>
      <c r="G2596" s="52" t="s">
        <v>132</v>
      </c>
      <c r="H2596" s="52" t="s">
        <v>6866</v>
      </c>
    </row>
    <row r="2597" spans="1:8" x14ac:dyDescent="0.25">
      <c r="A2597" s="52" t="s">
        <v>7264</v>
      </c>
      <c r="B2597" s="52" t="s">
        <v>7263</v>
      </c>
      <c r="C2597" s="52" t="s">
        <v>781</v>
      </c>
      <c r="D2597" s="52" t="s">
        <v>370</v>
      </c>
      <c r="E2597" s="52" t="s">
        <v>204</v>
      </c>
      <c r="F2597" s="53" t="s">
        <v>7310</v>
      </c>
      <c r="G2597" s="52" t="s">
        <v>132</v>
      </c>
      <c r="H2597" s="52" t="s">
        <v>6866</v>
      </c>
    </row>
    <row r="2598" spans="1:8" x14ac:dyDescent="0.25">
      <c r="A2598" s="52" t="s">
        <v>7262</v>
      </c>
      <c r="B2598" s="52" t="s">
        <v>7261</v>
      </c>
      <c r="C2598" s="52" t="s">
        <v>781</v>
      </c>
      <c r="D2598" s="52" t="s">
        <v>370</v>
      </c>
      <c r="E2598" s="52" t="s">
        <v>204</v>
      </c>
      <c r="F2598" s="53" t="s">
        <v>7310</v>
      </c>
      <c r="G2598" s="52" t="s">
        <v>132</v>
      </c>
      <c r="H2598" s="52" t="s">
        <v>6866</v>
      </c>
    </row>
    <row r="2599" spans="1:8" x14ac:dyDescent="0.25">
      <c r="A2599" s="52" t="s">
        <v>7260</v>
      </c>
      <c r="B2599" s="52" t="s">
        <v>7259</v>
      </c>
      <c r="C2599" s="52" t="s">
        <v>358</v>
      </c>
      <c r="D2599" s="52" t="s">
        <v>1840</v>
      </c>
      <c r="E2599" s="52" t="s">
        <v>204</v>
      </c>
      <c r="F2599" s="53" t="s">
        <v>7310</v>
      </c>
      <c r="G2599" s="52" t="s">
        <v>132</v>
      </c>
      <c r="H2599" s="52" t="s">
        <v>6866</v>
      </c>
    </row>
    <row r="2600" spans="1:8" x14ac:dyDescent="0.25">
      <c r="A2600" s="52" t="s">
        <v>7258</v>
      </c>
      <c r="B2600" s="52" t="s">
        <v>7257</v>
      </c>
      <c r="C2600" s="52" t="s">
        <v>1825</v>
      </c>
      <c r="D2600" s="52" t="s">
        <v>422</v>
      </c>
      <c r="E2600" s="52" t="s">
        <v>204</v>
      </c>
      <c r="F2600" s="53" t="s">
        <v>7310</v>
      </c>
      <c r="G2600" s="52" t="s">
        <v>132</v>
      </c>
      <c r="H2600" s="52" t="s">
        <v>6866</v>
      </c>
    </row>
    <row r="2601" spans="1:8" x14ac:dyDescent="0.25">
      <c r="A2601" s="52" t="s">
        <v>7256</v>
      </c>
      <c r="B2601" s="52" t="s">
        <v>7255</v>
      </c>
      <c r="C2601" s="52" t="s">
        <v>1825</v>
      </c>
      <c r="D2601" s="52" t="s">
        <v>781</v>
      </c>
      <c r="E2601" s="52" t="s">
        <v>204</v>
      </c>
      <c r="F2601" s="53" t="s">
        <v>7310</v>
      </c>
      <c r="G2601" s="52" t="s">
        <v>132</v>
      </c>
      <c r="H2601" s="52" t="s">
        <v>6866</v>
      </c>
    </row>
    <row r="2602" spans="1:8" x14ac:dyDescent="0.25">
      <c r="A2602" s="52" t="s">
        <v>7254</v>
      </c>
      <c r="B2602" s="52" t="s">
        <v>7253</v>
      </c>
      <c r="C2602" s="52" t="s">
        <v>1825</v>
      </c>
      <c r="D2602" s="52" t="s">
        <v>781</v>
      </c>
      <c r="E2602" s="52" t="s">
        <v>204</v>
      </c>
      <c r="F2602" s="53" t="s">
        <v>7310</v>
      </c>
      <c r="G2602" s="52" t="s">
        <v>132</v>
      </c>
      <c r="H2602" s="52" t="s">
        <v>6866</v>
      </c>
    </row>
    <row r="2603" spans="1:8" x14ac:dyDescent="0.25">
      <c r="A2603" s="52" t="s">
        <v>7252</v>
      </c>
      <c r="B2603" s="52" t="s">
        <v>7251</v>
      </c>
      <c r="C2603" s="52" t="s">
        <v>1825</v>
      </c>
      <c r="D2603" s="52" t="s">
        <v>227</v>
      </c>
      <c r="E2603" s="52" t="s">
        <v>204</v>
      </c>
      <c r="F2603" s="53" t="s">
        <v>7310</v>
      </c>
      <c r="G2603" s="52" t="s">
        <v>132</v>
      </c>
      <c r="H2603" s="52" t="s">
        <v>6866</v>
      </c>
    </row>
    <row r="2604" spans="1:8" x14ac:dyDescent="0.25">
      <c r="A2604" s="52" t="s">
        <v>7250</v>
      </c>
      <c r="B2604" s="52" t="s">
        <v>7249</v>
      </c>
      <c r="C2604" s="52" t="s">
        <v>939</v>
      </c>
      <c r="D2604" s="52" t="s">
        <v>364</v>
      </c>
      <c r="E2604" s="52" t="s">
        <v>204</v>
      </c>
      <c r="F2604" s="53" t="s">
        <v>7310</v>
      </c>
      <c r="G2604" s="52" t="s">
        <v>132</v>
      </c>
      <c r="H2604" s="52" t="s">
        <v>6866</v>
      </c>
    </row>
    <row r="2605" spans="1:8" x14ac:dyDescent="0.25">
      <c r="A2605" s="52" t="s">
        <v>7248</v>
      </c>
      <c r="B2605" s="52" t="s">
        <v>7247</v>
      </c>
      <c r="C2605" s="52" t="s">
        <v>939</v>
      </c>
      <c r="D2605" s="52" t="s">
        <v>7246</v>
      </c>
      <c r="E2605" s="52" t="s">
        <v>204</v>
      </c>
      <c r="F2605" s="53" t="s">
        <v>7310</v>
      </c>
      <c r="G2605" s="52" t="s">
        <v>132</v>
      </c>
      <c r="H2605" s="52" t="s">
        <v>6866</v>
      </c>
    </row>
    <row r="2606" spans="1:8" x14ac:dyDescent="0.25">
      <c r="A2606" s="52" t="s">
        <v>7245</v>
      </c>
      <c r="B2606" s="52" t="s">
        <v>7244</v>
      </c>
      <c r="C2606" s="52" t="s">
        <v>939</v>
      </c>
      <c r="D2606" s="52" t="s">
        <v>2538</v>
      </c>
      <c r="E2606" s="52" t="s">
        <v>204</v>
      </c>
      <c r="F2606" s="53" t="s">
        <v>7310</v>
      </c>
      <c r="G2606" s="52" t="s">
        <v>132</v>
      </c>
      <c r="H2606" s="52" t="s">
        <v>6866</v>
      </c>
    </row>
    <row r="2607" spans="1:8" x14ac:dyDescent="0.25">
      <c r="A2607" s="52" t="s">
        <v>7243</v>
      </c>
      <c r="B2607" s="52" t="s">
        <v>7242</v>
      </c>
      <c r="C2607" s="52" t="s">
        <v>939</v>
      </c>
      <c r="D2607" s="52" t="s">
        <v>781</v>
      </c>
      <c r="E2607" s="52" t="s">
        <v>204</v>
      </c>
      <c r="F2607" s="53" t="s">
        <v>7310</v>
      </c>
      <c r="G2607" s="52" t="s">
        <v>132</v>
      </c>
      <c r="H2607" s="52" t="s">
        <v>6866</v>
      </c>
    </row>
    <row r="2608" spans="1:8" x14ac:dyDescent="0.25">
      <c r="A2608" s="52" t="s">
        <v>7241</v>
      </c>
      <c r="B2608" s="52" t="s">
        <v>7240</v>
      </c>
      <c r="C2608" s="52" t="s">
        <v>781</v>
      </c>
      <c r="D2608" s="52" t="s">
        <v>422</v>
      </c>
      <c r="E2608" s="52" t="s">
        <v>204</v>
      </c>
      <c r="F2608" s="53" t="s">
        <v>7310</v>
      </c>
      <c r="G2608" s="52" t="s">
        <v>132</v>
      </c>
      <c r="H2608" s="52" t="s">
        <v>6866</v>
      </c>
    </row>
    <row r="2609" spans="1:8" x14ac:dyDescent="0.25">
      <c r="A2609" s="52" t="s">
        <v>7239</v>
      </c>
      <c r="B2609" s="52" t="s">
        <v>7238</v>
      </c>
      <c r="C2609" s="52" t="s">
        <v>1825</v>
      </c>
      <c r="D2609" s="52" t="s">
        <v>781</v>
      </c>
      <c r="E2609" s="52" t="s">
        <v>204</v>
      </c>
      <c r="F2609" s="53" t="s">
        <v>7310</v>
      </c>
      <c r="G2609" s="52" t="s">
        <v>132</v>
      </c>
      <c r="H2609" s="52" t="s">
        <v>6866</v>
      </c>
    </row>
    <row r="2610" spans="1:8" x14ac:dyDescent="0.25">
      <c r="A2610" s="52" t="s">
        <v>7237</v>
      </c>
      <c r="B2610" s="52" t="s">
        <v>7236</v>
      </c>
      <c r="C2610" s="52" t="s">
        <v>781</v>
      </c>
      <c r="D2610" s="52" t="s">
        <v>422</v>
      </c>
      <c r="E2610" s="52" t="s">
        <v>204</v>
      </c>
      <c r="F2610" s="53" t="s">
        <v>7310</v>
      </c>
      <c r="G2610" s="52" t="s">
        <v>132</v>
      </c>
      <c r="H2610" s="52" t="s">
        <v>6866</v>
      </c>
    </row>
    <row r="2611" spans="1:8" x14ac:dyDescent="0.25">
      <c r="A2611" s="52" t="s">
        <v>7235</v>
      </c>
      <c r="B2611" s="52" t="s">
        <v>7234</v>
      </c>
      <c r="C2611" s="52" t="s">
        <v>1825</v>
      </c>
      <c r="D2611" s="52" t="s">
        <v>845</v>
      </c>
      <c r="E2611" s="52" t="s">
        <v>204</v>
      </c>
      <c r="F2611" s="53" t="s">
        <v>7310</v>
      </c>
      <c r="G2611" s="52" t="s">
        <v>132</v>
      </c>
      <c r="H2611" s="52" t="s">
        <v>6866</v>
      </c>
    </row>
    <row r="2612" spans="1:8" x14ac:dyDescent="0.25">
      <c r="A2612" s="52" t="s">
        <v>7233</v>
      </c>
      <c r="B2612" s="52" t="s">
        <v>7232</v>
      </c>
      <c r="C2612" s="52" t="s">
        <v>419</v>
      </c>
      <c r="D2612" s="52" t="s">
        <v>422</v>
      </c>
      <c r="E2612" s="52" t="s">
        <v>204</v>
      </c>
      <c r="F2612" s="53" t="s">
        <v>7310</v>
      </c>
      <c r="G2612" s="52" t="s">
        <v>132</v>
      </c>
      <c r="H2612" s="52" t="s">
        <v>6866</v>
      </c>
    </row>
    <row r="2613" spans="1:8" x14ac:dyDescent="0.25">
      <c r="A2613" s="52" t="s">
        <v>7231</v>
      </c>
      <c r="B2613" s="52" t="s">
        <v>7230</v>
      </c>
      <c r="C2613" s="52" t="s">
        <v>781</v>
      </c>
      <c r="D2613" s="52" t="s">
        <v>370</v>
      </c>
      <c r="E2613" s="52" t="s">
        <v>204</v>
      </c>
      <c r="F2613" s="53" t="s">
        <v>7310</v>
      </c>
      <c r="G2613" s="52" t="s">
        <v>132</v>
      </c>
      <c r="H2613" s="52" t="s">
        <v>6866</v>
      </c>
    </row>
    <row r="2614" spans="1:8" x14ac:dyDescent="0.25">
      <c r="A2614" s="52" t="s">
        <v>7229</v>
      </c>
      <c r="B2614" s="52" t="s">
        <v>7228</v>
      </c>
      <c r="C2614" s="52" t="s">
        <v>781</v>
      </c>
      <c r="D2614" s="52" t="s">
        <v>370</v>
      </c>
      <c r="E2614" s="52" t="s">
        <v>204</v>
      </c>
      <c r="F2614" s="53" t="s">
        <v>7310</v>
      </c>
      <c r="G2614" s="52" t="s">
        <v>132</v>
      </c>
      <c r="H2614" s="52" t="s">
        <v>6866</v>
      </c>
    </row>
    <row r="2615" spans="1:8" x14ac:dyDescent="0.25">
      <c r="A2615" s="52" t="s">
        <v>7227</v>
      </c>
      <c r="B2615" s="52" t="s">
        <v>7226</v>
      </c>
      <c r="C2615" s="52" t="s">
        <v>781</v>
      </c>
      <c r="D2615" s="52" t="s">
        <v>370</v>
      </c>
      <c r="E2615" s="52" t="s">
        <v>204</v>
      </c>
      <c r="F2615" s="53" t="s">
        <v>7310</v>
      </c>
      <c r="G2615" s="52" t="s">
        <v>132</v>
      </c>
      <c r="H2615" s="52" t="s">
        <v>6866</v>
      </c>
    </row>
    <row r="2616" spans="1:8" x14ac:dyDescent="0.25">
      <c r="A2616" s="52" t="s">
        <v>7225</v>
      </c>
      <c r="B2616" s="52" t="s">
        <v>7224</v>
      </c>
      <c r="C2616" s="52" t="s">
        <v>419</v>
      </c>
      <c r="D2616" s="52" t="s">
        <v>422</v>
      </c>
      <c r="E2616" s="52" t="s">
        <v>214</v>
      </c>
      <c r="F2616" s="53" t="s">
        <v>7310</v>
      </c>
      <c r="G2616" s="52" t="s">
        <v>132</v>
      </c>
      <c r="H2616" s="52" t="s">
        <v>6866</v>
      </c>
    </row>
    <row r="2617" spans="1:8" x14ac:dyDescent="0.25">
      <c r="A2617" s="52" t="s">
        <v>7223</v>
      </c>
      <c r="B2617" s="52" t="s">
        <v>7222</v>
      </c>
      <c r="C2617" s="52" t="s">
        <v>419</v>
      </c>
      <c r="D2617" s="52" t="s">
        <v>422</v>
      </c>
      <c r="E2617" s="52" t="s">
        <v>214</v>
      </c>
      <c r="F2617" s="53" t="s">
        <v>7310</v>
      </c>
      <c r="G2617" s="52" t="s">
        <v>132</v>
      </c>
      <c r="H2617" s="52" t="s">
        <v>6866</v>
      </c>
    </row>
    <row r="2618" spans="1:8" x14ac:dyDescent="0.25">
      <c r="A2618" s="52" t="s">
        <v>7221</v>
      </c>
      <c r="B2618" s="52" t="s">
        <v>7220</v>
      </c>
      <c r="C2618" s="52" t="s">
        <v>1825</v>
      </c>
      <c r="D2618" s="52" t="s">
        <v>422</v>
      </c>
      <c r="E2618" s="52" t="s">
        <v>214</v>
      </c>
      <c r="F2618" s="53" t="s">
        <v>7310</v>
      </c>
      <c r="G2618" s="52" t="s">
        <v>132</v>
      </c>
      <c r="H2618" s="52" t="s">
        <v>6866</v>
      </c>
    </row>
    <row r="2619" spans="1:8" x14ac:dyDescent="0.25">
      <c r="A2619" s="52" t="s">
        <v>7219</v>
      </c>
      <c r="B2619" s="52" t="s">
        <v>7218</v>
      </c>
      <c r="C2619" s="52" t="s">
        <v>1825</v>
      </c>
      <c r="D2619" s="52" t="s">
        <v>422</v>
      </c>
      <c r="E2619" s="52" t="s">
        <v>214</v>
      </c>
      <c r="F2619" s="53" t="s">
        <v>7310</v>
      </c>
      <c r="G2619" s="52" t="s">
        <v>132</v>
      </c>
      <c r="H2619" s="52" t="s">
        <v>6866</v>
      </c>
    </row>
    <row r="2620" spans="1:8" x14ac:dyDescent="0.25">
      <c r="A2620" s="52" t="s">
        <v>7217</v>
      </c>
      <c r="B2620" s="52" t="s">
        <v>7216</v>
      </c>
      <c r="C2620" s="52" t="s">
        <v>244</v>
      </c>
      <c r="D2620" s="52" t="s">
        <v>422</v>
      </c>
      <c r="E2620" s="52" t="s">
        <v>214</v>
      </c>
      <c r="F2620" s="53" t="s">
        <v>7310</v>
      </c>
      <c r="G2620" s="52" t="s">
        <v>132</v>
      </c>
      <c r="H2620" s="52" t="s">
        <v>6866</v>
      </c>
    </row>
    <row r="2621" spans="1:8" x14ac:dyDescent="0.25">
      <c r="A2621" s="52" t="s">
        <v>7215</v>
      </c>
      <c r="B2621" s="52" t="s">
        <v>7214</v>
      </c>
      <c r="C2621" s="52" t="s">
        <v>1825</v>
      </c>
      <c r="D2621" s="52" t="s">
        <v>422</v>
      </c>
      <c r="E2621" s="52" t="s">
        <v>214</v>
      </c>
      <c r="F2621" s="53" t="s">
        <v>7310</v>
      </c>
      <c r="G2621" s="52" t="s">
        <v>132</v>
      </c>
      <c r="H2621" s="52" t="s">
        <v>6866</v>
      </c>
    </row>
    <row r="2622" spans="1:8" x14ac:dyDescent="0.25">
      <c r="A2622" s="52" t="s">
        <v>7213</v>
      </c>
      <c r="B2622" s="52" t="s">
        <v>7212</v>
      </c>
      <c r="C2622" s="52" t="s">
        <v>244</v>
      </c>
      <c r="D2622" s="52" t="s">
        <v>422</v>
      </c>
      <c r="E2622" s="52" t="s">
        <v>214</v>
      </c>
      <c r="F2622" s="53" t="s">
        <v>7310</v>
      </c>
      <c r="G2622" s="52" t="s">
        <v>132</v>
      </c>
      <c r="H2622" s="52" t="s">
        <v>6866</v>
      </c>
    </row>
    <row r="2623" spans="1:8" x14ac:dyDescent="0.25">
      <c r="A2623" s="52" t="s">
        <v>7211</v>
      </c>
      <c r="B2623" s="52" t="s">
        <v>7210</v>
      </c>
      <c r="C2623" s="52" t="s">
        <v>1825</v>
      </c>
      <c r="D2623" s="52" t="s">
        <v>422</v>
      </c>
      <c r="E2623" s="52" t="s">
        <v>214</v>
      </c>
      <c r="F2623" s="53" t="s">
        <v>7310</v>
      </c>
      <c r="G2623" s="52" t="s">
        <v>132</v>
      </c>
      <c r="H2623" s="52" t="s">
        <v>6866</v>
      </c>
    </row>
    <row r="2624" spans="1:8" x14ac:dyDescent="0.25">
      <c r="A2624" s="52" t="s">
        <v>7209</v>
      </c>
      <c r="B2624" s="52" t="s">
        <v>7208</v>
      </c>
      <c r="C2624" s="52" t="s">
        <v>244</v>
      </c>
      <c r="D2624" s="52" t="s">
        <v>422</v>
      </c>
      <c r="E2624" s="52" t="s">
        <v>214</v>
      </c>
      <c r="F2624" s="53" t="s">
        <v>7310</v>
      </c>
      <c r="G2624" s="52" t="s">
        <v>132</v>
      </c>
      <c r="H2624" s="52" t="s">
        <v>6866</v>
      </c>
    </row>
    <row r="2625" spans="1:8" x14ac:dyDescent="0.25">
      <c r="A2625" s="52" t="s">
        <v>7207</v>
      </c>
      <c r="B2625" s="52" t="s">
        <v>7206</v>
      </c>
      <c r="C2625" s="52" t="s">
        <v>1825</v>
      </c>
      <c r="D2625" s="52" t="s">
        <v>422</v>
      </c>
      <c r="E2625" s="52" t="s">
        <v>214</v>
      </c>
      <c r="F2625" s="53" t="s">
        <v>7310</v>
      </c>
      <c r="G2625" s="52" t="s">
        <v>132</v>
      </c>
      <c r="H2625" s="52" t="s">
        <v>6866</v>
      </c>
    </row>
    <row r="2626" spans="1:8" x14ac:dyDescent="0.25">
      <c r="A2626" s="52" t="s">
        <v>7205</v>
      </c>
      <c r="B2626" s="52" t="s">
        <v>7204</v>
      </c>
      <c r="C2626" s="52" t="s">
        <v>1825</v>
      </c>
      <c r="D2626" s="52" t="s">
        <v>422</v>
      </c>
      <c r="E2626" s="52" t="s">
        <v>214</v>
      </c>
      <c r="F2626" s="53" t="s">
        <v>7310</v>
      </c>
      <c r="G2626" s="52" t="s">
        <v>132</v>
      </c>
      <c r="H2626" s="52" t="s">
        <v>6866</v>
      </c>
    </row>
    <row r="2627" spans="1:8" x14ac:dyDescent="0.25">
      <c r="A2627" s="52" t="s">
        <v>7203</v>
      </c>
      <c r="B2627" s="52" t="s">
        <v>7202</v>
      </c>
      <c r="C2627" s="52" t="s">
        <v>1855</v>
      </c>
      <c r="D2627" s="52" t="s">
        <v>422</v>
      </c>
      <c r="E2627" s="52" t="s">
        <v>214</v>
      </c>
      <c r="F2627" s="53" t="s">
        <v>7310</v>
      </c>
      <c r="G2627" s="52" t="s">
        <v>132</v>
      </c>
      <c r="H2627" s="52" t="s">
        <v>6866</v>
      </c>
    </row>
    <row r="2628" spans="1:8" x14ac:dyDescent="0.25">
      <c r="A2628" s="52" t="s">
        <v>7201</v>
      </c>
      <c r="B2628" s="52" t="s">
        <v>7200</v>
      </c>
      <c r="C2628" s="52" t="s">
        <v>1855</v>
      </c>
      <c r="D2628" s="52" t="s">
        <v>2950</v>
      </c>
      <c r="E2628" s="52" t="s">
        <v>214</v>
      </c>
      <c r="F2628" s="53" t="s">
        <v>7310</v>
      </c>
      <c r="G2628" s="52" t="s">
        <v>132</v>
      </c>
      <c r="H2628" s="52" t="s">
        <v>6866</v>
      </c>
    </row>
    <row r="2629" spans="1:8" x14ac:dyDescent="0.25">
      <c r="A2629" s="52" t="s">
        <v>7199</v>
      </c>
      <c r="B2629" s="52" t="s">
        <v>7198</v>
      </c>
      <c r="C2629" s="52" t="s">
        <v>1825</v>
      </c>
      <c r="D2629" s="52" t="s">
        <v>422</v>
      </c>
      <c r="E2629" s="52" t="s">
        <v>214</v>
      </c>
      <c r="F2629" s="53" t="s">
        <v>7310</v>
      </c>
      <c r="G2629" s="52" t="s">
        <v>132</v>
      </c>
      <c r="H2629" s="52" t="s">
        <v>6866</v>
      </c>
    </row>
    <row r="2630" spans="1:8" x14ac:dyDescent="0.25">
      <c r="A2630" s="52" t="s">
        <v>7197</v>
      </c>
      <c r="B2630" s="52" t="s">
        <v>7196</v>
      </c>
      <c r="C2630" s="52" t="s">
        <v>244</v>
      </c>
      <c r="D2630" s="52" t="s">
        <v>422</v>
      </c>
      <c r="E2630" s="52" t="s">
        <v>214</v>
      </c>
      <c r="F2630" s="53" t="s">
        <v>7310</v>
      </c>
      <c r="G2630" s="52" t="s">
        <v>132</v>
      </c>
      <c r="H2630" s="52" t="s">
        <v>6866</v>
      </c>
    </row>
    <row r="2631" spans="1:8" x14ac:dyDescent="0.25">
      <c r="A2631" s="52" t="s">
        <v>7195</v>
      </c>
      <c r="B2631" s="52" t="s">
        <v>7194</v>
      </c>
      <c r="C2631" s="52" t="s">
        <v>1855</v>
      </c>
      <c r="D2631" s="52" t="s">
        <v>422</v>
      </c>
      <c r="E2631" s="52" t="s">
        <v>214</v>
      </c>
      <c r="F2631" s="53" t="s">
        <v>7310</v>
      </c>
      <c r="G2631" s="52" t="s">
        <v>132</v>
      </c>
      <c r="H2631" s="52" t="s">
        <v>6866</v>
      </c>
    </row>
    <row r="2632" spans="1:8" x14ac:dyDescent="0.25">
      <c r="A2632" s="52" t="s">
        <v>7193</v>
      </c>
      <c r="B2632" s="52" t="s">
        <v>7192</v>
      </c>
      <c r="C2632" s="52" t="s">
        <v>1855</v>
      </c>
      <c r="D2632" s="52" t="s">
        <v>422</v>
      </c>
      <c r="E2632" s="52" t="s">
        <v>214</v>
      </c>
      <c r="F2632" s="53" t="s">
        <v>7310</v>
      </c>
      <c r="G2632" s="52" t="s">
        <v>132</v>
      </c>
      <c r="H2632" s="52" t="s">
        <v>6866</v>
      </c>
    </row>
    <row r="2633" spans="1:8" x14ac:dyDescent="0.25">
      <c r="A2633" s="52" t="s">
        <v>7191</v>
      </c>
      <c r="B2633" s="52" t="s">
        <v>7190</v>
      </c>
      <c r="C2633" s="52" t="s">
        <v>1855</v>
      </c>
      <c r="D2633" s="52" t="s">
        <v>422</v>
      </c>
      <c r="E2633" s="52" t="s">
        <v>214</v>
      </c>
      <c r="F2633" s="53" t="s">
        <v>7310</v>
      </c>
      <c r="G2633" s="52" t="s">
        <v>132</v>
      </c>
      <c r="H2633" s="52" t="s">
        <v>6866</v>
      </c>
    </row>
    <row r="2634" spans="1:8" x14ac:dyDescent="0.25">
      <c r="A2634" s="52" t="s">
        <v>7189</v>
      </c>
      <c r="B2634" s="52" t="s">
        <v>7188</v>
      </c>
      <c r="C2634" s="52" t="s">
        <v>573</v>
      </c>
      <c r="D2634" s="52" t="s">
        <v>422</v>
      </c>
      <c r="E2634" s="52" t="s">
        <v>214</v>
      </c>
      <c r="F2634" s="53" t="s">
        <v>7310</v>
      </c>
      <c r="G2634" s="52" t="s">
        <v>132</v>
      </c>
      <c r="H2634" s="52" t="s">
        <v>6866</v>
      </c>
    </row>
    <row r="2635" spans="1:8" x14ac:dyDescent="0.25">
      <c r="A2635" s="52" t="s">
        <v>7187</v>
      </c>
      <c r="B2635" s="52" t="s">
        <v>7186</v>
      </c>
      <c r="C2635" s="52" t="s">
        <v>573</v>
      </c>
      <c r="D2635" s="52" t="s">
        <v>422</v>
      </c>
      <c r="E2635" s="52" t="s">
        <v>214</v>
      </c>
      <c r="F2635" s="53" t="s">
        <v>7310</v>
      </c>
      <c r="G2635" s="52" t="s">
        <v>132</v>
      </c>
      <c r="H2635" s="52" t="s">
        <v>6866</v>
      </c>
    </row>
    <row r="2636" spans="1:8" x14ac:dyDescent="0.25">
      <c r="A2636" s="52" t="s">
        <v>7185</v>
      </c>
      <c r="B2636" s="52" t="s">
        <v>7184</v>
      </c>
      <c r="C2636" s="52" t="s">
        <v>397</v>
      </c>
      <c r="D2636" s="52" t="s">
        <v>668</v>
      </c>
      <c r="E2636" s="52" t="s">
        <v>204</v>
      </c>
      <c r="F2636" s="53" t="s">
        <v>7310</v>
      </c>
      <c r="G2636" s="52" t="s">
        <v>132</v>
      </c>
      <c r="H2636" s="52" t="s">
        <v>6866</v>
      </c>
    </row>
    <row r="2637" spans="1:8" x14ac:dyDescent="0.25">
      <c r="A2637" s="52" t="s">
        <v>7183</v>
      </c>
      <c r="B2637" s="52" t="s">
        <v>7182</v>
      </c>
      <c r="C2637" s="52" t="s">
        <v>397</v>
      </c>
      <c r="D2637" s="52" t="s">
        <v>668</v>
      </c>
      <c r="E2637" s="52" t="s">
        <v>204</v>
      </c>
      <c r="F2637" s="53" t="s">
        <v>7310</v>
      </c>
      <c r="G2637" s="52" t="s">
        <v>132</v>
      </c>
      <c r="H2637" s="52" t="s">
        <v>6866</v>
      </c>
    </row>
    <row r="2638" spans="1:8" x14ac:dyDescent="0.25">
      <c r="A2638" s="52" t="s">
        <v>7181</v>
      </c>
      <c r="B2638" s="52" t="s">
        <v>7180</v>
      </c>
      <c r="C2638" s="52" t="s">
        <v>397</v>
      </c>
      <c r="D2638" s="52" t="s">
        <v>668</v>
      </c>
      <c r="E2638" s="52" t="s">
        <v>204</v>
      </c>
      <c r="F2638" s="53" t="s">
        <v>7310</v>
      </c>
      <c r="G2638" s="52" t="s">
        <v>132</v>
      </c>
      <c r="H2638" s="52" t="s">
        <v>6866</v>
      </c>
    </row>
    <row r="2639" spans="1:8" x14ac:dyDescent="0.25">
      <c r="A2639" s="52" t="s">
        <v>7179</v>
      </c>
      <c r="B2639" s="52" t="s">
        <v>7178</v>
      </c>
      <c r="C2639" s="52" t="s">
        <v>397</v>
      </c>
      <c r="D2639" s="52" t="s">
        <v>668</v>
      </c>
      <c r="E2639" s="52" t="s">
        <v>204</v>
      </c>
      <c r="F2639" s="53" t="s">
        <v>7310</v>
      </c>
      <c r="G2639" s="52" t="s">
        <v>132</v>
      </c>
      <c r="H2639" s="52" t="s">
        <v>6866</v>
      </c>
    </row>
    <row r="2640" spans="1:8" x14ac:dyDescent="0.25">
      <c r="A2640" s="52" t="s">
        <v>7177</v>
      </c>
      <c r="B2640" s="52" t="s">
        <v>7176</v>
      </c>
      <c r="C2640" s="52" t="s">
        <v>397</v>
      </c>
      <c r="D2640" s="52" t="s">
        <v>668</v>
      </c>
      <c r="E2640" s="52" t="s">
        <v>204</v>
      </c>
      <c r="F2640" s="53" t="s">
        <v>7310</v>
      </c>
      <c r="G2640" s="52" t="s">
        <v>132</v>
      </c>
      <c r="H2640" s="52" t="s">
        <v>6866</v>
      </c>
    </row>
    <row r="2641" spans="1:8" x14ac:dyDescent="0.25">
      <c r="A2641" s="52" t="s">
        <v>7175</v>
      </c>
      <c r="B2641" s="52" t="s">
        <v>7174</v>
      </c>
      <c r="C2641" s="52" t="s">
        <v>197</v>
      </c>
      <c r="D2641" s="52" t="s">
        <v>197</v>
      </c>
      <c r="E2641" s="52" t="s">
        <v>204</v>
      </c>
      <c r="F2641" s="53" t="s">
        <v>7310</v>
      </c>
      <c r="G2641" s="52" t="s">
        <v>132</v>
      </c>
      <c r="H2641" s="52" t="s">
        <v>6866</v>
      </c>
    </row>
    <row r="2642" spans="1:8" x14ac:dyDescent="0.25">
      <c r="A2642" s="52" t="s">
        <v>7173</v>
      </c>
      <c r="B2642" s="52" t="s">
        <v>7172</v>
      </c>
      <c r="C2642" s="52" t="s">
        <v>193</v>
      </c>
      <c r="D2642" s="52" t="s">
        <v>668</v>
      </c>
      <c r="E2642" s="52" t="s">
        <v>204</v>
      </c>
      <c r="F2642" s="53" t="s">
        <v>7310</v>
      </c>
      <c r="G2642" s="52" t="s">
        <v>132</v>
      </c>
      <c r="H2642" s="52" t="s">
        <v>6866</v>
      </c>
    </row>
    <row r="2643" spans="1:8" x14ac:dyDescent="0.25">
      <c r="A2643" s="52" t="s">
        <v>7171</v>
      </c>
      <c r="B2643" s="52" t="s">
        <v>7170</v>
      </c>
      <c r="C2643" s="52" t="s">
        <v>668</v>
      </c>
      <c r="D2643" s="52" t="s">
        <v>422</v>
      </c>
      <c r="E2643" s="52" t="s">
        <v>214</v>
      </c>
      <c r="F2643" s="53" t="s">
        <v>7310</v>
      </c>
      <c r="G2643" s="52" t="s">
        <v>132</v>
      </c>
      <c r="H2643" s="52" t="s">
        <v>6866</v>
      </c>
    </row>
    <row r="2644" spans="1:8" x14ac:dyDescent="0.25">
      <c r="A2644" s="52" t="s">
        <v>7169</v>
      </c>
      <c r="B2644" s="52" t="s">
        <v>7168</v>
      </c>
      <c r="C2644" s="52" t="s">
        <v>573</v>
      </c>
      <c r="D2644" s="52" t="s">
        <v>422</v>
      </c>
      <c r="E2644" s="52" t="s">
        <v>214</v>
      </c>
      <c r="F2644" s="53" t="s">
        <v>7310</v>
      </c>
      <c r="G2644" s="52" t="s">
        <v>132</v>
      </c>
      <c r="H2644" s="52" t="s">
        <v>6866</v>
      </c>
    </row>
    <row r="2645" spans="1:8" x14ac:dyDescent="0.25">
      <c r="A2645" s="52" t="s">
        <v>7167</v>
      </c>
      <c r="B2645" s="52" t="s">
        <v>7166</v>
      </c>
      <c r="C2645" s="52" t="s">
        <v>573</v>
      </c>
      <c r="D2645" s="52" t="s">
        <v>422</v>
      </c>
      <c r="E2645" s="52" t="s">
        <v>214</v>
      </c>
      <c r="F2645" s="53" t="s">
        <v>7310</v>
      </c>
      <c r="G2645" s="52" t="s">
        <v>132</v>
      </c>
      <c r="H2645" s="52" t="s">
        <v>6866</v>
      </c>
    </row>
    <row r="2646" spans="1:8" x14ac:dyDescent="0.25">
      <c r="A2646" s="52" t="s">
        <v>7165</v>
      </c>
      <c r="B2646" s="52" t="s">
        <v>7164</v>
      </c>
      <c r="C2646" s="52" t="s">
        <v>573</v>
      </c>
      <c r="D2646" s="52" t="s">
        <v>422</v>
      </c>
      <c r="E2646" s="52" t="s">
        <v>214</v>
      </c>
      <c r="F2646" s="53" t="s">
        <v>7310</v>
      </c>
      <c r="G2646" s="52" t="s">
        <v>132</v>
      </c>
      <c r="H2646" s="52" t="s">
        <v>6866</v>
      </c>
    </row>
    <row r="2647" spans="1:8" x14ac:dyDescent="0.25">
      <c r="A2647" s="52" t="s">
        <v>7163</v>
      </c>
      <c r="B2647" s="52" t="s">
        <v>7162</v>
      </c>
      <c r="C2647" s="52" t="s">
        <v>573</v>
      </c>
      <c r="D2647" s="52" t="s">
        <v>422</v>
      </c>
      <c r="E2647" s="52" t="s">
        <v>214</v>
      </c>
      <c r="F2647" s="53" t="s">
        <v>7310</v>
      </c>
      <c r="G2647" s="52" t="s">
        <v>132</v>
      </c>
      <c r="H2647" s="52" t="s">
        <v>6866</v>
      </c>
    </row>
    <row r="2648" spans="1:8" x14ac:dyDescent="0.25">
      <c r="A2648" s="52" t="s">
        <v>7161</v>
      </c>
      <c r="B2648" s="52" t="s">
        <v>7160</v>
      </c>
      <c r="C2648" s="52" t="s">
        <v>573</v>
      </c>
      <c r="D2648" s="52" t="s">
        <v>422</v>
      </c>
      <c r="E2648" s="52" t="s">
        <v>214</v>
      </c>
      <c r="F2648" s="53" t="s">
        <v>7310</v>
      </c>
      <c r="G2648" s="52" t="s">
        <v>132</v>
      </c>
      <c r="H2648" s="52" t="s">
        <v>6866</v>
      </c>
    </row>
    <row r="2649" spans="1:8" x14ac:dyDescent="0.25">
      <c r="A2649" s="52" t="s">
        <v>7159</v>
      </c>
      <c r="B2649" s="52" t="s">
        <v>7158</v>
      </c>
      <c r="C2649" s="52" t="s">
        <v>573</v>
      </c>
      <c r="D2649" s="52" t="s">
        <v>422</v>
      </c>
      <c r="E2649" s="52" t="s">
        <v>214</v>
      </c>
      <c r="F2649" s="53" t="s">
        <v>7310</v>
      </c>
      <c r="G2649" s="52" t="s">
        <v>132</v>
      </c>
      <c r="H2649" s="52" t="s">
        <v>6866</v>
      </c>
    </row>
    <row r="2650" spans="1:8" x14ac:dyDescent="0.25">
      <c r="A2650" s="52" t="s">
        <v>7157</v>
      </c>
      <c r="B2650" s="52" t="s">
        <v>7156</v>
      </c>
      <c r="C2650" s="52" t="s">
        <v>784</v>
      </c>
      <c r="D2650" s="52" t="s">
        <v>422</v>
      </c>
      <c r="E2650" s="52" t="s">
        <v>214</v>
      </c>
      <c r="F2650" s="53" t="s">
        <v>7310</v>
      </c>
      <c r="G2650" s="52" t="s">
        <v>132</v>
      </c>
      <c r="H2650" s="52" t="s">
        <v>6866</v>
      </c>
    </row>
    <row r="2651" spans="1:8" x14ac:dyDescent="0.25">
      <c r="A2651" s="52" t="s">
        <v>7155</v>
      </c>
      <c r="B2651" s="52" t="s">
        <v>7154</v>
      </c>
      <c r="C2651" s="52" t="s">
        <v>784</v>
      </c>
      <c r="D2651" s="52" t="s">
        <v>422</v>
      </c>
      <c r="E2651" s="52" t="s">
        <v>214</v>
      </c>
      <c r="F2651" s="53" t="s">
        <v>7310</v>
      </c>
      <c r="G2651" s="52" t="s">
        <v>132</v>
      </c>
      <c r="H2651" s="52" t="s">
        <v>6866</v>
      </c>
    </row>
    <row r="2652" spans="1:8" x14ac:dyDescent="0.25">
      <c r="A2652" s="52" t="s">
        <v>7153</v>
      </c>
      <c r="B2652" s="52" t="s">
        <v>7152</v>
      </c>
      <c r="C2652" s="52" t="s">
        <v>249</v>
      </c>
      <c r="D2652" s="52" t="s">
        <v>422</v>
      </c>
      <c r="E2652" s="52" t="s">
        <v>214</v>
      </c>
      <c r="F2652" s="53" t="s">
        <v>7310</v>
      </c>
      <c r="G2652" s="52" t="s">
        <v>132</v>
      </c>
      <c r="H2652" s="52" t="s">
        <v>6866</v>
      </c>
    </row>
    <row r="2653" spans="1:8" x14ac:dyDescent="0.25">
      <c r="A2653" s="52" t="s">
        <v>7151</v>
      </c>
      <c r="B2653" s="52" t="s">
        <v>7150</v>
      </c>
      <c r="C2653" s="52" t="s">
        <v>4056</v>
      </c>
      <c r="D2653" s="52" t="s">
        <v>422</v>
      </c>
      <c r="E2653" s="52" t="s">
        <v>214</v>
      </c>
      <c r="F2653" s="53" t="s">
        <v>7310</v>
      </c>
      <c r="G2653" s="52" t="s">
        <v>132</v>
      </c>
      <c r="H2653" s="52" t="s">
        <v>6866</v>
      </c>
    </row>
    <row r="2654" spans="1:8" x14ac:dyDescent="0.25">
      <c r="A2654" s="52" t="s">
        <v>7149</v>
      </c>
      <c r="B2654" s="52" t="s">
        <v>7147</v>
      </c>
      <c r="C2654" s="52" t="s">
        <v>193</v>
      </c>
      <c r="D2654" s="52" t="s">
        <v>422</v>
      </c>
      <c r="E2654" s="52" t="s">
        <v>214</v>
      </c>
      <c r="F2654" s="53" t="s">
        <v>7310</v>
      </c>
      <c r="G2654" s="52" t="s">
        <v>132</v>
      </c>
      <c r="H2654" s="52" t="s">
        <v>6866</v>
      </c>
    </row>
    <row r="2655" spans="1:8" x14ac:dyDescent="0.25">
      <c r="A2655" s="52" t="s">
        <v>7148</v>
      </c>
      <c r="B2655" s="52" t="s">
        <v>7147</v>
      </c>
      <c r="C2655" s="52" t="s">
        <v>193</v>
      </c>
      <c r="D2655" s="52" t="s">
        <v>422</v>
      </c>
      <c r="E2655" s="52" t="s">
        <v>214</v>
      </c>
      <c r="F2655" s="53" t="s">
        <v>7310</v>
      </c>
      <c r="G2655" s="52" t="s">
        <v>132</v>
      </c>
      <c r="H2655" s="52" t="s">
        <v>6866</v>
      </c>
    </row>
    <row r="2656" spans="1:8" x14ac:dyDescent="0.25">
      <c r="A2656" s="52" t="s">
        <v>7146</v>
      </c>
      <c r="B2656" s="52" t="s">
        <v>7145</v>
      </c>
      <c r="C2656" s="52" t="s">
        <v>671</v>
      </c>
      <c r="D2656" s="52" t="s">
        <v>422</v>
      </c>
      <c r="E2656" s="52" t="s">
        <v>214</v>
      </c>
      <c r="F2656" s="53" t="s">
        <v>7310</v>
      </c>
      <c r="G2656" s="52" t="s">
        <v>132</v>
      </c>
      <c r="H2656" s="52" t="s">
        <v>6866</v>
      </c>
    </row>
    <row r="2657" spans="1:8" x14ac:dyDescent="0.25">
      <c r="A2657" s="52" t="s">
        <v>7144</v>
      </c>
      <c r="B2657" s="52" t="s">
        <v>7143</v>
      </c>
      <c r="C2657" s="52" t="s">
        <v>671</v>
      </c>
      <c r="D2657" s="52" t="s">
        <v>422</v>
      </c>
      <c r="E2657" s="52" t="s">
        <v>214</v>
      </c>
      <c r="F2657" s="53" t="s">
        <v>7310</v>
      </c>
      <c r="G2657" s="52" t="s">
        <v>132</v>
      </c>
      <c r="H2657" s="52" t="s">
        <v>6866</v>
      </c>
    </row>
    <row r="2658" spans="1:8" x14ac:dyDescent="0.25">
      <c r="A2658" s="52" t="s">
        <v>7142</v>
      </c>
      <c r="B2658" s="52" t="s">
        <v>7141</v>
      </c>
      <c r="C2658" s="52" t="s">
        <v>671</v>
      </c>
      <c r="D2658" s="52" t="s">
        <v>422</v>
      </c>
      <c r="E2658" s="52" t="s">
        <v>214</v>
      </c>
      <c r="F2658" s="53" t="s">
        <v>7310</v>
      </c>
      <c r="G2658" s="52" t="s">
        <v>132</v>
      </c>
      <c r="H2658" s="52" t="s">
        <v>6866</v>
      </c>
    </row>
    <row r="2659" spans="1:8" x14ac:dyDescent="0.25">
      <c r="A2659" s="52" t="s">
        <v>7140</v>
      </c>
      <c r="B2659" s="52" t="s">
        <v>7139</v>
      </c>
      <c r="C2659" s="52" t="s">
        <v>2143</v>
      </c>
      <c r="D2659" s="52" t="s">
        <v>7138</v>
      </c>
      <c r="E2659" s="52" t="s">
        <v>214</v>
      </c>
      <c r="F2659" s="53" t="s">
        <v>7310</v>
      </c>
      <c r="G2659" s="52" t="s">
        <v>132</v>
      </c>
      <c r="H2659" s="52" t="s">
        <v>6866</v>
      </c>
    </row>
    <row r="2660" spans="1:8" x14ac:dyDescent="0.25">
      <c r="A2660" s="52" t="s">
        <v>7137</v>
      </c>
      <c r="B2660" s="52" t="s">
        <v>7136</v>
      </c>
      <c r="C2660" s="52" t="s">
        <v>671</v>
      </c>
      <c r="D2660" s="52" t="s">
        <v>422</v>
      </c>
      <c r="E2660" s="52" t="s">
        <v>214</v>
      </c>
      <c r="F2660" s="53" t="s">
        <v>7310</v>
      </c>
      <c r="G2660" s="52" t="s">
        <v>132</v>
      </c>
      <c r="H2660" s="52" t="s">
        <v>6866</v>
      </c>
    </row>
    <row r="2661" spans="1:8" x14ac:dyDescent="0.25">
      <c r="A2661" s="52" t="s">
        <v>7135</v>
      </c>
      <c r="B2661" s="52" t="s">
        <v>7121</v>
      </c>
      <c r="C2661" s="52" t="s">
        <v>671</v>
      </c>
      <c r="D2661" s="52" t="s">
        <v>297</v>
      </c>
      <c r="E2661" s="52" t="s">
        <v>204</v>
      </c>
      <c r="F2661" s="53" t="s">
        <v>7310</v>
      </c>
      <c r="G2661" s="52" t="s">
        <v>132</v>
      </c>
      <c r="H2661" s="52" t="s">
        <v>6866</v>
      </c>
    </row>
    <row r="2662" spans="1:8" x14ac:dyDescent="0.25">
      <c r="A2662" s="52" t="s">
        <v>7134</v>
      </c>
      <c r="B2662" s="52" t="s">
        <v>7133</v>
      </c>
      <c r="C2662" s="52" t="s">
        <v>671</v>
      </c>
      <c r="D2662" s="52" t="s">
        <v>422</v>
      </c>
      <c r="E2662" s="52" t="s">
        <v>214</v>
      </c>
      <c r="F2662" s="53" t="s">
        <v>7310</v>
      </c>
      <c r="G2662" s="52" t="s">
        <v>132</v>
      </c>
      <c r="H2662" s="52" t="s">
        <v>6866</v>
      </c>
    </row>
    <row r="2663" spans="1:8" x14ac:dyDescent="0.25">
      <c r="A2663" s="52" t="s">
        <v>7132</v>
      </c>
      <c r="B2663" s="52" t="s">
        <v>7131</v>
      </c>
      <c r="C2663" s="52" t="s">
        <v>671</v>
      </c>
      <c r="D2663" s="52" t="s">
        <v>2950</v>
      </c>
      <c r="E2663" s="52" t="s">
        <v>214</v>
      </c>
      <c r="F2663" s="53" t="s">
        <v>7310</v>
      </c>
      <c r="G2663" s="52" t="s">
        <v>132</v>
      </c>
      <c r="H2663" s="52" t="s">
        <v>6866</v>
      </c>
    </row>
    <row r="2664" spans="1:8" x14ac:dyDescent="0.25">
      <c r="A2664" s="52" t="s">
        <v>7130</v>
      </c>
      <c r="B2664" s="52" t="s">
        <v>7129</v>
      </c>
      <c r="C2664" s="52" t="s">
        <v>252</v>
      </c>
      <c r="D2664" s="52" t="s">
        <v>422</v>
      </c>
      <c r="E2664" s="52" t="s">
        <v>214</v>
      </c>
      <c r="F2664" s="53" t="s">
        <v>7310</v>
      </c>
      <c r="G2664" s="52" t="s">
        <v>132</v>
      </c>
      <c r="H2664" s="52" t="s">
        <v>6866</v>
      </c>
    </row>
    <row r="2665" spans="1:8" x14ac:dyDescent="0.25">
      <c r="A2665" s="52" t="s">
        <v>7128</v>
      </c>
      <c r="B2665" s="52" t="s">
        <v>7127</v>
      </c>
      <c r="C2665" s="52" t="s">
        <v>671</v>
      </c>
      <c r="D2665" s="52" t="s">
        <v>422</v>
      </c>
      <c r="E2665" s="52" t="s">
        <v>214</v>
      </c>
      <c r="F2665" s="53" t="s">
        <v>7310</v>
      </c>
      <c r="G2665" s="52" t="s">
        <v>132</v>
      </c>
      <c r="H2665" s="52" t="s">
        <v>6866</v>
      </c>
    </row>
    <row r="2666" spans="1:8" x14ac:dyDescent="0.25">
      <c r="A2666" s="52" t="s">
        <v>7126</v>
      </c>
      <c r="B2666" s="52" t="s">
        <v>7125</v>
      </c>
      <c r="C2666" s="52" t="s">
        <v>671</v>
      </c>
      <c r="D2666" s="52" t="s">
        <v>422</v>
      </c>
      <c r="E2666" s="52" t="s">
        <v>214</v>
      </c>
      <c r="F2666" s="53" t="s">
        <v>7310</v>
      </c>
      <c r="G2666" s="52" t="s">
        <v>132</v>
      </c>
      <c r="H2666" s="52" t="s">
        <v>6866</v>
      </c>
    </row>
    <row r="2667" spans="1:8" x14ac:dyDescent="0.25">
      <c r="A2667" s="52" t="s">
        <v>7124</v>
      </c>
      <c r="B2667" s="52" t="s">
        <v>7123</v>
      </c>
      <c r="C2667" s="52" t="s">
        <v>3031</v>
      </c>
      <c r="D2667" s="52" t="s">
        <v>419</v>
      </c>
      <c r="E2667" s="52" t="s">
        <v>214</v>
      </c>
      <c r="F2667" s="53" t="s">
        <v>7310</v>
      </c>
      <c r="G2667" s="52" t="s">
        <v>132</v>
      </c>
      <c r="H2667" s="52" t="s">
        <v>6866</v>
      </c>
    </row>
    <row r="2668" spans="1:8" x14ac:dyDescent="0.25">
      <c r="A2668" s="52" t="s">
        <v>7122</v>
      </c>
      <c r="B2668" s="52" t="s">
        <v>7121</v>
      </c>
      <c r="C2668" s="52" t="s">
        <v>4896</v>
      </c>
      <c r="D2668" s="52" t="s">
        <v>267</v>
      </c>
      <c r="E2668" s="52" t="s">
        <v>204</v>
      </c>
      <c r="F2668" s="53" t="s">
        <v>7310</v>
      </c>
      <c r="G2668" s="52" t="s">
        <v>132</v>
      </c>
      <c r="H2668" s="52" t="s">
        <v>6866</v>
      </c>
    </row>
    <row r="2669" spans="1:8" x14ac:dyDescent="0.25">
      <c r="A2669" s="52" t="s">
        <v>7120</v>
      </c>
      <c r="B2669" s="52" t="s">
        <v>7119</v>
      </c>
      <c r="C2669" s="52" t="s">
        <v>671</v>
      </c>
      <c r="D2669" s="52" t="s">
        <v>422</v>
      </c>
      <c r="E2669" s="52" t="s">
        <v>214</v>
      </c>
      <c r="F2669" s="53" t="s">
        <v>7310</v>
      </c>
      <c r="G2669" s="52" t="s">
        <v>132</v>
      </c>
      <c r="H2669" s="52" t="s">
        <v>6866</v>
      </c>
    </row>
    <row r="2670" spans="1:8" x14ac:dyDescent="0.25">
      <c r="A2670" s="52" t="s">
        <v>7118</v>
      </c>
      <c r="B2670" s="52" t="s">
        <v>7117</v>
      </c>
      <c r="C2670" s="52" t="s">
        <v>671</v>
      </c>
      <c r="D2670" s="52" t="s">
        <v>422</v>
      </c>
      <c r="E2670" s="52" t="s">
        <v>204</v>
      </c>
      <c r="F2670" s="53" t="s">
        <v>7310</v>
      </c>
      <c r="G2670" s="52" t="s">
        <v>132</v>
      </c>
      <c r="H2670" s="52" t="s">
        <v>6866</v>
      </c>
    </row>
    <row r="2671" spans="1:8" x14ac:dyDescent="0.25">
      <c r="A2671" s="52" t="s">
        <v>7116</v>
      </c>
      <c r="B2671" s="52" t="s">
        <v>7115</v>
      </c>
      <c r="C2671" s="52" t="s">
        <v>671</v>
      </c>
      <c r="D2671" s="52" t="s">
        <v>422</v>
      </c>
      <c r="E2671" s="52" t="s">
        <v>214</v>
      </c>
      <c r="F2671" s="53" t="s">
        <v>7310</v>
      </c>
      <c r="G2671" s="52" t="s">
        <v>132</v>
      </c>
      <c r="H2671" s="52" t="s">
        <v>6866</v>
      </c>
    </row>
    <row r="2672" spans="1:8" x14ac:dyDescent="0.25">
      <c r="A2672" s="52" t="s">
        <v>7114</v>
      </c>
      <c r="B2672" s="52" t="s">
        <v>7113</v>
      </c>
      <c r="C2672" s="52" t="s">
        <v>671</v>
      </c>
      <c r="D2672" s="52" t="s">
        <v>422</v>
      </c>
      <c r="E2672" s="52" t="s">
        <v>214</v>
      </c>
      <c r="F2672" s="53" t="s">
        <v>7310</v>
      </c>
      <c r="G2672" s="52" t="s">
        <v>132</v>
      </c>
      <c r="H2672" s="52" t="s">
        <v>6866</v>
      </c>
    </row>
    <row r="2673" spans="1:8" x14ac:dyDescent="0.25">
      <c r="A2673" s="52" t="s">
        <v>7112</v>
      </c>
      <c r="B2673" s="52" t="s">
        <v>7111</v>
      </c>
      <c r="C2673" s="52" t="s">
        <v>6952</v>
      </c>
      <c r="D2673" s="52" t="s">
        <v>422</v>
      </c>
      <c r="E2673" s="52" t="s">
        <v>214</v>
      </c>
      <c r="F2673" s="53" t="s">
        <v>7310</v>
      </c>
      <c r="G2673" s="52" t="s">
        <v>132</v>
      </c>
      <c r="H2673" s="52" t="s">
        <v>6866</v>
      </c>
    </row>
    <row r="2674" spans="1:8" x14ac:dyDescent="0.25">
      <c r="A2674" s="52" t="s">
        <v>7110</v>
      </c>
      <c r="B2674" s="52" t="s">
        <v>7109</v>
      </c>
      <c r="C2674" s="52" t="s">
        <v>671</v>
      </c>
      <c r="D2674" s="52" t="s">
        <v>422</v>
      </c>
      <c r="E2674" s="52" t="s">
        <v>214</v>
      </c>
      <c r="F2674" s="53" t="s">
        <v>7310</v>
      </c>
      <c r="G2674" s="52" t="s">
        <v>132</v>
      </c>
      <c r="H2674" s="52" t="s">
        <v>6866</v>
      </c>
    </row>
    <row r="2675" spans="1:8" x14ac:dyDescent="0.25">
      <c r="A2675" s="52" t="s">
        <v>7108</v>
      </c>
      <c r="B2675" s="52" t="s">
        <v>7107</v>
      </c>
      <c r="C2675" s="52" t="s">
        <v>671</v>
      </c>
      <c r="D2675" s="52" t="s">
        <v>422</v>
      </c>
      <c r="E2675" s="52" t="s">
        <v>214</v>
      </c>
      <c r="F2675" s="53" t="s">
        <v>7310</v>
      </c>
      <c r="G2675" s="52" t="s">
        <v>132</v>
      </c>
      <c r="H2675" s="52" t="s">
        <v>6866</v>
      </c>
    </row>
    <row r="2676" spans="1:8" x14ac:dyDescent="0.25">
      <c r="A2676" s="52" t="s">
        <v>7106</v>
      </c>
      <c r="B2676" s="52" t="s">
        <v>7105</v>
      </c>
      <c r="C2676" s="52" t="s">
        <v>671</v>
      </c>
      <c r="D2676" s="52" t="s">
        <v>267</v>
      </c>
      <c r="E2676" s="52" t="s">
        <v>214</v>
      </c>
      <c r="F2676" s="53" t="s">
        <v>7310</v>
      </c>
      <c r="G2676" s="52" t="s">
        <v>132</v>
      </c>
      <c r="H2676" s="52" t="s">
        <v>6866</v>
      </c>
    </row>
    <row r="2677" spans="1:8" x14ac:dyDescent="0.25">
      <c r="A2677" s="52" t="s">
        <v>7104</v>
      </c>
      <c r="B2677" s="52" t="s">
        <v>7103</v>
      </c>
      <c r="C2677" s="52" t="s">
        <v>671</v>
      </c>
      <c r="D2677" s="52" t="s">
        <v>422</v>
      </c>
      <c r="E2677" s="52" t="s">
        <v>214</v>
      </c>
      <c r="F2677" s="53" t="s">
        <v>7310</v>
      </c>
      <c r="G2677" s="52" t="s">
        <v>132</v>
      </c>
      <c r="H2677" s="52" t="s">
        <v>6866</v>
      </c>
    </row>
    <row r="2678" spans="1:8" x14ac:dyDescent="0.25">
      <c r="A2678" s="52" t="s">
        <v>7102</v>
      </c>
      <c r="B2678" s="52" t="s">
        <v>7101</v>
      </c>
      <c r="C2678" s="52" t="s">
        <v>671</v>
      </c>
      <c r="D2678" s="52" t="s">
        <v>422</v>
      </c>
      <c r="E2678" s="52" t="s">
        <v>214</v>
      </c>
      <c r="F2678" s="53" t="s">
        <v>7310</v>
      </c>
      <c r="G2678" s="52" t="s">
        <v>132</v>
      </c>
      <c r="H2678" s="52" t="s">
        <v>6866</v>
      </c>
    </row>
    <row r="2679" spans="1:8" x14ac:dyDescent="0.25">
      <c r="A2679" s="52" t="s">
        <v>7100</v>
      </c>
      <c r="B2679" s="52" t="s">
        <v>7099</v>
      </c>
      <c r="C2679" s="52" t="s">
        <v>1018</v>
      </c>
      <c r="D2679" s="52" t="s">
        <v>422</v>
      </c>
      <c r="E2679" s="52" t="s">
        <v>214</v>
      </c>
      <c r="F2679" s="53" t="s">
        <v>7310</v>
      </c>
      <c r="G2679" s="52" t="s">
        <v>132</v>
      </c>
      <c r="H2679" s="52" t="s">
        <v>6866</v>
      </c>
    </row>
    <row r="2680" spans="1:8" x14ac:dyDescent="0.25">
      <c r="A2680" s="52" t="s">
        <v>7098</v>
      </c>
      <c r="B2680" s="52" t="s">
        <v>7097</v>
      </c>
      <c r="C2680" s="52" t="s">
        <v>671</v>
      </c>
      <c r="D2680" s="52" t="s">
        <v>422</v>
      </c>
      <c r="E2680" s="52" t="s">
        <v>214</v>
      </c>
      <c r="F2680" s="53" t="s">
        <v>7310</v>
      </c>
      <c r="G2680" s="52" t="s">
        <v>132</v>
      </c>
      <c r="H2680" s="52" t="s">
        <v>6866</v>
      </c>
    </row>
    <row r="2681" spans="1:8" x14ac:dyDescent="0.25">
      <c r="A2681" s="52" t="s">
        <v>7096</v>
      </c>
      <c r="B2681" s="52" t="s">
        <v>7095</v>
      </c>
      <c r="C2681" s="52" t="s">
        <v>520</v>
      </c>
      <c r="D2681" s="52" t="s">
        <v>267</v>
      </c>
      <c r="E2681" s="52" t="s">
        <v>204</v>
      </c>
      <c r="F2681" s="53" t="s">
        <v>7310</v>
      </c>
      <c r="G2681" s="52" t="s">
        <v>132</v>
      </c>
      <c r="H2681" s="52" t="s">
        <v>6866</v>
      </c>
    </row>
    <row r="2682" spans="1:8" x14ac:dyDescent="0.25">
      <c r="A2682" s="52" t="s">
        <v>7094</v>
      </c>
      <c r="B2682" s="52" t="s">
        <v>7093</v>
      </c>
      <c r="C2682" s="52" t="s">
        <v>5423</v>
      </c>
      <c r="D2682" s="52" t="s">
        <v>422</v>
      </c>
      <c r="E2682" s="52" t="s">
        <v>214</v>
      </c>
      <c r="F2682" s="53" t="s">
        <v>7310</v>
      </c>
      <c r="G2682" s="52" t="s">
        <v>132</v>
      </c>
      <c r="H2682" s="52" t="s">
        <v>6866</v>
      </c>
    </row>
    <row r="2683" spans="1:8" x14ac:dyDescent="0.25">
      <c r="A2683" s="52" t="s">
        <v>7092</v>
      </c>
      <c r="B2683" s="52" t="s">
        <v>7091</v>
      </c>
      <c r="C2683" s="52" t="s">
        <v>2642</v>
      </c>
      <c r="D2683" s="52" t="s">
        <v>267</v>
      </c>
      <c r="E2683" s="52" t="s">
        <v>204</v>
      </c>
      <c r="F2683" s="53" t="s">
        <v>7310</v>
      </c>
      <c r="G2683" s="52" t="s">
        <v>132</v>
      </c>
      <c r="H2683" s="52" t="s">
        <v>6866</v>
      </c>
    </row>
    <row r="2684" spans="1:8" x14ac:dyDescent="0.25">
      <c r="A2684" s="52" t="s">
        <v>7090</v>
      </c>
      <c r="B2684" s="52" t="s">
        <v>7089</v>
      </c>
      <c r="C2684" s="52" t="s">
        <v>252</v>
      </c>
      <c r="D2684" s="52" t="s">
        <v>422</v>
      </c>
      <c r="E2684" s="52" t="s">
        <v>214</v>
      </c>
      <c r="F2684" s="53" t="s">
        <v>7310</v>
      </c>
      <c r="G2684" s="52" t="s">
        <v>132</v>
      </c>
      <c r="H2684" s="52" t="s">
        <v>6866</v>
      </c>
    </row>
    <row r="2685" spans="1:8" x14ac:dyDescent="0.25">
      <c r="A2685" s="52" t="s">
        <v>7088</v>
      </c>
      <c r="B2685" s="52" t="s">
        <v>7087</v>
      </c>
      <c r="C2685" s="52" t="s">
        <v>441</v>
      </c>
      <c r="D2685" s="52" t="s">
        <v>422</v>
      </c>
      <c r="E2685" s="52" t="s">
        <v>214</v>
      </c>
      <c r="F2685" s="53" t="s">
        <v>7310</v>
      </c>
      <c r="G2685" s="52" t="s">
        <v>132</v>
      </c>
      <c r="H2685" s="52" t="s">
        <v>6866</v>
      </c>
    </row>
    <row r="2686" spans="1:8" x14ac:dyDescent="0.25">
      <c r="A2686" s="52" t="s">
        <v>7086</v>
      </c>
      <c r="B2686" s="52" t="s">
        <v>7085</v>
      </c>
      <c r="C2686" s="52" t="s">
        <v>441</v>
      </c>
      <c r="D2686" s="52" t="s">
        <v>422</v>
      </c>
      <c r="E2686" s="52" t="s">
        <v>214</v>
      </c>
      <c r="F2686" s="53" t="s">
        <v>7310</v>
      </c>
      <c r="G2686" s="52" t="s">
        <v>132</v>
      </c>
      <c r="H2686" s="52" t="s">
        <v>6866</v>
      </c>
    </row>
    <row r="2687" spans="1:8" x14ac:dyDescent="0.25">
      <c r="A2687" s="52" t="s">
        <v>7084</v>
      </c>
      <c r="B2687" s="52" t="s">
        <v>7083</v>
      </c>
      <c r="C2687" s="52" t="s">
        <v>441</v>
      </c>
      <c r="D2687" s="52" t="s">
        <v>422</v>
      </c>
      <c r="E2687" s="52" t="s">
        <v>214</v>
      </c>
      <c r="F2687" s="53" t="s">
        <v>7310</v>
      </c>
      <c r="G2687" s="52" t="s">
        <v>132</v>
      </c>
      <c r="H2687" s="52" t="s">
        <v>6866</v>
      </c>
    </row>
    <row r="2688" spans="1:8" x14ac:dyDescent="0.25">
      <c r="A2688" s="52" t="s">
        <v>7082</v>
      </c>
      <c r="B2688" s="52" t="s">
        <v>7081</v>
      </c>
      <c r="C2688" s="52" t="s">
        <v>441</v>
      </c>
      <c r="D2688" s="52" t="s">
        <v>422</v>
      </c>
      <c r="E2688" s="52" t="s">
        <v>214</v>
      </c>
      <c r="F2688" s="53" t="s">
        <v>7310</v>
      </c>
      <c r="G2688" s="52" t="s">
        <v>132</v>
      </c>
      <c r="H2688" s="52" t="s">
        <v>6866</v>
      </c>
    </row>
    <row r="2689" spans="1:8" x14ac:dyDescent="0.25">
      <c r="A2689" s="52" t="s">
        <v>7080</v>
      </c>
      <c r="B2689" s="52" t="s">
        <v>7079</v>
      </c>
      <c r="C2689" s="52" t="s">
        <v>249</v>
      </c>
      <c r="D2689" s="52" t="s">
        <v>422</v>
      </c>
      <c r="E2689" s="52" t="s">
        <v>214</v>
      </c>
      <c r="F2689" s="53" t="s">
        <v>7310</v>
      </c>
      <c r="G2689" s="52" t="s">
        <v>132</v>
      </c>
      <c r="H2689" s="52" t="s">
        <v>6866</v>
      </c>
    </row>
    <row r="2690" spans="1:8" x14ac:dyDescent="0.25">
      <c r="A2690" s="52" t="s">
        <v>7078</v>
      </c>
      <c r="B2690" s="52" t="s">
        <v>7077</v>
      </c>
      <c r="C2690" s="52" t="s">
        <v>249</v>
      </c>
      <c r="D2690" s="52" t="s">
        <v>422</v>
      </c>
      <c r="E2690" s="52" t="s">
        <v>214</v>
      </c>
      <c r="F2690" s="53" t="s">
        <v>7310</v>
      </c>
      <c r="G2690" s="52" t="s">
        <v>132</v>
      </c>
      <c r="H2690" s="52" t="s">
        <v>6866</v>
      </c>
    </row>
    <row r="2691" spans="1:8" x14ac:dyDescent="0.25">
      <c r="A2691" s="52" t="s">
        <v>7076</v>
      </c>
      <c r="B2691" s="52" t="s">
        <v>7075</v>
      </c>
      <c r="C2691" s="52" t="s">
        <v>249</v>
      </c>
      <c r="D2691" s="52" t="s">
        <v>422</v>
      </c>
      <c r="E2691" s="52" t="s">
        <v>214</v>
      </c>
      <c r="F2691" s="53" t="s">
        <v>7310</v>
      </c>
      <c r="G2691" s="52" t="s">
        <v>132</v>
      </c>
      <c r="H2691" s="52" t="s">
        <v>6866</v>
      </c>
    </row>
    <row r="2692" spans="1:8" x14ac:dyDescent="0.25">
      <c r="A2692" s="52" t="s">
        <v>7074</v>
      </c>
      <c r="B2692" s="52" t="s">
        <v>7073</v>
      </c>
      <c r="C2692" s="52" t="s">
        <v>441</v>
      </c>
      <c r="D2692" s="52" t="s">
        <v>422</v>
      </c>
      <c r="E2692" s="52" t="s">
        <v>214</v>
      </c>
      <c r="F2692" s="53" t="s">
        <v>7310</v>
      </c>
      <c r="G2692" s="52" t="s">
        <v>132</v>
      </c>
      <c r="H2692" s="52" t="s">
        <v>6866</v>
      </c>
    </row>
    <row r="2693" spans="1:8" x14ac:dyDescent="0.25">
      <c r="A2693" s="52" t="s">
        <v>7072</v>
      </c>
      <c r="B2693" s="52" t="s">
        <v>7071</v>
      </c>
      <c r="C2693" s="52" t="s">
        <v>441</v>
      </c>
      <c r="D2693" s="52" t="s">
        <v>297</v>
      </c>
      <c r="E2693" s="52" t="s">
        <v>204</v>
      </c>
      <c r="F2693" s="53" t="s">
        <v>7310</v>
      </c>
      <c r="G2693" s="52" t="s">
        <v>132</v>
      </c>
      <c r="H2693" s="52" t="s">
        <v>6866</v>
      </c>
    </row>
    <row r="2694" spans="1:8" x14ac:dyDescent="0.25">
      <c r="A2694" s="52" t="s">
        <v>7070</v>
      </c>
      <c r="B2694" s="52" t="s">
        <v>7069</v>
      </c>
      <c r="C2694" s="52" t="s">
        <v>441</v>
      </c>
      <c r="D2694" s="52" t="s">
        <v>297</v>
      </c>
      <c r="E2694" s="52" t="s">
        <v>204</v>
      </c>
      <c r="F2694" s="53" t="s">
        <v>7310</v>
      </c>
      <c r="G2694" s="52" t="s">
        <v>132</v>
      </c>
      <c r="H2694" s="52" t="s">
        <v>6866</v>
      </c>
    </row>
    <row r="2695" spans="1:8" x14ac:dyDescent="0.25">
      <c r="A2695" s="52" t="s">
        <v>7068</v>
      </c>
      <c r="B2695" s="52" t="s">
        <v>7067</v>
      </c>
      <c r="C2695" s="52" t="s">
        <v>249</v>
      </c>
      <c r="D2695" s="52" t="s">
        <v>297</v>
      </c>
      <c r="E2695" s="52" t="s">
        <v>204</v>
      </c>
      <c r="F2695" s="53" t="s">
        <v>7310</v>
      </c>
      <c r="G2695" s="52" t="s">
        <v>132</v>
      </c>
      <c r="H2695" s="52" t="s">
        <v>6866</v>
      </c>
    </row>
    <row r="2696" spans="1:8" x14ac:dyDescent="0.25">
      <c r="A2696" s="52" t="s">
        <v>7066</v>
      </c>
      <c r="B2696" s="52" t="s">
        <v>7065</v>
      </c>
      <c r="C2696" s="52" t="s">
        <v>249</v>
      </c>
      <c r="D2696" s="52" t="s">
        <v>297</v>
      </c>
      <c r="E2696" s="52" t="s">
        <v>204</v>
      </c>
      <c r="F2696" s="53" t="s">
        <v>7310</v>
      </c>
      <c r="G2696" s="52" t="s">
        <v>132</v>
      </c>
      <c r="H2696" s="52" t="s">
        <v>6866</v>
      </c>
    </row>
    <row r="2697" spans="1:8" x14ac:dyDescent="0.25">
      <c r="A2697" s="52" t="s">
        <v>7064</v>
      </c>
      <c r="B2697" s="52" t="s">
        <v>7063</v>
      </c>
      <c r="C2697" s="52" t="s">
        <v>249</v>
      </c>
      <c r="D2697" s="52" t="s">
        <v>297</v>
      </c>
      <c r="E2697" s="52" t="s">
        <v>204</v>
      </c>
      <c r="F2697" s="53" t="s">
        <v>7310</v>
      </c>
      <c r="G2697" s="52" t="s">
        <v>132</v>
      </c>
      <c r="H2697" s="52" t="s">
        <v>6866</v>
      </c>
    </row>
    <row r="2698" spans="1:8" x14ac:dyDescent="0.25">
      <c r="A2698" s="52" t="s">
        <v>7062</v>
      </c>
      <c r="B2698" s="52" t="s">
        <v>7061</v>
      </c>
      <c r="C2698" s="52" t="s">
        <v>228</v>
      </c>
      <c r="D2698" s="52" t="s">
        <v>297</v>
      </c>
      <c r="E2698" s="52" t="s">
        <v>204</v>
      </c>
      <c r="F2698" s="53" t="s">
        <v>7310</v>
      </c>
      <c r="G2698" s="52" t="s">
        <v>132</v>
      </c>
      <c r="H2698" s="52" t="s">
        <v>6866</v>
      </c>
    </row>
    <row r="2699" spans="1:8" x14ac:dyDescent="0.25">
      <c r="A2699" s="52" t="s">
        <v>7060</v>
      </c>
      <c r="B2699" s="52" t="s">
        <v>7059</v>
      </c>
      <c r="C2699" s="52" t="s">
        <v>193</v>
      </c>
      <c r="D2699" s="52" t="s">
        <v>422</v>
      </c>
      <c r="E2699" s="52" t="s">
        <v>214</v>
      </c>
      <c r="F2699" s="53" t="s">
        <v>7310</v>
      </c>
      <c r="G2699" s="52" t="s">
        <v>132</v>
      </c>
      <c r="H2699" s="52" t="s">
        <v>6866</v>
      </c>
    </row>
    <row r="2700" spans="1:8" x14ac:dyDescent="0.25">
      <c r="A2700" s="52" t="s">
        <v>7058</v>
      </c>
      <c r="B2700" s="52" t="s">
        <v>7057</v>
      </c>
      <c r="C2700" s="52" t="s">
        <v>193</v>
      </c>
      <c r="D2700" s="52" t="s">
        <v>422</v>
      </c>
      <c r="E2700" s="52" t="s">
        <v>214</v>
      </c>
      <c r="F2700" s="53" t="s">
        <v>7310</v>
      </c>
      <c r="G2700" s="52" t="s">
        <v>132</v>
      </c>
      <c r="H2700" s="52" t="s">
        <v>6866</v>
      </c>
    </row>
    <row r="2701" spans="1:8" x14ac:dyDescent="0.25">
      <c r="A2701" s="52" t="s">
        <v>7056</v>
      </c>
      <c r="B2701" s="52" t="s">
        <v>7055</v>
      </c>
      <c r="C2701" s="52" t="s">
        <v>193</v>
      </c>
      <c r="D2701" s="52" t="s">
        <v>422</v>
      </c>
      <c r="E2701" s="52" t="s">
        <v>214</v>
      </c>
      <c r="F2701" s="53" t="s">
        <v>7310</v>
      </c>
      <c r="G2701" s="52" t="s">
        <v>132</v>
      </c>
      <c r="H2701" s="52" t="s">
        <v>6866</v>
      </c>
    </row>
    <row r="2702" spans="1:8" x14ac:dyDescent="0.25">
      <c r="A2702" s="52" t="s">
        <v>65</v>
      </c>
      <c r="B2702" s="52" t="s">
        <v>7054</v>
      </c>
      <c r="C2702" s="52" t="s">
        <v>422</v>
      </c>
      <c r="D2702" s="52" t="s">
        <v>200</v>
      </c>
      <c r="E2702" s="52" t="s">
        <v>187</v>
      </c>
      <c r="F2702" s="53" t="s">
        <v>65</v>
      </c>
      <c r="G2702" s="52" t="s">
        <v>132</v>
      </c>
      <c r="H2702" s="52" t="s">
        <v>6866</v>
      </c>
    </row>
    <row r="2703" spans="1:8" x14ac:dyDescent="0.25">
      <c r="A2703" s="52" t="s">
        <v>7053</v>
      </c>
      <c r="B2703" s="52" t="s">
        <v>7048</v>
      </c>
      <c r="C2703" s="52" t="s">
        <v>573</v>
      </c>
      <c r="D2703" s="52" t="s">
        <v>200</v>
      </c>
      <c r="E2703" s="52" t="s">
        <v>187</v>
      </c>
      <c r="F2703" s="53" t="s">
        <v>65</v>
      </c>
      <c r="G2703" s="52" t="s">
        <v>132</v>
      </c>
      <c r="H2703" s="52" t="s">
        <v>6866</v>
      </c>
    </row>
    <row r="2704" spans="1:8" x14ac:dyDescent="0.25">
      <c r="A2704" s="52" t="s">
        <v>7052</v>
      </c>
      <c r="B2704" s="52" t="s">
        <v>7048</v>
      </c>
      <c r="C2704" s="52" t="s">
        <v>573</v>
      </c>
      <c r="D2704" s="52" t="s">
        <v>200</v>
      </c>
      <c r="E2704" s="52" t="s">
        <v>187</v>
      </c>
      <c r="F2704" s="53" t="s">
        <v>65</v>
      </c>
      <c r="G2704" s="52" t="s">
        <v>132</v>
      </c>
      <c r="H2704" s="52" t="s">
        <v>6866</v>
      </c>
    </row>
    <row r="2705" spans="1:8" x14ac:dyDescent="0.25">
      <c r="A2705" s="52" t="s">
        <v>7051</v>
      </c>
      <c r="B2705" s="52" t="s">
        <v>7050</v>
      </c>
      <c r="C2705" s="52" t="s">
        <v>668</v>
      </c>
      <c r="D2705" s="52" t="s">
        <v>243</v>
      </c>
      <c r="E2705" s="52" t="s">
        <v>214</v>
      </c>
      <c r="F2705" s="53" t="s">
        <v>65</v>
      </c>
      <c r="G2705" s="52" t="s">
        <v>132</v>
      </c>
      <c r="H2705" s="52" t="s">
        <v>6866</v>
      </c>
    </row>
    <row r="2706" spans="1:8" x14ac:dyDescent="0.25">
      <c r="A2706" s="52" t="s">
        <v>7049</v>
      </c>
      <c r="B2706" s="52" t="s">
        <v>7048</v>
      </c>
      <c r="C2706" s="52" t="s">
        <v>668</v>
      </c>
      <c r="D2706" s="52" t="s">
        <v>200</v>
      </c>
      <c r="E2706" s="52" t="s">
        <v>187</v>
      </c>
      <c r="F2706" s="53" t="s">
        <v>65</v>
      </c>
      <c r="G2706" s="52" t="s">
        <v>132</v>
      </c>
      <c r="H2706" s="52" t="s">
        <v>6866</v>
      </c>
    </row>
    <row r="2707" spans="1:8" x14ac:dyDescent="0.25">
      <c r="A2707" s="52" t="s">
        <v>7047</v>
      </c>
      <c r="B2707" s="52" t="s">
        <v>7046</v>
      </c>
      <c r="C2707" s="52" t="s">
        <v>224</v>
      </c>
      <c r="D2707" s="52" t="s">
        <v>200</v>
      </c>
      <c r="E2707" s="52" t="s">
        <v>187</v>
      </c>
      <c r="F2707" s="53" t="s">
        <v>65</v>
      </c>
      <c r="G2707" s="52" t="s">
        <v>132</v>
      </c>
      <c r="H2707" s="52" t="s">
        <v>6866</v>
      </c>
    </row>
    <row r="2708" spans="1:8" x14ac:dyDescent="0.25">
      <c r="A2708" s="52" t="s">
        <v>7045</v>
      </c>
      <c r="B2708" s="52" t="s">
        <v>7044</v>
      </c>
      <c r="C2708" s="52" t="s">
        <v>224</v>
      </c>
      <c r="D2708" s="52" t="s">
        <v>200</v>
      </c>
      <c r="E2708" s="52" t="s">
        <v>187</v>
      </c>
      <c r="F2708" s="53" t="s">
        <v>65</v>
      </c>
      <c r="G2708" s="52" t="s">
        <v>132</v>
      </c>
      <c r="H2708" s="52" t="s">
        <v>6866</v>
      </c>
    </row>
    <row r="2709" spans="1:8" x14ac:dyDescent="0.25">
      <c r="A2709" s="52" t="s">
        <v>7043</v>
      </c>
      <c r="B2709" s="52" t="s">
        <v>7042</v>
      </c>
      <c r="C2709" s="52" t="s">
        <v>224</v>
      </c>
      <c r="D2709" s="52" t="s">
        <v>200</v>
      </c>
      <c r="E2709" s="52" t="s">
        <v>187</v>
      </c>
      <c r="F2709" s="53" t="s">
        <v>65</v>
      </c>
      <c r="G2709" s="52" t="s">
        <v>132</v>
      </c>
      <c r="H2709" s="52" t="s">
        <v>6866</v>
      </c>
    </row>
    <row r="2710" spans="1:8" x14ac:dyDescent="0.25">
      <c r="A2710" s="52" t="s">
        <v>7041</v>
      </c>
      <c r="B2710" s="52" t="s">
        <v>7040</v>
      </c>
      <c r="C2710" s="52" t="s">
        <v>224</v>
      </c>
      <c r="D2710" s="52" t="s">
        <v>200</v>
      </c>
      <c r="E2710" s="52" t="s">
        <v>187</v>
      </c>
      <c r="F2710" s="53" t="s">
        <v>65</v>
      </c>
      <c r="G2710" s="52" t="s">
        <v>132</v>
      </c>
      <c r="H2710" s="52" t="s">
        <v>6866</v>
      </c>
    </row>
    <row r="2711" spans="1:8" x14ac:dyDescent="0.25">
      <c r="A2711" s="52" t="s">
        <v>7039</v>
      </c>
      <c r="B2711" s="52" t="s">
        <v>7038</v>
      </c>
      <c r="C2711" s="52" t="s">
        <v>224</v>
      </c>
      <c r="D2711" s="52" t="s">
        <v>1687</v>
      </c>
      <c r="E2711" s="52" t="s">
        <v>214</v>
      </c>
      <c r="F2711" s="53" t="s">
        <v>65</v>
      </c>
      <c r="G2711" s="52" t="s">
        <v>132</v>
      </c>
      <c r="H2711" s="52" t="s">
        <v>6866</v>
      </c>
    </row>
    <row r="2712" spans="1:8" x14ac:dyDescent="0.25">
      <c r="A2712" s="52" t="s">
        <v>7037</v>
      </c>
      <c r="B2712" s="52" t="s">
        <v>7036</v>
      </c>
      <c r="C2712" s="52" t="s">
        <v>197</v>
      </c>
      <c r="D2712" s="52" t="s">
        <v>197</v>
      </c>
      <c r="E2712" s="52" t="s">
        <v>204</v>
      </c>
      <c r="F2712" s="53" t="s">
        <v>65</v>
      </c>
      <c r="G2712" s="52" t="s">
        <v>132</v>
      </c>
      <c r="H2712" s="52" t="s">
        <v>6866</v>
      </c>
    </row>
    <row r="2713" spans="1:8" x14ac:dyDescent="0.25">
      <c r="A2713" s="52" t="s">
        <v>7035</v>
      </c>
      <c r="B2713" s="52" t="s">
        <v>7034</v>
      </c>
      <c r="C2713" s="52" t="s">
        <v>224</v>
      </c>
      <c r="D2713" s="52" t="s">
        <v>1880</v>
      </c>
      <c r="E2713" s="52" t="s">
        <v>204</v>
      </c>
      <c r="F2713" s="53" t="s">
        <v>65</v>
      </c>
      <c r="G2713" s="52" t="s">
        <v>132</v>
      </c>
      <c r="H2713" s="52" t="s">
        <v>6866</v>
      </c>
    </row>
    <row r="2714" spans="1:8" x14ac:dyDescent="0.25">
      <c r="A2714" s="52" t="s">
        <v>7033</v>
      </c>
      <c r="B2714" s="52" t="s">
        <v>7032</v>
      </c>
      <c r="C2714" s="52" t="s">
        <v>197</v>
      </c>
      <c r="D2714" s="52" t="s">
        <v>197</v>
      </c>
      <c r="E2714" s="52" t="s">
        <v>196</v>
      </c>
      <c r="F2714" s="53" t="s">
        <v>65</v>
      </c>
      <c r="G2714" s="52" t="s">
        <v>132</v>
      </c>
      <c r="H2714" s="52" t="s">
        <v>6866</v>
      </c>
    </row>
    <row r="2715" spans="1:8" x14ac:dyDescent="0.25">
      <c r="A2715" s="52" t="s">
        <v>7031</v>
      </c>
      <c r="B2715" s="52" t="s">
        <v>7030</v>
      </c>
      <c r="C2715" s="52" t="s">
        <v>224</v>
      </c>
      <c r="D2715" s="52" t="s">
        <v>200</v>
      </c>
      <c r="E2715" s="52" t="s">
        <v>187</v>
      </c>
      <c r="F2715" s="53" t="s">
        <v>65</v>
      </c>
      <c r="G2715" s="52" t="s">
        <v>132</v>
      </c>
      <c r="H2715" s="52" t="s">
        <v>6866</v>
      </c>
    </row>
    <row r="2716" spans="1:8" x14ac:dyDescent="0.25">
      <c r="A2716" s="52" t="s">
        <v>7029</v>
      </c>
      <c r="B2716" s="52" t="s">
        <v>7027</v>
      </c>
      <c r="C2716" s="52" t="s">
        <v>573</v>
      </c>
      <c r="D2716" s="52" t="s">
        <v>200</v>
      </c>
      <c r="E2716" s="52" t="s">
        <v>187</v>
      </c>
      <c r="F2716" s="53" t="s">
        <v>65</v>
      </c>
      <c r="G2716" s="52" t="s">
        <v>132</v>
      </c>
      <c r="H2716" s="52" t="s">
        <v>6866</v>
      </c>
    </row>
    <row r="2717" spans="1:8" x14ac:dyDescent="0.25">
      <c r="A2717" s="52" t="s">
        <v>7028</v>
      </c>
      <c r="B2717" s="52" t="s">
        <v>7027</v>
      </c>
      <c r="C2717" s="52" t="s">
        <v>573</v>
      </c>
      <c r="D2717" s="52" t="s">
        <v>200</v>
      </c>
      <c r="E2717" s="52" t="s">
        <v>187</v>
      </c>
      <c r="F2717" s="53" t="s">
        <v>65</v>
      </c>
      <c r="G2717" s="52" t="s">
        <v>132</v>
      </c>
      <c r="H2717" s="52" t="s">
        <v>6866</v>
      </c>
    </row>
    <row r="2718" spans="1:8" x14ac:dyDescent="0.25">
      <c r="A2718" s="52" t="s">
        <v>7026</v>
      </c>
      <c r="B2718" s="52" t="s">
        <v>7025</v>
      </c>
      <c r="C2718" s="52" t="s">
        <v>573</v>
      </c>
      <c r="D2718" s="52" t="s">
        <v>744</v>
      </c>
      <c r="E2718" s="52" t="s">
        <v>204</v>
      </c>
      <c r="F2718" s="53" t="s">
        <v>65</v>
      </c>
      <c r="G2718" s="52" t="s">
        <v>132</v>
      </c>
      <c r="H2718" s="52" t="s">
        <v>6866</v>
      </c>
    </row>
    <row r="2719" spans="1:8" x14ac:dyDescent="0.25">
      <c r="A2719" s="52" t="s">
        <v>7024</v>
      </c>
      <c r="B2719" s="52" t="s">
        <v>7023</v>
      </c>
      <c r="C2719" s="52" t="s">
        <v>209</v>
      </c>
      <c r="D2719" s="52" t="s">
        <v>243</v>
      </c>
      <c r="E2719" s="52" t="s">
        <v>204</v>
      </c>
      <c r="F2719" s="53" t="s">
        <v>65</v>
      </c>
      <c r="G2719" s="52" t="s">
        <v>132</v>
      </c>
      <c r="H2719" s="52" t="s">
        <v>6866</v>
      </c>
    </row>
    <row r="2720" spans="1:8" x14ac:dyDescent="0.25">
      <c r="A2720" s="52" t="s">
        <v>7022</v>
      </c>
      <c r="B2720" s="52" t="s">
        <v>7021</v>
      </c>
      <c r="C2720" s="52" t="s">
        <v>209</v>
      </c>
      <c r="D2720" s="52" t="s">
        <v>243</v>
      </c>
      <c r="E2720" s="52" t="s">
        <v>204</v>
      </c>
      <c r="F2720" s="53" t="s">
        <v>65</v>
      </c>
      <c r="G2720" s="52" t="s">
        <v>132</v>
      </c>
      <c r="H2720" s="52" t="s">
        <v>6866</v>
      </c>
    </row>
    <row r="2721" spans="1:8" x14ac:dyDescent="0.25">
      <c r="A2721" s="52" t="s">
        <v>7020</v>
      </c>
      <c r="B2721" s="52" t="s">
        <v>7019</v>
      </c>
      <c r="C2721" s="52" t="s">
        <v>573</v>
      </c>
      <c r="D2721" s="52" t="s">
        <v>6147</v>
      </c>
      <c r="E2721" s="52" t="s">
        <v>204</v>
      </c>
      <c r="F2721" s="53" t="s">
        <v>65</v>
      </c>
      <c r="G2721" s="52" t="s">
        <v>132</v>
      </c>
      <c r="H2721" s="52" t="s">
        <v>6866</v>
      </c>
    </row>
    <row r="2722" spans="1:8" x14ac:dyDescent="0.25">
      <c r="A2722" s="52" t="s">
        <v>7018</v>
      </c>
      <c r="B2722" s="52" t="s">
        <v>7017</v>
      </c>
      <c r="C2722" s="52" t="s">
        <v>573</v>
      </c>
      <c r="D2722" s="52" t="s">
        <v>744</v>
      </c>
      <c r="E2722" s="52" t="s">
        <v>204</v>
      </c>
      <c r="F2722" s="53" t="s">
        <v>65</v>
      </c>
      <c r="G2722" s="52" t="s">
        <v>132</v>
      </c>
      <c r="H2722" s="52" t="s">
        <v>6866</v>
      </c>
    </row>
    <row r="2723" spans="1:8" x14ac:dyDescent="0.25">
      <c r="A2723" s="52" t="s">
        <v>7016</v>
      </c>
      <c r="B2723" s="52" t="s">
        <v>7015</v>
      </c>
      <c r="C2723" s="52" t="s">
        <v>209</v>
      </c>
      <c r="D2723" s="52" t="s">
        <v>243</v>
      </c>
      <c r="E2723" s="52" t="s">
        <v>204</v>
      </c>
      <c r="F2723" s="53" t="s">
        <v>65</v>
      </c>
      <c r="G2723" s="52" t="s">
        <v>132</v>
      </c>
      <c r="H2723" s="52" t="s">
        <v>6866</v>
      </c>
    </row>
    <row r="2724" spans="1:8" x14ac:dyDescent="0.25">
      <c r="A2724" s="52" t="s">
        <v>7014</v>
      </c>
      <c r="B2724" s="52" t="s">
        <v>7013</v>
      </c>
      <c r="C2724" s="52" t="s">
        <v>209</v>
      </c>
      <c r="D2724" s="52" t="s">
        <v>243</v>
      </c>
      <c r="E2724" s="52" t="s">
        <v>204</v>
      </c>
      <c r="F2724" s="53" t="s">
        <v>65</v>
      </c>
      <c r="G2724" s="52" t="s">
        <v>132</v>
      </c>
      <c r="H2724" s="52" t="s">
        <v>6866</v>
      </c>
    </row>
    <row r="2725" spans="1:8" x14ac:dyDescent="0.25">
      <c r="A2725" s="52" t="s">
        <v>7012</v>
      </c>
      <c r="B2725" s="52" t="s">
        <v>7011</v>
      </c>
      <c r="C2725" s="52" t="s">
        <v>209</v>
      </c>
      <c r="D2725" s="52" t="s">
        <v>243</v>
      </c>
      <c r="E2725" s="52" t="s">
        <v>204</v>
      </c>
      <c r="F2725" s="53" t="s">
        <v>65</v>
      </c>
      <c r="G2725" s="52" t="s">
        <v>132</v>
      </c>
      <c r="H2725" s="52" t="s">
        <v>6866</v>
      </c>
    </row>
    <row r="2726" spans="1:8" x14ac:dyDescent="0.25">
      <c r="A2726" s="52" t="s">
        <v>7010</v>
      </c>
      <c r="B2726" s="52" t="s">
        <v>7009</v>
      </c>
      <c r="C2726" s="52" t="s">
        <v>573</v>
      </c>
      <c r="D2726" s="52" t="s">
        <v>1880</v>
      </c>
      <c r="E2726" s="52" t="s">
        <v>204</v>
      </c>
      <c r="F2726" s="53" t="s">
        <v>65</v>
      </c>
      <c r="G2726" s="52" t="s">
        <v>132</v>
      </c>
      <c r="H2726" s="52" t="s">
        <v>6866</v>
      </c>
    </row>
    <row r="2727" spans="1:8" x14ac:dyDescent="0.25">
      <c r="A2727" s="52" t="s">
        <v>7008</v>
      </c>
      <c r="B2727" s="52" t="s">
        <v>7007</v>
      </c>
      <c r="C2727" s="52" t="s">
        <v>744</v>
      </c>
      <c r="D2727" s="52" t="s">
        <v>200</v>
      </c>
      <c r="E2727" s="52" t="s">
        <v>187</v>
      </c>
      <c r="F2727" s="53" t="s">
        <v>65</v>
      </c>
      <c r="G2727" s="52" t="s">
        <v>132</v>
      </c>
      <c r="H2727" s="52" t="s">
        <v>6866</v>
      </c>
    </row>
    <row r="2728" spans="1:8" x14ac:dyDescent="0.25">
      <c r="A2728" s="52" t="s">
        <v>7006</v>
      </c>
      <c r="B2728" s="52" t="s">
        <v>7005</v>
      </c>
      <c r="C2728" s="52" t="s">
        <v>744</v>
      </c>
      <c r="D2728" s="52" t="s">
        <v>200</v>
      </c>
      <c r="E2728" s="52" t="s">
        <v>187</v>
      </c>
      <c r="F2728" s="53" t="s">
        <v>65</v>
      </c>
      <c r="G2728" s="52" t="s">
        <v>132</v>
      </c>
      <c r="H2728" s="52" t="s">
        <v>6866</v>
      </c>
    </row>
    <row r="2729" spans="1:8" x14ac:dyDescent="0.25">
      <c r="A2729" s="52" t="s">
        <v>7004</v>
      </c>
      <c r="B2729" s="52" t="s">
        <v>7003</v>
      </c>
      <c r="C2729" s="52" t="s">
        <v>197</v>
      </c>
      <c r="D2729" s="52" t="s">
        <v>197</v>
      </c>
      <c r="E2729" s="52" t="s">
        <v>196</v>
      </c>
      <c r="F2729" s="53" t="s">
        <v>65</v>
      </c>
      <c r="G2729" s="52" t="s">
        <v>132</v>
      </c>
      <c r="H2729" s="52" t="s">
        <v>6866</v>
      </c>
    </row>
    <row r="2730" spans="1:8" x14ac:dyDescent="0.25">
      <c r="A2730" s="52" t="s">
        <v>7002</v>
      </c>
      <c r="B2730" s="52" t="s">
        <v>7001</v>
      </c>
      <c r="C2730" s="52" t="s">
        <v>671</v>
      </c>
      <c r="D2730" s="52" t="s">
        <v>200</v>
      </c>
      <c r="E2730" s="52" t="s">
        <v>187</v>
      </c>
      <c r="F2730" s="53" t="s">
        <v>65</v>
      </c>
      <c r="G2730" s="52" t="s">
        <v>132</v>
      </c>
      <c r="H2730" s="52" t="s">
        <v>6866</v>
      </c>
    </row>
    <row r="2731" spans="1:8" x14ac:dyDescent="0.25">
      <c r="A2731" s="52" t="s">
        <v>7000</v>
      </c>
      <c r="B2731" s="52" t="s">
        <v>6999</v>
      </c>
      <c r="C2731" s="52" t="s">
        <v>671</v>
      </c>
      <c r="D2731" s="52" t="s">
        <v>200</v>
      </c>
      <c r="E2731" s="52" t="s">
        <v>187</v>
      </c>
      <c r="F2731" s="53" t="s">
        <v>65</v>
      </c>
      <c r="G2731" s="52" t="s">
        <v>132</v>
      </c>
      <c r="H2731" s="52" t="s">
        <v>6866</v>
      </c>
    </row>
    <row r="2732" spans="1:8" x14ac:dyDescent="0.25">
      <c r="A2732" s="52" t="s">
        <v>6998</v>
      </c>
      <c r="B2732" s="52" t="s">
        <v>6997</v>
      </c>
      <c r="C2732" s="52" t="s">
        <v>671</v>
      </c>
      <c r="D2732" s="52" t="s">
        <v>200</v>
      </c>
      <c r="E2732" s="52" t="s">
        <v>187</v>
      </c>
      <c r="F2732" s="53" t="s">
        <v>65</v>
      </c>
      <c r="G2732" s="52" t="s">
        <v>132</v>
      </c>
      <c r="H2732" s="52" t="s">
        <v>6866</v>
      </c>
    </row>
    <row r="2733" spans="1:8" x14ac:dyDescent="0.25">
      <c r="A2733" s="52" t="s">
        <v>6996</v>
      </c>
      <c r="B2733" s="52" t="s">
        <v>6995</v>
      </c>
      <c r="C2733" s="52" t="s">
        <v>2143</v>
      </c>
      <c r="D2733" s="52" t="s">
        <v>6994</v>
      </c>
      <c r="E2733" s="52" t="s">
        <v>492</v>
      </c>
      <c r="F2733" s="53" t="s">
        <v>65</v>
      </c>
      <c r="G2733" s="52" t="s">
        <v>132</v>
      </c>
      <c r="H2733" s="52" t="s">
        <v>6866</v>
      </c>
    </row>
    <row r="2734" spans="1:8" x14ac:dyDescent="0.25">
      <c r="A2734" s="52" t="s">
        <v>6993</v>
      </c>
      <c r="B2734" s="52" t="s">
        <v>6992</v>
      </c>
      <c r="C2734" s="52" t="s">
        <v>197</v>
      </c>
      <c r="D2734" s="52" t="s">
        <v>197</v>
      </c>
      <c r="E2734" s="52" t="s">
        <v>204</v>
      </c>
      <c r="F2734" s="53" t="s">
        <v>65</v>
      </c>
      <c r="G2734" s="52" t="s">
        <v>132</v>
      </c>
      <c r="H2734" s="52" t="s">
        <v>6866</v>
      </c>
    </row>
    <row r="2735" spans="1:8" x14ac:dyDescent="0.25">
      <c r="A2735" s="52" t="s">
        <v>6991</v>
      </c>
      <c r="B2735" s="52" t="s">
        <v>6990</v>
      </c>
      <c r="C2735" s="52" t="s">
        <v>197</v>
      </c>
      <c r="D2735" s="52" t="s">
        <v>197</v>
      </c>
      <c r="E2735" s="52" t="s">
        <v>196</v>
      </c>
      <c r="F2735" s="53" t="s">
        <v>65</v>
      </c>
      <c r="G2735" s="52" t="s">
        <v>132</v>
      </c>
      <c r="H2735" s="52" t="s">
        <v>6866</v>
      </c>
    </row>
    <row r="2736" spans="1:8" x14ac:dyDescent="0.25">
      <c r="A2736" s="52" t="s">
        <v>6989</v>
      </c>
      <c r="B2736" s="52" t="s">
        <v>6988</v>
      </c>
      <c r="C2736" s="52" t="s">
        <v>671</v>
      </c>
      <c r="D2736" s="52" t="s">
        <v>200</v>
      </c>
      <c r="E2736" s="52" t="s">
        <v>187</v>
      </c>
      <c r="F2736" s="53" t="s">
        <v>65</v>
      </c>
      <c r="G2736" s="52" t="s">
        <v>132</v>
      </c>
      <c r="H2736" s="52" t="s">
        <v>6866</v>
      </c>
    </row>
    <row r="2737" spans="1:8" x14ac:dyDescent="0.25">
      <c r="A2737" s="52" t="s">
        <v>6987</v>
      </c>
      <c r="B2737" s="52" t="s">
        <v>6986</v>
      </c>
      <c r="C2737" s="52" t="s">
        <v>671</v>
      </c>
      <c r="D2737" s="52" t="s">
        <v>297</v>
      </c>
      <c r="E2737" s="52" t="s">
        <v>204</v>
      </c>
      <c r="F2737" s="53" t="s">
        <v>65</v>
      </c>
      <c r="G2737" s="52" t="s">
        <v>132</v>
      </c>
      <c r="H2737" s="52" t="s">
        <v>6866</v>
      </c>
    </row>
    <row r="2738" spans="1:8" x14ac:dyDescent="0.25">
      <c r="A2738" s="52" t="s">
        <v>6985</v>
      </c>
      <c r="B2738" s="52" t="s">
        <v>6984</v>
      </c>
      <c r="C2738" s="52" t="s">
        <v>671</v>
      </c>
      <c r="D2738" s="52" t="s">
        <v>200</v>
      </c>
      <c r="E2738" s="52" t="s">
        <v>187</v>
      </c>
      <c r="F2738" s="53" t="s">
        <v>65</v>
      </c>
      <c r="G2738" s="52" t="s">
        <v>132</v>
      </c>
      <c r="H2738" s="52" t="s">
        <v>6866</v>
      </c>
    </row>
    <row r="2739" spans="1:8" x14ac:dyDescent="0.25">
      <c r="A2739" s="52" t="s">
        <v>6983</v>
      </c>
      <c r="B2739" s="52" t="s">
        <v>6982</v>
      </c>
      <c r="C2739" s="52" t="s">
        <v>671</v>
      </c>
      <c r="D2739" s="52" t="s">
        <v>744</v>
      </c>
      <c r="E2739" s="52" t="s">
        <v>187</v>
      </c>
      <c r="F2739" s="53" t="s">
        <v>65</v>
      </c>
      <c r="G2739" s="52" t="s">
        <v>132</v>
      </c>
      <c r="H2739" s="52" t="s">
        <v>6866</v>
      </c>
    </row>
    <row r="2740" spans="1:8" x14ac:dyDescent="0.25">
      <c r="A2740" s="52" t="s">
        <v>6981</v>
      </c>
      <c r="B2740" s="52" t="s">
        <v>6980</v>
      </c>
      <c r="C2740" s="52" t="s">
        <v>252</v>
      </c>
      <c r="D2740" s="52" t="s">
        <v>200</v>
      </c>
      <c r="E2740" s="52" t="s">
        <v>187</v>
      </c>
      <c r="F2740" s="53" t="s">
        <v>65</v>
      </c>
      <c r="G2740" s="52" t="s">
        <v>132</v>
      </c>
      <c r="H2740" s="52" t="s">
        <v>6866</v>
      </c>
    </row>
    <row r="2741" spans="1:8" x14ac:dyDescent="0.25">
      <c r="A2741" s="52" t="s">
        <v>6979</v>
      </c>
      <c r="B2741" s="52" t="s">
        <v>6978</v>
      </c>
      <c r="C2741" s="52" t="s">
        <v>197</v>
      </c>
      <c r="D2741" s="52" t="s">
        <v>197</v>
      </c>
      <c r="E2741" s="52" t="s">
        <v>196</v>
      </c>
      <c r="F2741" s="53" t="s">
        <v>65</v>
      </c>
      <c r="G2741" s="52" t="s">
        <v>132</v>
      </c>
      <c r="H2741" s="52" t="s">
        <v>6866</v>
      </c>
    </row>
    <row r="2742" spans="1:8" x14ac:dyDescent="0.25">
      <c r="A2742" s="52" t="s">
        <v>6977</v>
      </c>
      <c r="B2742" s="52" t="s">
        <v>6976</v>
      </c>
      <c r="C2742" s="52" t="s">
        <v>671</v>
      </c>
      <c r="D2742" s="52" t="s">
        <v>200</v>
      </c>
      <c r="E2742" s="52" t="s">
        <v>187</v>
      </c>
      <c r="F2742" s="53" t="s">
        <v>65</v>
      </c>
      <c r="G2742" s="52" t="s">
        <v>132</v>
      </c>
      <c r="H2742" s="52" t="s">
        <v>6866</v>
      </c>
    </row>
    <row r="2743" spans="1:8" x14ac:dyDescent="0.25">
      <c r="A2743" s="52" t="s">
        <v>6975</v>
      </c>
      <c r="B2743" s="52" t="s">
        <v>6974</v>
      </c>
      <c r="C2743" s="52" t="s">
        <v>671</v>
      </c>
      <c r="D2743" s="52" t="s">
        <v>200</v>
      </c>
      <c r="E2743" s="52" t="s">
        <v>187</v>
      </c>
      <c r="F2743" s="53" t="s">
        <v>65</v>
      </c>
      <c r="G2743" s="52" t="s">
        <v>132</v>
      </c>
      <c r="H2743" s="52" t="s">
        <v>6866</v>
      </c>
    </row>
    <row r="2744" spans="1:8" x14ac:dyDescent="0.25">
      <c r="A2744" s="52" t="s">
        <v>6973</v>
      </c>
      <c r="B2744" s="52" t="s">
        <v>6972</v>
      </c>
      <c r="C2744" s="52" t="s">
        <v>3031</v>
      </c>
      <c r="D2744" s="52" t="s">
        <v>224</v>
      </c>
      <c r="E2744" s="52" t="s">
        <v>492</v>
      </c>
      <c r="F2744" s="53" t="s">
        <v>65</v>
      </c>
      <c r="G2744" s="52" t="s">
        <v>132</v>
      </c>
      <c r="H2744" s="52" t="s">
        <v>6866</v>
      </c>
    </row>
    <row r="2745" spans="1:8" x14ac:dyDescent="0.25">
      <c r="A2745" s="52" t="s">
        <v>6971</v>
      </c>
      <c r="B2745" s="52" t="s">
        <v>6970</v>
      </c>
      <c r="C2745" s="52" t="s">
        <v>4896</v>
      </c>
      <c r="D2745" s="52" t="s">
        <v>267</v>
      </c>
      <c r="E2745" s="52" t="s">
        <v>204</v>
      </c>
      <c r="F2745" s="53" t="s">
        <v>65</v>
      </c>
      <c r="G2745" s="52" t="s">
        <v>132</v>
      </c>
      <c r="H2745" s="52" t="s">
        <v>6866</v>
      </c>
    </row>
    <row r="2746" spans="1:8" x14ac:dyDescent="0.25">
      <c r="A2746" s="52" t="s">
        <v>6969</v>
      </c>
      <c r="B2746" s="52" t="s">
        <v>6968</v>
      </c>
      <c r="C2746" s="52" t="s">
        <v>671</v>
      </c>
      <c r="D2746" s="52" t="s">
        <v>637</v>
      </c>
      <c r="E2746" s="52" t="s">
        <v>187</v>
      </c>
      <c r="F2746" s="53" t="s">
        <v>65</v>
      </c>
      <c r="G2746" s="52" t="s">
        <v>132</v>
      </c>
      <c r="H2746" s="52" t="s">
        <v>6866</v>
      </c>
    </row>
    <row r="2747" spans="1:8" x14ac:dyDescent="0.25">
      <c r="A2747" s="52" t="s">
        <v>6967</v>
      </c>
      <c r="B2747" s="52" t="s">
        <v>6966</v>
      </c>
      <c r="C2747" s="52" t="s">
        <v>671</v>
      </c>
      <c r="D2747" s="52" t="s">
        <v>637</v>
      </c>
      <c r="E2747" s="52" t="s">
        <v>187</v>
      </c>
      <c r="F2747" s="53" t="s">
        <v>65</v>
      </c>
      <c r="G2747" s="52" t="s">
        <v>132</v>
      </c>
      <c r="H2747" s="52" t="s">
        <v>6866</v>
      </c>
    </row>
    <row r="2748" spans="1:8" x14ac:dyDescent="0.25">
      <c r="A2748" s="52" t="s">
        <v>6965</v>
      </c>
      <c r="B2748" s="52" t="s">
        <v>6964</v>
      </c>
      <c r="C2748" s="52" t="s">
        <v>671</v>
      </c>
      <c r="D2748" s="52" t="s">
        <v>200</v>
      </c>
      <c r="E2748" s="52" t="s">
        <v>187</v>
      </c>
      <c r="F2748" s="53" t="s">
        <v>65</v>
      </c>
      <c r="G2748" s="52" t="s">
        <v>132</v>
      </c>
      <c r="H2748" s="52" t="s">
        <v>6866</v>
      </c>
    </row>
    <row r="2749" spans="1:8" x14ac:dyDescent="0.25">
      <c r="A2749" s="52" t="s">
        <v>6963</v>
      </c>
      <c r="B2749" s="52" t="s">
        <v>6962</v>
      </c>
      <c r="C2749" s="52" t="s">
        <v>671</v>
      </c>
      <c r="D2749" s="52" t="s">
        <v>6961</v>
      </c>
      <c r="E2749" s="52" t="s">
        <v>204</v>
      </c>
      <c r="F2749" s="53" t="s">
        <v>65</v>
      </c>
      <c r="G2749" s="52" t="s">
        <v>132</v>
      </c>
      <c r="H2749" s="52" t="s">
        <v>6866</v>
      </c>
    </row>
    <row r="2750" spans="1:8" x14ac:dyDescent="0.25">
      <c r="A2750" s="52" t="s">
        <v>6960</v>
      </c>
      <c r="B2750" s="52" t="s">
        <v>6959</v>
      </c>
      <c r="C2750" s="52" t="s">
        <v>671</v>
      </c>
      <c r="D2750" s="52" t="s">
        <v>744</v>
      </c>
      <c r="E2750" s="52" t="s">
        <v>214</v>
      </c>
      <c r="F2750" s="53" t="s">
        <v>65</v>
      </c>
      <c r="G2750" s="52" t="s">
        <v>132</v>
      </c>
      <c r="H2750" s="52" t="s">
        <v>6866</v>
      </c>
    </row>
    <row r="2751" spans="1:8" x14ac:dyDescent="0.25">
      <c r="A2751" s="52" t="s">
        <v>6958</v>
      </c>
      <c r="B2751" s="52" t="s">
        <v>6957</v>
      </c>
      <c r="C2751" s="52" t="s">
        <v>671</v>
      </c>
      <c r="D2751" s="52" t="s">
        <v>744</v>
      </c>
      <c r="E2751" s="52" t="s">
        <v>204</v>
      </c>
      <c r="F2751" s="53" t="s">
        <v>65</v>
      </c>
      <c r="G2751" s="52" t="s">
        <v>132</v>
      </c>
      <c r="H2751" s="52" t="s">
        <v>6866</v>
      </c>
    </row>
    <row r="2752" spans="1:8" x14ac:dyDescent="0.25">
      <c r="A2752" s="52" t="s">
        <v>6956</v>
      </c>
      <c r="B2752" s="52" t="s">
        <v>6955</v>
      </c>
      <c r="C2752" s="52" t="s">
        <v>224</v>
      </c>
      <c r="D2752" s="52" t="s">
        <v>744</v>
      </c>
      <c r="E2752" s="52" t="s">
        <v>204</v>
      </c>
      <c r="F2752" s="53" t="s">
        <v>65</v>
      </c>
      <c r="G2752" s="52" t="s">
        <v>132</v>
      </c>
      <c r="H2752" s="52" t="s">
        <v>6866</v>
      </c>
    </row>
    <row r="2753" spans="1:8" x14ac:dyDescent="0.25">
      <c r="A2753" s="52" t="s">
        <v>6954</v>
      </c>
      <c r="B2753" s="52" t="s">
        <v>6953</v>
      </c>
      <c r="C2753" s="52" t="s">
        <v>6952</v>
      </c>
      <c r="D2753" s="52" t="s">
        <v>6951</v>
      </c>
      <c r="E2753" s="52" t="s">
        <v>492</v>
      </c>
      <c r="F2753" s="53" t="s">
        <v>65</v>
      </c>
      <c r="G2753" s="52" t="s">
        <v>132</v>
      </c>
      <c r="H2753" s="52" t="s">
        <v>6866</v>
      </c>
    </row>
    <row r="2754" spans="1:8" x14ac:dyDescent="0.25">
      <c r="A2754" s="52" t="s">
        <v>6950</v>
      </c>
      <c r="B2754" s="52" t="s">
        <v>6949</v>
      </c>
      <c r="C2754" s="52" t="s">
        <v>197</v>
      </c>
      <c r="D2754" s="52" t="s">
        <v>197</v>
      </c>
      <c r="E2754" s="52" t="s">
        <v>204</v>
      </c>
      <c r="F2754" s="53" t="s">
        <v>65</v>
      </c>
      <c r="G2754" s="52" t="s">
        <v>132</v>
      </c>
      <c r="H2754" s="52" t="s">
        <v>6866</v>
      </c>
    </row>
    <row r="2755" spans="1:8" x14ac:dyDescent="0.25">
      <c r="A2755" s="52" t="s">
        <v>6948</v>
      </c>
      <c r="B2755" s="52" t="s">
        <v>6947</v>
      </c>
      <c r="C2755" s="52" t="s">
        <v>197</v>
      </c>
      <c r="D2755" s="52" t="s">
        <v>197</v>
      </c>
      <c r="E2755" s="52" t="s">
        <v>196</v>
      </c>
      <c r="F2755" s="53" t="s">
        <v>65</v>
      </c>
      <c r="G2755" s="52" t="s">
        <v>132</v>
      </c>
      <c r="H2755" s="52" t="s">
        <v>6866</v>
      </c>
    </row>
    <row r="2756" spans="1:8" x14ac:dyDescent="0.25">
      <c r="A2756" s="52" t="s">
        <v>6946</v>
      </c>
      <c r="B2756" s="52" t="s">
        <v>6945</v>
      </c>
      <c r="C2756" s="52" t="s">
        <v>671</v>
      </c>
      <c r="D2756" s="52" t="s">
        <v>200</v>
      </c>
      <c r="E2756" s="52" t="s">
        <v>187</v>
      </c>
      <c r="F2756" s="53" t="s">
        <v>65</v>
      </c>
      <c r="G2756" s="52" t="s">
        <v>132</v>
      </c>
      <c r="H2756" s="52" t="s">
        <v>6866</v>
      </c>
    </row>
    <row r="2757" spans="1:8" x14ac:dyDescent="0.25">
      <c r="A2757" s="52" t="s">
        <v>6944</v>
      </c>
      <c r="B2757" s="52" t="s">
        <v>6943</v>
      </c>
      <c r="C2757" s="52" t="s">
        <v>671</v>
      </c>
      <c r="D2757" s="52" t="s">
        <v>200</v>
      </c>
      <c r="E2757" s="52" t="s">
        <v>187</v>
      </c>
      <c r="F2757" s="53" t="s">
        <v>65</v>
      </c>
      <c r="G2757" s="52" t="s">
        <v>132</v>
      </c>
      <c r="H2757" s="52" t="s">
        <v>6866</v>
      </c>
    </row>
    <row r="2758" spans="1:8" x14ac:dyDescent="0.25">
      <c r="A2758" s="52" t="s">
        <v>6942</v>
      </c>
      <c r="B2758" s="52" t="s">
        <v>6941</v>
      </c>
      <c r="C2758" s="52" t="s">
        <v>671</v>
      </c>
      <c r="D2758" s="52" t="s">
        <v>422</v>
      </c>
      <c r="E2758" s="52" t="s">
        <v>204</v>
      </c>
      <c r="F2758" s="53" t="s">
        <v>65</v>
      </c>
      <c r="G2758" s="52" t="s">
        <v>132</v>
      </c>
      <c r="H2758" s="52" t="s">
        <v>6866</v>
      </c>
    </row>
    <row r="2759" spans="1:8" x14ac:dyDescent="0.25">
      <c r="A2759" s="52" t="s">
        <v>6940</v>
      </c>
      <c r="B2759" s="52" t="s">
        <v>6939</v>
      </c>
      <c r="C2759" s="52" t="s">
        <v>197</v>
      </c>
      <c r="D2759" s="52" t="s">
        <v>197</v>
      </c>
      <c r="E2759" s="52" t="s">
        <v>204</v>
      </c>
      <c r="F2759" s="53" t="s">
        <v>65</v>
      </c>
      <c r="G2759" s="52" t="s">
        <v>132</v>
      </c>
      <c r="H2759" s="52" t="s">
        <v>6866</v>
      </c>
    </row>
    <row r="2760" spans="1:8" x14ac:dyDescent="0.25">
      <c r="A2760" s="52" t="s">
        <v>6938</v>
      </c>
      <c r="B2760" s="52" t="s">
        <v>6937</v>
      </c>
      <c r="C2760" s="52" t="s">
        <v>671</v>
      </c>
      <c r="D2760" s="52" t="s">
        <v>744</v>
      </c>
      <c r="E2760" s="52" t="s">
        <v>187</v>
      </c>
      <c r="F2760" s="53" t="s">
        <v>65</v>
      </c>
      <c r="G2760" s="52" t="s">
        <v>132</v>
      </c>
      <c r="H2760" s="52" t="s">
        <v>6866</v>
      </c>
    </row>
    <row r="2761" spans="1:8" x14ac:dyDescent="0.25">
      <c r="A2761" s="52" t="s">
        <v>6936</v>
      </c>
      <c r="B2761" s="52" t="s">
        <v>6935</v>
      </c>
      <c r="C2761" s="52" t="s">
        <v>252</v>
      </c>
      <c r="D2761" s="52" t="s">
        <v>200</v>
      </c>
      <c r="E2761" s="52" t="s">
        <v>187</v>
      </c>
      <c r="F2761" s="53" t="s">
        <v>65</v>
      </c>
      <c r="G2761" s="52" t="s">
        <v>132</v>
      </c>
      <c r="H2761" s="52" t="s">
        <v>6866</v>
      </c>
    </row>
    <row r="2762" spans="1:8" x14ac:dyDescent="0.25">
      <c r="A2762" s="52" t="s">
        <v>6934</v>
      </c>
      <c r="B2762" s="52" t="s">
        <v>6933</v>
      </c>
      <c r="C2762" s="52" t="s">
        <v>197</v>
      </c>
      <c r="D2762" s="52" t="s">
        <v>197</v>
      </c>
      <c r="E2762" s="52" t="s">
        <v>196</v>
      </c>
      <c r="F2762" s="53" t="s">
        <v>65</v>
      </c>
      <c r="G2762" s="52" t="s">
        <v>132</v>
      </c>
      <c r="H2762" s="52" t="s">
        <v>6866</v>
      </c>
    </row>
    <row r="2763" spans="1:8" x14ac:dyDescent="0.25">
      <c r="A2763" s="52" t="s">
        <v>6932</v>
      </c>
      <c r="B2763" s="52" t="s">
        <v>6931</v>
      </c>
      <c r="C2763" s="52" t="s">
        <v>671</v>
      </c>
      <c r="D2763" s="52" t="s">
        <v>200</v>
      </c>
      <c r="E2763" s="52" t="s">
        <v>187</v>
      </c>
      <c r="F2763" s="53" t="s">
        <v>65</v>
      </c>
      <c r="G2763" s="52" t="s">
        <v>132</v>
      </c>
      <c r="H2763" s="52" t="s">
        <v>6866</v>
      </c>
    </row>
    <row r="2764" spans="1:8" x14ac:dyDescent="0.25">
      <c r="A2764" s="52" t="s">
        <v>6930</v>
      </c>
      <c r="B2764" s="52" t="s">
        <v>6929</v>
      </c>
      <c r="C2764" s="52" t="s">
        <v>422</v>
      </c>
      <c r="D2764" s="52" t="s">
        <v>200</v>
      </c>
      <c r="E2764" s="52" t="s">
        <v>187</v>
      </c>
      <c r="F2764" s="53" t="s">
        <v>65</v>
      </c>
      <c r="G2764" s="52" t="s">
        <v>132</v>
      </c>
      <c r="H2764" s="52" t="s">
        <v>6866</v>
      </c>
    </row>
    <row r="2765" spans="1:8" x14ac:dyDescent="0.25">
      <c r="A2765" s="52" t="s">
        <v>6928</v>
      </c>
      <c r="B2765" s="52" t="s">
        <v>6926</v>
      </c>
      <c r="C2765" s="52" t="s">
        <v>197</v>
      </c>
      <c r="D2765" s="52" t="s">
        <v>197</v>
      </c>
      <c r="E2765" s="52" t="s">
        <v>196</v>
      </c>
      <c r="F2765" s="53" t="s">
        <v>65</v>
      </c>
      <c r="G2765" s="52" t="s">
        <v>132</v>
      </c>
      <c r="H2765" s="52" t="s">
        <v>6866</v>
      </c>
    </row>
    <row r="2766" spans="1:8" x14ac:dyDescent="0.25">
      <c r="A2766" s="52" t="s">
        <v>6927</v>
      </c>
      <c r="B2766" s="52" t="s">
        <v>6926</v>
      </c>
      <c r="C2766" s="52" t="s">
        <v>744</v>
      </c>
      <c r="D2766" s="52" t="s">
        <v>200</v>
      </c>
      <c r="E2766" s="52" t="s">
        <v>187</v>
      </c>
      <c r="F2766" s="53" t="s">
        <v>65</v>
      </c>
      <c r="G2766" s="52" t="s">
        <v>132</v>
      </c>
      <c r="H2766" s="52" t="s">
        <v>6866</v>
      </c>
    </row>
    <row r="2767" spans="1:8" x14ac:dyDescent="0.25">
      <c r="A2767" s="52" t="s">
        <v>6925</v>
      </c>
      <c r="B2767" s="52" t="s">
        <v>6924</v>
      </c>
      <c r="C2767" s="52" t="s">
        <v>1018</v>
      </c>
      <c r="D2767" s="52" t="s">
        <v>200</v>
      </c>
      <c r="E2767" s="52" t="s">
        <v>187</v>
      </c>
      <c r="F2767" s="53" t="s">
        <v>65</v>
      </c>
      <c r="G2767" s="52" t="s">
        <v>132</v>
      </c>
      <c r="H2767" s="52" t="s">
        <v>6866</v>
      </c>
    </row>
    <row r="2768" spans="1:8" x14ac:dyDescent="0.25">
      <c r="A2768" s="52" t="s">
        <v>6923</v>
      </c>
      <c r="B2768" s="52" t="s">
        <v>6922</v>
      </c>
      <c r="C2768" s="52" t="s">
        <v>671</v>
      </c>
      <c r="D2768" s="52" t="s">
        <v>200</v>
      </c>
      <c r="E2768" s="52" t="s">
        <v>187</v>
      </c>
      <c r="F2768" s="53" t="s">
        <v>65</v>
      </c>
      <c r="G2768" s="52" t="s">
        <v>132</v>
      </c>
      <c r="H2768" s="52" t="s">
        <v>6866</v>
      </c>
    </row>
    <row r="2769" spans="1:8" x14ac:dyDescent="0.25">
      <c r="A2769" s="52" t="s">
        <v>6921</v>
      </c>
      <c r="B2769" s="52" t="s">
        <v>6920</v>
      </c>
      <c r="C2769" s="52" t="s">
        <v>422</v>
      </c>
      <c r="D2769" s="52" t="s">
        <v>1880</v>
      </c>
      <c r="E2769" s="52" t="s">
        <v>187</v>
      </c>
      <c r="F2769" s="53" t="s">
        <v>65</v>
      </c>
      <c r="G2769" s="52" t="s">
        <v>132</v>
      </c>
      <c r="H2769" s="52" t="s">
        <v>6866</v>
      </c>
    </row>
    <row r="2770" spans="1:8" x14ac:dyDescent="0.25">
      <c r="A2770" s="52" t="s">
        <v>6919</v>
      </c>
      <c r="B2770" s="52" t="s">
        <v>6918</v>
      </c>
      <c r="C2770" s="52" t="s">
        <v>422</v>
      </c>
      <c r="D2770" s="52" t="s">
        <v>200</v>
      </c>
      <c r="E2770" s="52" t="s">
        <v>187</v>
      </c>
      <c r="F2770" s="53" t="s">
        <v>65</v>
      </c>
      <c r="G2770" s="52" t="s">
        <v>132</v>
      </c>
      <c r="H2770" s="52" t="s">
        <v>6866</v>
      </c>
    </row>
    <row r="2771" spans="1:8" x14ac:dyDescent="0.25">
      <c r="A2771" s="52" t="s">
        <v>6917</v>
      </c>
      <c r="B2771" s="52" t="s">
        <v>6916</v>
      </c>
      <c r="C2771" s="52" t="s">
        <v>2654</v>
      </c>
      <c r="D2771" s="52" t="s">
        <v>744</v>
      </c>
      <c r="E2771" s="52" t="s">
        <v>187</v>
      </c>
      <c r="F2771" s="53" t="s">
        <v>65</v>
      </c>
      <c r="G2771" s="52" t="s">
        <v>132</v>
      </c>
      <c r="H2771" s="52" t="s">
        <v>6866</v>
      </c>
    </row>
    <row r="2772" spans="1:8" x14ac:dyDescent="0.25">
      <c r="A2772" s="52" t="s">
        <v>6915</v>
      </c>
      <c r="B2772" s="52" t="s">
        <v>6914</v>
      </c>
      <c r="C2772" s="52" t="s">
        <v>2654</v>
      </c>
      <c r="D2772" s="52" t="s">
        <v>744</v>
      </c>
      <c r="E2772" s="52" t="s">
        <v>187</v>
      </c>
      <c r="F2772" s="53" t="s">
        <v>65</v>
      </c>
      <c r="G2772" s="52" t="s">
        <v>132</v>
      </c>
      <c r="H2772" s="52" t="s">
        <v>6866</v>
      </c>
    </row>
    <row r="2773" spans="1:8" x14ac:dyDescent="0.25">
      <c r="A2773" s="52" t="s">
        <v>6913</v>
      </c>
      <c r="B2773" s="52" t="s">
        <v>6912</v>
      </c>
      <c r="C2773" s="52" t="s">
        <v>2654</v>
      </c>
      <c r="D2773" s="52" t="s">
        <v>200</v>
      </c>
      <c r="E2773" s="52" t="s">
        <v>187</v>
      </c>
      <c r="F2773" s="53" t="s">
        <v>65</v>
      </c>
      <c r="G2773" s="52" t="s">
        <v>132</v>
      </c>
      <c r="H2773" s="52" t="s">
        <v>6866</v>
      </c>
    </row>
    <row r="2774" spans="1:8" x14ac:dyDescent="0.25">
      <c r="A2774" s="52" t="s">
        <v>6911</v>
      </c>
      <c r="B2774" s="52" t="s">
        <v>6910</v>
      </c>
      <c r="C2774" s="52" t="s">
        <v>520</v>
      </c>
      <c r="D2774" s="52" t="s">
        <v>6909</v>
      </c>
      <c r="E2774" s="52" t="s">
        <v>492</v>
      </c>
      <c r="F2774" s="53" t="s">
        <v>65</v>
      </c>
      <c r="G2774" s="52" t="s">
        <v>132</v>
      </c>
      <c r="H2774" s="52" t="s">
        <v>6866</v>
      </c>
    </row>
    <row r="2775" spans="1:8" x14ac:dyDescent="0.25">
      <c r="A2775" s="52" t="s">
        <v>6908</v>
      </c>
      <c r="B2775" s="52" t="s">
        <v>6907</v>
      </c>
      <c r="C2775" s="52" t="s">
        <v>5423</v>
      </c>
      <c r="D2775" s="52" t="s">
        <v>200</v>
      </c>
      <c r="E2775" s="52" t="s">
        <v>187</v>
      </c>
      <c r="F2775" s="53" t="s">
        <v>65</v>
      </c>
      <c r="G2775" s="52" t="s">
        <v>132</v>
      </c>
      <c r="H2775" s="52" t="s">
        <v>6866</v>
      </c>
    </row>
    <row r="2776" spans="1:8" x14ac:dyDescent="0.25">
      <c r="A2776" s="52" t="s">
        <v>6906</v>
      </c>
      <c r="B2776" s="52" t="s">
        <v>6905</v>
      </c>
      <c r="C2776" s="52" t="s">
        <v>252</v>
      </c>
      <c r="D2776" s="52" t="s">
        <v>744</v>
      </c>
      <c r="E2776" s="52" t="s">
        <v>187</v>
      </c>
      <c r="F2776" s="53" t="s">
        <v>65</v>
      </c>
      <c r="G2776" s="52" t="s">
        <v>132</v>
      </c>
      <c r="H2776" s="52" t="s">
        <v>6866</v>
      </c>
    </row>
    <row r="2777" spans="1:8" x14ac:dyDescent="0.25">
      <c r="A2777" s="52" t="s">
        <v>6904</v>
      </c>
      <c r="B2777" s="52" t="s">
        <v>6903</v>
      </c>
      <c r="C2777" s="52" t="s">
        <v>441</v>
      </c>
      <c r="D2777" s="52" t="s">
        <v>200</v>
      </c>
      <c r="E2777" s="52" t="s">
        <v>187</v>
      </c>
      <c r="F2777" s="53" t="s">
        <v>65</v>
      </c>
      <c r="G2777" s="52" t="s">
        <v>132</v>
      </c>
      <c r="H2777" s="52" t="s">
        <v>6866</v>
      </c>
    </row>
    <row r="2778" spans="1:8" x14ac:dyDescent="0.25">
      <c r="A2778" s="52" t="s">
        <v>6902</v>
      </c>
      <c r="B2778" s="52" t="s">
        <v>6901</v>
      </c>
      <c r="C2778" s="52" t="s">
        <v>441</v>
      </c>
      <c r="D2778" s="52" t="s">
        <v>744</v>
      </c>
      <c r="E2778" s="52" t="s">
        <v>187</v>
      </c>
      <c r="F2778" s="53" t="s">
        <v>65</v>
      </c>
      <c r="G2778" s="52" t="s">
        <v>132</v>
      </c>
      <c r="H2778" s="52" t="s">
        <v>6866</v>
      </c>
    </row>
    <row r="2779" spans="1:8" x14ac:dyDescent="0.25">
      <c r="A2779" s="52" t="s">
        <v>6900</v>
      </c>
      <c r="B2779" s="52" t="s">
        <v>6899</v>
      </c>
      <c r="C2779" s="52" t="s">
        <v>441</v>
      </c>
      <c r="D2779" s="52" t="s">
        <v>243</v>
      </c>
      <c r="E2779" s="52" t="s">
        <v>204</v>
      </c>
      <c r="F2779" s="53" t="s">
        <v>65</v>
      </c>
      <c r="G2779" s="52" t="s">
        <v>132</v>
      </c>
      <c r="H2779" s="52" t="s">
        <v>6866</v>
      </c>
    </row>
    <row r="2780" spans="1:8" x14ac:dyDescent="0.25">
      <c r="A2780" s="52" t="s">
        <v>6898</v>
      </c>
      <c r="B2780" s="52" t="s">
        <v>6897</v>
      </c>
      <c r="C2780" s="52" t="s">
        <v>475</v>
      </c>
      <c r="D2780" s="52" t="s">
        <v>243</v>
      </c>
      <c r="E2780" s="52" t="s">
        <v>214</v>
      </c>
      <c r="F2780" s="53" t="s">
        <v>65</v>
      </c>
      <c r="G2780" s="52" t="s">
        <v>132</v>
      </c>
      <c r="H2780" s="52" t="s">
        <v>6866</v>
      </c>
    </row>
    <row r="2781" spans="1:8" x14ac:dyDescent="0.25">
      <c r="A2781" s="52" t="s">
        <v>6896</v>
      </c>
      <c r="B2781" s="52" t="s">
        <v>6895</v>
      </c>
      <c r="C2781" s="52" t="s">
        <v>475</v>
      </c>
      <c r="D2781" s="52" t="s">
        <v>243</v>
      </c>
      <c r="E2781" s="52" t="s">
        <v>214</v>
      </c>
      <c r="F2781" s="53" t="s">
        <v>65</v>
      </c>
      <c r="G2781" s="52" t="s">
        <v>132</v>
      </c>
      <c r="H2781" s="52" t="s">
        <v>6866</v>
      </c>
    </row>
    <row r="2782" spans="1:8" x14ac:dyDescent="0.25">
      <c r="A2782" s="52" t="s">
        <v>6894</v>
      </c>
      <c r="B2782" s="52" t="s">
        <v>6893</v>
      </c>
      <c r="C2782" s="52" t="s">
        <v>441</v>
      </c>
      <c r="D2782" s="52" t="s">
        <v>243</v>
      </c>
      <c r="E2782" s="52" t="s">
        <v>214</v>
      </c>
      <c r="F2782" s="53" t="s">
        <v>65</v>
      </c>
      <c r="G2782" s="52" t="s">
        <v>132</v>
      </c>
      <c r="H2782" s="52" t="s">
        <v>6866</v>
      </c>
    </row>
    <row r="2783" spans="1:8" x14ac:dyDescent="0.25">
      <c r="A2783" s="52" t="s">
        <v>6892</v>
      </c>
      <c r="B2783" s="52" t="s">
        <v>6891</v>
      </c>
      <c r="C2783" s="52" t="s">
        <v>475</v>
      </c>
      <c r="D2783" s="52" t="s">
        <v>243</v>
      </c>
      <c r="E2783" s="52" t="s">
        <v>492</v>
      </c>
      <c r="F2783" s="53" t="s">
        <v>65</v>
      </c>
      <c r="G2783" s="52" t="s">
        <v>132</v>
      </c>
      <c r="H2783" s="52" t="s">
        <v>6866</v>
      </c>
    </row>
    <row r="2784" spans="1:8" x14ac:dyDescent="0.25">
      <c r="A2784" s="52" t="s">
        <v>6890</v>
      </c>
      <c r="B2784" s="52" t="s">
        <v>6889</v>
      </c>
      <c r="C2784" s="52" t="s">
        <v>224</v>
      </c>
      <c r="D2784" s="52" t="s">
        <v>744</v>
      </c>
      <c r="E2784" s="52" t="s">
        <v>187</v>
      </c>
      <c r="F2784" s="53" t="s">
        <v>65</v>
      </c>
      <c r="G2784" s="52" t="s">
        <v>132</v>
      </c>
      <c r="H2784" s="52" t="s">
        <v>6866</v>
      </c>
    </row>
    <row r="2785" spans="1:8" x14ac:dyDescent="0.25">
      <c r="A2785" s="52" t="s">
        <v>6888</v>
      </c>
      <c r="B2785" s="52" t="s">
        <v>6887</v>
      </c>
      <c r="C2785" s="52" t="s">
        <v>475</v>
      </c>
      <c r="D2785" s="52" t="s">
        <v>744</v>
      </c>
      <c r="E2785" s="52" t="s">
        <v>187</v>
      </c>
      <c r="F2785" s="53" t="s">
        <v>65</v>
      </c>
      <c r="G2785" s="52" t="s">
        <v>132</v>
      </c>
      <c r="H2785" s="52" t="s">
        <v>6866</v>
      </c>
    </row>
    <row r="2786" spans="1:8" x14ac:dyDescent="0.25">
      <c r="A2786" s="52" t="s">
        <v>6886</v>
      </c>
      <c r="B2786" s="52" t="s">
        <v>6885</v>
      </c>
      <c r="C2786" s="52" t="s">
        <v>441</v>
      </c>
      <c r="D2786" s="52" t="s">
        <v>744</v>
      </c>
      <c r="E2786" s="52" t="s">
        <v>187</v>
      </c>
      <c r="F2786" s="53" t="s">
        <v>65</v>
      </c>
      <c r="G2786" s="52" t="s">
        <v>132</v>
      </c>
      <c r="H2786" s="52" t="s">
        <v>6866</v>
      </c>
    </row>
    <row r="2787" spans="1:8" x14ac:dyDescent="0.25">
      <c r="A2787" s="52" t="s">
        <v>6884</v>
      </c>
      <c r="B2787" s="52" t="s">
        <v>6883</v>
      </c>
      <c r="C2787" s="52" t="s">
        <v>249</v>
      </c>
      <c r="D2787" s="52" t="s">
        <v>200</v>
      </c>
      <c r="E2787" s="52" t="s">
        <v>187</v>
      </c>
      <c r="F2787" s="53" t="s">
        <v>65</v>
      </c>
      <c r="G2787" s="52" t="s">
        <v>132</v>
      </c>
      <c r="H2787" s="52" t="s">
        <v>6866</v>
      </c>
    </row>
    <row r="2788" spans="1:8" x14ac:dyDescent="0.25">
      <c r="A2788" s="52" t="s">
        <v>6882</v>
      </c>
      <c r="B2788" s="52" t="s">
        <v>6881</v>
      </c>
      <c r="C2788" s="52" t="s">
        <v>249</v>
      </c>
      <c r="D2788" s="52" t="s">
        <v>200</v>
      </c>
      <c r="E2788" s="52" t="s">
        <v>187</v>
      </c>
      <c r="F2788" s="53" t="s">
        <v>65</v>
      </c>
      <c r="G2788" s="52" t="s">
        <v>132</v>
      </c>
      <c r="H2788" s="52" t="s">
        <v>6866</v>
      </c>
    </row>
    <row r="2789" spans="1:8" x14ac:dyDescent="0.25">
      <c r="A2789" s="52" t="s">
        <v>6880</v>
      </c>
      <c r="B2789" s="52" t="s">
        <v>6879</v>
      </c>
      <c r="C2789" s="52" t="s">
        <v>249</v>
      </c>
      <c r="D2789" s="52" t="s">
        <v>243</v>
      </c>
      <c r="E2789" s="52" t="s">
        <v>204</v>
      </c>
      <c r="F2789" s="53" t="s">
        <v>65</v>
      </c>
      <c r="G2789" s="52" t="s">
        <v>132</v>
      </c>
      <c r="H2789" s="52" t="s">
        <v>6866</v>
      </c>
    </row>
    <row r="2790" spans="1:8" x14ac:dyDescent="0.25">
      <c r="A2790" s="52" t="s">
        <v>6878</v>
      </c>
      <c r="B2790" s="52" t="s">
        <v>6877</v>
      </c>
      <c r="C2790" s="52" t="s">
        <v>224</v>
      </c>
      <c r="D2790" s="52" t="s">
        <v>200</v>
      </c>
      <c r="E2790" s="52" t="s">
        <v>187</v>
      </c>
      <c r="F2790" s="53" t="s">
        <v>65</v>
      </c>
      <c r="G2790" s="52" t="s">
        <v>132</v>
      </c>
      <c r="H2790" s="52" t="s">
        <v>6866</v>
      </c>
    </row>
    <row r="2791" spans="1:8" x14ac:dyDescent="0.25">
      <c r="A2791" s="52" t="s">
        <v>6876</v>
      </c>
      <c r="B2791" s="52" t="s">
        <v>6875</v>
      </c>
      <c r="C2791" s="52" t="s">
        <v>224</v>
      </c>
      <c r="D2791" s="52" t="s">
        <v>200</v>
      </c>
      <c r="E2791" s="52" t="s">
        <v>187</v>
      </c>
      <c r="F2791" s="53" t="s">
        <v>65</v>
      </c>
      <c r="G2791" s="52" t="s">
        <v>132</v>
      </c>
      <c r="H2791" s="52" t="s">
        <v>6866</v>
      </c>
    </row>
    <row r="2792" spans="1:8" x14ac:dyDescent="0.25">
      <c r="A2792" s="52" t="s">
        <v>6874</v>
      </c>
      <c r="B2792" s="52" t="s">
        <v>6873</v>
      </c>
      <c r="C2792" s="52" t="s">
        <v>441</v>
      </c>
      <c r="D2792" s="52" t="s">
        <v>200</v>
      </c>
      <c r="E2792" s="52" t="s">
        <v>187</v>
      </c>
      <c r="F2792" s="53" t="s">
        <v>65</v>
      </c>
      <c r="G2792" s="52" t="s">
        <v>132</v>
      </c>
      <c r="H2792" s="52" t="s">
        <v>6866</v>
      </c>
    </row>
    <row r="2793" spans="1:8" x14ac:dyDescent="0.25">
      <c r="A2793" s="52" t="s">
        <v>6872</v>
      </c>
      <c r="B2793" s="52" t="s">
        <v>6871</v>
      </c>
      <c r="C2793" s="52" t="s">
        <v>193</v>
      </c>
      <c r="D2793" s="52" t="s">
        <v>200</v>
      </c>
      <c r="E2793" s="52" t="s">
        <v>187</v>
      </c>
      <c r="F2793" s="53" t="s">
        <v>65</v>
      </c>
      <c r="G2793" s="52" t="s">
        <v>132</v>
      </c>
      <c r="H2793" s="52" t="s">
        <v>6866</v>
      </c>
    </row>
    <row r="2794" spans="1:8" x14ac:dyDescent="0.25">
      <c r="A2794" s="52" t="s">
        <v>6870</v>
      </c>
      <c r="B2794" s="52" t="s">
        <v>6869</v>
      </c>
      <c r="C2794" s="52" t="s">
        <v>193</v>
      </c>
      <c r="D2794" s="52" t="s">
        <v>200</v>
      </c>
      <c r="E2794" s="52" t="s">
        <v>187</v>
      </c>
      <c r="F2794" s="53" t="s">
        <v>65</v>
      </c>
      <c r="G2794" s="52" t="s">
        <v>132</v>
      </c>
      <c r="H2794" s="52" t="s">
        <v>6866</v>
      </c>
    </row>
    <row r="2795" spans="1:8" x14ac:dyDescent="0.25">
      <c r="A2795" s="52" t="s">
        <v>6868</v>
      </c>
      <c r="B2795" s="52" t="s">
        <v>6867</v>
      </c>
      <c r="C2795" s="52" t="s">
        <v>193</v>
      </c>
      <c r="D2795" s="52" t="s">
        <v>200</v>
      </c>
      <c r="E2795" s="52" t="s">
        <v>187</v>
      </c>
      <c r="F2795" s="53" t="s">
        <v>65</v>
      </c>
      <c r="G2795" s="52" t="s">
        <v>132</v>
      </c>
      <c r="H2795" s="52" t="s">
        <v>6866</v>
      </c>
    </row>
    <row r="2796" spans="1:8" x14ac:dyDescent="0.25">
      <c r="A2796" s="52" t="s">
        <v>1</v>
      </c>
      <c r="B2796" s="52" t="s">
        <v>6865</v>
      </c>
      <c r="C2796" s="52" t="s">
        <v>805</v>
      </c>
      <c r="D2796" s="52" t="s">
        <v>200</v>
      </c>
      <c r="E2796" s="52" t="s">
        <v>187</v>
      </c>
      <c r="F2796" s="53" t="s">
        <v>1</v>
      </c>
      <c r="G2796" s="52" t="s">
        <v>1</v>
      </c>
      <c r="H2796" s="52" t="s">
        <v>5130</v>
      </c>
    </row>
    <row r="2797" spans="1:8" x14ac:dyDescent="0.25">
      <c r="A2797" s="52" t="s">
        <v>6864</v>
      </c>
      <c r="B2797" s="52" t="s">
        <v>6863</v>
      </c>
      <c r="C2797" s="52" t="s">
        <v>805</v>
      </c>
      <c r="D2797" s="52" t="s">
        <v>200</v>
      </c>
      <c r="E2797" s="52" t="s">
        <v>187</v>
      </c>
      <c r="F2797" s="53" t="s">
        <v>6864</v>
      </c>
      <c r="G2797" s="52" t="s">
        <v>1</v>
      </c>
      <c r="H2797" s="52" t="s">
        <v>5130</v>
      </c>
    </row>
    <row r="2798" spans="1:8" x14ac:dyDescent="0.25">
      <c r="A2798" s="52" t="s">
        <v>6862</v>
      </c>
      <c r="B2798" s="52" t="s">
        <v>6861</v>
      </c>
      <c r="C2798" s="52" t="s">
        <v>295</v>
      </c>
      <c r="D2798" s="52" t="s">
        <v>200</v>
      </c>
      <c r="E2798" s="52" t="s">
        <v>187</v>
      </c>
      <c r="F2798" s="53" t="s">
        <v>6864</v>
      </c>
      <c r="G2798" s="52" t="s">
        <v>1</v>
      </c>
      <c r="H2798" s="52" t="s">
        <v>5130</v>
      </c>
    </row>
    <row r="2799" spans="1:8" x14ac:dyDescent="0.25">
      <c r="A2799" s="52" t="s">
        <v>6860</v>
      </c>
      <c r="B2799" s="52" t="s">
        <v>6859</v>
      </c>
      <c r="C2799" s="52" t="s">
        <v>4056</v>
      </c>
      <c r="D2799" s="52" t="s">
        <v>364</v>
      </c>
      <c r="E2799" s="52" t="s">
        <v>204</v>
      </c>
      <c r="F2799" s="53" t="s">
        <v>6864</v>
      </c>
      <c r="G2799" s="52" t="s">
        <v>1</v>
      </c>
      <c r="H2799" s="52" t="s">
        <v>5130</v>
      </c>
    </row>
    <row r="2800" spans="1:8" x14ac:dyDescent="0.25">
      <c r="A2800" s="52" t="s">
        <v>6858</v>
      </c>
      <c r="B2800" s="52" t="s">
        <v>6857</v>
      </c>
      <c r="C2800" s="52" t="s">
        <v>4056</v>
      </c>
      <c r="D2800" s="52" t="s">
        <v>364</v>
      </c>
      <c r="E2800" s="52" t="s">
        <v>204</v>
      </c>
      <c r="F2800" s="53" t="s">
        <v>6864</v>
      </c>
      <c r="G2800" s="52" t="s">
        <v>1</v>
      </c>
      <c r="H2800" s="52" t="s">
        <v>5130</v>
      </c>
    </row>
    <row r="2801" spans="1:8" x14ac:dyDescent="0.25">
      <c r="A2801" s="52" t="s">
        <v>6856</v>
      </c>
      <c r="B2801" s="52" t="s">
        <v>6855</v>
      </c>
      <c r="C2801" s="52" t="s">
        <v>244</v>
      </c>
      <c r="D2801" s="52" t="s">
        <v>364</v>
      </c>
      <c r="E2801" s="52" t="s">
        <v>204</v>
      </c>
      <c r="F2801" s="53" t="s">
        <v>6864</v>
      </c>
      <c r="G2801" s="52" t="s">
        <v>1</v>
      </c>
      <c r="H2801" s="52" t="s">
        <v>5130</v>
      </c>
    </row>
    <row r="2802" spans="1:8" x14ac:dyDescent="0.25">
      <c r="A2802" s="52" t="s">
        <v>6854</v>
      </c>
      <c r="B2802" s="52" t="s">
        <v>6853</v>
      </c>
      <c r="C2802" s="52" t="s">
        <v>6375</v>
      </c>
      <c r="D2802" s="52" t="s">
        <v>364</v>
      </c>
      <c r="E2802" s="52" t="s">
        <v>204</v>
      </c>
      <c r="F2802" s="53" t="s">
        <v>6864</v>
      </c>
      <c r="G2802" s="52" t="s">
        <v>1</v>
      </c>
      <c r="H2802" s="52" t="s">
        <v>5130</v>
      </c>
    </row>
    <row r="2803" spans="1:8" x14ac:dyDescent="0.25">
      <c r="A2803" s="52" t="s">
        <v>6852</v>
      </c>
      <c r="B2803" s="52" t="s">
        <v>6850</v>
      </c>
      <c r="C2803" s="52" t="s">
        <v>4377</v>
      </c>
      <c r="D2803" s="52" t="s">
        <v>200</v>
      </c>
      <c r="E2803" s="52" t="s">
        <v>187</v>
      </c>
      <c r="F2803" s="53" t="s">
        <v>6864</v>
      </c>
      <c r="G2803" s="52" t="s">
        <v>1</v>
      </c>
      <c r="H2803" s="52" t="s">
        <v>5130</v>
      </c>
    </row>
    <row r="2804" spans="1:8" x14ac:dyDescent="0.25">
      <c r="A2804" s="52" t="s">
        <v>6851</v>
      </c>
      <c r="B2804" s="52" t="s">
        <v>6850</v>
      </c>
      <c r="C2804" s="52" t="s">
        <v>4377</v>
      </c>
      <c r="D2804" s="52" t="s">
        <v>200</v>
      </c>
      <c r="E2804" s="52" t="s">
        <v>187</v>
      </c>
      <c r="F2804" s="53" t="s">
        <v>6864</v>
      </c>
      <c r="G2804" s="52" t="s">
        <v>1</v>
      </c>
      <c r="H2804" s="52" t="s">
        <v>5130</v>
      </c>
    </row>
    <row r="2805" spans="1:8" x14ac:dyDescent="0.25">
      <c r="A2805" s="52" t="s">
        <v>6849</v>
      </c>
      <c r="B2805" s="52" t="s">
        <v>6848</v>
      </c>
      <c r="C2805" s="52" t="s">
        <v>295</v>
      </c>
      <c r="D2805" s="52" t="s">
        <v>200</v>
      </c>
      <c r="E2805" s="52" t="s">
        <v>187</v>
      </c>
      <c r="F2805" s="53" t="s">
        <v>6864</v>
      </c>
      <c r="G2805" s="52" t="s">
        <v>1</v>
      </c>
      <c r="H2805" s="52" t="s">
        <v>5130</v>
      </c>
    </row>
    <row r="2806" spans="1:8" x14ac:dyDescent="0.25">
      <c r="A2806" s="52" t="s">
        <v>6847</v>
      </c>
      <c r="B2806" s="52" t="s">
        <v>6846</v>
      </c>
      <c r="C2806" s="52" t="s">
        <v>236</v>
      </c>
      <c r="D2806" s="52" t="s">
        <v>200</v>
      </c>
      <c r="E2806" s="52" t="s">
        <v>187</v>
      </c>
      <c r="F2806" s="53" t="s">
        <v>6864</v>
      </c>
      <c r="G2806" s="52" t="s">
        <v>1</v>
      </c>
      <c r="H2806" s="52" t="s">
        <v>5130</v>
      </c>
    </row>
    <row r="2807" spans="1:8" x14ac:dyDescent="0.25">
      <c r="A2807" s="52" t="s">
        <v>6845</v>
      </c>
      <c r="B2807" s="52" t="s">
        <v>6844</v>
      </c>
      <c r="C2807" s="52" t="s">
        <v>236</v>
      </c>
      <c r="D2807" s="52" t="s">
        <v>995</v>
      </c>
      <c r="E2807" s="52" t="s">
        <v>204</v>
      </c>
      <c r="F2807" s="53" t="s">
        <v>6864</v>
      </c>
      <c r="G2807" s="52" t="s">
        <v>1</v>
      </c>
      <c r="H2807" s="52" t="s">
        <v>5130</v>
      </c>
    </row>
    <row r="2808" spans="1:8" x14ac:dyDescent="0.25">
      <c r="A2808" s="52" t="s">
        <v>6843</v>
      </c>
      <c r="B2808" s="52" t="s">
        <v>6842</v>
      </c>
      <c r="C2808" s="52" t="s">
        <v>236</v>
      </c>
      <c r="D2808" s="52" t="s">
        <v>995</v>
      </c>
      <c r="E2808" s="52" t="s">
        <v>204</v>
      </c>
      <c r="F2808" s="53" t="s">
        <v>6864</v>
      </c>
      <c r="G2808" s="52" t="s">
        <v>1</v>
      </c>
      <c r="H2808" s="52" t="s">
        <v>5130</v>
      </c>
    </row>
    <row r="2809" spans="1:8" x14ac:dyDescent="0.25">
      <c r="A2809" s="52" t="s">
        <v>6841</v>
      </c>
      <c r="B2809" s="52" t="s">
        <v>6840</v>
      </c>
      <c r="C2809" s="52" t="s">
        <v>236</v>
      </c>
      <c r="D2809" s="52" t="s">
        <v>995</v>
      </c>
      <c r="E2809" s="52" t="s">
        <v>204</v>
      </c>
      <c r="F2809" s="53" t="s">
        <v>6864</v>
      </c>
      <c r="G2809" s="52" t="s">
        <v>1</v>
      </c>
      <c r="H2809" s="52" t="s">
        <v>5130</v>
      </c>
    </row>
    <row r="2810" spans="1:8" x14ac:dyDescent="0.25">
      <c r="A2810" s="52" t="s">
        <v>6839</v>
      </c>
      <c r="B2810" s="52" t="s">
        <v>6838</v>
      </c>
      <c r="C2810" s="52" t="s">
        <v>236</v>
      </c>
      <c r="D2810" s="52" t="s">
        <v>6374</v>
      </c>
      <c r="E2810" s="52" t="s">
        <v>204</v>
      </c>
      <c r="F2810" s="53" t="s">
        <v>6864</v>
      </c>
      <c r="G2810" s="52" t="s">
        <v>1</v>
      </c>
      <c r="H2810" s="52" t="s">
        <v>5130</v>
      </c>
    </row>
    <row r="2811" spans="1:8" x14ac:dyDescent="0.25">
      <c r="A2811" s="52" t="s">
        <v>6837</v>
      </c>
      <c r="B2811" s="52" t="s">
        <v>6836</v>
      </c>
      <c r="C2811" s="52" t="s">
        <v>236</v>
      </c>
      <c r="D2811" s="52" t="s">
        <v>995</v>
      </c>
      <c r="E2811" s="52" t="s">
        <v>204</v>
      </c>
      <c r="F2811" s="53" t="s">
        <v>6864</v>
      </c>
      <c r="G2811" s="52" t="s">
        <v>1</v>
      </c>
      <c r="H2811" s="52" t="s">
        <v>5130</v>
      </c>
    </row>
    <row r="2812" spans="1:8" x14ac:dyDescent="0.25">
      <c r="A2812" s="52" t="s">
        <v>6835</v>
      </c>
      <c r="B2812" s="52" t="s">
        <v>6834</v>
      </c>
      <c r="C2812" s="52" t="s">
        <v>236</v>
      </c>
      <c r="D2812" s="52" t="s">
        <v>995</v>
      </c>
      <c r="E2812" s="52" t="s">
        <v>204</v>
      </c>
      <c r="F2812" s="53" t="s">
        <v>6864</v>
      </c>
      <c r="G2812" s="52" t="s">
        <v>1</v>
      </c>
      <c r="H2812" s="52" t="s">
        <v>5130</v>
      </c>
    </row>
    <row r="2813" spans="1:8" x14ac:dyDescent="0.25">
      <c r="A2813" s="52" t="s">
        <v>6833</v>
      </c>
      <c r="B2813" s="52" t="s">
        <v>6832</v>
      </c>
      <c r="C2813" s="52" t="s">
        <v>236</v>
      </c>
      <c r="D2813" s="52" t="s">
        <v>995</v>
      </c>
      <c r="E2813" s="52" t="s">
        <v>204</v>
      </c>
      <c r="F2813" s="53" t="s">
        <v>6864</v>
      </c>
      <c r="G2813" s="52" t="s">
        <v>1</v>
      </c>
      <c r="H2813" s="52" t="s">
        <v>5130</v>
      </c>
    </row>
    <row r="2814" spans="1:8" x14ac:dyDescent="0.25">
      <c r="A2814" s="52" t="s">
        <v>6831</v>
      </c>
      <c r="B2814" s="52" t="s">
        <v>6830</v>
      </c>
      <c r="C2814" s="52" t="s">
        <v>236</v>
      </c>
      <c r="D2814" s="52" t="s">
        <v>995</v>
      </c>
      <c r="E2814" s="52" t="s">
        <v>204</v>
      </c>
      <c r="F2814" s="53" t="s">
        <v>6864</v>
      </c>
      <c r="G2814" s="52" t="s">
        <v>1</v>
      </c>
      <c r="H2814" s="52" t="s">
        <v>5130</v>
      </c>
    </row>
    <row r="2815" spans="1:8" x14ac:dyDescent="0.25">
      <c r="A2815" s="52" t="s">
        <v>6829</v>
      </c>
      <c r="B2815" s="52" t="s">
        <v>6828</v>
      </c>
      <c r="C2815" s="52" t="s">
        <v>236</v>
      </c>
      <c r="D2815" s="52" t="s">
        <v>995</v>
      </c>
      <c r="E2815" s="52" t="s">
        <v>204</v>
      </c>
      <c r="F2815" s="53" t="s">
        <v>6864</v>
      </c>
      <c r="G2815" s="52" t="s">
        <v>1</v>
      </c>
      <c r="H2815" s="52" t="s">
        <v>5130</v>
      </c>
    </row>
    <row r="2816" spans="1:8" x14ac:dyDescent="0.25">
      <c r="A2816" s="52" t="s">
        <v>6827</v>
      </c>
      <c r="B2816" s="52" t="s">
        <v>6826</v>
      </c>
      <c r="C2816" s="52" t="s">
        <v>236</v>
      </c>
      <c r="D2816" s="52" t="s">
        <v>2058</v>
      </c>
      <c r="E2816" s="52" t="s">
        <v>204</v>
      </c>
      <c r="F2816" s="53" t="s">
        <v>6864</v>
      </c>
      <c r="G2816" s="52" t="s">
        <v>1</v>
      </c>
      <c r="H2816" s="52" t="s">
        <v>5130</v>
      </c>
    </row>
    <row r="2817" spans="1:8" x14ac:dyDescent="0.25">
      <c r="A2817" s="52" t="s">
        <v>6825</v>
      </c>
      <c r="B2817" s="52" t="s">
        <v>6824</v>
      </c>
      <c r="C2817" s="52" t="s">
        <v>995</v>
      </c>
      <c r="D2817" s="52" t="s">
        <v>200</v>
      </c>
      <c r="E2817" s="52" t="s">
        <v>187</v>
      </c>
      <c r="F2817" s="53" t="s">
        <v>6864</v>
      </c>
      <c r="G2817" s="52" t="s">
        <v>1</v>
      </c>
      <c r="H2817" s="52" t="s">
        <v>5130</v>
      </c>
    </row>
    <row r="2818" spans="1:8" x14ac:dyDescent="0.25">
      <c r="A2818" s="52" t="s">
        <v>6823</v>
      </c>
      <c r="B2818" s="52" t="s">
        <v>6822</v>
      </c>
      <c r="C2818" s="52" t="s">
        <v>995</v>
      </c>
      <c r="D2818" s="52" t="s">
        <v>200</v>
      </c>
      <c r="E2818" s="52" t="s">
        <v>187</v>
      </c>
      <c r="F2818" s="53" t="s">
        <v>6864</v>
      </c>
      <c r="G2818" s="52" t="s">
        <v>1</v>
      </c>
      <c r="H2818" s="52" t="s">
        <v>5130</v>
      </c>
    </row>
    <row r="2819" spans="1:8" x14ac:dyDescent="0.25">
      <c r="A2819" s="52" t="s">
        <v>6821</v>
      </c>
      <c r="B2819" s="52" t="s">
        <v>6820</v>
      </c>
      <c r="C2819" s="52" t="s">
        <v>995</v>
      </c>
      <c r="D2819" s="52" t="s">
        <v>200</v>
      </c>
      <c r="E2819" s="52" t="s">
        <v>187</v>
      </c>
      <c r="F2819" s="53" t="s">
        <v>6864</v>
      </c>
      <c r="G2819" s="52" t="s">
        <v>1</v>
      </c>
      <c r="H2819" s="52" t="s">
        <v>5130</v>
      </c>
    </row>
    <row r="2820" spans="1:8" x14ac:dyDescent="0.25">
      <c r="A2820" s="52" t="s">
        <v>6819</v>
      </c>
      <c r="B2820" s="52" t="s">
        <v>6818</v>
      </c>
      <c r="C2820" s="52" t="s">
        <v>995</v>
      </c>
      <c r="D2820" s="52" t="s">
        <v>200</v>
      </c>
      <c r="E2820" s="52" t="s">
        <v>187</v>
      </c>
      <c r="F2820" s="53" t="s">
        <v>6864</v>
      </c>
      <c r="G2820" s="52" t="s">
        <v>1</v>
      </c>
      <c r="H2820" s="52" t="s">
        <v>5130</v>
      </c>
    </row>
    <row r="2821" spans="1:8" x14ac:dyDescent="0.25">
      <c r="A2821" s="52" t="s">
        <v>6817</v>
      </c>
      <c r="B2821" s="52" t="s">
        <v>6816</v>
      </c>
      <c r="C2821" s="52" t="s">
        <v>995</v>
      </c>
      <c r="D2821" s="52" t="s">
        <v>200</v>
      </c>
      <c r="E2821" s="52" t="s">
        <v>187</v>
      </c>
      <c r="F2821" s="53" t="s">
        <v>6864</v>
      </c>
      <c r="G2821" s="52" t="s">
        <v>1</v>
      </c>
      <c r="H2821" s="52" t="s">
        <v>5130</v>
      </c>
    </row>
    <row r="2822" spans="1:8" x14ac:dyDescent="0.25">
      <c r="A2822" s="52" t="s">
        <v>6815</v>
      </c>
      <c r="B2822" s="52" t="s">
        <v>6814</v>
      </c>
      <c r="C2822" s="52" t="s">
        <v>236</v>
      </c>
      <c r="D2822" s="52" t="s">
        <v>200</v>
      </c>
      <c r="E2822" s="52" t="s">
        <v>187</v>
      </c>
      <c r="F2822" s="53" t="s">
        <v>6864</v>
      </c>
      <c r="G2822" s="52" t="s">
        <v>1</v>
      </c>
      <c r="H2822" s="52" t="s">
        <v>5130</v>
      </c>
    </row>
    <row r="2823" spans="1:8" x14ac:dyDescent="0.25">
      <c r="A2823" s="52" t="s">
        <v>6813</v>
      </c>
      <c r="B2823" s="52" t="s">
        <v>6812</v>
      </c>
      <c r="C2823" s="52" t="s">
        <v>236</v>
      </c>
      <c r="D2823" s="52" t="s">
        <v>995</v>
      </c>
      <c r="E2823" s="52" t="s">
        <v>204</v>
      </c>
      <c r="F2823" s="53" t="s">
        <v>6864</v>
      </c>
      <c r="G2823" s="52" t="s">
        <v>1</v>
      </c>
      <c r="H2823" s="52" t="s">
        <v>5130</v>
      </c>
    </row>
    <row r="2824" spans="1:8" x14ac:dyDescent="0.25">
      <c r="A2824" s="52" t="s">
        <v>6811</v>
      </c>
      <c r="B2824" s="52" t="s">
        <v>6810</v>
      </c>
      <c r="C2824" s="52" t="s">
        <v>1545</v>
      </c>
      <c r="D2824" s="52" t="s">
        <v>200</v>
      </c>
      <c r="E2824" s="52" t="s">
        <v>187</v>
      </c>
      <c r="F2824" s="53" t="s">
        <v>6864</v>
      </c>
      <c r="G2824" s="52" t="s">
        <v>1</v>
      </c>
      <c r="H2824" s="52" t="s">
        <v>5130</v>
      </c>
    </row>
    <row r="2825" spans="1:8" x14ac:dyDescent="0.25">
      <c r="A2825" s="52" t="s">
        <v>6809</v>
      </c>
      <c r="B2825" s="52" t="s">
        <v>6808</v>
      </c>
      <c r="C2825" s="52" t="s">
        <v>236</v>
      </c>
      <c r="D2825" s="52" t="s">
        <v>200</v>
      </c>
      <c r="E2825" s="52" t="s">
        <v>187</v>
      </c>
      <c r="F2825" s="53" t="s">
        <v>6864</v>
      </c>
      <c r="G2825" s="52" t="s">
        <v>1</v>
      </c>
      <c r="H2825" s="52" t="s">
        <v>5130</v>
      </c>
    </row>
    <row r="2826" spans="1:8" x14ac:dyDescent="0.25">
      <c r="A2826" s="52" t="s">
        <v>6807</v>
      </c>
      <c r="B2826" s="52" t="s">
        <v>6806</v>
      </c>
      <c r="C2826" s="52" t="s">
        <v>236</v>
      </c>
      <c r="D2826" s="52" t="s">
        <v>995</v>
      </c>
      <c r="E2826" s="52" t="s">
        <v>204</v>
      </c>
      <c r="F2826" s="53" t="s">
        <v>6864</v>
      </c>
      <c r="G2826" s="52" t="s">
        <v>1</v>
      </c>
      <c r="H2826" s="52" t="s">
        <v>5130</v>
      </c>
    </row>
    <row r="2827" spans="1:8" x14ac:dyDescent="0.25">
      <c r="A2827" s="52" t="s">
        <v>6805</v>
      </c>
      <c r="B2827" s="52" t="s">
        <v>6804</v>
      </c>
      <c r="C2827" s="52" t="s">
        <v>1545</v>
      </c>
      <c r="D2827" s="52" t="s">
        <v>200</v>
      </c>
      <c r="E2827" s="52" t="s">
        <v>187</v>
      </c>
      <c r="F2827" s="53" t="s">
        <v>6864</v>
      </c>
      <c r="G2827" s="52" t="s">
        <v>1</v>
      </c>
      <c r="H2827" s="52" t="s">
        <v>5130</v>
      </c>
    </row>
    <row r="2828" spans="1:8" x14ac:dyDescent="0.25">
      <c r="A2828" s="52" t="s">
        <v>6803</v>
      </c>
      <c r="B2828" s="52" t="s">
        <v>6802</v>
      </c>
      <c r="C2828" s="52" t="s">
        <v>542</v>
      </c>
      <c r="D2828" s="52" t="s">
        <v>200</v>
      </c>
      <c r="E2828" s="52" t="s">
        <v>187</v>
      </c>
      <c r="F2828" s="53" t="s">
        <v>6864</v>
      </c>
      <c r="G2828" s="52" t="s">
        <v>1</v>
      </c>
      <c r="H2828" s="52" t="s">
        <v>5130</v>
      </c>
    </row>
    <row r="2829" spans="1:8" x14ac:dyDescent="0.25">
      <c r="A2829" s="52" t="s">
        <v>6801</v>
      </c>
      <c r="B2829" s="52" t="s">
        <v>6800</v>
      </c>
      <c r="C2829" s="52" t="s">
        <v>542</v>
      </c>
      <c r="D2829" s="52" t="s">
        <v>200</v>
      </c>
      <c r="E2829" s="52" t="s">
        <v>187</v>
      </c>
      <c r="F2829" s="53" t="s">
        <v>6864</v>
      </c>
      <c r="G2829" s="52" t="s">
        <v>1</v>
      </c>
      <c r="H2829" s="52" t="s">
        <v>5130</v>
      </c>
    </row>
    <row r="2830" spans="1:8" x14ac:dyDescent="0.25">
      <c r="A2830" s="52" t="s">
        <v>6799</v>
      </c>
      <c r="B2830" s="52" t="s">
        <v>6798</v>
      </c>
      <c r="C2830" s="52" t="s">
        <v>295</v>
      </c>
      <c r="D2830" s="52" t="s">
        <v>200</v>
      </c>
      <c r="E2830" s="52" t="s">
        <v>187</v>
      </c>
      <c r="F2830" s="53" t="s">
        <v>6864</v>
      </c>
      <c r="G2830" s="52" t="s">
        <v>1</v>
      </c>
      <c r="H2830" s="52" t="s">
        <v>5130</v>
      </c>
    </row>
    <row r="2831" spans="1:8" x14ac:dyDescent="0.25">
      <c r="A2831" s="52" t="s">
        <v>6797</v>
      </c>
      <c r="B2831" s="52" t="s">
        <v>6796</v>
      </c>
      <c r="C2831" s="52" t="s">
        <v>1825</v>
      </c>
      <c r="D2831" s="52" t="s">
        <v>200</v>
      </c>
      <c r="E2831" s="52" t="s">
        <v>187</v>
      </c>
      <c r="F2831" s="53" t="s">
        <v>6864</v>
      </c>
      <c r="G2831" s="52" t="s">
        <v>1</v>
      </c>
      <c r="H2831" s="52" t="s">
        <v>5130</v>
      </c>
    </row>
    <row r="2832" spans="1:8" x14ac:dyDescent="0.25">
      <c r="A2832" s="52" t="s">
        <v>6795</v>
      </c>
      <c r="B2832" s="52" t="s">
        <v>6794</v>
      </c>
      <c r="C2832" s="52" t="s">
        <v>224</v>
      </c>
      <c r="D2832" s="52" t="s">
        <v>200</v>
      </c>
      <c r="E2832" s="52" t="s">
        <v>187</v>
      </c>
      <c r="F2832" s="53" t="s">
        <v>6864</v>
      </c>
      <c r="G2832" s="52" t="s">
        <v>1</v>
      </c>
      <c r="H2832" s="52" t="s">
        <v>5130</v>
      </c>
    </row>
    <row r="2833" spans="1:8" x14ac:dyDescent="0.25">
      <c r="A2833" s="52" t="s">
        <v>6793</v>
      </c>
      <c r="B2833" s="52" t="s">
        <v>6792</v>
      </c>
      <c r="C2833" s="52" t="s">
        <v>710</v>
      </c>
      <c r="D2833" s="52" t="s">
        <v>200</v>
      </c>
      <c r="E2833" s="52" t="s">
        <v>187</v>
      </c>
      <c r="F2833" s="53" t="s">
        <v>6864</v>
      </c>
      <c r="G2833" s="52" t="s">
        <v>1</v>
      </c>
      <c r="H2833" s="52" t="s">
        <v>5130</v>
      </c>
    </row>
    <row r="2834" spans="1:8" x14ac:dyDescent="0.25">
      <c r="A2834" s="52" t="s">
        <v>6791</v>
      </c>
      <c r="B2834" s="52" t="s">
        <v>6790</v>
      </c>
      <c r="C2834" s="52" t="s">
        <v>648</v>
      </c>
      <c r="D2834" s="52" t="s">
        <v>6789</v>
      </c>
      <c r="E2834" s="52" t="s">
        <v>187</v>
      </c>
      <c r="F2834" s="53" t="s">
        <v>6864</v>
      </c>
      <c r="G2834" s="52" t="s">
        <v>1</v>
      </c>
      <c r="H2834" s="52" t="s">
        <v>5130</v>
      </c>
    </row>
    <row r="2835" spans="1:8" x14ac:dyDescent="0.25">
      <c r="A2835" s="52" t="s">
        <v>6788</v>
      </c>
      <c r="B2835" s="52" t="s">
        <v>6787</v>
      </c>
      <c r="C2835" s="52" t="s">
        <v>1825</v>
      </c>
      <c r="D2835" s="52" t="s">
        <v>200</v>
      </c>
      <c r="E2835" s="52" t="s">
        <v>187</v>
      </c>
      <c r="F2835" s="53" t="s">
        <v>6864</v>
      </c>
      <c r="G2835" s="52" t="s">
        <v>1</v>
      </c>
      <c r="H2835" s="52" t="s">
        <v>5130</v>
      </c>
    </row>
    <row r="2836" spans="1:8" x14ac:dyDescent="0.25">
      <c r="A2836" s="52" t="s">
        <v>6786</v>
      </c>
      <c r="B2836" s="52" t="s">
        <v>6785</v>
      </c>
      <c r="C2836" s="52" t="s">
        <v>1825</v>
      </c>
      <c r="D2836" s="52" t="s">
        <v>243</v>
      </c>
      <c r="E2836" s="52" t="s">
        <v>214</v>
      </c>
      <c r="F2836" s="53" t="s">
        <v>6864</v>
      </c>
      <c r="G2836" s="52" t="s">
        <v>1</v>
      </c>
      <c r="H2836" s="52" t="s">
        <v>5130</v>
      </c>
    </row>
    <row r="2837" spans="1:8" x14ac:dyDescent="0.25">
      <c r="A2837" s="52" t="s">
        <v>6784</v>
      </c>
      <c r="B2837" s="52" t="s">
        <v>6783</v>
      </c>
      <c r="C2837" s="52" t="s">
        <v>710</v>
      </c>
      <c r="D2837" s="52" t="s">
        <v>243</v>
      </c>
      <c r="E2837" s="52" t="s">
        <v>214</v>
      </c>
      <c r="F2837" s="53" t="s">
        <v>6864</v>
      </c>
      <c r="G2837" s="52" t="s">
        <v>1</v>
      </c>
      <c r="H2837" s="52" t="s">
        <v>5130</v>
      </c>
    </row>
    <row r="2838" spans="1:8" x14ac:dyDescent="0.25">
      <c r="A2838" s="52" t="s">
        <v>6782</v>
      </c>
      <c r="B2838" s="52" t="s">
        <v>6781</v>
      </c>
      <c r="C2838" s="52" t="s">
        <v>1825</v>
      </c>
      <c r="D2838" s="52" t="s">
        <v>6780</v>
      </c>
      <c r="E2838" s="52" t="s">
        <v>204</v>
      </c>
      <c r="F2838" s="53" t="s">
        <v>6864</v>
      </c>
      <c r="G2838" s="52" t="s">
        <v>1</v>
      </c>
      <c r="H2838" s="52" t="s">
        <v>5130</v>
      </c>
    </row>
    <row r="2839" spans="1:8" x14ac:dyDescent="0.25">
      <c r="A2839" s="52" t="s">
        <v>6779</v>
      </c>
      <c r="B2839" s="52" t="s">
        <v>6778</v>
      </c>
      <c r="C2839" s="52" t="s">
        <v>1825</v>
      </c>
      <c r="D2839" s="52" t="s">
        <v>297</v>
      </c>
      <c r="E2839" s="52" t="s">
        <v>204</v>
      </c>
      <c r="F2839" s="53" t="s">
        <v>6864</v>
      </c>
      <c r="G2839" s="52" t="s">
        <v>1</v>
      </c>
      <c r="H2839" s="52" t="s">
        <v>5130</v>
      </c>
    </row>
    <row r="2840" spans="1:8" x14ac:dyDescent="0.25">
      <c r="A2840" s="52" t="s">
        <v>6777</v>
      </c>
      <c r="B2840" s="52" t="s">
        <v>6776</v>
      </c>
      <c r="C2840" s="52" t="s">
        <v>1825</v>
      </c>
      <c r="D2840" s="52" t="s">
        <v>297</v>
      </c>
      <c r="E2840" s="52" t="s">
        <v>204</v>
      </c>
      <c r="F2840" s="53" t="s">
        <v>6864</v>
      </c>
      <c r="G2840" s="52" t="s">
        <v>1</v>
      </c>
      <c r="H2840" s="52" t="s">
        <v>5130</v>
      </c>
    </row>
    <row r="2841" spans="1:8" x14ac:dyDescent="0.25">
      <c r="A2841" s="52" t="s">
        <v>6775</v>
      </c>
      <c r="B2841" s="52" t="s">
        <v>6774</v>
      </c>
      <c r="C2841" s="52" t="s">
        <v>1825</v>
      </c>
      <c r="D2841" s="52" t="s">
        <v>297</v>
      </c>
      <c r="E2841" s="52" t="s">
        <v>204</v>
      </c>
      <c r="F2841" s="53" t="s">
        <v>6864</v>
      </c>
      <c r="G2841" s="52" t="s">
        <v>1</v>
      </c>
      <c r="H2841" s="52" t="s">
        <v>5130</v>
      </c>
    </row>
    <row r="2842" spans="1:8" x14ac:dyDescent="0.25">
      <c r="A2842" s="52" t="s">
        <v>6773</v>
      </c>
      <c r="B2842" s="52" t="s">
        <v>6772</v>
      </c>
      <c r="C2842" s="52" t="s">
        <v>1825</v>
      </c>
      <c r="D2842" s="52" t="s">
        <v>297</v>
      </c>
      <c r="E2842" s="52" t="s">
        <v>204</v>
      </c>
      <c r="F2842" s="53" t="s">
        <v>6864</v>
      </c>
      <c r="G2842" s="52" t="s">
        <v>1</v>
      </c>
      <c r="H2842" s="52" t="s">
        <v>5130</v>
      </c>
    </row>
    <row r="2843" spans="1:8" x14ac:dyDescent="0.25">
      <c r="A2843" s="52" t="s">
        <v>6771</v>
      </c>
      <c r="B2843" s="52" t="s">
        <v>6770</v>
      </c>
      <c r="C2843" s="52" t="s">
        <v>1825</v>
      </c>
      <c r="D2843" s="52" t="s">
        <v>297</v>
      </c>
      <c r="E2843" s="52" t="s">
        <v>204</v>
      </c>
      <c r="F2843" s="53" t="s">
        <v>6864</v>
      </c>
      <c r="G2843" s="52" t="s">
        <v>1</v>
      </c>
      <c r="H2843" s="52" t="s">
        <v>5130</v>
      </c>
    </row>
    <row r="2844" spans="1:8" x14ac:dyDescent="0.25">
      <c r="A2844" s="52" t="s">
        <v>6769</v>
      </c>
      <c r="B2844" s="52" t="s">
        <v>6768</v>
      </c>
      <c r="C2844" s="52" t="s">
        <v>197</v>
      </c>
      <c r="D2844" s="52" t="s">
        <v>197</v>
      </c>
      <c r="E2844" s="52" t="s">
        <v>204</v>
      </c>
      <c r="F2844" s="53" t="s">
        <v>6864</v>
      </c>
      <c r="G2844" s="52" t="s">
        <v>1</v>
      </c>
      <c r="H2844" s="52" t="s">
        <v>5130</v>
      </c>
    </row>
    <row r="2845" spans="1:8" x14ac:dyDescent="0.25">
      <c r="A2845" s="52" t="s">
        <v>6767</v>
      </c>
      <c r="B2845" s="52" t="s">
        <v>6766</v>
      </c>
      <c r="C2845" s="52" t="s">
        <v>1825</v>
      </c>
      <c r="D2845" s="52" t="s">
        <v>200</v>
      </c>
      <c r="E2845" s="52" t="s">
        <v>187</v>
      </c>
      <c r="F2845" s="53" t="s">
        <v>6864</v>
      </c>
      <c r="G2845" s="52" t="s">
        <v>1</v>
      </c>
      <c r="H2845" s="52" t="s">
        <v>5130</v>
      </c>
    </row>
    <row r="2846" spans="1:8" x14ac:dyDescent="0.25">
      <c r="A2846" s="52" t="s">
        <v>6765</v>
      </c>
      <c r="B2846" s="52" t="s">
        <v>6764</v>
      </c>
      <c r="C2846" s="52" t="s">
        <v>193</v>
      </c>
      <c r="D2846" s="52" t="s">
        <v>200</v>
      </c>
      <c r="E2846" s="52" t="s">
        <v>187</v>
      </c>
      <c r="F2846" s="53" t="s">
        <v>6864</v>
      </c>
      <c r="G2846" s="52" t="s">
        <v>1</v>
      </c>
      <c r="H2846" s="52" t="s">
        <v>5130</v>
      </c>
    </row>
    <row r="2847" spans="1:8" x14ac:dyDescent="0.25">
      <c r="A2847" s="52" t="s">
        <v>6763</v>
      </c>
      <c r="B2847" s="52" t="s">
        <v>6762</v>
      </c>
      <c r="C2847" s="52" t="s">
        <v>648</v>
      </c>
      <c r="D2847" s="52" t="s">
        <v>200</v>
      </c>
      <c r="E2847" s="52" t="s">
        <v>187</v>
      </c>
      <c r="F2847" s="53" t="s">
        <v>6864</v>
      </c>
      <c r="G2847" s="52" t="s">
        <v>1</v>
      </c>
      <c r="H2847" s="52" t="s">
        <v>5130</v>
      </c>
    </row>
    <row r="2848" spans="1:8" x14ac:dyDescent="0.25">
      <c r="A2848" s="52" t="s">
        <v>6761</v>
      </c>
      <c r="B2848" s="52" t="s">
        <v>6760</v>
      </c>
      <c r="C2848" s="52" t="s">
        <v>648</v>
      </c>
      <c r="D2848" s="52" t="s">
        <v>200</v>
      </c>
      <c r="E2848" s="52" t="s">
        <v>187</v>
      </c>
      <c r="F2848" s="53" t="s">
        <v>6864</v>
      </c>
      <c r="G2848" s="52" t="s">
        <v>1</v>
      </c>
      <c r="H2848" s="52" t="s">
        <v>5130</v>
      </c>
    </row>
    <row r="2849" spans="1:8" x14ac:dyDescent="0.25">
      <c r="A2849" s="52" t="s">
        <v>6759</v>
      </c>
      <c r="B2849" s="52" t="s">
        <v>6758</v>
      </c>
      <c r="C2849" s="52" t="s">
        <v>224</v>
      </c>
      <c r="D2849" s="52" t="s">
        <v>200</v>
      </c>
      <c r="E2849" s="52" t="s">
        <v>187</v>
      </c>
      <c r="F2849" s="53" t="s">
        <v>6864</v>
      </c>
      <c r="G2849" s="52" t="s">
        <v>1</v>
      </c>
      <c r="H2849" s="52" t="s">
        <v>5130</v>
      </c>
    </row>
    <row r="2850" spans="1:8" x14ac:dyDescent="0.25">
      <c r="A2850" s="52" t="s">
        <v>6757</v>
      </c>
      <c r="B2850" s="52" t="s">
        <v>6756</v>
      </c>
      <c r="C2850" s="52" t="s">
        <v>1825</v>
      </c>
      <c r="D2850" s="52" t="s">
        <v>297</v>
      </c>
      <c r="E2850" s="52" t="s">
        <v>204</v>
      </c>
      <c r="F2850" s="53" t="s">
        <v>6864</v>
      </c>
      <c r="G2850" s="52" t="s">
        <v>1</v>
      </c>
      <c r="H2850" s="52" t="s">
        <v>5130</v>
      </c>
    </row>
    <row r="2851" spans="1:8" x14ac:dyDescent="0.25">
      <c r="A2851" s="52" t="s">
        <v>6755</v>
      </c>
      <c r="B2851" s="52" t="s">
        <v>6754</v>
      </c>
      <c r="C2851" s="52" t="s">
        <v>1825</v>
      </c>
      <c r="D2851" s="52" t="s">
        <v>297</v>
      </c>
      <c r="E2851" s="52" t="s">
        <v>204</v>
      </c>
      <c r="F2851" s="53" t="s">
        <v>6864</v>
      </c>
      <c r="G2851" s="52" t="s">
        <v>1</v>
      </c>
      <c r="H2851" s="52" t="s">
        <v>5130</v>
      </c>
    </row>
    <row r="2852" spans="1:8" x14ac:dyDescent="0.25">
      <c r="A2852" s="52" t="s">
        <v>6753</v>
      </c>
      <c r="B2852" s="52" t="s">
        <v>6752</v>
      </c>
      <c r="C2852" s="52" t="s">
        <v>193</v>
      </c>
      <c r="D2852" s="52" t="s">
        <v>243</v>
      </c>
      <c r="E2852" s="52" t="s">
        <v>214</v>
      </c>
      <c r="F2852" s="53" t="s">
        <v>6864</v>
      </c>
      <c r="G2852" s="52" t="s">
        <v>1</v>
      </c>
      <c r="H2852" s="52" t="s">
        <v>5130</v>
      </c>
    </row>
    <row r="2853" spans="1:8" x14ac:dyDescent="0.25">
      <c r="A2853" s="52" t="s">
        <v>6751</v>
      </c>
      <c r="B2853" s="52" t="s">
        <v>6750</v>
      </c>
      <c r="C2853" s="52" t="s">
        <v>1825</v>
      </c>
      <c r="D2853" s="52" t="s">
        <v>297</v>
      </c>
      <c r="E2853" s="52" t="s">
        <v>204</v>
      </c>
      <c r="F2853" s="53" t="s">
        <v>6864</v>
      </c>
      <c r="G2853" s="52" t="s">
        <v>1</v>
      </c>
      <c r="H2853" s="52" t="s">
        <v>5130</v>
      </c>
    </row>
    <row r="2854" spans="1:8" x14ac:dyDescent="0.25">
      <c r="A2854" s="52" t="s">
        <v>6749</v>
      </c>
      <c r="B2854" s="52" t="s">
        <v>6748</v>
      </c>
      <c r="C2854" s="52" t="s">
        <v>197</v>
      </c>
      <c r="D2854" s="52" t="s">
        <v>197</v>
      </c>
      <c r="E2854" s="52" t="s">
        <v>196</v>
      </c>
      <c r="F2854" s="53" t="s">
        <v>6864</v>
      </c>
      <c r="G2854" s="52" t="s">
        <v>1</v>
      </c>
      <c r="H2854" s="52" t="s">
        <v>5130</v>
      </c>
    </row>
    <row r="2855" spans="1:8" x14ac:dyDescent="0.25">
      <c r="A2855" s="52" t="s">
        <v>6747</v>
      </c>
      <c r="B2855" s="52" t="s">
        <v>6746</v>
      </c>
      <c r="C2855" s="52" t="s">
        <v>1262</v>
      </c>
      <c r="D2855" s="52" t="s">
        <v>6421</v>
      </c>
      <c r="E2855" s="52" t="s">
        <v>187</v>
      </c>
      <c r="F2855" s="53" t="s">
        <v>6864</v>
      </c>
      <c r="G2855" s="52" t="s">
        <v>1</v>
      </c>
      <c r="H2855" s="52" t="s">
        <v>5130</v>
      </c>
    </row>
    <row r="2856" spans="1:8" x14ac:dyDescent="0.25">
      <c r="A2856" s="52" t="s">
        <v>6745</v>
      </c>
      <c r="B2856" s="52" t="s">
        <v>6744</v>
      </c>
      <c r="C2856" s="52" t="s">
        <v>1262</v>
      </c>
      <c r="D2856" s="52" t="s">
        <v>6421</v>
      </c>
      <c r="E2856" s="52" t="s">
        <v>187</v>
      </c>
      <c r="F2856" s="53" t="s">
        <v>6864</v>
      </c>
      <c r="G2856" s="52" t="s">
        <v>1</v>
      </c>
      <c r="H2856" s="52" t="s">
        <v>5130</v>
      </c>
    </row>
    <row r="2857" spans="1:8" x14ac:dyDescent="0.25">
      <c r="A2857" s="52" t="s">
        <v>6743</v>
      </c>
      <c r="B2857" s="52" t="s">
        <v>6742</v>
      </c>
      <c r="C2857" s="52" t="s">
        <v>1262</v>
      </c>
      <c r="D2857" s="52" t="s">
        <v>243</v>
      </c>
      <c r="E2857" s="52" t="s">
        <v>204</v>
      </c>
      <c r="F2857" s="53" t="s">
        <v>6864</v>
      </c>
      <c r="G2857" s="52" t="s">
        <v>1</v>
      </c>
      <c r="H2857" s="52" t="s">
        <v>5130</v>
      </c>
    </row>
    <row r="2858" spans="1:8" x14ac:dyDescent="0.25">
      <c r="A2858" s="52" t="s">
        <v>6741</v>
      </c>
      <c r="B2858" s="52" t="s">
        <v>6740</v>
      </c>
      <c r="C2858" s="52" t="s">
        <v>1262</v>
      </c>
      <c r="D2858" s="52" t="s">
        <v>200</v>
      </c>
      <c r="E2858" s="52" t="s">
        <v>187</v>
      </c>
      <c r="F2858" s="53" t="s">
        <v>6864</v>
      </c>
      <c r="G2858" s="52" t="s">
        <v>1</v>
      </c>
      <c r="H2858" s="52" t="s">
        <v>5130</v>
      </c>
    </row>
    <row r="2859" spans="1:8" x14ac:dyDescent="0.25">
      <c r="A2859" s="52" t="s">
        <v>6739</v>
      </c>
      <c r="B2859" s="52" t="s">
        <v>6738</v>
      </c>
      <c r="C2859" s="52" t="s">
        <v>1262</v>
      </c>
      <c r="D2859" s="52" t="s">
        <v>297</v>
      </c>
      <c r="E2859" s="52" t="s">
        <v>204</v>
      </c>
      <c r="F2859" s="53" t="s">
        <v>6864</v>
      </c>
      <c r="G2859" s="52" t="s">
        <v>1</v>
      </c>
      <c r="H2859" s="52" t="s">
        <v>5130</v>
      </c>
    </row>
    <row r="2860" spans="1:8" x14ac:dyDescent="0.25">
      <c r="A2860" s="52" t="s">
        <v>6737</v>
      </c>
      <c r="B2860" s="52" t="s">
        <v>6736</v>
      </c>
      <c r="C2860" s="52" t="s">
        <v>1262</v>
      </c>
      <c r="D2860" s="52" t="s">
        <v>297</v>
      </c>
      <c r="E2860" s="52" t="s">
        <v>204</v>
      </c>
      <c r="F2860" s="53" t="s">
        <v>6864</v>
      </c>
      <c r="G2860" s="52" t="s">
        <v>1</v>
      </c>
      <c r="H2860" s="52" t="s">
        <v>5130</v>
      </c>
    </row>
    <row r="2861" spans="1:8" x14ac:dyDescent="0.25">
      <c r="A2861" s="52" t="s">
        <v>6735</v>
      </c>
      <c r="B2861" s="52" t="s">
        <v>6734</v>
      </c>
      <c r="C2861" s="52" t="s">
        <v>397</v>
      </c>
      <c r="D2861" s="52" t="s">
        <v>297</v>
      </c>
      <c r="E2861" s="52" t="s">
        <v>204</v>
      </c>
      <c r="F2861" s="53" t="s">
        <v>6864</v>
      </c>
      <c r="G2861" s="52" t="s">
        <v>1</v>
      </c>
      <c r="H2861" s="52" t="s">
        <v>5130</v>
      </c>
    </row>
    <row r="2862" spans="1:8" x14ac:dyDescent="0.25">
      <c r="A2862" s="52" t="s">
        <v>6733</v>
      </c>
      <c r="B2862" s="52" t="s">
        <v>6732</v>
      </c>
      <c r="C2862" s="52" t="s">
        <v>193</v>
      </c>
      <c r="D2862" s="52" t="s">
        <v>200</v>
      </c>
      <c r="E2862" s="52" t="s">
        <v>187</v>
      </c>
      <c r="F2862" s="53" t="s">
        <v>6864</v>
      </c>
      <c r="G2862" s="52" t="s">
        <v>1</v>
      </c>
      <c r="H2862" s="52" t="s">
        <v>5130</v>
      </c>
    </row>
    <row r="2863" spans="1:8" x14ac:dyDescent="0.25">
      <c r="A2863" s="52" t="s">
        <v>6731</v>
      </c>
      <c r="B2863" s="52" t="s">
        <v>6730</v>
      </c>
      <c r="C2863" s="52" t="s">
        <v>1262</v>
      </c>
      <c r="D2863" s="52" t="s">
        <v>200</v>
      </c>
      <c r="E2863" s="52" t="s">
        <v>187</v>
      </c>
      <c r="F2863" s="53" t="s">
        <v>6864</v>
      </c>
      <c r="G2863" s="52" t="s">
        <v>1</v>
      </c>
      <c r="H2863" s="52" t="s">
        <v>5130</v>
      </c>
    </row>
    <row r="2864" spans="1:8" x14ac:dyDescent="0.25">
      <c r="A2864" s="52" t="s">
        <v>6729</v>
      </c>
      <c r="B2864" s="52" t="s">
        <v>6728</v>
      </c>
      <c r="C2864" s="52" t="s">
        <v>193</v>
      </c>
      <c r="D2864" s="52" t="s">
        <v>200</v>
      </c>
      <c r="E2864" s="52" t="s">
        <v>187</v>
      </c>
      <c r="F2864" s="53" t="s">
        <v>6864</v>
      </c>
      <c r="G2864" s="52" t="s">
        <v>1</v>
      </c>
      <c r="H2864" s="52" t="s">
        <v>5130</v>
      </c>
    </row>
    <row r="2865" spans="1:8" x14ac:dyDescent="0.25">
      <c r="A2865" s="52" t="s">
        <v>6727</v>
      </c>
      <c r="B2865" s="52" t="s">
        <v>6726</v>
      </c>
      <c r="C2865" s="52" t="s">
        <v>1262</v>
      </c>
      <c r="D2865" s="52" t="s">
        <v>1594</v>
      </c>
      <c r="E2865" s="52" t="s">
        <v>204</v>
      </c>
      <c r="F2865" s="53" t="s">
        <v>6864</v>
      </c>
      <c r="G2865" s="52" t="s">
        <v>1</v>
      </c>
      <c r="H2865" s="52" t="s">
        <v>5130</v>
      </c>
    </row>
    <row r="2866" spans="1:8" x14ac:dyDescent="0.25">
      <c r="A2866" s="52" t="s">
        <v>6725</v>
      </c>
      <c r="B2866" s="52" t="s">
        <v>6724</v>
      </c>
      <c r="C2866" s="52" t="s">
        <v>1262</v>
      </c>
      <c r="D2866" s="52" t="s">
        <v>297</v>
      </c>
      <c r="E2866" s="52" t="s">
        <v>204</v>
      </c>
      <c r="F2866" s="53" t="s">
        <v>6864</v>
      </c>
      <c r="G2866" s="52" t="s">
        <v>1</v>
      </c>
      <c r="H2866" s="52" t="s">
        <v>5130</v>
      </c>
    </row>
    <row r="2867" spans="1:8" x14ac:dyDescent="0.25">
      <c r="A2867" s="52" t="s">
        <v>6723</v>
      </c>
      <c r="B2867" s="52" t="s">
        <v>6722</v>
      </c>
      <c r="C2867" s="52" t="s">
        <v>1262</v>
      </c>
      <c r="D2867" s="52" t="s">
        <v>200</v>
      </c>
      <c r="E2867" s="52" t="s">
        <v>187</v>
      </c>
      <c r="F2867" s="53" t="s">
        <v>6864</v>
      </c>
      <c r="G2867" s="52" t="s">
        <v>1</v>
      </c>
      <c r="H2867" s="52" t="s">
        <v>5130</v>
      </c>
    </row>
    <row r="2868" spans="1:8" x14ac:dyDescent="0.25">
      <c r="A2868" s="52" t="s">
        <v>6721</v>
      </c>
      <c r="B2868" s="52" t="s">
        <v>6720</v>
      </c>
      <c r="C2868" s="52" t="s">
        <v>193</v>
      </c>
      <c r="D2868" s="52" t="s">
        <v>200</v>
      </c>
      <c r="E2868" s="52" t="s">
        <v>187</v>
      </c>
      <c r="F2868" s="53" t="s">
        <v>6864</v>
      </c>
      <c r="G2868" s="52" t="s">
        <v>1</v>
      </c>
      <c r="H2868" s="52" t="s">
        <v>5130</v>
      </c>
    </row>
    <row r="2869" spans="1:8" x14ac:dyDescent="0.25">
      <c r="A2869" s="52" t="s">
        <v>6719</v>
      </c>
      <c r="B2869" s="52" t="s">
        <v>6718</v>
      </c>
      <c r="C2869" s="52" t="s">
        <v>1262</v>
      </c>
      <c r="D2869" s="52" t="s">
        <v>297</v>
      </c>
      <c r="E2869" s="52" t="s">
        <v>204</v>
      </c>
      <c r="F2869" s="53" t="s">
        <v>6864</v>
      </c>
      <c r="G2869" s="52" t="s">
        <v>1</v>
      </c>
      <c r="H2869" s="52" t="s">
        <v>5130</v>
      </c>
    </row>
    <row r="2870" spans="1:8" x14ac:dyDescent="0.25">
      <c r="A2870" s="52" t="s">
        <v>6717</v>
      </c>
      <c r="B2870" s="52" t="s">
        <v>6716</v>
      </c>
      <c r="C2870" s="52" t="s">
        <v>1262</v>
      </c>
      <c r="D2870" s="52" t="s">
        <v>200</v>
      </c>
      <c r="E2870" s="52" t="s">
        <v>187</v>
      </c>
      <c r="F2870" s="53" t="s">
        <v>6864</v>
      </c>
      <c r="G2870" s="52" t="s">
        <v>1</v>
      </c>
      <c r="H2870" s="52" t="s">
        <v>5130</v>
      </c>
    </row>
    <row r="2871" spans="1:8" x14ac:dyDescent="0.25">
      <c r="A2871" s="52" t="s">
        <v>6715</v>
      </c>
      <c r="B2871" s="52" t="s">
        <v>6714</v>
      </c>
      <c r="C2871" s="52" t="s">
        <v>193</v>
      </c>
      <c r="D2871" s="52" t="s">
        <v>200</v>
      </c>
      <c r="E2871" s="52" t="s">
        <v>187</v>
      </c>
      <c r="F2871" s="53" t="s">
        <v>6864</v>
      </c>
      <c r="G2871" s="52" t="s">
        <v>1</v>
      </c>
      <c r="H2871" s="52" t="s">
        <v>5130</v>
      </c>
    </row>
    <row r="2872" spans="1:8" x14ac:dyDescent="0.25">
      <c r="A2872" s="52" t="s">
        <v>6713</v>
      </c>
      <c r="B2872" s="52" t="s">
        <v>6712</v>
      </c>
      <c r="C2872" s="52" t="s">
        <v>1262</v>
      </c>
      <c r="D2872" s="52" t="s">
        <v>297</v>
      </c>
      <c r="E2872" s="52" t="s">
        <v>204</v>
      </c>
      <c r="F2872" s="53" t="s">
        <v>6864</v>
      </c>
      <c r="G2872" s="52" t="s">
        <v>1</v>
      </c>
      <c r="H2872" s="52" t="s">
        <v>5130</v>
      </c>
    </row>
    <row r="2873" spans="1:8" x14ac:dyDescent="0.25">
      <c r="A2873" s="52" t="s">
        <v>6711</v>
      </c>
      <c r="B2873" s="52" t="s">
        <v>6705</v>
      </c>
      <c r="C2873" s="52" t="s">
        <v>671</v>
      </c>
      <c r="D2873" s="52" t="s">
        <v>519</v>
      </c>
      <c r="E2873" s="52" t="s">
        <v>204</v>
      </c>
      <c r="F2873" s="53" t="s">
        <v>6864</v>
      </c>
      <c r="G2873" s="52" t="s">
        <v>1</v>
      </c>
      <c r="H2873" s="52" t="s">
        <v>5130</v>
      </c>
    </row>
    <row r="2874" spans="1:8" x14ac:dyDescent="0.25">
      <c r="A2874" s="52" t="s">
        <v>6710</v>
      </c>
      <c r="B2874" s="52" t="s">
        <v>6709</v>
      </c>
      <c r="C2874" s="52" t="s">
        <v>671</v>
      </c>
      <c r="D2874" s="52" t="s">
        <v>2051</v>
      </c>
      <c r="E2874" s="52" t="s">
        <v>204</v>
      </c>
      <c r="F2874" s="53" t="s">
        <v>6864</v>
      </c>
      <c r="G2874" s="52" t="s">
        <v>1</v>
      </c>
      <c r="H2874" s="52" t="s">
        <v>5130</v>
      </c>
    </row>
    <row r="2875" spans="1:8" x14ac:dyDescent="0.25">
      <c r="A2875" s="52" t="s">
        <v>6708</v>
      </c>
      <c r="B2875" s="52" t="s">
        <v>6707</v>
      </c>
      <c r="C2875" s="52" t="s">
        <v>3391</v>
      </c>
      <c r="D2875" s="52" t="s">
        <v>2051</v>
      </c>
      <c r="E2875" s="52" t="s">
        <v>204</v>
      </c>
      <c r="F2875" s="53" t="s">
        <v>6864</v>
      </c>
      <c r="G2875" s="52" t="s">
        <v>1</v>
      </c>
      <c r="H2875" s="52" t="s">
        <v>5130</v>
      </c>
    </row>
    <row r="2876" spans="1:8" x14ac:dyDescent="0.25">
      <c r="A2876" s="52" t="s">
        <v>6706</v>
      </c>
      <c r="B2876" s="52" t="s">
        <v>6705</v>
      </c>
      <c r="C2876" s="52" t="s">
        <v>2051</v>
      </c>
      <c r="D2876" s="52" t="s">
        <v>519</v>
      </c>
      <c r="E2876" s="52" t="s">
        <v>204</v>
      </c>
      <c r="F2876" s="53" t="s">
        <v>6864</v>
      </c>
      <c r="G2876" s="52" t="s">
        <v>1</v>
      </c>
      <c r="H2876" s="52" t="s">
        <v>5130</v>
      </c>
    </row>
    <row r="2877" spans="1:8" x14ac:dyDescent="0.25">
      <c r="A2877" s="52" t="s">
        <v>6704</v>
      </c>
      <c r="B2877" s="52" t="s">
        <v>6703</v>
      </c>
      <c r="C2877" s="52" t="s">
        <v>671</v>
      </c>
      <c r="D2877" s="52" t="s">
        <v>200</v>
      </c>
      <c r="E2877" s="52" t="s">
        <v>187</v>
      </c>
      <c r="F2877" s="53" t="s">
        <v>6864</v>
      </c>
      <c r="G2877" s="52" t="s">
        <v>1</v>
      </c>
      <c r="H2877" s="52" t="s">
        <v>5130</v>
      </c>
    </row>
    <row r="2878" spans="1:8" x14ac:dyDescent="0.25">
      <c r="A2878" s="52" t="s">
        <v>6702</v>
      </c>
      <c r="B2878" s="52" t="s">
        <v>6701</v>
      </c>
      <c r="C2878" s="52" t="s">
        <v>422</v>
      </c>
      <c r="D2878" s="52" t="s">
        <v>6700</v>
      </c>
      <c r="E2878" s="52" t="s">
        <v>187</v>
      </c>
      <c r="F2878" s="53" t="s">
        <v>6864</v>
      </c>
      <c r="G2878" s="52" t="s">
        <v>1</v>
      </c>
      <c r="H2878" s="52" t="s">
        <v>5130</v>
      </c>
    </row>
    <row r="2879" spans="1:8" x14ac:dyDescent="0.25">
      <c r="A2879" s="52" t="s">
        <v>6699</v>
      </c>
      <c r="B2879" s="52" t="s">
        <v>6698</v>
      </c>
      <c r="C2879" s="52" t="s">
        <v>2143</v>
      </c>
      <c r="D2879" s="52" t="s">
        <v>6697</v>
      </c>
      <c r="E2879" s="52" t="s">
        <v>187</v>
      </c>
      <c r="F2879" s="53" t="s">
        <v>6864</v>
      </c>
      <c r="G2879" s="52" t="s">
        <v>1</v>
      </c>
      <c r="H2879" s="52" t="s">
        <v>5130</v>
      </c>
    </row>
    <row r="2880" spans="1:8" x14ac:dyDescent="0.25">
      <c r="A2880" s="52" t="s">
        <v>6696</v>
      </c>
      <c r="B2880" s="52" t="s">
        <v>6695</v>
      </c>
      <c r="C2880" s="52" t="s">
        <v>987</v>
      </c>
      <c r="D2880" s="52" t="s">
        <v>2051</v>
      </c>
      <c r="E2880" s="52" t="s">
        <v>204</v>
      </c>
      <c r="F2880" s="53" t="s">
        <v>6864</v>
      </c>
      <c r="G2880" s="52" t="s">
        <v>1</v>
      </c>
      <c r="H2880" s="52" t="s">
        <v>5130</v>
      </c>
    </row>
    <row r="2881" spans="1:8" x14ac:dyDescent="0.25">
      <c r="A2881" s="52" t="s">
        <v>6694</v>
      </c>
      <c r="B2881" s="52" t="s">
        <v>6693</v>
      </c>
      <c r="C2881" s="52" t="s">
        <v>1927</v>
      </c>
      <c r="D2881" s="52" t="s">
        <v>2051</v>
      </c>
      <c r="E2881" s="52" t="s">
        <v>204</v>
      </c>
      <c r="F2881" s="53" t="s">
        <v>6864</v>
      </c>
      <c r="G2881" s="52" t="s">
        <v>1</v>
      </c>
      <c r="H2881" s="52" t="s">
        <v>5130</v>
      </c>
    </row>
    <row r="2882" spans="1:8" x14ac:dyDescent="0.25">
      <c r="A2882" s="52" t="s">
        <v>6692</v>
      </c>
      <c r="B2882" s="52" t="s">
        <v>6691</v>
      </c>
      <c r="C2882" s="52" t="s">
        <v>573</v>
      </c>
      <c r="D2882" s="52" t="s">
        <v>2051</v>
      </c>
      <c r="E2882" s="52" t="s">
        <v>204</v>
      </c>
      <c r="F2882" s="53" t="s">
        <v>6864</v>
      </c>
      <c r="G2882" s="52" t="s">
        <v>1</v>
      </c>
      <c r="H2882" s="52" t="s">
        <v>5130</v>
      </c>
    </row>
    <row r="2883" spans="1:8" x14ac:dyDescent="0.25">
      <c r="A2883" s="52" t="s">
        <v>6690</v>
      </c>
      <c r="B2883" s="52" t="s">
        <v>6689</v>
      </c>
      <c r="C2883" s="52" t="s">
        <v>2051</v>
      </c>
      <c r="D2883" s="52" t="s">
        <v>200</v>
      </c>
      <c r="E2883" s="52" t="s">
        <v>187</v>
      </c>
      <c r="F2883" s="53" t="s">
        <v>6864</v>
      </c>
      <c r="G2883" s="52" t="s">
        <v>1</v>
      </c>
      <c r="H2883" s="52" t="s">
        <v>5130</v>
      </c>
    </row>
    <row r="2884" spans="1:8" x14ac:dyDescent="0.25">
      <c r="A2884" s="52" t="s">
        <v>6688</v>
      </c>
      <c r="B2884" s="52" t="s">
        <v>6687</v>
      </c>
      <c r="C2884" s="52" t="s">
        <v>588</v>
      </c>
      <c r="D2884" s="52" t="s">
        <v>1852</v>
      </c>
      <c r="E2884" s="52" t="s">
        <v>204</v>
      </c>
      <c r="F2884" s="53" t="s">
        <v>6864</v>
      </c>
      <c r="G2884" s="52" t="s">
        <v>1</v>
      </c>
      <c r="H2884" s="52" t="s">
        <v>5130</v>
      </c>
    </row>
    <row r="2885" spans="1:8" x14ac:dyDescent="0.25">
      <c r="A2885" s="52" t="s">
        <v>6686</v>
      </c>
      <c r="B2885" s="52" t="s">
        <v>6685</v>
      </c>
      <c r="C2885" s="52" t="s">
        <v>422</v>
      </c>
      <c r="D2885" s="52" t="s">
        <v>1852</v>
      </c>
      <c r="E2885" s="52" t="s">
        <v>204</v>
      </c>
      <c r="F2885" s="53" t="s">
        <v>6864</v>
      </c>
      <c r="G2885" s="52" t="s">
        <v>1</v>
      </c>
      <c r="H2885" s="52" t="s">
        <v>5130</v>
      </c>
    </row>
    <row r="2886" spans="1:8" x14ac:dyDescent="0.25">
      <c r="A2886" s="52" t="s">
        <v>6684</v>
      </c>
      <c r="B2886" s="52" t="s">
        <v>6683</v>
      </c>
      <c r="C2886" s="52" t="s">
        <v>422</v>
      </c>
      <c r="D2886" s="52" t="s">
        <v>1852</v>
      </c>
      <c r="E2886" s="52" t="s">
        <v>204</v>
      </c>
      <c r="F2886" s="53" t="s">
        <v>6864</v>
      </c>
      <c r="G2886" s="52" t="s">
        <v>1</v>
      </c>
      <c r="H2886" s="52" t="s">
        <v>5130</v>
      </c>
    </row>
    <row r="2887" spans="1:8" x14ac:dyDescent="0.25">
      <c r="A2887" s="52" t="s">
        <v>6682</v>
      </c>
      <c r="B2887" s="52" t="s">
        <v>6681</v>
      </c>
      <c r="C2887" s="52" t="s">
        <v>422</v>
      </c>
      <c r="D2887" s="52" t="s">
        <v>6416</v>
      </c>
      <c r="E2887" s="52" t="s">
        <v>204</v>
      </c>
      <c r="F2887" s="53" t="s">
        <v>6864</v>
      </c>
      <c r="G2887" s="52" t="s">
        <v>1</v>
      </c>
      <c r="H2887" s="52" t="s">
        <v>5130</v>
      </c>
    </row>
    <row r="2888" spans="1:8" x14ac:dyDescent="0.25">
      <c r="A2888" s="52" t="s">
        <v>6680</v>
      </c>
      <c r="B2888" s="52" t="s">
        <v>6679</v>
      </c>
      <c r="C2888" s="52" t="s">
        <v>457</v>
      </c>
      <c r="D2888" s="52" t="s">
        <v>200</v>
      </c>
      <c r="E2888" s="52" t="s">
        <v>187</v>
      </c>
      <c r="F2888" s="53" t="s">
        <v>6864</v>
      </c>
      <c r="G2888" s="52" t="s">
        <v>1</v>
      </c>
      <c r="H2888" s="52" t="s">
        <v>5130</v>
      </c>
    </row>
    <row r="2889" spans="1:8" x14ac:dyDescent="0.25">
      <c r="A2889" s="52" t="s">
        <v>6678</v>
      </c>
      <c r="B2889" s="52" t="s">
        <v>6677</v>
      </c>
      <c r="C2889" s="52" t="s">
        <v>457</v>
      </c>
      <c r="D2889" s="52" t="s">
        <v>200</v>
      </c>
      <c r="E2889" s="52" t="s">
        <v>187</v>
      </c>
      <c r="F2889" s="53" t="s">
        <v>6864</v>
      </c>
      <c r="G2889" s="52" t="s">
        <v>1</v>
      </c>
      <c r="H2889" s="52" t="s">
        <v>5130</v>
      </c>
    </row>
    <row r="2890" spans="1:8" x14ac:dyDescent="0.25">
      <c r="A2890" s="52" t="s">
        <v>6676</v>
      </c>
      <c r="B2890" s="52" t="s">
        <v>6675</v>
      </c>
      <c r="C2890" s="52" t="s">
        <v>457</v>
      </c>
      <c r="D2890" s="52" t="s">
        <v>200</v>
      </c>
      <c r="E2890" s="52" t="s">
        <v>187</v>
      </c>
      <c r="F2890" s="53" t="s">
        <v>6864</v>
      </c>
      <c r="G2890" s="52" t="s">
        <v>1</v>
      </c>
      <c r="H2890" s="52" t="s">
        <v>5130</v>
      </c>
    </row>
    <row r="2891" spans="1:8" x14ac:dyDescent="0.25">
      <c r="A2891" s="52" t="s">
        <v>6674</v>
      </c>
      <c r="B2891" s="52" t="s">
        <v>6673</v>
      </c>
      <c r="C2891" s="52" t="s">
        <v>197</v>
      </c>
      <c r="D2891" s="52" t="s">
        <v>197</v>
      </c>
      <c r="E2891" s="52" t="s">
        <v>196</v>
      </c>
      <c r="F2891" s="53" t="s">
        <v>6864</v>
      </c>
      <c r="G2891" s="52" t="s">
        <v>1</v>
      </c>
      <c r="H2891" s="52" t="s">
        <v>5130</v>
      </c>
    </row>
    <row r="2892" spans="1:8" x14ac:dyDescent="0.25">
      <c r="A2892" s="52" t="s">
        <v>6672</v>
      </c>
      <c r="B2892" s="52" t="s">
        <v>6671</v>
      </c>
      <c r="C2892" s="52" t="s">
        <v>197</v>
      </c>
      <c r="D2892" s="52" t="s">
        <v>197</v>
      </c>
      <c r="E2892" s="52" t="s">
        <v>196</v>
      </c>
      <c r="F2892" s="53" t="s">
        <v>6864</v>
      </c>
      <c r="G2892" s="52" t="s">
        <v>1</v>
      </c>
      <c r="H2892" s="52" t="s">
        <v>5130</v>
      </c>
    </row>
    <row r="2893" spans="1:8" x14ac:dyDescent="0.25">
      <c r="A2893" s="52" t="s">
        <v>6670</v>
      </c>
      <c r="B2893" s="52" t="s">
        <v>6668</v>
      </c>
      <c r="C2893" s="52" t="s">
        <v>197</v>
      </c>
      <c r="D2893" s="52" t="s">
        <v>197</v>
      </c>
      <c r="E2893" s="52" t="s">
        <v>196</v>
      </c>
      <c r="F2893" s="53" t="s">
        <v>6864</v>
      </c>
      <c r="G2893" s="52" t="s">
        <v>1</v>
      </c>
      <c r="H2893" s="52" t="s">
        <v>5130</v>
      </c>
    </row>
    <row r="2894" spans="1:8" x14ac:dyDescent="0.25">
      <c r="A2894" s="52" t="s">
        <v>6669</v>
      </c>
      <c r="B2894" s="52" t="s">
        <v>6668</v>
      </c>
      <c r="C2894" s="52" t="s">
        <v>197</v>
      </c>
      <c r="D2894" s="52" t="s">
        <v>197</v>
      </c>
      <c r="E2894" s="52" t="s">
        <v>196</v>
      </c>
      <c r="F2894" s="53" t="s">
        <v>6864</v>
      </c>
      <c r="G2894" s="52" t="s">
        <v>1</v>
      </c>
      <c r="H2894" s="52" t="s">
        <v>5130</v>
      </c>
    </row>
    <row r="2895" spans="1:8" x14ac:dyDescent="0.25">
      <c r="A2895" s="52" t="s">
        <v>6667</v>
      </c>
      <c r="B2895" s="52" t="s">
        <v>6666</v>
      </c>
      <c r="C2895" s="52" t="s">
        <v>3391</v>
      </c>
      <c r="D2895" s="52" t="s">
        <v>2051</v>
      </c>
      <c r="E2895" s="52" t="s">
        <v>204</v>
      </c>
      <c r="F2895" s="53" t="s">
        <v>6864</v>
      </c>
      <c r="G2895" s="52" t="s">
        <v>1</v>
      </c>
      <c r="H2895" s="52" t="s">
        <v>5130</v>
      </c>
    </row>
    <row r="2896" spans="1:8" x14ac:dyDescent="0.25">
      <c r="A2896" s="52" t="s">
        <v>6665</v>
      </c>
      <c r="B2896" s="52" t="s">
        <v>6643</v>
      </c>
      <c r="C2896" s="52" t="s">
        <v>295</v>
      </c>
      <c r="D2896" s="52" t="s">
        <v>2613</v>
      </c>
      <c r="E2896" s="52" t="s">
        <v>204</v>
      </c>
      <c r="F2896" s="53" t="s">
        <v>6864</v>
      </c>
      <c r="G2896" s="52" t="s">
        <v>1</v>
      </c>
      <c r="H2896" s="52" t="s">
        <v>5130</v>
      </c>
    </row>
    <row r="2897" spans="1:8" x14ac:dyDescent="0.25">
      <c r="A2897" s="52" t="s">
        <v>6664</v>
      </c>
      <c r="B2897" s="52" t="s">
        <v>6663</v>
      </c>
      <c r="C2897" s="52" t="s">
        <v>671</v>
      </c>
      <c r="D2897" s="52" t="s">
        <v>995</v>
      </c>
      <c r="E2897" s="52" t="s">
        <v>204</v>
      </c>
      <c r="F2897" s="53" t="s">
        <v>6864</v>
      </c>
      <c r="G2897" s="52" t="s">
        <v>1</v>
      </c>
      <c r="H2897" s="52" t="s">
        <v>5130</v>
      </c>
    </row>
    <row r="2898" spans="1:8" x14ac:dyDescent="0.25">
      <c r="A2898" s="52" t="s">
        <v>6662</v>
      </c>
      <c r="B2898" s="52" t="s">
        <v>6656</v>
      </c>
      <c r="C2898" s="52" t="s">
        <v>295</v>
      </c>
      <c r="D2898" s="52" t="s">
        <v>995</v>
      </c>
      <c r="E2898" s="52" t="s">
        <v>204</v>
      </c>
      <c r="F2898" s="53" t="s">
        <v>6864</v>
      </c>
      <c r="G2898" s="52" t="s">
        <v>1</v>
      </c>
      <c r="H2898" s="52" t="s">
        <v>5130</v>
      </c>
    </row>
    <row r="2899" spans="1:8" x14ac:dyDescent="0.25">
      <c r="A2899" s="52" t="s">
        <v>6661</v>
      </c>
      <c r="B2899" s="52" t="s">
        <v>6660</v>
      </c>
      <c r="C2899" s="52" t="s">
        <v>578</v>
      </c>
      <c r="D2899" s="52" t="s">
        <v>995</v>
      </c>
      <c r="E2899" s="52" t="s">
        <v>204</v>
      </c>
      <c r="F2899" s="53" t="s">
        <v>6864</v>
      </c>
      <c r="G2899" s="52" t="s">
        <v>1</v>
      </c>
      <c r="H2899" s="52" t="s">
        <v>5130</v>
      </c>
    </row>
    <row r="2900" spans="1:8" x14ac:dyDescent="0.25">
      <c r="A2900" s="52" t="s">
        <v>6659</v>
      </c>
      <c r="B2900" s="52" t="s">
        <v>6658</v>
      </c>
      <c r="C2900" s="52" t="s">
        <v>995</v>
      </c>
      <c r="D2900" s="52" t="s">
        <v>339</v>
      </c>
      <c r="E2900" s="52" t="s">
        <v>204</v>
      </c>
      <c r="F2900" s="53" t="s">
        <v>6864</v>
      </c>
      <c r="G2900" s="52" t="s">
        <v>1</v>
      </c>
      <c r="H2900" s="52" t="s">
        <v>5130</v>
      </c>
    </row>
    <row r="2901" spans="1:8" x14ac:dyDescent="0.25">
      <c r="A2901" s="52" t="s">
        <v>6657</v>
      </c>
      <c r="B2901" s="52" t="s">
        <v>6656</v>
      </c>
      <c r="C2901" s="52" t="s">
        <v>295</v>
      </c>
      <c r="D2901" s="52" t="s">
        <v>339</v>
      </c>
      <c r="E2901" s="52" t="s">
        <v>204</v>
      </c>
      <c r="F2901" s="53" t="s">
        <v>6864</v>
      </c>
      <c r="G2901" s="52" t="s">
        <v>1</v>
      </c>
      <c r="H2901" s="52" t="s">
        <v>5130</v>
      </c>
    </row>
    <row r="2902" spans="1:8" x14ac:dyDescent="0.25">
      <c r="A2902" s="52" t="s">
        <v>6655</v>
      </c>
      <c r="B2902" s="52" t="s">
        <v>6654</v>
      </c>
      <c r="C2902" s="52" t="s">
        <v>995</v>
      </c>
      <c r="D2902" s="52" t="s">
        <v>339</v>
      </c>
      <c r="E2902" s="52" t="s">
        <v>204</v>
      </c>
      <c r="F2902" s="53" t="s">
        <v>6864</v>
      </c>
      <c r="G2902" s="52" t="s">
        <v>1</v>
      </c>
      <c r="H2902" s="52" t="s">
        <v>5130</v>
      </c>
    </row>
    <row r="2903" spans="1:8" x14ac:dyDescent="0.25">
      <c r="A2903" s="52" t="s">
        <v>6653</v>
      </c>
      <c r="B2903" s="52" t="s">
        <v>6652</v>
      </c>
      <c r="C2903" s="52" t="s">
        <v>995</v>
      </c>
      <c r="D2903" s="52" t="s">
        <v>339</v>
      </c>
      <c r="E2903" s="52" t="s">
        <v>204</v>
      </c>
      <c r="F2903" s="53" t="s">
        <v>6864</v>
      </c>
      <c r="G2903" s="52" t="s">
        <v>1</v>
      </c>
      <c r="H2903" s="52" t="s">
        <v>5130</v>
      </c>
    </row>
    <row r="2904" spans="1:8" x14ac:dyDescent="0.25">
      <c r="A2904" s="52" t="s">
        <v>6651</v>
      </c>
      <c r="B2904" s="52" t="s">
        <v>6649</v>
      </c>
      <c r="C2904" s="52" t="s">
        <v>339</v>
      </c>
      <c r="D2904" s="52" t="s">
        <v>3791</v>
      </c>
      <c r="E2904" s="52" t="s">
        <v>204</v>
      </c>
      <c r="F2904" s="53" t="s">
        <v>6864</v>
      </c>
      <c r="G2904" s="52" t="s">
        <v>1</v>
      </c>
      <c r="H2904" s="52" t="s">
        <v>5130</v>
      </c>
    </row>
    <row r="2905" spans="1:8" x14ac:dyDescent="0.25">
      <c r="A2905" s="52" t="s">
        <v>6650</v>
      </c>
      <c r="B2905" s="52" t="s">
        <v>6649</v>
      </c>
      <c r="C2905" s="52" t="s">
        <v>295</v>
      </c>
      <c r="D2905" s="52" t="s">
        <v>3791</v>
      </c>
      <c r="E2905" s="52" t="s">
        <v>204</v>
      </c>
      <c r="F2905" s="53" t="s">
        <v>6864</v>
      </c>
      <c r="G2905" s="52" t="s">
        <v>1</v>
      </c>
      <c r="H2905" s="52" t="s">
        <v>5130</v>
      </c>
    </row>
    <row r="2906" spans="1:8" x14ac:dyDescent="0.25">
      <c r="A2906" s="52" t="s">
        <v>6648</v>
      </c>
      <c r="B2906" s="52" t="s">
        <v>6646</v>
      </c>
      <c r="C2906" s="52" t="s">
        <v>339</v>
      </c>
      <c r="D2906" s="52" t="s">
        <v>272</v>
      </c>
      <c r="E2906" s="52" t="s">
        <v>204</v>
      </c>
      <c r="F2906" s="53" t="s">
        <v>6864</v>
      </c>
      <c r="G2906" s="52" t="s">
        <v>1</v>
      </c>
      <c r="H2906" s="52" t="s">
        <v>5130</v>
      </c>
    </row>
    <row r="2907" spans="1:8" x14ac:dyDescent="0.25">
      <c r="A2907" s="52" t="s">
        <v>6647</v>
      </c>
      <c r="B2907" s="52" t="s">
        <v>6646</v>
      </c>
      <c r="C2907" s="52" t="s">
        <v>339</v>
      </c>
      <c r="D2907" s="52" t="s">
        <v>272</v>
      </c>
      <c r="E2907" s="52" t="s">
        <v>204</v>
      </c>
      <c r="F2907" s="53" t="s">
        <v>6864</v>
      </c>
      <c r="G2907" s="52" t="s">
        <v>1</v>
      </c>
      <c r="H2907" s="52" t="s">
        <v>5130</v>
      </c>
    </row>
    <row r="2908" spans="1:8" x14ac:dyDescent="0.25">
      <c r="A2908" s="52" t="s">
        <v>6645</v>
      </c>
      <c r="B2908" s="52" t="s">
        <v>6643</v>
      </c>
      <c r="C2908" s="52" t="s">
        <v>475</v>
      </c>
      <c r="D2908" s="52" t="s">
        <v>2613</v>
      </c>
      <c r="E2908" s="52" t="s">
        <v>204</v>
      </c>
      <c r="F2908" s="53" t="s">
        <v>6864</v>
      </c>
      <c r="G2908" s="52" t="s">
        <v>1</v>
      </c>
      <c r="H2908" s="52" t="s">
        <v>5130</v>
      </c>
    </row>
    <row r="2909" spans="1:8" x14ac:dyDescent="0.25">
      <c r="A2909" s="52" t="s">
        <v>6644</v>
      </c>
      <c r="B2909" s="52" t="s">
        <v>6643</v>
      </c>
      <c r="C2909" s="52" t="s">
        <v>475</v>
      </c>
      <c r="D2909" s="52" t="s">
        <v>2613</v>
      </c>
      <c r="E2909" s="52" t="s">
        <v>204</v>
      </c>
      <c r="F2909" s="53" t="s">
        <v>6864</v>
      </c>
      <c r="G2909" s="52" t="s">
        <v>1</v>
      </c>
      <c r="H2909" s="52" t="s">
        <v>5130</v>
      </c>
    </row>
    <row r="2910" spans="1:8" x14ac:dyDescent="0.25">
      <c r="A2910" s="52" t="s">
        <v>6642</v>
      </c>
      <c r="B2910" s="52" t="s">
        <v>6641</v>
      </c>
      <c r="C2910" s="52" t="s">
        <v>3597</v>
      </c>
      <c r="D2910" s="52" t="s">
        <v>200</v>
      </c>
      <c r="E2910" s="52" t="s">
        <v>187</v>
      </c>
      <c r="F2910" s="53" t="s">
        <v>6864</v>
      </c>
      <c r="G2910" s="52" t="s">
        <v>1</v>
      </c>
      <c r="H2910" s="52" t="s">
        <v>5130</v>
      </c>
    </row>
    <row r="2911" spans="1:8" x14ac:dyDescent="0.25">
      <c r="A2911" s="52" t="s">
        <v>6640</v>
      </c>
      <c r="B2911" s="52" t="s">
        <v>6639</v>
      </c>
      <c r="C2911" s="52" t="s">
        <v>671</v>
      </c>
      <c r="D2911" s="52" t="s">
        <v>200</v>
      </c>
      <c r="E2911" s="52" t="s">
        <v>187</v>
      </c>
      <c r="F2911" s="53" t="s">
        <v>6864</v>
      </c>
      <c r="G2911" s="52" t="s">
        <v>1</v>
      </c>
      <c r="H2911" s="52" t="s">
        <v>5130</v>
      </c>
    </row>
    <row r="2912" spans="1:8" x14ac:dyDescent="0.25">
      <c r="A2912" s="52" t="s">
        <v>6638</v>
      </c>
      <c r="B2912" s="52" t="s">
        <v>6637</v>
      </c>
      <c r="C2912" s="52" t="s">
        <v>193</v>
      </c>
      <c r="D2912" s="52" t="s">
        <v>2254</v>
      </c>
      <c r="E2912" s="52" t="s">
        <v>204</v>
      </c>
      <c r="F2912" s="53" t="s">
        <v>6864</v>
      </c>
      <c r="G2912" s="52" t="s">
        <v>1</v>
      </c>
      <c r="H2912" s="52" t="s">
        <v>5130</v>
      </c>
    </row>
    <row r="2913" spans="1:8" x14ac:dyDescent="0.25">
      <c r="A2913" s="52" t="s">
        <v>6636</v>
      </c>
      <c r="B2913" s="52" t="s">
        <v>6635</v>
      </c>
      <c r="C2913" s="52" t="s">
        <v>209</v>
      </c>
      <c r="D2913" s="52" t="s">
        <v>4792</v>
      </c>
      <c r="E2913" s="52" t="s">
        <v>187</v>
      </c>
      <c r="F2913" s="53" t="s">
        <v>6864</v>
      </c>
      <c r="G2913" s="52" t="s">
        <v>1</v>
      </c>
      <c r="H2913" s="52" t="s">
        <v>5130</v>
      </c>
    </row>
    <row r="2914" spans="1:8" x14ac:dyDescent="0.25">
      <c r="A2914" s="52" t="s">
        <v>6634</v>
      </c>
      <c r="B2914" s="52" t="s">
        <v>6633</v>
      </c>
      <c r="C2914" s="52" t="s">
        <v>209</v>
      </c>
      <c r="D2914" s="52" t="s">
        <v>4792</v>
      </c>
      <c r="E2914" s="52" t="s">
        <v>187</v>
      </c>
      <c r="F2914" s="53" t="s">
        <v>6864</v>
      </c>
      <c r="G2914" s="52" t="s">
        <v>1</v>
      </c>
      <c r="H2914" s="52" t="s">
        <v>5130</v>
      </c>
    </row>
    <row r="2915" spans="1:8" x14ac:dyDescent="0.25">
      <c r="A2915" s="52" t="s">
        <v>6632</v>
      </c>
      <c r="B2915" s="52" t="s">
        <v>6631</v>
      </c>
      <c r="C2915" s="52" t="s">
        <v>209</v>
      </c>
      <c r="D2915" s="52" t="s">
        <v>1852</v>
      </c>
      <c r="E2915" s="52" t="s">
        <v>187</v>
      </c>
      <c r="F2915" s="53" t="s">
        <v>6864</v>
      </c>
      <c r="G2915" s="52" t="s">
        <v>1</v>
      </c>
      <c r="H2915" s="52" t="s">
        <v>5130</v>
      </c>
    </row>
    <row r="2916" spans="1:8" x14ac:dyDescent="0.25">
      <c r="A2916" s="52" t="s">
        <v>6630</v>
      </c>
      <c r="B2916" s="52" t="s">
        <v>6629</v>
      </c>
      <c r="C2916" s="52" t="s">
        <v>209</v>
      </c>
      <c r="D2916" s="52" t="s">
        <v>1187</v>
      </c>
      <c r="E2916" s="52" t="s">
        <v>492</v>
      </c>
      <c r="F2916" s="53" t="s">
        <v>6864</v>
      </c>
      <c r="G2916" s="52" t="s">
        <v>1</v>
      </c>
      <c r="H2916" s="52" t="s">
        <v>5130</v>
      </c>
    </row>
    <row r="2917" spans="1:8" x14ac:dyDescent="0.25">
      <c r="A2917" s="52" t="s">
        <v>6628</v>
      </c>
      <c r="B2917" s="52" t="s">
        <v>6627</v>
      </c>
      <c r="C2917" s="52" t="s">
        <v>209</v>
      </c>
      <c r="D2917" s="52" t="s">
        <v>729</v>
      </c>
      <c r="E2917" s="52" t="s">
        <v>492</v>
      </c>
      <c r="F2917" s="53" t="s">
        <v>6864</v>
      </c>
      <c r="G2917" s="52" t="s">
        <v>1</v>
      </c>
      <c r="H2917" s="52" t="s">
        <v>5130</v>
      </c>
    </row>
    <row r="2918" spans="1:8" x14ac:dyDescent="0.25">
      <c r="A2918" s="52" t="s">
        <v>6626</v>
      </c>
      <c r="B2918" s="52" t="s">
        <v>6625</v>
      </c>
      <c r="C2918" s="52" t="s">
        <v>4056</v>
      </c>
      <c r="D2918" s="52" t="s">
        <v>297</v>
      </c>
      <c r="E2918" s="52" t="s">
        <v>204</v>
      </c>
      <c r="F2918" s="53" t="s">
        <v>6864</v>
      </c>
      <c r="G2918" s="52" t="s">
        <v>1</v>
      </c>
      <c r="H2918" s="52" t="s">
        <v>5130</v>
      </c>
    </row>
    <row r="2919" spans="1:8" x14ac:dyDescent="0.25">
      <c r="A2919" s="52" t="s">
        <v>6624</v>
      </c>
      <c r="B2919" s="52" t="s">
        <v>6623</v>
      </c>
      <c r="C2919" s="52" t="s">
        <v>4056</v>
      </c>
      <c r="D2919" s="52" t="s">
        <v>297</v>
      </c>
      <c r="E2919" s="52" t="s">
        <v>204</v>
      </c>
      <c r="F2919" s="53" t="s">
        <v>6864</v>
      </c>
      <c r="G2919" s="52" t="s">
        <v>1</v>
      </c>
      <c r="H2919" s="52" t="s">
        <v>5130</v>
      </c>
    </row>
    <row r="2920" spans="1:8" x14ac:dyDescent="0.25">
      <c r="A2920" s="52" t="s">
        <v>6622</v>
      </c>
      <c r="B2920" s="52" t="s">
        <v>110</v>
      </c>
      <c r="C2920" s="52" t="s">
        <v>671</v>
      </c>
      <c r="D2920" s="52" t="s">
        <v>200</v>
      </c>
      <c r="E2920" s="52" t="s">
        <v>187</v>
      </c>
      <c r="F2920" s="53" t="s">
        <v>6864</v>
      </c>
      <c r="G2920" s="52" t="s">
        <v>1</v>
      </c>
      <c r="H2920" s="52" t="s">
        <v>5130</v>
      </c>
    </row>
    <row r="2921" spans="1:8" x14ac:dyDescent="0.25">
      <c r="A2921" s="52" t="s">
        <v>6621</v>
      </c>
      <c r="B2921" s="52" t="s">
        <v>6620</v>
      </c>
      <c r="C2921" s="52" t="s">
        <v>193</v>
      </c>
      <c r="D2921" s="52" t="s">
        <v>200</v>
      </c>
      <c r="E2921" s="52" t="s">
        <v>187</v>
      </c>
      <c r="F2921" s="53" t="s">
        <v>6864</v>
      </c>
      <c r="G2921" s="52" t="s">
        <v>1</v>
      </c>
      <c r="H2921" s="52" t="s">
        <v>5130</v>
      </c>
    </row>
    <row r="2922" spans="1:8" x14ac:dyDescent="0.25">
      <c r="A2922" s="52" t="s">
        <v>6619</v>
      </c>
      <c r="B2922" s="52" t="s">
        <v>6618</v>
      </c>
      <c r="C2922" s="52" t="s">
        <v>4056</v>
      </c>
      <c r="D2922" s="52" t="s">
        <v>297</v>
      </c>
      <c r="E2922" s="52" t="s">
        <v>204</v>
      </c>
      <c r="F2922" s="53" t="s">
        <v>6864</v>
      </c>
      <c r="G2922" s="52" t="s">
        <v>1</v>
      </c>
      <c r="H2922" s="52" t="s">
        <v>5130</v>
      </c>
    </row>
    <row r="2923" spans="1:8" x14ac:dyDescent="0.25">
      <c r="A2923" s="52" t="s">
        <v>6617</v>
      </c>
      <c r="B2923" s="52" t="s">
        <v>6616</v>
      </c>
      <c r="C2923" s="52" t="s">
        <v>4056</v>
      </c>
      <c r="D2923" s="52" t="s">
        <v>297</v>
      </c>
      <c r="E2923" s="52" t="s">
        <v>204</v>
      </c>
      <c r="F2923" s="53" t="s">
        <v>6864</v>
      </c>
      <c r="G2923" s="52" t="s">
        <v>1</v>
      </c>
      <c r="H2923" s="52" t="s">
        <v>5130</v>
      </c>
    </row>
    <row r="2924" spans="1:8" x14ac:dyDescent="0.25">
      <c r="A2924" s="52" t="s">
        <v>6615</v>
      </c>
      <c r="B2924" s="52" t="s">
        <v>6614</v>
      </c>
      <c r="C2924" s="52" t="s">
        <v>4056</v>
      </c>
      <c r="D2924" s="52" t="s">
        <v>2432</v>
      </c>
      <c r="E2924" s="52" t="s">
        <v>204</v>
      </c>
      <c r="F2924" s="53" t="s">
        <v>6864</v>
      </c>
      <c r="G2924" s="52" t="s">
        <v>1</v>
      </c>
      <c r="H2924" s="52" t="s">
        <v>5130</v>
      </c>
    </row>
    <row r="2925" spans="1:8" x14ac:dyDescent="0.25">
      <c r="A2925" s="52" t="s">
        <v>6613</v>
      </c>
      <c r="B2925" s="52" t="s">
        <v>6612</v>
      </c>
      <c r="C2925" s="52" t="s">
        <v>4056</v>
      </c>
      <c r="D2925" s="52" t="s">
        <v>572</v>
      </c>
      <c r="E2925" s="52" t="s">
        <v>204</v>
      </c>
      <c r="F2925" s="53" t="s">
        <v>6864</v>
      </c>
      <c r="G2925" s="52" t="s">
        <v>1</v>
      </c>
      <c r="H2925" s="52" t="s">
        <v>5130</v>
      </c>
    </row>
    <row r="2926" spans="1:8" x14ac:dyDescent="0.25">
      <c r="A2926" s="52" t="s">
        <v>6611</v>
      </c>
      <c r="B2926" s="52" t="s">
        <v>6610</v>
      </c>
      <c r="C2926" s="52" t="s">
        <v>4056</v>
      </c>
      <c r="D2926" s="52" t="s">
        <v>297</v>
      </c>
      <c r="E2926" s="52" t="s">
        <v>204</v>
      </c>
      <c r="F2926" s="53" t="s">
        <v>6864</v>
      </c>
      <c r="G2926" s="52" t="s">
        <v>1</v>
      </c>
      <c r="H2926" s="52" t="s">
        <v>5130</v>
      </c>
    </row>
    <row r="2927" spans="1:8" x14ac:dyDescent="0.25">
      <c r="A2927" s="52" t="s">
        <v>6609</v>
      </c>
      <c r="B2927" s="52" t="s">
        <v>6608</v>
      </c>
      <c r="C2927" s="52" t="s">
        <v>4056</v>
      </c>
      <c r="D2927" s="52" t="s">
        <v>572</v>
      </c>
      <c r="E2927" s="52" t="s">
        <v>204</v>
      </c>
      <c r="F2927" s="53" t="s">
        <v>6864</v>
      </c>
      <c r="G2927" s="52" t="s">
        <v>1</v>
      </c>
      <c r="H2927" s="52" t="s">
        <v>5130</v>
      </c>
    </row>
    <row r="2928" spans="1:8" x14ac:dyDescent="0.25">
      <c r="A2928" s="52" t="s">
        <v>6607</v>
      </c>
      <c r="B2928" s="52" t="s">
        <v>6606</v>
      </c>
      <c r="C2928" s="52" t="s">
        <v>6605</v>
      </c>
      <c r="D2928" s="52" t="s">
        <v>297</v>
      </c>
      <c r="E2928" s="52" t="s">
        <v>204</v>
      </c>
      <c r="F2928" s="53" t="s">
        <v>6864</v>
      </c>
      <c r="G2928" s="52" t="s">
        <v>1</v>
      </c>
      <c r="H2928" s="52" t="s">
        <v>5130</v>
      </c>
    </row>
    <row r="2929" spans="1:8" x14ac:dyDescent="0.25">
      <c r="A2929" s="52" t="s">
        <v>6604</v>
      </c>
      <c r="B2929" s="52" t="s">
        <v>6603</v>
      </c>
      <c r="C2929" s="52" t="s">
        <v>572</v>
      </c>
      <c r="D2929" s="52" t="s">
        <v>2543</v>
      </c>
      <c r="E2929" s="52" t="s">
        <v>204</v>
      </c>
      <c r="F2929" s="53" t="s">
        <v>6864</v>
      </c>
      <c r="G2929" s="52" t="s">
        <v>1</v>
      </c>
      <c r="H2929" s="52" t="s">
        <v>5130</v>
      </c>
    </row>
    <row r="2930" spans="1:8" x14ac:dyDescent="0.25">
      <c r="A2930" s="52" t="s">
        <v>6602</v>
      </c>
      <c r="B2930" s="52" t="s">
        <v>111</v>
      </c>
      <c r="C2930" s="52" t="s">
        <v>671</v>
      </c>
      <c r="D2930" s="52" t="s">
        <v>200</v>
      </c>
      <c r="E2930" s="52" t="s">
        <v>187</v>
      </c>
      <c r="F2930" s="53" t="s">
        <v>6864</v>
      </c>
      <c r="G2930" s="52" t="s">
        <v>1</v>
      </c>
      <c r="H2930" s="52" t="s">
        <v>5130</v>
      </c>
    </row>
    <row r="2931" spans="1:8" x14ac:dyDescent="0.25">
      <c r="A2931" s="52" t="s">
        <v>6601</v>
      </c>
      <c r="B2931" s="52" t="s">
        <v>6600</v>
      </c>
      <c r="C2931" s="52" t="s">
        <v>193</v>
      </c>
      <c r="D2931" s="52" t="s">
        <v>2254</v>
      </c>
      <c r="E2931" s="52" t="s">
        <v>204</v>
      </c>
      <c r="F2931" s="53" t="s">
        <v>6864</v>
      </c>
      <c r="G2931" s="52" t="s">
        <v>1</v>
      </c>
      <c r="H2931" s="52" t="s">
        <v>5130</v>
      </c>
    </row>
    <row r="2932" spans="1:8" x14ac:dyDescent="0.25">
      <c r="A2932" s="52" t="s">
        <v>6599</v>
      </c>
      <c r="B2932" s="52" t="s">
        <v>6598</v>
      </c>
      <c r="C2932" s="52" t="s">
        <v>209</v>
      </c>
      <c r="D2932" s="52" t="s">
        <v>1852</v>
      </c>
      <c r="E2932" s="52" t="s">
        <v>204</v>
      </c>
      <c r="F2932" s="53" t="s">
        <v>6864</v>
      </c>
      <c r="G2932" s="52" t="s">
        <v>1</v>
      </c>
      <c r="H2932" s="52" t="s">
        <v>5130</v>
      </c>
    </row>
    <row r="2933" spans="1:8" x14ac:dyDescent="0.25">
      <c r="A2933" s="52" t="s">
        <v>6597</v>
      </c>
      <c r="B2933" s="52" t="s">
        <v>6596</v>
      </c>
      <c r="C2933" s="52" t="s">
        <v>209</v>
      </c>
      <c r="D2933" s="52" t="s">
        <v>724</v>
      </c>
      <c r="E2933" s="52" t="s">
        <v>204</v>
      </c>
      <c r="F2933" s="53" t="s">
        <v>6864</v>
      </c>
      <c r="G2933" s="52" t="s">
        <v>1</v>
      </c>
      <c r="H2933" s="52" t="s">
        <v>5130</v>
      </c>
    </row>
    <row r="2934" spans="1:8" x14ac:dyDescent="0.25">
      <c r="A2934" s="52" t="s">
        <v>6595</v>
      </c>
      <c r="B2934" s="52" t="s">
        <v>6594</v>
      </c>
      <c r="C2934" s="52" t="s">
        <v>209</v>
      </c>
      <c r="D2934" s="52" t="s">
        <v>3397</v>
      </c>
      <c r="E2934" s="52" t="s">
        <v>204</v>
      </c>
      <c r="F2934" s="53" t="s">
        <v>6864</v>
      </c>
      <c r="G2934" s="52" t="s">
        <v>1</v>
      </c>
      <c r="H2934" s="52" t="s">
        <v>5130</v>
      </c>
    </row>
    <row r="2935" spans="1:8" x14ac:dyDescent="0.25">
      <c r="A2935" s="52" t="s">
        <v>6593</v>
      </c>
      <c r="B2935" s="52" t="s">
        <v>6592</v>
      </c>
      <c r="C2935" s="52" t="s">
        <v>209</v>
      </c>
      <c r="D2935" s="52" t="s">
        <v>1332</v>
      </c>
      <c r="E2935" s="52" t="s">
        <v>204</v>
      </c>
      <c r="F2935" s="53" t="s">
        <v>6864</v>
      </c>
      <c r="G2935" s="52" t="s">
        <v>1</v>
      </c>
      <c r="H2935" s="52" t="s">
        <v>5130</v>
      </c>
    </row>
    <row r="2936" spans="1:8" x14ac:dyDescent="0.25">
      <c r="A2936" s="52" t="s">
        <v>6591</v>
      </c>
      <c r="B2936" s="52" t="s">
        <v>6590</v>
      </c>
      <c r="C2936" s="52" t="s">
        <v>209</v>
      </c>
      <c r="D2936" s="52" t="s">
        <v>200</v>
      </c>
      <c r="E2936" s="52" t="s">
        <v>187</v>
      </c>
      <c r="F2936" s="53" t="s">
        <v>6864</v>
      </c>
      <c r="G2936" s="52" t="s">
        <v>1</v>
      </c>
      <c r="H2936" s="52" t="s">
        <v>5130</v>
      </c>
    </row>
    <row r="2937" spans="1:8" x14ac:dyDescent="0.25">
      <c r="A2937" s="52" t="s">
        <v>6589</v>
      </c>
      <c r="B2937" s="52" t="s">
        <v>6588</v>
      </c>
      <c r="C2937" s="52" t="s">
        <v>209</v>
      </c>
      <c r="D2937" s="52" t="s">
        <v>919</v>
      </c>
      <c r="E2937" s="52" t="s">
        <v>187</v>
      </c>
      <c r="F2937" s="53" t="s">
        <v>6864</v>
      </c>
      <c r="G2937" s="52" t="s">
        <v>1</v>
      </c>
      <c r="H2937" s="52" t="s">
        <v>5130</v>
      </c>
    </row>
    <row r="2938" spans="1:8" x14ac:dyDescent="0.25">
      <c r="A2938" s="52" t="s">
        <v>6587</v>
      </c>
      <c r="B2938" s="52" t="s">
        <v>6586</v>
      </c>
      <c r="C2938" s="52" t="s">
        <v>457</v>
      </c>
      <c r="D2938" s="52" t="s">
        <v>200</v>
      </c>
      <c r="E2938" s="52" t="s">
        <v>187</v>
      </c>
      <c r="F2938" s="53" t="s">
        <v>6864</v>
      </c>
      <c r="G2938" s="52" t="s">
        <v>1</v>
      </c>
      <c r="H2938" s="52" t="s">
        <v>5130</v>
      </c>
    </row>
    <row r="2939" spans="1:8" x14ac:dyDescent="0.25">
      <c r="A2939" s="52" t="s">
        <v>6585</v>
      </c>
      <c r="B2939" s="52" t="s">
        <v>6584</v>
      </c>
      <c r="C2939" s="52" t="s">
        <v>4056</v>
      </c>
      <c r="D2939" s="52" t="s">
        <v>297</v>
      </c>
      <c r="E2939" s="52" t="s">
        <v>204</v>
      </c>
      <c r="F2939" s="53" t="s">
        <v>6864</v>
      </c>
      <c r="G2939" s="52" t="s">
        <v>1</v>
      </c>
      <c r="H2939" s="52" t="s">
        <v>5130</v>
      </c>
    </row>
    <row r="2940" spans="1:8" x14ac:dyDescent="0.25">
      <c r="A2940" s="52" t="s">
        <v>6583</v>
      </c>
      <c r="B2940" s="52" t="s">
        <v>6582</v>
      </c>
      <c r="C2940" s="52" t="s">
        <v>2472</v>
      </c>
      <c r="D2940" s="52" t="s">
        <v>504</v>
      </c>
      <c r="E2940" s="52" t="s">
        <v>204</v>
      </c>
      <c r="F2940" s="53" t="s">
        <v>6864</v>
      </c>
      <c r="G2940" s="52" t="s">
        <v>1</v>
      </c>
      <c r="H2940" s="52" t="s">
        <v>5130</v>
      </c>
    </row>
    <row r="2941" spans="1:8" x14ac:dyDescent="0.25">
      <c r="A2941" s="52" t="s">
        <v>6581</v>
      </c>
      <c r="B2941" s="52" t="s">
        <v>6580</v>
      </c>
      <c r="C2941" s="52" t="s">
        <v>4056</v>
      </c>
      <c r="D2941" s="52" t="s">
        <v>297</v>
      </c>
      <c r="E2941" s="52" t="s">
        <v>204</v>
      </c>
      <c r="F2941" s="53" t="s">
        <v>6864</v>
      </c>
      <c r="G2941" s="52" t="s">
        <v>1</v>
      </c>
      <c r="H2941" s="52" t="s">
        <v>5130</v>
      </c>
    </row>
    <row r="2942" spans="1:8" x14ac:dyDescent="0.25">
      <c r="A2942" s="52" t="s">
        <v>6579</v>
      </c>
      <c r="B2942" s="52" t="s">
        <v>6578</v>
      </c>
      <c r="C2942" s="52" t="s">
        <v>4056</v>
      </c>
      <c r="D2942" s="52" t="s">
        <v>297</v>
      </c>
      <c r="E2942" s="52" t="s">
        <v>204</v>
      </c>
      <c r="F2942" s="53" t="s">
        <v>6864</v>
      </c>
      <c r="G2942" s="52" t="s">
        <v>1</v>
      </c>
      <c r="H2942" s="52" t="s">
        <v>5130</v>
      </c>
    </row>
    <row r="2943" spans="1:8" x14ac:dyDescent="0.25">
      <c r="A2943" s="52" t="s">
        <v>6577</v>
      </c>
      <c r="B2943" s="52" t="s">
        <v>6576</v>
      </c>
      <c r="C2943" s="52" t="s">
        <v>4056</v>
      </c>
      <c r="D2943" s="52" t="s">
        <v>297</v>
      </c>
      <c r="E2943" s="52" t="s">
        <v>204</v>
      </c>
      <c r="F2943" s="53" t="s">
        <v>6864</v>
      </c>
      <c r="G2943" s="52" t="s">
        <v>1</v>
      </c>
      <c r="H2943" s="52" t="s">
        <v>5130</v>
      </c>
    </row>
    <row r="2944" spans="1:8" x14ac:dyDescent="0.25">
      <c r="A2944" s="52" t="s">
        <v>6575</v>
      </c>
      <c r="B2944" s="52" t="s">
        <v>6574</v>
      </c>
      <c r="C2944" s="52" t="s">
        <v>6573</v>
      </c>
      <c r="D2944" s="52" t="s">
        <v>6572</v>
      </c>
      <c r="E2944" s="52" t="s">
        <v>204</v>
      </c>
      <c r="F2944" s="53" t="s">
        <v>6864</v>
      </c>
      <c r="G2944" s="52" t="s">
        <v>1</v>
      </c>
      <c r="H2944" s="52" t="s">
        <v>5130</v>
      </c>
    </row>
    <row r="2945" spans="1:8" x14ac:dyDescent="0.25">
      <c r="A2945" s="52" t="s">
        <v>6571</v>
      </c>
      <c r="B2945" s="52" t="s">
        <v>6570</v>
      </c>
      <c r="C2945" s="52" t="s">
        <v>4056</v>
      </c>
      <c r="D2945" s="52" t="s">
        <v>297</v>
      </c>
      <c r="E2945" s="52" t="s">
        <v>204</v>
      </c>
      <c r="F2945" s="53" t="s">
        <v>6864</v>
      </c>
      <c r="G2945" s="52" t="s">
        <v>1</v>
      </c>
      <c r="H2945" s="52" t="s">
        <v>5130</v>
      </c>
    </row>
    <row r="2946" spans="1:8" x14ac:dyDescent="0.25">
      <c r="A2946" s="52" t="s">
        <v>6569</v>
      </c>
      <c r="B2946" s="52" t="s">
        <v>6568</v>
      </c>
      <c r="C2946" s="52" t="s">
        <v>6567</v>
      </c>
      <c r="D2946" s="52" t="s">
        <v>1594</v>
      </c>
      <c r="E2946" s="52" t="s">
        <v>204</v>
      </c>
      <c r="F2946" s="53" t="s">
        <v>6864</v>
      </c>
      <c r="G2946" s="52" t="s">
        <v>1</v>
      </c>
      <c r="H2946" s="52" t="s">
        <v>5130</v>
      </c>
    </row>
    <row r="2947" spans="1:8" x14ac:dyDescent="0.25">
      <c r="A2947" s="52" t="s">
        <v>6566</v>
      </c>
      <c r="B2947" s="52" t="s">
        <v>6565</v>
      </c>
      <c r="C2947" s="52" t="s">
        <v>4056</v>
      </c>
      <c r="D2947" s="52" t="s">
        <v>572</v>
      </c>
      <c r="E2947" s="52" t="s">
        <v>204</v>
      </c>
      <c r="F2947" s="53" t="s">
        <v>6864</v>
      </c>
      <c r="G2947" s="52" t="s">
        <v>1</v>
      </c>
      <c r="H2947" s="52" t="s">
        <v>5130</v>
      </c>
    </row>
    <row r="2948" spans="1:8" x14ac:dyDescent="0.25">
      <c r="A2948" s="52" t="s">
        <v>6564</v>
      </c>
      <c r="B2948" s="52" t="s">
        <v>6563</v>
      </c>
      <c r="C2948" s="52" t="s">
        <v>4056</v>
      </c>
      <c r="D2948" s="52" t="s">
        <v>572</v>
      </c>
      <c r="E2948" s="52" t="s">
        <v>204</v>
      </c>
      <c r="F2948" s="53" t="s">
        <v>6864</v>
      </c>
      <c r="G2948" s="52" t="s">
        <v>1</v>
      </c>
      <c r="H2948" s="52" t="s">
        <v>5130</v>
      </c>
    </row>
    <row r="2949" spans="1:8" x14ac:dyDescent="0.25">
      <c r="A2949" s="52" t="s">
        <v>6562</v>
      </c>
      <c r="B2949" s="52" t="s">
        <v>6561</v>
      </c>
      <c r="C2949" s="52" t="s">
        <v>572</v>
      </c>
      <c r="D2949" s="52" t="s">
        <v>297</v>
      </c>
      <c r="E2949" s="52" t="s">
        <v>204</v>
      </c>
      <c r="F2949" s="53" t="s">
        <v>6864</v>
      </c>
      <c r="G2949" s="52" t="s">
        <v>1</v>
      </c>
      <c r="H2949" s="52" t="s">
        <v>5130</v>
      </c>
    </row>
    <row r="2950" spans="1:8" x14ac:dyDescent="0.25">
      <c r="A2950" s="52" t="s">
        <v>6560</v>
      </c>
      <c r="B2950" s="52" t="s">
        <v>6559</v>
      </c>
      <c r="C2950" s="52" t="s">
        <v>4056</v>
      </c>
      <c r="D2950" s="52" t="s">
        <v>297</v>
      </c>
      <c r="E2950" s="52" t="s">
        <v>204</v>
      </c>
      <c r="F2950" s="53" t="s">
        <v>6864</v>
      </c>
      <c r="G2950" s="52" t="s">
        <v>1</v>
      </c>
      <c r="H2950" s="52" t="s">
        <v>5130</v>
      </c>
    </row>
    <row r="2951" spans="1:8" x14ac:dyDescent="0.25">
      <c r="A2951" s="52" t="s">
        <v>6558</v>
      </c>
      <c r="B2951" s="52" t="s">
        <v>6557</v>
      </c>
      <c r="C2951" s="52" t="s">
        <v>671</v>
      </c>
      <c r="D2951" s="52" t="s">
        <v>200</v>
      </c>
      <c r="E2951" s="52" t="s">
        <v>187</v>
      </c>
      <c r="F2951" s="53" t="s">
        <v>6864</v>
      </c>
      <c r="G2951" s="52" t="s">
        <v>1</v>
      </c>
      <c r="H2951" s="52" t="s">
        <v>5130</v>
      </c>
    </row>
    <row r="2952" spans="1:8" x14ac:dyDescent="0.25">
      <c r="A2952" s="52" t="s">
        <v>6556</v>
      </c>
      <c r="B2952" s="52" t="s">
        <v>6555</v>
      </c>
      <c r="C2952" s="52" t="s">
        <v>193</v>
      </c>
      <c r="D2952" s="52" t="s">
        <v>200</v>
      </c>
      <c r="E2952" s="52" t="s">
        <v>187</v>
      </c>
      <c r="F2952" s="53" t="s">
        <v>6864</v>
      </c>
      <c r="G2952" s="52" t="s">
        <v>1</v>
      </c>
      <c r="H2952" s="52" t="s">
        <v>5130</v>
      </c>
    </row>
    <row r="2953" spans="1:8" x14ac:dyDescent="0.25">
      <c r="A2953" s="52" t="s">
        <v>6554</v>
      </c>
      <c r="B2953" s="52" t="s">
        <v>6553</v>
      </c>
      <c r="C2953" s="52" t="s">
        <v>209</v>
      </c>
      <c r="D2953" s="52" t="s">
        <v>200</v>
      </c>
      <c r="E2953" s="52" t="s">
        <v>187</v>
      </c>
      <c r="F2953" s="53" t="s">
        <v>6864</v>
      </c>
      <c r="G2953" s="52" t="s">
        <v>1</v>
      </c>
      <c r="H2953" s="52" t="s">
        <v>5130</v>
      </c>
    </row>
    <row r="2954" spans="1:8" x14ac:dyDescent="0.25">
      <c r="A2954" s="52" t="s">
        <v>6552</v>
      </c>
      <c r="B2954" s="52" t="s">
        <v>6551</v>
      </c>
      <c r="C2954" s="52" t="s">
        <v>209</v>
      </c>
      <c r="D2954" s="52" t="s">
        <v>200</v>
      </c>
      <c r="E2954" s="52" t="s">
        <v>187</v>
      </c>
      <c r="F2954" s="53" t="s">
        <v>6864</v>
      </c>
      <c r="G2954" s="52" t="s">
        <v>1</v>
      </c>
      <c r="H2954" s="52" t="s">
        <v>5130</v>
      </c>
    </row>
    <row r="2955" spans="1:8" x14ac:dyDescent="0.25">
      <c r="A2955" s="52" t="s">
        <v>6550</v>
      </c>
      <c r="B2955" s="52" t="s">
        <v>6549</v>
      </c>
      <c r="C2955" s="52" t="s">
        <v>295</v>
      </c>
      <c r="D2955" s="52" t="s">
        <v>572</v>
      </c>
      <c r="E2955" s="52" t="s">
        <v>204</v>
      </c>
      <c r="F2955" s="53" t="s">
        <v>6864</v>
      </c>
      <c r="G2955" s="52" t="s">
        <v>1</v>
      </c>
      <c r="H2955" s="52" t="s">
        <v>5130</v>
      </c>
    </row>
    <row r="2956" spans="1:8" x14ac:dyDescent="0.25">
      <c r="A2956" s="52" t="s">
        <v>6548</v>
      </c>
      <c r="B2956" s="52" t="s">
        <v>6547</v>
      </c>
      <c r="C2956" s="52" t="s">
        <v>671</v>
      </c>
      <c r="D2956" s="52" t="s">
        <v>572</v>
      </c>
      <c r="E2956" s="52" t="s">
        <v>204</v>
      </c>
      <c r="F2956" s="53" t="s">
        <v>6864</v>
      </c>
      <c r="G2956" s="52" t="s">
        <v>1</v>
      </c>
      <c r="H2956" s="52" t="s">
        <v>5130</v>
      </c>
    </row>
    <row r="2957" spans="1:8" x14ac:dyDescent="0.25">
      <c r="A2957" s="52" t="s">
        <v>6546</v>
      </c>
      <c r="B2957" s="52" t="s">
        <v>6545</v>
      </c>
      <c r="C2957" s="52" t="s">
        <v>671</v>
      </c>
      <c r="D2957" s="52" t="s">
        <v>817</v>
      </c>
      <c r="E2957" s="52" t="s">
        <v>204</v>
      </c>
      <c r="F2957" s="53" t="s">
        <v>6864</v>
      </c>
      <c r="G2957" s="52" t="s">
        <v>1</v>
      </c>
      <c r="H2957" s="52" t="s">
        <v>5130</v>
      </c>
    </row>
    <row r="2958" spans="1:8" x14ac:dyDescent="0.25">
      <c r="A2958" s="52" t="s">
        <v>6544</v>
      </c>
      <c r="B2958" s="52" t="s">
        <v>6543</v>
      </c>
      <c r="C2958" s="52" t="s">
        <v>572</v>
      </c>
      <c r="D2958" s="52" t="s">
        <v>297</v>
      </c>
      <c r="E2958" s="52" t="s">
        <v>204</v>
      </c>
      <c r="F2958" s="53" t="s">
        <v>6864</v>
      </c>
      <c r="G2958" s="52" t="s">
        <v>1</v>
      </c>
      <c r="H2958" s="52" t="s">
        <v>5130</v>
      </c>
    </row>
    <row r="2959" spans="1:8" x14ac:dyDescent="0.25">
      <c r="A2959" s="52" t="s">
        <v>6542</v>
      </c>
      <c r="B2959" s="52" t="s">
        <v>6541</v>
      </c>
      <c r="C2959" s="52" t="s">
        <v>671</v>
      </c>
      <c r="D2959" s="52" t="s">
        <v>297</v>
      </c>
      <c r="E2959" s="52" t="s">
        <v>204</v>
      </c>
      <c r="F2959" s="53" t="s">
        <v>6864</v>
      </c>
      <c r="G2959" s="52" t="s">
        <v>1</v>
      </c>
      <c r="H2959" s="52" t="s">
        <v>5130</v>
      </c>
    </row>
    <row r="2960" spans="1:8" x14ac:dyDescent="0.25">
      <c r="A2960" s="52" t="s">
        <v>6540</v>
      </c>
      <c r="B2960" s="52" t="s">
        <v>6539</v>
      </c>
      <c r="C2960" s="52" t="s">
        <v>671</v>
      </c>
      <c r="D2960" s="52" t="s">
        <v>200</v>
      </c>
      <c r="E2960" s="52" t="s">
        <v>187</v>
      </c>
      <c r="F2960" s="53" t="s">
        <v>6864</v>
      </c>
      <c r="G2960" s="52" t="s">
        <v>1</v>
      </c>
      <c r="H2960" s="52" t="s">
        <v>5130</v>
      </c>
    </row>
    <row r="2961" spans="1:8" x14ac:dyDescent="0.25">
      <c r="A2961" s="52" t="s">
        <v>6538</v>
      </c>
      <c r="B2961" s="52" t="s">
        <v>6537</v>
      </c>
      <c r="C2961" s="52" t="s">
        <v>193</v>
      </c>
      <c r="D2961" s="52" t="s">
        <v>2254</v>
      </c>
      <c r="E2961" s="52" t="s">
        <v>204</v>
      </c>
      <c r="F2961" s="53" t="s">
        <v>6864</v>
      </c>
      <c r="G2961" s="52" t="s">
        <v>1</v>
      </c>
      <c r="H2961" s="52" t="s">
        <v>5130</v>
      </c>
    </row>
    <row r="2962" spans="1:8" x14ac:dyDescent="0.25">
      <c r="A2962" s="52" t="s">
        <v>6536</v>
      </c>
      <c r="B2962" s="52" t="s">
        <v>6535</v>
      </c>
      <c r="C2962" s="52" t="s">
        <v>671</v>
      </c>
      <c r="D2962" s="52" t="s">
        <v>572</v>
      </c>
      <c r="E2962" s="52" t="s">
        <v>204</v>
      </c>
      <c r="F2962" s="53" t="s">
        <v>6864</v>
      </c>
      <c r="G2962" s="52" t="s">
        <v>1</v>
      </c>
      <c r="H2962" s="52" t="s">
        <v>5130</v>
      </c>
    </row>
    <row r="2963" spans="1:8" x14ac:dyDescent="0.25">
      <c r="A2963" s="52" t="s">
        <v>6534</v>
      </c>
      <c r="B2963" s="52" t="s">
        <v>6533</v>
      </c>
      <c r="C2963" s="52" t="s">
        <v>6210</v>
      </c>
      <c r="D2963" s="52" t="s">
        <v>572</v>
      </c>
      <c r="E2963" s="52" t="s">
        <v>204</v>
      </c>
      <c r="F2963" s="53" t="s">
        <v>6864</v>
      </c>
      <c r="G2963" s="52" t="s">
        <v>1</v>
      </c>
      <c r="H2963" s="52" t="s">
        <v>5130</v>
      </c>
    </row>
    <row r="2964" spans="1:8" x14ac:dyDescent="0.25">
      <c r="A2964" s="52" t="s">
        <v>6532</v>
      </c>
      <c r="B2964" s="52" t="s">
        <v>6531</v>
      </c>
      <c r="C2964" s="52" t="s">
        <v>6210</v>
      </c>
      <c r="D2964" s="52" t="s">
        <v>572</v>
      </c>
      <c r="E2964" s="52" t="s">
        <v>204</v>
      </c>
      <c r="F2964" s="53" t="s">
        <v>6864</v>
      </c>
      <c r="G2964" s="52" t="s">
        <v>1</v>
      </c>
      <c r="H2964" s="52" t="s">
        <v>5130</v>
      </c>
    </row>
    <row r="2965" spans="1:8" x14ac:dyDescent="0.25">
      <c r="A2965" s="52" t="s">
        <v>6530</v>
      </c>
      <c r="B2965" s="52" t="s">
        <v>6529</v>
      </c>
      <c r="C2965" s="52" t="s">
        <v>572</v>
      </c>
      <c r="D2965" s="52" t="s">
        <v>297</v>
      </c>
      <c r="E2965" s="52" t="s">
        <v>204</v>
      </c>
      <c r="F2965" s="53" t="s">
        <v>6864</v>
      </c>
      <c r="G2965" s="52" t="s">
        <v>1</v>
      </c>
      <c r="H2965" s="52" t="s">
        <v>5130</v>
      </c>
    </row>
    <row r="2966" spans="1:8" x14ac:dyDescent="0.25">
      <c r="A2966" s="52" t="s">
        <v>6528</v>
      </c>
      <c r="B2966" s="52" t="s">
        <v>6527</v>
      </c>
      <c r="C2966" s="52" t="s">
        <v>671</v>
      </c>
      <c r="D2966" s="52" t="s">
        <v>278</v>
      </c>
      <c r="E2966" s="52" t="s">
        <v>204</v>
      </c>
      <c r="F2966" s="53" t="s">
        <v>6864</v>
      </c>
      <c r="G2966" s="52" t="s">
        <v>1</v>
      </c>
      <c r="H2966" s="52" t="s">
        <v>5130</v>
      </c>
    </row>
    <row r="2967" spans="1:8" x14ac:dyDescent="0.25">
      <c r="A2967" s="52" t="s">
        <v>6526</v>
      </c>
      <c r="B2967" s="52" t="s">
        <v>6525</v>
      </c>
      <c r="C2967" s="52" t="s">
        <v>6210</v>
      </c>
      <c r="D2967" s="52" t="s">
        <v>3848</v>
      </c>
      <c r="E2967" s="52" t="s">
        <v>204</v>
      </c>
      <c r="F2967" s="53" t="s">
        <v>6864</v>
      </c>
      <c r="G2967" s="52" t="s">
        <v>1</v>
      </c>
      <c r="H2967" s="52" t="s">
        <v>5130</v>
      </c>
    </row>
    <row r="2968" spans="1:8" x14ac:dyDescent="0.25">
      <c r="A2968" s="52" t="s">
        <v>6524</v>
      </c>
      <c r="B2968" s="52" t="s">
        <v>6523</v>
      </c>
      <c r="C2968" s="52" t="s">
        <v>2649</v>
      </c>
      <c r="D2968" s="52" t="s">
        <v>572</v>
      </c>
      <c r="E2968" s="52" t="s">
        <v>204</v>
      </c>
      <c r="F2968" s="53" t="s">
        <v>6864</v>
      </c>
      <c r="G2968" s="52" t="s">
        <v>1</v>
      </c>
      <c r="H2968" s="52" t="s">
        <v>5130</v>
      </c>
    </row>
    <row r="2969" spans="1:8" x14ac:dyDescent="0.25">
      <c r="A2969" s="52" t="s">
        <v>6522</v>
      </c>
      <c r="B2969" s="52" t="s">
        <v>6521</v>
      </c>
      <c r="C2969" s="52" t="s">
        <v>671</v>
      </c>
      <c r="D2969" s="52" t="s">
        <v>297</v>
      </c>
      <c r="E2969" s="52" t="s">
        <v>204</v>
      </c>
      <c r="F2969" s="53" t="s">
        <v>6864</v>
      </c>
      <c r="G2969" s="52" t="s">
        <v>1</v>
      </c>
      <c r="H2969" s="52" t="s">
        <v>5130</v>
      </c>
    </row>
    <row r="2970" spans="1:8" x14ac:dyDescent="0.25">
      <c r="A2970" s="52" t="s">
        <v>6520</v>
      </c>
      <c r="B2970" s="52" t="s">
        <v>6519</v>
      </c>
      <c r="C2970" s="52" t="s">
        <v>572</v>
      </c>
      <c r="D2970" s="52" t="s">
        <v>6518</v>
      </c>
      <c r="E2970" s="52" t="s">
        <v>204</v>
      </c>
      <c r="F2970" s="53" t="s">
        <v>6864</v>
      </c>
      <c r="G2970" s="52" t="s">
        <v>1</v>
      </c>
      <c r="H2970" s="52" t="s">
        <v>5130</v>
      </c>
    </row>
    <row r="2971" spans="1:8" x14ac:dyDescent="0.25">
      <c r="A2971" s="52" t="s">
        <v>6517</v>
      </c>
      <c r="B2971" s="52" t="s">
        <v>6516</v>
      </c>
      <c r="C2971" s="52" t="s">
        <v>572</v>
      </c>
      <c r="D2971" s="52" t="s">
        <v>297</v>
      </c>
      <c r="E2971" s="52" t="s">
        <v>204</v>
      </c>
      <c r="F2971" s="53" t="s">
        <v>6864</v>
      </c>
      <c r="G2971" s="52" t="s">
        <v>1</v>
      </c>
      <c r="H2971" s="52" t="s">
        <v>5130</v>
      </c>
    </row>
    <row r="2972" spans="1:8" x14ac:dyDescent="0.25">
      <c r="A2972" s="52" t="s">
        <v>6515</v>
      </c>
      <c r="B2972" s="52" t="s">
        <v>6514</v>
      </c>
      <c r="C2972" s="52" t="s">
        <v>671</v>
      </c>
      <c r="D2972" s="52" t="s">
        <v>572</v>
      </c>
      <c r="E2972" s="52" t="s">
        <v>204</v>
      </c>
      <c r="F2972" s="53" t="s">
        <v>6864</v>
      </c>
      <c r="G2972" s="52" t="s">
        <v>1</v>
      </c>
      <c r="H2972" s="52" t="s">
        <v>5130</v>
      </c>
    </row>
    <row r="2973" spans="1:8" x14ac:dyDescent="0.25">
      <c r="A2973" s="52" t="s">
        <v>6513</v>
      </c>
      <c r="B2973" s="52" t="s">
        <v>6512</v>
      </c>
      <c r="C2973" s="52" t="s">
        <v>572</v>
      </c>
      <c r="D2973" s="52" t="s">
        <v>297</v>
      </c>
      <c r="E2973" s="52" t="s">
        <v>204</v>
      </c>
      <c r="F2973" s="53" t="s">
        <v>6864</v>
      </c>
      <c r="G2973" s="52" t="s">
        <v>1</v>
      </c>
      <c r="H2973" s="52" t="s">
        <v>5130</v>
      </c>
    </row>
    <row r="2974" spans="1:8" x14ac:dyDescent="0.25">
      <c r="A2974" s="52" t="s">
        <v>6511</v>
      </c>
      <c r="B2974" s="52" t="s">
        <v>6510</v>
      </c>
      <c r="C2974" s="52" t="s">
        <v>457</v>
      </c>
      <c r="D2974" s="52" t="s">
        <v>200</v>
      </c>
      <c r="E2974" s="52" t="s">
        <v>187</v>
      </c>
      <c r="F2974" s="53" t="s">
        <v>6864</v>
      </c>
      <c r="G2974" s="52" t="s">
        <v>1</v>
      </c>
      <c r="H2974" s="52" t="s">
        <v>5130</v>
      </c>
    </row>
    <row r="2975" spans="1:8" x14ac:dyDescent="0.25">
      <c r="A2975" s="52" t="s">
        <v>6509</v>
      </c>
      <c r="B2975" s="52" t="s">
        <v>6508</v>
      </c>
      <c r="C2975" s="52" t="s">
        <v>671</v>
      </c>
      <c r="D2975" s="52" t="s">
        <v>3031</v>
      </c>
      <c r="E2975" s="52" t="s">
        <v>204</v>
      </c>
      <c r="F2975" s="53" t="s">
        <v>6864</v>
      </c>
      <c r="G2975" s="52" t="s">
        <v>1</v>
      </c>
      <c r="H2975" s="52" t="s">
        <v>5130</v>
      </c>
    </row>
    <row r="2976" spans="1:8" x14ac:dyDescent="0.25">
      <c r="A2976" s="52" t="s">
        <v>6507</v>
      </c>
      <c r="B2976" s="52" t="s">
        <v>6506</v>
      </c>
      <c r="C2976" s="52" t="s">
        <v>2649</v>
      </c>
      <c r="D2976" s="52" t="s">
        <v>572</v>
      </c>
      <c r="E2976" s="52" t="s">
        <v>204</v>
      </c>
      <c r="F2976" s="53" t="s">
        <v>6864</v>
      </c>
      <c r="G2976" s="52" t="s">
        <v>1</v>
      </c>
      <c r="H2976" s="52" t="s">
        <v>5130</v>
      </c>
    </row>
    <row r="2977" spans="1:8" x14ac:dyDescent="0.25">
      <c r="A2977" s="52" t="s">
        <v>6505</v>
      </c>
      <c r="B2977" s="52" t="s">
        <v>6504</v>
      </c>
      <c r="C2977" s="52" t="s">
        <v>572</v>
      </c>
      <c r="D2977" s="52" t="s">
        <v>297</v>
      </c>
      <c r="E2977" s="52" t="s">
        <v>204</v>
      </c>
      <c r="F2977" s="53" t="s">
        <v>6864</v>
      </c>
      <c r="G2977" s="52" t="s">
        <v>1</v>
      </c>
      <c r="H2977" s="52" t="s">
        <v>5130</v>
      </c>
    </row>
    <row r="2978" spans="1:8" x14ac:dyDescent="0.25">
      <c r="A2978" s="52" t="s">
        <v>6503</v>
      </c>
      <c r="B2978" s="52" t="s">
        <v>6502</v>
      </c>
      <c r="C2978" s="52" t="s">
        <v>572</v>
      </c>
      <c r="D2978" s="52" t="s">
        <v>297</v>
      </c>
      <c r="E2978" s="52" t="s">
        <v>204</v>
      </c>
      <c r="F2978" s="53" t="s">
        <v>6864</v>
      </c>
      <c r="G2978" s="52" t="s">
        <v>1</v>
      </c>
      <c r="H2978" s="52" t="s">
        <v>5130</v>
      </c>
    </row>
    <row r="2979" spans="1:8" x14ac:dyDescent="0.25">
      <c r="A2979" s="52" t="s">
        <v>6501</v>
      </c>
      <c r="B2979" s="52" t="s">
        <v>6500</v>
      </c>
      <c r="C2979" s="52" t="s">
        <v>671</v>
      </c>
      <c r="D2979" s="52" t="s">
        <v>297</v>
      </c>
      <c r="E2979" s="52" t="s">
        <v>204</v>
      </c>
      <c r="F2979" s="53" t="s">
        <v>6864</v>
      </c>
      <c r="G2979" s="52" t="s">
        <v>1</v>
      </c>
      <c r="H2979" s="52" t="s">
        <v>5130</v>
      </c>
    </row>
    <row r="2980" spans="1:8" x14ac:dyDescent="0.25">
      <c r="A2980" s="52" t="s">
        <v>6499</v>
      </c>
      <c r="B2980" s="52" t="s">
        <v>6498</v>
      </c>
      <c r="C2980" s="52" t="s">
        <v>209</v>
      </c>
      <c r="D2980" s="52" t="s">
        <v>4668</v>
      </c>
      <c r="E2980" s="52" t="s">
        <v>204</v>
      </c>
      <c r="F2980" s="53" t="s">
        <v>6864</v>
      </c>
      <c r="G2980" s="52" t="s">
        <v>1</v>
      </c>
      <c r="H2980" s="52" t="s">
        <v>5130</v>
      </c>
    </row>
    <row r="2981" spans="1:8" x14ac:dyDescent="0.25">
      <c r="A2981" s="52" t="s">
        <v>6497</v>
      </c>
      <c r="B2981" s="52" t="s">
        <v>6496</v>
      </c>
      <c r="C2981" s="52" t="s">
        <v>209</v>
      </c>
      <c r="D2981" s="52" t="s">
        <v>1852</v>
      </c>
      <c r="E2981" s="52" t="s">
        <v>204</v>
      </c>
      <c r="F2981" s="53" t="s">
        <v>6864</v>
      </c>
      <c r="G2981" s="52" t="s">
        <v>1</v>
      </c>
      <c r="H2981" s="52" t="s">
        <v>5130</v>
      </c>
    </row>
    <row r="2982" spans="1:8" x14ac:dyDescent="0.25">
      <c r="A2982" s="52" t="s">
        <v>6495</v>
      </c>
      <c r="B2982" s="52" t="s">
        <v>6494</v>
      </c>
      <c r="C2982" s="52" t="s">
        <v>209</v>
      </c>
      <c r="D2982" s="52" t="s">
        <v>6493</v>
      </c>
      <c r="E2982" s="52" t="s">
        <v>187</v>
      </c>
      <c r="F2982" s="53" t="s">
        <v>6864</v>
      </c>
      <c r="G2982" s="52" t="s">
        <v>1</v>
      </c>
      <c r="H2982" s="52" t="s">
        <v>5130</v>
      </c>
    </row>
    <row r="2983" spans="1:8" x14ac:dyDescent="0.25">
      <c r="A2983" s="52" t="s">
        <v>6492</v>
      </c>
      <c r="B2983" s="52" t="s">
        <v>6491</v>
      </c>
      <c r="C2983" s="52" t="s">
        <v>209</v>
      </c>
      <c r="D2983" s="52" t="s">
        <v>200</v>
      </c>
      <c r="E2983" s="52" t="s">
        <v>187</v>
      </c>
      <c r="F2983" s="53" t="s">
        <v>6864</v>
      </c>
      <c r="G2983" s="52" t="s">
        <v>1</v>
      </c>
      <c r="H2983" s="52" t="s">
        <v>5130</v>
      </c>
    </row>
    <row r="2984" spans="1:8" x14ac:dyDescent="0.25">
      <c r="A2984" s="52" t="s">
        <v>6490</v>
      </c>
      <c r="B2984" s="52" t="s">
        <v>6489</v>
      </c>
      <c r="C2984" s="52" t="s">
        <v>671</v>
      </c>
      <c r="D2984" s="52" t="s">
        <v>200</v>
      </c>
      <c r="E2984" s="52" t="s">
        <v>187</v>
      </c>
      <c r="F2984" s="53" t="s">
        <v>6864</v>
      </c>
      <c r="G2984" s="52" t="s">
        <v>1</v>
      </c>
      <c r="H2984" s="52" t="s">
        <v>5130</v>
      </c>
    </row>
    <row r="2985" spans="1:8" x14ac:dyDescent="0.25">
      <c r="A2985" s="52" t="s">
        <v>6488</v>
      </c>
      <c r="B2985" s="52" t="s">
        <v>6487</v>
      </c>
      <c r="C2985" s="52" t="s">
        <v>193</v>
      </c>
      <c r="D2985" s="52" t="s">
        <v>2254</v>
      </c>
      <c r="E2985" s="52" t="s">
        <v>204</v>
      </c>
      <c r="F2985" s="53" t="s">
        <v>6864</v>
      </c>
      <c r="G2985" s="52" t="s">
        <v>1</v>
      </c>
      <c r="H2985" s="52" t="s">
        <v>5130</v>
      </c>
    </row>
    <row r="2986" spans="1:8" x14ac:dyDescent="0.25">
      <c r="A2986" s="52" t="s">
        <v>6486</v>
      </c>
      <c r="B2986" s="52" t="s">
        <v>6485</v>
      </c>
      <c r="C2986" s="52" t="s">
        <v>209</v>
      </c>
      <c r="D2986" s="52" t="s">
        <v>5716</v>
      </c>
      <c r="E2986" s="52" t="s">
        <v>204</v>
      </c>
      <c r="F2986" s="53" t="s">
        <v>6864</v>
      </c>
      <c r="G2986" s="52" t="s">
        <v>1</v>
      </c>
      <c r="H2986" s="52" t="s">
        <v>5130</v>
      </c>
    </row>
    <row r="2987" spans="1:8" x14ac:dyDescent="0.25">
      <c r="A2987" s="52" t="s">
        <v>6484</v>
      </c>
      <c r="B2987" s="52" t="s">
        <v>6483</v>
      </c>
      <c r="C2987" s="52" t="s">
        <v>197</v>
      </c>
      <c r="D2987" s="52" t="s">
        <v>197</v>
      </c>
      <c r="E2987" s="52" t="s">
        <v>196</v>
      </c>
      <c r="F2987" s="53" t="s">
        <v>6864</v>
      </c>
      <c r="G2987" s="52" t="s">
        <v>1</v>
      </c>
      <c r="H2987" s="52" t="s">
        <v>5130</v>
      </c>
    </row>
    <row r="2988" spans="1:8" x14ac:dyDescent="0.25">
      <c r="A2988" s="52" t="s">
        <v>6482</v>
      </c>
      <c r="B2988" s="52" t="s">
        <v>6481</v>
      </c>
      <c r="C2988" s="52" t="s">
        <v>197</v>
      </c>
      <c r="D2988" s="52" t="s">
        <v>197</v>
      </c>
      <c r="E2988" s="52" t="s">
        <v>196</v>
      </c>
      <c r="F2988" s="53" t="s">
        <v>6864</v>
      </c>
      <c r="G2988" s="52" t="s">
        <v>1</v>
      </c>
      <c r="H2988" s="52" t="s">
        <v>5130</v>
      </c>
    </row>
    <row r="2989" spans="1:8" x14ac:dyDescent="0.25">
      <c r="A2989" s="52" t="s">
        <v>6480</v>
      </c>
      <c r="B2989" s="52" t="s">
        <v>112</v>
      </c>
      <c r="C2989" s="52" t="s">
        <v>671</v>
      </c>
      <c r="D2989" s="52" t="s">
        <v>200</v>
      </c>
      <c r="E2989" s="52" t="s">
        <v>187</v>
      </c>
      <c r="F2989" s="53" t="s">
        <v>6864</v>
      </c>
      <c r="G2989" s="52" t="s">
        <v>1</v>
      </c>
      <c r="H2989" s="52" t="s">
        <v>5130</v>
      </c>
    </row>
    <row r="2990" spans="1:8" x14ac:dyDescent="0.25">
      <c r="A2990" s="52" t="s">
        <v>6479</v>
      </c>
      <c r="B2990" s="52" t="s">
        <v>6478</v>
      </c>
      <c r="C2990" s="52" t="s">
        <v>295</v>
      </c>
      <c r="D2990" s="52" t="s">
        <v>297</v>
      </c>
      <c r="E2990" s="52" t="s">
        <v>204</v>
      </c>
      <c r="F2990" s="53" t="s">
        <v>6864</v>
      </c>
      <c r="G2990" s="52" t="s">
        <v>1</v>
      </c>
      <c r="H2990" s="52" t="s">
        <v>5130</v>
      </c>
    </row>
    <row r="2991" spans="1:8" x14ac:dyDescent="0.25">
      <c r="A2991" s="52" t="s">
        <v>6477</v>
      </c>
      <c r="B2991" s="52" t="s">
        <v>6476</v>
      </c>
      <c r="C2991" s="52" t="s">
        <v>295</v>
      </c>
      <c r="D2991" s="52" t="s">
        <v>297</v>
      </c>
      <c r="E2991" s="52" t="s">
        <v>204</v>
      </c>
      <c r="F2991" s="53" t="s">
        <v>6864</v>
      </c>
      <c r="G2991" s="52" t="s">
        <v>1</v>
      </c>
      <c r="H2991" s="52" t="s">
        <v>5130</v>
      </c>
    </row>
    <row r="2992" spans="1:8" x14ac:dyDescent="0.25">
      <c r="A2992" s="52" t="s">
        <v>6475</v>
      </c>
      <c r="B2992" s="52" t="s">
        <v>6474</v>
      </c>
      <c r="C2992" s="52" t="s">
        <v>671</v>
      </c>
      <c r="D2992" s="52" t="s">
        <v>297</v>
      </c>
      <c r="E2992" s="52" t="s">
        <v>204</v>
      </c>
      <c r="F2992" s="53" t="s">
        <v>6864</v>
      </c>
      <c r="G2992" s="52" t="s">
        <v>1</v>
      </c>
      <c r="H2992" s="52" t="s">
        <v>5130</v>
      </c>
    </row>
    <row r="2993" spans="1:8" x14ac:dyDescent="0.25">
      <c r="A2993" s="52" t="s">
        <v>6473</v>
      </c>
      <c r="B2993" s="52" t="s">
        <v>6472</v>
      </c>
      <c r="C2993" s="52" t="s">
        <v>6210</v>
      </c>
      <c r="D2993" s="52" t="s">
        <v>572</v>
      </c>
      <c r="E2993" s="52" t="s">
        <v>204</v>
      </c>
      <c r="F2993" s="53" t="s">
        <v>6864</v>
      </c>
      <c r="G2993" s="52" t="s">
        <v>1</v>
      </c>
      <c r="H2993" s="52" t="s">
        <v>5130</v>
      </c>
    </row>
    <row r="2994" spans="1:8" x14ac:dyDescent="0.25">
      <c r="A2994" s="52" t="s">
        <v>6471</v>
      </c>
      <c r="B2994" s="52" t="s">
        <v>6470</v>
      </c>
      <c r="C2994" s="52" t="s">
        <v>6027</v>
      </c>
      <c r="D2994" s="52" t="s">
        <v>297</v>
      </c>
      <c r="E2994" s="52" t="s">
        <v>204</v>
      </c>
      <c r="F2994" s="53" t="s">
        <v>6864</v>
      </c>
      <c r="G2994" s="52" t="s">
        <v>1</v>
      </c>
      <c r="H2994" s="52" t="s">
        <v>5130</v>
      </c>
    </row>
    <row r="2995" spans="1:8" x14ac:dyDescent="0.25">
      <c r="A2995" s="52" t="s">
        <v>6469</v>
      </c>
      <c r="B2995" s="52" t="s">
        <v>6468</v>
      </c>
      <c r="C2995" s="52" t="s">
        <v>295</v>
      </c>
      <c r="D2995" s="52" t="s">
        <v>572</v>
      </c>
      <c r="E2995" s="52" t="s">
        <v>204</v>
      </c>
      <c r="F2995" s="53" t="s">
        <v>6864</v>
      </c>
      <c r="G2995" s="52" t="s">
        <v>1</v>
      </c>
      <c r="H2995" s="52" t="s">
        <v>5130</v>
      </c>
    </row>
    <row r="2996" spans="1:8" x14ac:dyDescent="0.25">
      <c r="A2996" s="52" t="s">
        <v>6467</v>
      </c>
      <c r="B2996" s="52" t="s">
        <v>6466</v>
      </c>
      <c r="C2996" s="52" t="s">
        <v>671</v>
      </c>
      <c r="D2996" s="52" t="s">
        <v>200</v>
      </c>
      <c r="E2996" s="52" t="s">
        <v>187</v>
      </c>
      <c r="F2996" s="53" t="s">
        <v>6864</v>
      </c>
      <c r="G2996" s="52" t="s">
        <v>1</v>
      </c>
      <c r="H2996" s="52" t="s">
        <v>5130</v>
      </c>
    </row>
    <row r="2997" spans="1:8" x14ac:dyDescent="0.25">
      <c r="A2997" s="52" t="s">
        <v>6465</v>
      </c>
      <c r="B2997" s="52" t="s">
        <v>6464</v>
      </c>
      <c r="C2997" s="52" t="s">
        <v>193</v>
      </c>
      <c r="D2997" s="52" t="s">
        <v>2254</v>
      </c>
      <c r="E2997" s="52" t="s">
        <v>204</v>
      </c>
      <c r="F2997" s="53" t="s">
        <v>6864</v>
      </c>
      <c r="G2997" s="52" t="s">
        <v>1</v>
      </c>
      <c r="H2997" s="52" t="s">
        <v>5130</v>
      </c>
    </row>
    <row r="2998" spans="1:8" x14ac:dyDescent="0.25">
      <c r="A2998" s="52" t="s">
        <v>6463</v>
      </c>
      <c r="B2998" s="52" t="s">
        <v>6462</v>
      </c>
      <c r="C2998" s="52" t="s">
        <v>209</v>
      </c>
      <c r="D2998" s="52" t="s">
        <v>1852</v>
      </c>
      <c r="E2998" s="52" t="s">
        <v>204</v>
      </c>
      <c r="F2998" s="53" t="s">
        <v>6864</v>
      </c>
      <c r="G2998" s="52" t="s">
        <v>1</v>
      </c>
      <c r="H2998" s="52" t="s">
        <v>5130</v>
      </c>
    </row>
    <row r="2999" spans="1:8" x14ac:dyDescent="0.25">
      <c r="A2999" s="52" t="s">
        <v>6461</v>
      </c>
      <c r="B2999" s="52" t="s">
        <v>6460</v>
      </c>
      <c r="C2999" s="52" t="s">
        <v>209</v>
      </c>
      <c r="D2999" s="52" t="s">
        <v>1852</v>
      </c>
      <c r="E2999" s="52" t="s">
        <v>204</v>
      </c>
      <c r="F2999" s="53" t="s">
        <v>6864</v>
      </c>
      <c r="G2999" s="52" t="s">
        <v>1</v>
      </c>
      <c r="H2999" s="52" t="s">
        <v>5130</v>
      </c>
    </row>
    <row r="3000" spans="1:8" x14ac:dyDescent="0.25">
      <c r="A3000" s="52" t="s">
        <v>6459</v>
      </c>
      <c r="B3000" s="52" t="s">
        <v>6458</v>
      </c>
      <c r="C3000" s="52" t="s">
        <v>209</v>
      </c>
      <c r="D3000" s="52" t="s">
        <v>1852</v>
      </c>
      <c r="E3000" s="52" t="s">
        <v>204</v>
      </c>
      <c r="F3000" s="53" t="s">
        <v>6864</v>
      </c>
      <c r="G3000" s="52" t="s">
        <v>1</v>
      </c>
      <c r="H3000" s="52" t="s">
        <v>5130</v>
      </c>
    </row>
    <row r="3001" spans="1:8" x14ac:dyDescent="0.25">
      <c r="A3001" s="52" t="s">
        <v>6457</v>
      </c>
      <c r="B3001" s="52" t="s">
        <v>113</v>
      </c>
      <c r="C3001" s="52" t="s">
        <v>457</v>
      </c>
      <c r="D3001" s="52" t="s">
        <v>200</v>
      </c>
      <c r="E3001" s="52" t="s">
        <v>187</v>
      </c>
      <c r="F3001" s="53" t="s">
        <v>6864</v>
      </c>
      <c r="G3001" s="52" t="s">
        <v>1</v>
      </c>
      <c r="H3001" s="52" t="s">
        <v>5130</v>
      </c>
    </row>
    <row r="3002" spans="1:8" x14ac:dyDescent="0.25">
      <c r="A3002" s="52" t="s">
        <v>6456</v>
      </c>
      <c r="B3002" s="52" t="s">
        <v>6455</v>
      </c>
      <c r="C3002" s="52" t="s">
        <v>295</v>
      </c>
      <c r="D3002" s="52" t="s">
        <v>297</v>
      </c>
      <c r="E3002" s="52" t="s">
        <v>204</v>
      </c>
      <c r="F3002" s="53" t="s">
        <v>6864</v>
      </c>
      <c r="G3002" s="52" t="s">
        <v>1</v>
      </c>
      <c r="H3002" s="52" t="s">
        <v>5130</v>
      </c>
    </row>
    <row r="3003" spans="1:8" x14ac:dyDescent="0.25">
      <c r="A3003" s="52" t="s">
        <v>6454</v>
      </c>
      <c r="B3003" s="52" t="s">
        <v>6453</v>
      </c>
      <c r="C3003" s="52" t="s">
        <v>6210</v>
      </c>
      <c r="D3003" s="52" t="s">
        <v>297</v>
      </c>
      <c r="E3003" s="52" t="s">
        <v>204</v>
      </c>
      <c r="F3003" s="53" t="s">
        <v>6864</v>
      </c>
      <c r="G3003" s="52" t="s">
        <v>1</v>
      </c>
      <c r="H3003" s="52" t="s">
        <v>5130</v>
      </c>
    </row>
    <row r="3004" spans="1:8" x14ac:dyDescent="0.25">
      <c r="A3004" s="52" t="s">
        <v>6452</v>
      </c>
      <c r="B3004" s="52" t="s">
        <v>6451</v>
      </c>
      <c r="C3004" s="52" t="s">
        <v>6027</v>
      </c>
      <c r="D3004" s="52" t="s">
        <v>2432</v>
      </c>
      <c r="E3004" s="52" t="s">
        <v>204</v>
      </c>
      <c r="F3004" s="53" t="s">
        <v>6864</v>
      </c>
      <c r="G3004" s="52" t="s">
        <v>1</v>
      </c>
      <c r="H3004" s="52" t="s">
        <v>5130</v>
      </c>
    </row>
    <row r="3005" spans="1:8" x14ac:dyDescent="0.25">
      <c r="A3005" s="52" t="s">
        <v>6450</v>
      </c>
      <c r="B3005" s="52" t="s">
        <v>6449</v>
      </c>
      <c r="C3005" s="52" t="s">
        <v>6210</v>
      </c>
      <c r="D3005" s="52" t="s">
        <v>572</v>
      </c>
      <c r="E3005" s="52" t="s">
        <v>204</v>
      </c>
      <c r="F3005" s="53" t="s">
        <v>6864</v>
      </c>
      <c r="G3005" s="52" t="s">
        <v>1</v>
      </c>
      <c r="H3005" s="52" t="s">
        <v>5130</v>
      </c>
    </row>
    <row r="3006" spans="1:8" x14ac:dyDescent="0.25">
      <c r="A3006" s="52" t="s">
        <v>6448</v>
      </c>
      <c r="B3006" s="52" t="s">
        <v>6447</v>
      </c>
      <c r="C3006" s="52" t="s">
        <v>671</v>
      </c>
      <c r="D3006" s="52" t="s">
        <v>572</v>
      </c>
      <c r="E3006" s="52" t="s">
        <v>204</v>
      </c>
      <c r="F3006" s="53" t="s">
        <v>6864</v>
      </c>
      <c r="G3006" s="52" t="s">
        <v>1</v>
      </c>
      <c r="H3006" s="52" t="s">
        <v>5130</v>
      </c>
    </row>
    <row r="3007" spans="1:8" x14ac:dyDescent="0.25">
      <c r="A3007" s="52" t="s">
        <v>6446</v>
      </c>
      <c r="B3007" s="52" t="s">
        <v>6445</v>
      </c>
      <c r="C3007" s="52" t="s">
        <v>244</v>
      </c>
      <c r="D3007" s="52" t="s">
        <v>572</v>
      </c>
      <c r="E3007" s="52" t="s">
        <v>204</v>
      </c>
      <c r="F3007" s="53" t="s">
        <v>6864</v>
      </c>
      <c r="G3007" s="52" t="s">
        <v>1</v>
      </c>
      <c r="H3007" s="52" t="s">
        <v>5130</v>
      </c>
    </row>
    <row r="3008" spans="1:8" x14ac:dyDescent="0.25">
      <c r="A3008" s="52" t="s">
        <v>6444</v>
      </c>
      <c r="B3008" s="52" t="s">
        <v>6441</v>
      </c>
      <c r="C3008" s="52" t="s">
        <v>6443</v>
      </c>
      <c r="D3008" s="52" t="s">
        <v>572</v>
      </c>
      <c r="E3008" s="52" t="s">
        <v>204</v>
      </c>
      <c r="F3008" s="53" t="s">
        <v>6864</v>
      </c>
      <c r="G3008" s="52" t="s">
        <v>1</v>
      </c>
      <c r="H3008" s="52" t="s">
        <v>5130</v>
      </c>
    </row>
    <row r="3009" spans="1:8" x14ac:dyDescent="0.25">
      <c r="A3009" s="52" t="s">
        <v>6442</v>
      </c>
      <c r="B3009" s="52" t="s">
        <v>6441</v>
      </c>
      <c r="C3009" s="52" t="s">
        <v>6440</v>
      </c>
      <c r="D3009" s="52" t="s">
        <v>572</v>
      </c>
      <c r="E3009" s="52" t="s">
        <v>204</v>
      </c>
      <c r="F3009" s="53" t="s">
        <v>6864</v>
      </c>
      <c r="G3009" s="52" t="s">
        <v>1</v>
      </c>
      <c r="H3009" s="52" t="s">
        <v>5130</v>
      </c>
    </row>
    <row r="3010" spans="1:8" x14ac:dyDescent="0.25">
      <c r="A3010" s="52" t="s">
        <v>6439</v>
      </c>
      <c r="B3010" s="52" t="s">
        <v>6437</v>
      </c>
      <c r="C3010" s="52" t="s">
        <v>457</v>
      </c>
      <c r="D3010" s="52" t="s">
        <v>200</v>
      </c>
      <c r="E3010" s="52" t="s">
        <v>187</v>
      </c>
      <c r="F3010" s="53" t="s">
        <v>6864</v>
      </c>
      <c r="G3010" s="52" t="s">
        <v>1</v>
      </c>
      <c r="H3010" s="52" t="s">
        <v>5130</v>
      </c>
    </row>
    <row r="3011" spans="1:8" x14ac:dyDescent="0.25">
      <c r="A3011" s="52" t="s">
        <v>6438</v>
      </c>
      <c r="B3011" s="52" t="s">
        <v>6437</v>
      </c>
      <c r="C3011" s="52" t="s">
        <v>457</v>
      </c>
      <c r="D3011" s="52" t="s">
        <v>200</v>
      </c>
      <c r="E3011" s="52" t="s">
        <v>187</v>
      </c>
      <c r="F3011" s="53" t="s">
        <v>6864</v>
      </c>
      <c r="G3011" s="52" t="s">
        <v>1</v>
      </c>
      <c r="H3011" s="52" t="s">
        <v>5130</v>
      </c>
    </row>
    <row r="3012" spans="1:8" x14ac:dyDescent="0.25">
      <c r="A3012" s="52" t="s">
        <v>6436</v>
      </c>
      <c r="B3012" s="52" t="s">
        <v>6435</v>
      </c>
      <c r="C3012" s="52" t="s">
        <v>805</v>
      </c>
      <c r="D3012" s="52" t="s">
        <v>200</v>
      </c>
      <c r="E3012" s="52" t="s">
        <v>187</v>
      </c>
      <c r="F3012" s="53" t="s">
        <v>6436</v>
      </c>
      <c r="G3012" s="52" t="s">
        <v>1</v>
      </c>
      <c r="H3012" s="52" t="s">
        <v>5130</v>
      </c>
    </row>
    <row r="3013" spans="1:8" x14ac:dyDescent="0.25">
      <c r="A3013" s="52" t="s">
        <v>6434</v>
      </c>
      <c r="B3013" s="52" t="s">
        <v>6433</v>
      </c>
      <c r="C3013" s="52" t="s">
        <v>3880</v>
      </c>
      <c r="D3013" s="52" t="s">
        <v>200</v>
      </c>
      <c r="E3013" s="52" t="s">
        <v>187</v>
      </c>
      <c r="F3013" s="53" t="s">
        <v>6436</v>
      </c>
      <c r="G3013" s="52" t="s">
        <v>1</v>
      </c>
      <c r="H3013" s="52" t="s">
        <v>5130</v>
      </c>
    </row>
    <row r="3014" spans="1:8" x14ac:dyDescent="0.25">
      <c r="A3014" s="52" t="s">
        <v>6432</v>
      </c>
      <c r="B3014" s="52" t="s">
        <v>6431</v>
      </c>
      <c r="C3014" s="52" t="s">
        <v>1855</v>
      </c>
      <c r="D3014" s="52" t="s">
        <v>1442</v>
      </c>
      <c r="E3014" s="52" t="s">
        <v>187</v>
      </c>
      <c r="F3014" s="53" t="s">
        <v>6436</v>
      </c>
      <c r="G3014" s="52" t="s">
        <v>1</v>
      </c>
      <c r="H3014" s="52" t="s">
        <v>5130</v>
      </c>
    </row>
    <row r="3015" spans="1:8" x14ac:dyDescent="0.25">
      <c r="A3015" s="52" t="s">
        <v>6430</v>
      </c>
      <c r="B3015" s="52" t="s">
        <v>6429</v>
      </c>
      <c r="C3015" s="52" t="s">
        <v>244</v>
      </c>
      <c r="D3015" s="52" t="s">
        <v>1442</v>
      </c>
      <c r="E3015" s="52" t="s">
        <v>187</v>
      </c>
      <c r="F3015" s="53" t="s">
        <v>6436</v>
      </c>
      <c r="G3015" s="52" t="s">
        <v>1</v>
      </c>
      <c r="H3015" s="52" t="s">
        <v>5130</v>
      </c>
    </row>
    <row r="3016" spans="1:8" x14ac:dyDescent="0.25">
      <c r="A3016" s="52" t="s">
        <v>6428</v>
      </c>
      <c r="B3016" s="52" t="s">
        <v>6426</v>
      </c>
      <c r="C3016" s="52" t="s">
        <v>3194</v>
      </c>
      <c r="D3016" s="52" t="s">
        <v>833</v>
      </c>
      <c r="E3016" s="52" t="s">
        <v>204</v>
      </c>
      <c r="F3016" s="53" t="s">
        <v>6436</v>
      </c>
      <c r="G3016" s="52" t="s">
        <v>1</v>
      </c>
      <c r="H3016" s="52" t="s">
        <v>5130</v>
      </c>
    </row>
    <row r="3017" spans="1:8" x14ac:dyDescent="0.25">
      <c r="A3017" s="52" t="s">
        <v>6427</v>
      </c>
      <c r="B3017" s="52" t="s">
        <v>6426</v>
      </c>
      <c r="C3017" s="52" t="s">
        <v>3194</v>
      </c>
      <c r="D3017" s="52" t="s">
        <v>833</v>
      </c>
      <c r="E3017" s="52" t="s">
        <v>204</v>
      </c>
      <c r="F3017" s="53" t="s">
        <v>6436</v>
      </c>
      <c r="G3017" s="52" t="s">
        <v>1</v>
      </c>
      <c r="H3017" s="52" t="s">
        <v>5130</v>
      </c>
    </row>
    <row r="3018" spans="1:8" x14ac:dyDescent="0.25">
      <c r="A3018" s="52" t="s">
        <v>6425</v>
      </c>
      <c r="B3018" s="52" t="s">
        <v>6424</v>
      </c>
      <c r="C3018" s="52" t="s">
        <v>441</v>
      </c>
      <c r="D3018" s="52" t="s">
        <v>6421</v>
      </c>
      <c r="E3018" s="52" t="s">
        <v>187</v>
      </c>
      <c r="F3018" s="53" t="s">
        <v>6436</v>
      </c>
      <c r="G3018" s="52" t="s">
        <v>1</v>
      </c>
      <c r="H3018" s="52" t="s">
        <v>5130</v>
      </c>
    </row>
    <row r="3019" spans="1:8" x14ac:dyDescent="0.25">
      <c r="A3019" s="52" t="s">
        <v>6423</v>
      </c>
      <c r="B3019" s="52" t="s">
        <v>6422</v>
      </c>
      <c r="C3019" s="52" t="s">
        <v>441</v>
      </c>
      <c r="D3019" s="52" t="s">
        <v>6421</v>
      </c>
      <c r="E3019" s="52" t="s">
        <v>187</v>
      </c>
      <c r="F3019" s="53" t="s">
        <v>6436</v>
      </c>
      <c r="G3019" s="52" t="s">
        <v>1</v>
      </c>
      <c r="H3019" s="52" t="s">
        <v>5130</v>
      </c>
    </row>
    <row r="3020" spans="1:8" x14ac:dyDescent="0.25">
      <c r="A3020" s="52" t="s">
        <v>6420</v>
      </c>
      <c r="B3020" s="52" t="s">
        <v>6419</v>
      </c>
      <c r="C3020" s="52" t="s">
        <v>1128</v>
      </c>
      <c r="D3020" s="52" t="s">
        <v>6416</v>
      </c>
      <c r="E3020" s="52" t="s">
        <v>204</v>
      </c>
      <c r="F3020" s="53" t="s">
        <v>6436</v>
      </c>
      <c r="G3020" s="52" t="s">
        <v>1</v>
      </c>
      <c r="H3020" s="52" t="s">
        <v>5130</v>
      </c>
    </row>
    <row r="3021" spans="1:8" x14ac:dyDescent="0.25">
      <c r="A3021" s="52" t="s">
        <v>6418</v>
      </c>
      <c r="B3021" s="52" t="s">
        <v>6417</v>
      </c>
      <c r="C3021" s="52" t="s">
        <v>1128</v>
      </c>
      <c r="D3021" s="52" t="s">
        <v>6416</v>
      </c>
      <c r="E3021" s="52" t="s">
        <v>204</v>
      </c>
      <c r="F3021" s="53" t="s">
        <v>6436</v>
      </c>
      <c r="G3021" s="52" t="s">
        <v>1</v>
      </c>
      <c r="H3021" s="52" t="s">
        <v>5130</v>
      </c>
    </row>
    <row r="3022" spans="1:8" x14ac:dyDescent="0.25">
      <c r="A3022" s="52" t="s">
        <v>6415</v>
      </c>
      <c r="B3022" s="52" t="s">
        <v>6414</v>
      </c>
      <c r="C3022" s="52" t="s">
        <v>1423</v>
      </c>
      <c r="D3022" s="52" t="s">
        <v>297</v>
      </c>
      <c r="E3022" s="52" t="s">
        <v>204</v>
      </c>
      <c r="F3022" s="53" t="s">
        <v>6436</v>
      </c>
      <c r="G3022" s="52" t="s">
        <v>1</v>
      </c>
      <c r="H3022" s="52" t="s">
        <v>5130</v>
      </c>
    </row>
    <row r="3023" spans="1:8" x14ac:dyDescent="0.25">
      <c r="A3023" s="52" t="s">
        <v>6413</v>
      </c>
      <c r="B3023" s="52" t="s">
        <v>6412</v>
      </c>
      <c r="C3023" s="52" t="s">
        <v>244</v>
      </c>
      <c r="D3023" s="52" t="s">
        <v>297</v>
      </c>
      <c r="E3023" s="52" t="s">
        <v>204</v>
      </c>
      <c r="F3023" s="53" t="s">
        <v>6436</v>
      </c>
      <c r="G3023" s="52" t="s">
        <v>1</v>
      </c>
      <c r="H3023" s="52" t="s">
        <v>5130</v>
      </c>
    </row>
    <row r="3024" spans="1:8" x14ac:dyDescent="0.25">
      <c r="A3024" s="52" t="s">
        <v>6411</v>
      </c>
      <c r="B3024" s="52" t="s">
        <v>6410</v>
      </c>
      <c r="C3024" s="52" t="s">
        <v>193</v>
      </c>
      <c r="D3024" s="52" t="s">
        <v>200</v>
      </c>
      <c r="E3024" s="52" t="s">
        <v>187</v>
      </c>
      <c r="F3024" s="53" t="s">
        <v>6436</v>
      </c>
      <c r="G3024" s="52" t="s">
        <v>1</v>
      </c>
      <c r="H3024" s="52" t="s">
        <v>5130</v>
      </c>
    </row>
    <row r="3025" spans="1:8" x14ac:dyDescent="0.25">
      <c r="A3025" s="52" t="s">
        <v>6409</v>
      </c>
      <c r="B3025" s="52" t="s">
        <v>6408</v>
      </c>
      <c r="C3025" s="52" t="s">
        <v>193</v>
      </c>
      <c r="D3025" s="52" t="s">
        <v>200</v>
      </c>
      <c r="E3025" s="52" t="s">
        <v>187</v>
      </c>
      <c r="F3025" s="53" t="s">
        <v>6436</v>
      </c>
      <c r="G3025" s="52" t="s">
        <v>1</v>
      </c>
      <c r="H3025" s="52" t="s">
        <v>5130</v>
      </c>
    </row>
    <row r="3026" spans="1:8" x14ac:dyDescent="0.25">
      <c r="A3026" s="52" t="s">
        <v>6407</v>
      </c>
      <c r="B3026" s="52" t="s">
        <v>6405</v>
      </c>
      <c r="C3026" s="52" t="s">
        <v>197</v>
      </c>
      <c r="D3026" s="52" t="s">
        <v>197</v>
      </c>
      <c r="E3026" s="52" t="s">
        <v>196</v>
      </c>
      <c r="F3026" s="53" t="s">
        <v>6436</v>
      </c>
      <c r="G3026" s="52" t="s">
        <v>1</v>
      </c>
      <c r="H3026" s="52" t="s">
        <v>5130</v>
      </c>
    </row>
    <row r="3027" spans="1:8" x14ac:dyDescent="0.25">
      <c r="A3027" s="52" t="s">
        <v>6406</v>
      </c>
      <c r="B3027" s="52" t="s">
        <v>6405</v>
      </c>
      <c r="C3027" s="52" t="s">
        <v>197</v>
      </c>
      <c r="D3027" s="52" t="s">
        <v>197</v>
      </c>
      <c r="E3027" s="52" t="s">
        <v>196</v>
      </c>
      <c r="F3027" s="53" t="s">
        <v>6436</v>
      </c>
      <c r="G3027" s="52" t="s">
        <v>1</v>
      </c>
      <c r="H3027" s="52" t="s">
        <v>5130</v>
      </c>
    </row>
    <row r="3028" spans="1:8" x14ac:dyDescent="0.25">
      <c r="A3028" s="52" t="s">
        <v>6404</v>
      </c>
      <c r="B3028" s="52" t="s">
        <v>6402</v>
      </c>
      <c r="C3028" s="52" t="s">
        <v>295</v>
      </c>
      <c r="D3028" s="52" t="s">
        <v>200</v>
      </c>
      <c r="E3028" s="52" t="s">
        <v>187</v>
      </c>
      <c r="F3028" s="53" t="s">
        <v>6436</v>
      </c>
      <c r="G3028" s="52" t="s">
        <v>1</v>
      </c>
      <c r="H3028" s="52" t="s">
        <v>5130</v>
      </c>
    </row>
    <row r="3029" spans="1:8" x14ac:dyDescent="0.25">
      <c r="A3029" s="52" t="s">
        <v>6403</v>
      </c>
      <c r="B3029" s="52" t="s">
        <v>6402</v>
      </c>
      <c r="C3029" s="52" t="s">
        <v>295</v>
      </c>
      <c r="D3029" s="52" t="s">
        <v>200</v>
      </c>
      <c r="E3029" s="52" t="s">
        <v>187</v>
      </c>
      <c r="F3029" s="53" t="s">
        <v>6436</v>
      </c>
      <c r="G3029" s="52" t="s">
        <v>1</v>
      </c>
      <c r="H3029" s="52" t="s">
        <v>5130</v>
      </c>
    </row>
    <row r="3030" spans="1:8" x14ac:dyDescent="0.25">
      <c r="A3030" s="52" t="s">
        <v>6401</v>
      </c>
      <c r="B3030" s="52" t="s">
        <v>6400</v>
      </c>
      <c r="C3030" s="52" t="s">
        <v>504</v>
      </c>
      <c r="D3030" s="52" t="s">
        <v>6399</v>
      </c>
      <c r="E3030" s="52" t="s">
        <v>204</v>
      </c>
      <c r="F3030" s="53" t="s">
        <v>6436</v>
      </c>
      <c r="G3030" s="52" t="s">
        <v>1</v>
      </c>
      <c r="H3030" s="52" t="s">
        <v>5130</v>
      </c>
    </row>
    <row r="3031" spans="1:8" x14ac:dyDescent="0.25">
      <c r="A3031" s="52" t="s">
        <v>6398</v>
      </c>
      <c r="B3031" s="52" t="s">
        <v>6397</v>
      </c>
      <c r="C3031" s="52" t="s">
        <v>475</v>
      </c>
      <c r="D3031" s="52" t="s">
        <v>1332</v>
      </c>
      <c r="E3031" s="52" t="s">
        <v>492</v>
      </c>
      <c r="F3031" s="53" t="s">
        <v>6436</v>
      </c>
      <c r="G3031" s="52" t="s">
        <v>1</v>
      </c>
      <c r="H3031" s="52" t="s">
        <v>5130</v>
      </c>
    </row>
    <row r="3032" spans="1:8" x14ac:dyDescent="0.25">
      <c r="A3032" s="52" t="s">
        <v>6396</v>
      </c>
      <c r="B3032" s="52" t="s">
        <v>6395</v>
      </c>
      <c r="C3032" s="52" t="s">
        <v>1981</v>
      </c>
      <c r="D3032" s="52" t="s">
        <v>6394</v>
      </c>
      <c r="E3032" s="52" t="s">
        <v>204</v>
      </c>
      <c r="F3032" s="53" t="s">
        <v>6436</v>
      </c>
      <c r="G3032" s="52" t="s">
        <v>1</v>
      </c>
      <c r="H3032" s="52" t="s">
        <v>5130</v>
      </c>
    </row>
    <row r="3033" spans="1:8" x14ac:dyDescent="0.25">
      <c r="A3033" s="52" t="s">
        <v>6393</v>
      </c>
      <c r="B3033" s="52" t="s">
        <v>6392</v>
      </c>
      <c r="C3033" s="52" t="s">
        <v>1825</v>
      </c>
      <c r="D3033" s="52" t="s">
        <v>1642</v>
      </c>
      <c r="E3033" s="52" t="s">
        <v>204</v>
      </c>
      <c r="F3033" s="53" t="s">
        <v>6436</v>
      </c>
      <c r="G3033" s="52" t="s">
        <v>1</v>
      </c>
      <c r="H3033" s="52" t="s">
        <v>5130</v>
      </c>
    </row>
    <row r="3034" spans="1:8" x14ac:dyDescent="0.25">
      <c r="A3034" s="52" t="s">
        <v>6391</v>
      </c>
      <c r="B3034" s="52" t="s">
        <v>6390</v>
      </c>
      <c r="C3034" s="52" t="s">
        <v>1825</v>
      </c>
      <c r="D3034" s="52" t="s">
        <v>1642</v>
      </c>
      <c r="E3034" s="52" t="s">
        <v>204</v>
      </c>
      <c r="F3034" s="53" t="s">
        <v>6436</v>
      </c>
      <c r="G3034" s="52" t="s">
        <v>1</v>
      </c>
      <c r="H3034" s="52" t="s">
        <v>5130</v>
      </c>
    </row>
    <row r="3035" spans="1:8" x14ac:dyDescent="0.25">
      <c r="A3035" s="52" t="s">
        <v>6389</v>
      </c>
      <c r="B3035" s="52" t="s">
        <v>6388</v>
      </c>
      <c r="C3035" s="52" t="s">
        <v>1825</v>
      </c>
      <c r="D3035" s="52" t="s">
        <v>422</v>
      </c>
      <c r="E3035" s="52" t="s">
        <v>204</v>
      </c>
      <c r="F3035" s="53" t="s">
        <v>6436</v>
      </c>
      <c r="G3035" s="52" t="s">
        <v>1</v>
      </c>
      <c r="H3035" s="52" t="s">
        <v>5130</v>
      </c>
    </row>
    <row r="3036" spans="1:8" x14ac:dyDescent="0.25">
      <c r="A3036" s="52" t="s">
        <v>6387</v>
      </c>
      <c r="B3036" s="52" t="s">
        <v>6386</v>
      </c>
      <c r="C3036" s="52" t="s">
        <v>295</v>
      </c>
      <c r="D3036" s="52" t="s">
        <v>278</v>
      </c>
      <c r="E3036" s="52" t="s">
        <v>204</v>
      </c>
      <c r="F3036" s="53" t="s">
        <v>6436</v>
      </c>
      <c r="G3036" s="52" t="s">
        <v>1</v>
      </c>
      <c r="H3036" s="52" t="s">
        <v>5130</v>
      </c>
    </row>
    <row r="3037" spans="1:8" x14ac:dyDescent="0.25">
      <c r="A3037" s="52" t="s">
        <v>6385</v>
      </c>
      <c r="B3037" s="52" t="s">
        <v>6384</v>
      </c>
      <c r="C3037" s="52" t="s">
        <v>295</v>
      </c>
      <c r="D3037" s="52" t="s">
        <v>297</v>
      </c>
      <c r="E3037" s="52" t="s">
        <v>204</v>
      </c>
      <c r="F3037" s="53" t="s">
        <v>6436</v>
      </c>
      <c r="G3037" s="52" t="s">
        <v>1</v>
      </c>
      <c r="H3037" s="52" t="s">
        <v>5130</v>
      </c>
    </row>
    <row r="3038" spans="1:8" x14ac:dyDescent="0.25">
      <c r="A3038" s="52" t="s">
        <v>6383</v>
      </c>
      <c r="B3038" s="52" t="s">
        <v>6382</v>
      </c>
      <c r="C3038" s="52" t="s">
        <v>2642</v>
      </c>
      <c r="D3038" s="52" t="s">
        <v>335</v>
      </c>
      <c r="E3038" s="52" t="s">
        <v>187</v>
      </c>
      <c r="F3038" s="53" t="s">
        <v>6436</v>
      </c>
      <c r="G3038" s="52" t="s">
        <v>1</v>
      </c>
      <c r="H3038" s="52" t="s">
        <v>5130</v>
      </c>
    </row>
    <row r="3039" spans="1:8" x14ac:dyDescent="0.25">
      <c r="A3039" s="52" t="s">
        <v>6381</v>
      </c>
      <c r="B3039" s="52" t="s">
        <v>6380</v>
      </c>
      <c r="C3039" s="52" t="s">
        <v>295</v>
      </c>
      <c r="D3039" s="52" t="s">
        <v>1594</v>
      </c>
      <c r="E3039" s="52" t="s">
        <v>204</v>
      </c>
      <c r="F3039" s="53" t="s">
        <v>6436</v>
      </c>
      <c r="G3039" s="52" t="s">
        <v>1</v>
      </c>
      <c r="H3039" s="52" t="s">
        <v>5130</v>
      </c>
    </row>
    <row r="3040" spans="1:8" x14ac:dyDescent="0.25">
      <c r="A3040" s="52" t="s">
        <v>6379</v>
      </c>
      <c r="B3040" s="52" t="s">
        <v>6378</v>
      </c>
      <c r="C3040" s="52" t="s">
        <v>1927</v>
      </c>
      <c r="D3040" s="52" t="s">
        <v>336</v>
      </c>
      <c r="E3040" s="52" t="s">
        <v>204</v>
      </c>
      <c r="F3040" s="53" t="s">
        <v>6436</v>
      </c>
      <c r="G3040" s="52" t="s">
        <v>1</v>
      </c>
      <c r="H3040" s="52" t="s">
        <v>5130</v>
      </c>
    </row>
    <row r="3041" spans="1:8" x14ac:dyDescent="0.25">
      <c r="A3041" s="52" t="s">
        <v>6377</v>
      </c>
      <c r="B3041" s="52" t="s">
        <v>6376</v>
      </c>
      <c r="C3041" s="52" t="s">
        <v>6375</v>
      </c>
      <c r="D3041" s="52" t="s">
        <v>6374</v>
      </c>
      <c r="E3041" s="52" t="s">
        <v>204</v>
      </c>
      <c r="F3041" s="53" t="s">
        <v>6436</v>
      </c>
      <c r="G3041" s="52" t="s">
        <v>1</v>
      </c>
      <c r="H3041" s="52" t="s">
        <v>5130</v>
      </c>
    </row>
    <row r="3042" spans="1:8" x14ac:dyDescent="0.25">
      <c r="A3042" s="52" t="s">
        <v>6373</v>
      </c>
      <c r="B3042" s="52" t="s">
        <v>6372</v>
      </c>
      <c r="C3042" s="52" t="s">
        <v>295</v>
      </c>
      <c r="D3042" s="52" t="s">
        <v>429</v>
      </c>
      <c r="E3042" s="52" t="s">
        <v>204</v>
      </c>
      <c r="F3042" s="53" t="s">
        <v>6436</v>
      </c>
      <c r="G3042" s="52" t="s">
        <v>1</v>
      </c>
      <c r="H3042" s="52" t="s">
        <v>5130</v>
      </c>
    </row>
    <row r="3043" spans="1:8" x14ac:dyDescent="0.25">
      <c r="A3043" s="52" t="s">
        <v>6371</v>
      </c>
      <c r="B3043" s="52" t="s">
        <v>6370</v>
      </c>
      <c r="C3043" s="52" t="s">
        <v>295</v>
      </c>
      <c r="D3043" s="52" t="s">
        <v>297</v>
      </c>
      <c r="E3043" s="52" t="s">
        <v>204</v>
      </c>
      <c r="F3043" s="53" t="s">
        <v>6436</v>
      </c>
      <c r="G3043" s="52" t="s">
        <v>1</v>
      </c>
      <c r="H3043" s="52" t="s">
        <v>5130</v>
      </c>
    </row>
    <row r="3044" spans="1:8" x14ac:dyDescent="0.25">
      <c r="A3044" s="52" t="s">
        <v>6369</v>
      </c>
      <c r="B3044" s="52" t="s">
        <v>6368</v>
      </c>
      <c r="C3044" s="52" t="s">
        <v>1509</v>
      </c>
      <c r="D3044" s="52" t="s">
        <v>297</v>
      </c>
      <c r="E3044" s="52" t="s">
        <v>204</v>
      </c>
      <c r="F3044" s="53" t="s">
        <v>6436</v>
      </c>
      <c r="G3044" s="52" t="s">
        <v>1</v>
      </c>
      <c r="H3044" s="52" t="s">
        <v>5130</v>
      </c>
    </row>
    <row r="3045" spans="1:8" x14ac:dyDescent="0.25">
      <c r="A3045" s="52" t="s">
        <v>6367</v>
      </c>
      <c r="B3045" s="52" t="s">
        <v>6366</v>
      </c>
      <c r="C3045" s="52" t="s">
        <v>1509</v>
      </c>
      <c r="D3045" s="52" t="s">
        <v>1642</v>
      </c>
      <c r="E3045" s="52" t="s">
        <v>204</v>
      </c>
      <c r="F3045" s="53" t="s">
        <v>6436</v>
      </c>
      <c r="G3045" s="52" t="s">
        <v>1</v>
      </c>
      <c r="H3045" s="52" t="s">
        <v>5130</v>
      </c>
    </row>
    <row r="3046" spans="1:8" x14ac:dyDescent="0.25">
      <c r="A3046" s="52" t="s">
        <v>6365</v>
      </c>
      <c r="B3046" s="52" t="s">
        <v>6364</v>
      </c>
      <c r="C3046" s="52" t="s">
        <v>3667</v>
      </c>
      <c r="D3046" s="52" t="s">
        <v>278</v>
      </c>
      <c r="E3046" s="52" t="s">
        <v>204</v>
      </c>
      <c r="F3046" s="53" t="s">
        <v>6436</v>
      </c>
      <c r="G3046" s="52" t="s">
        <v>1</v>
      </c>
      <c r="H3046" s="52" t="s">
        <v>5130</v>
      </c>
    </row>
    <row r="3047" spans="1:8" x14ac:dyDescent="0.25">
      <c r="A3047" s="52" t="s">
        <v>6363</v>
      </c>
      <c r="B3047" s="52" t="s">
        <v>6362</v>
      </c>
      <c r="C3047" s="52" t="s">
        <v>1855</v>
      </c>
      <c r="D3047" s="52" t="s">
        <v>335</v>
      </c>
      <c r="E3047" s="52" t="s">
        <v>187</v>
      </c>
      <c r="F3047" s="53" t="s">
        <v>6436</v>
      </c>
      <c r="G3047" s="52" t="s">
        <v>1</v>
      </c>
      <c r="H3047" s="52" t="s">
        <v>5130</v>
      </c>
    </row>
    <row r="3048" spans="1:8" x14ac:dyDescent="0.25">
      <c r="A3048" s="52" t="s">
        <v>6361</v>
      </c>
      <c r="B3048" s="52" t="s">
        <v>6360</v>
      </c>
      <c r="C3048" s="52" t="s">
        <v>197</v>
      </c>
      <c r="D3048" s="52" t="s">
        <v>197</v>
      </c>
      <c r="E3048" s="52" t="s">
        <v>196</v>
      </c>
      <c r="F3048" s="53" t="s">
        <v>6436</v>
      </c>
      <c r="G3048" s="52" t="s">
        <v>1</v>
      </c>
      <c r="H3048" s="52" t="s">
        <v>5130</v>
      </c>
    </row>
    <row r="3049" spans="1:8" x14ac:dyDescent="0.25">
      <c r="A3049" s="52" t="s">
        <v>6359</v>
      </c>
      <c r="B3049" s="52" t="s">
        <v>6358</v>
      </c>
      <c r="C3049" s="52" t="s">
        <v>475</v>
      </c>
      <c r="D3049" s="52" t="s">
        <v>224</v>
      </c>
      <c r="E3049" s="52" t="s">
        <v>492</v>
      </c>
      <c r="F3049" s="53" t="s">
        <v>6436</v>
      </c>
      <c r="G3049" s="52" t="s">
        <v>1</v>
      </c>
      <c r="H3049" s="52" t="s">
        <v>5130</v>
      </c>
    </row>
    <row r="3050" spans="1:8" x14ac:dyDescent="0.25">
      <c r="A3050" s="52" t="s">
        <v>6357</v>
      </c>
      <c r="B3050" s="52" t="s">
        <v>6356</v>
      </c>
      <c r="C3050" s="52" t="s">
        <v>475</v>
      </c>
      <c r="D3050" s="52" t="s">
        <v>243</v>
      </c>
      <c r="E3050" s="52" t="s">
        <v>492</v>
      </c>
      <c r="F3050" s="53" t="s">
        <v>6436</v>
      </c>
      <c r="G3050" s="52" t="s">
        <v>1</v>
      </c>
      <c r="H3050" s="52" t="s">
        <v>5130</v>
      </c>
    </row>
    <row r="3051" spans="1:8" x14ac:dyDescent="0.25">
      <c r="A3051" s="52" t="s">
        <v>6355</v>
      </c>
      <c r="B3051" s="52" t="s">
        <v>6354</v>
      </c>
      <c r="C3051" s="52" t="s">
        <v>6353</v>
      </c>
      <c r="D3051" s="52" t="s">
        <v>297</v>
      </c>
      <c r="E3051" s="52" t="s">
        <v>204</v>
      </c>
      <c r="F3051" s="53" t="s">
        <v>6436</v>
      </c>
      <c r="G3051" s="52" t="s">
        <v>1</v>
      </c>
      <c r="H3051" s="52" t="s">
        <v>5130</v>
      </c>
    </row>
    <row r="3052" spans="1:8" x14ac:dyDescent="0.25">
      <c r="A3052" s="52" t="s">
        <v>6352</v>
      </c>
      <c r="B3052" s="52" t="s">
        <v>6351</v>
      </c>
      <c r="C3052" s="52" t="s">
        <v>1509</v>
      </c>
      <c r="D3052" s="52" t="s">
        <v>297</v>
      </c>
      <c r="E3052" s="52" t="s">
        <v>204</v>
      </c>
      <c r="F3052" s="53" t="s">
        <v>6436</v>
      </c>
      <c r="G3052" s="52" t="s">
        <v>1</v>
      </c>
      <c r="H3052" s="52" t="s">
        <v>5130</v>
      </c>
    </row>
    <row r="3053" spans="1:8" x14ac:dyDescent="0.25">
      <c r="A3053" s="52" t="s">
        <v>6350</v>
      </c>
      <c r="B3053" s="52" t="s">
        <v>6349</v>
      </c>
      <c r="C3053" s="52" t="s">
        <v>295</v>
      </c>
      <c r="D3053" s="52" t="s">
        <v>297</v>
      </c>
      <c r="E3053" s="52" t="s">
        <v>204</v>
      </c>
      <c r="F3053" s="53" t="s">
        <v>6436</v>
      </c>
      <c r="G3053" s="52" t="s">
        <v>1</v>
      </c>
      <c r="H3053" s="52" t="s">
        <v>5130</v>
      </c>
    </row>
    <row r="3054" spans="1:8" x14ac:dyDescent="0.25">
      <c r="A3054" s="52" t="s">
        <v>6348</v>
      </c>
      <c r="B3054" s="52" t="s">
        <v>6347</v>
      </c>
      <c r="C3054" s="52" t="s">
        <v>1509</v>
      </c>
      <c r="D3054" s="52" t="s">
        <v>297</v>
      </c>
      <c r="E3054" s="52" t="s">
        <v>204</v>
      </c>
      <c r="F3054" s="53" t="s">
        <v>6436</v>
      </c>
      <c r="G3054" s="52" t="s">
        <v>1</v>
      </c>
      <c r="H3054" s="52" t="s">
        <v>5130</v>
      </c>
    </row>
    <row r="3055" spans="1:8" x14ac:dyDescent="0.25">
      <c r="A3055" s="52" t="s">
        <v>6346</v>
      </c>
      <c r="B3055" s="52" t="s">
        <v>6345</v>
      </c>
      <c r="C3055" s="52" t="s">
        <v>295</v>
      </c>
      <c r="D3055" s="52" t="s">
        <v>200</v>
      </c>
      <c r="E3055" s="52" t="s">
        <v>187</v>
      </c>
      <c r="F3055" s="53" t="s">
        <v>6436</v>
      </c>
      <c r="G3055" s="52" t="s">
        <v>1</v>
      </c>
      <c r="H3055" s="52" t="s">
        <v>5130</v>
      </c>
    </row>
    <row r="3056" spans="1:8" x14ac:dyDescent="0.25">
      <c r="A3056" s="52" t="s">
        <v>6344</v>
      </c>
      <c r="B3056" s="52" t="s">
        <v>6343</v>
      </c>
      <c r="C3056" s="52" t="s">
        <v>6320</v>
      </c>
      <c r="D3056" s="52" t="s">
        <v>200</v>
      </c>
      <c r="E3056" s="52" t="s">
        <v>187</v>
      </c>
      <c r="F3056" s="53" t="s">
        <v>6436</v>
      </c>
      <c r="G3056" s="52" t="s">
        <v>1</v>
      </c>
      <c r="H3056" s="52" t="s">
        <v>5130</v>
      </c>
    </row>
    <row r="3057" spans="1:8" x14ac:dyDescent="0.25">
      <c r="A3057" s="52" t="s">
        <v>6342</v>
      </c>
      <c r="B3057" s="52" t="s">
        <v>6341</v>
      </c>
      <c r="C3057" s="52" t="s">
        <v>236</v>
      </c>
      <c r="D3057" s="52" t="s">
        <v>200</v>
      </c>
      <c r="E3057" s="52" t="s">
        <v>187</v>
      </c>
      <c r="F3057" s="53" t="s">
        <v>6436</v>
      </c>
      <c r="G3057" s="52" t="s">
        <v>1</v>
      </c>
      <c r="H3057" s="52" t="s">
        <v>5130</v>
      </c>
    </row>
    <row r="3058" spans="1:8" x14ac:dyDescent="0.25">
      <c r="A3058" s="52" t="s">
        <v>6340</v>
      </c>
      <c r="B3058" s="52" t="s">
        <v>6339</v>
      </c>
      <c r="C3058" s="52" t="s">
        <v>236</v>
      </c>
      <c r="D3058" s="52" t="s">
        <v>200</v>
      </c>
      <c r="E3058" s="52" t="s">
        <v>187</v>
      </c>
      <c r="F3058" s="53" t="s">
        <v>6436</v>
      </c>
      <c r="G3058" s="52" t="s">
        <v>1</v>
      </c>
      <c r="H3058" s="52" t="s">
        <v>5130</v>
      </c>
    </row>
    <row r="3059" spans="1:8" x14ac:dyDescent="0.25">
      <c r="A3059" s="52" t="s">
        <v>6338</v>
      </c>
      <c r="B3059" s="52" t="s">
        <v>6337</v>
      </c>
      <c r="C3059" s="52" t="s">
        <v>236</v>
      </c>
      <c r="D3059" s="52" t="s">
        <v>200</v>
      </c>
      <c r="E3059" s="52" t="s">
        <v>187</v>
      </c>
      <c r="F3059" s="53" t="s">
        <v>6436</v>
      </c>
      <c r="G3059" s="52" t="s">
        <v>1</v>
      </c>
      <c r="H3059" s="52" t="s">
        <v>5130</v>
      </c>
    </row>
    <row r="3060" spans="1:8" x14ac:dyDescent="0.25">
      <c r="A3060" s="52" t="s">
        <v>6336</v>
      </c>
      <c r="B3060" s="52" t="s">
        <v>6335</v>
      </c>
      <c r="C3060" s="52" t="s">
        <v>236</v>
      </c>
      <c r="D3060" s="52" t="s">
        <v>200</v>
      </c>
      <c r="E3060" s="52" t="s">
        <v>187</v>
      </c>
      <c r="F3060" s="53" t="s">
        <v>6436</v>
      </c>
      <c r="G3060" s="52" t="s">
        <v>1</v>
      </c>
      <c r="H3060" s="52" t="s">
        <v>5130</v>
      </c>
    </row>
    <row r="3061" spans="1:8" x14ac:dyDescent="0.25">
      <c r="A3061" s="52" t="s">
        <v>6334</v>
      </c>
      <c r="B3061" s="52" t="s">
        <v>6333</v>
      </c>
      <c r="C3061" s="52" t="s">
        <v>236</v>
      </c>
      <c r="D3061" s="52" t="s">
        <v>995</v>
      </c>
      <c r="E3061" s="52" t="s">
        <v>204</v>
      </c>
      <c r="F3061" s="53" t="s">
        <v>6436</v>
      </c>
      <c r="G3061" s="52" t="s">
        <v>1</v>
      </c>
      <c r="H3061" s="52" t="s">
        <v>5130</v>
      </c>
    </row>
    <row r="3062" spans="1:8" x14ac:dyDescent="0.25">
      <c r="A3062" s="52" t="s">
        <v>6332</v>
      </c>
      <c r="B3062" s="52" t="s">
        <v>6331</v>
      </c>
      <c r="C3062" s="52" t="s">
        <v>5766</v>
      </c>
      <c r="D3062" s="52" t="s">
        <v>200</v>
      </c>
      <c r="E3062" s="52" t="s">
        <v>187</v>
      </c>
      <c r="F3062" s="53" t="s">
        <v>6436</v>
      </c>
      <c r="G3062" s="52" t="s">
        <v>1</v>
      </c>
      <c r="H3062" s="52" t="s">
        <v>5130</v>
      </c>
    </row>
    <row r="3063" spans="1:8" x14ac:dyDescent="0.25">
      <c r="A3063" s="52" t="s">
        <v>6330</v>
      </c>
      <c r="B3063" s="52" t="s">
        <v>6329</v>
      </c>
      <c r="C3063" s="52" t="s">
        <v>236</v>
      </c>
      <c r="D3063" s="52" t="s">
        <v>335</v>
      </c>
      <c r="E3063" s="52" t="s">
        <v>187</v>
      </c>
      <c r="F3063" s="53" t="s">
        <v>6436</v>
      </c>
      <c r="G3063" s="52" t="s">
        <v>1</v>
      </c>
      <c r="H3063" s="52" t="s">
        <v>5130</v>
      </c>
    </row>
    <row r="3064" spans="1:8" x14ac:dyDescent="0.25">
      <c r="A3064" s="52" t="s">
        <v>6328</v>
      </c>
      <c r="B3064" s="52" t="s">
        <v>6327</v>
      </c>
      <c r="C3064" s="52" t="s">
        <v>236</v>
      </c>
      <c r="D3064" s="52" t="s">
        <v>6147</v>
      </c>
      <c r="E3064" s="52" t="s">
        <v>187</v>
      </c>
      <c r="F3064" s="53" t="s">
        <v>6436</v>
      </c>
      <c r="G3064" s="52" t="s">
        <v>1</v>
      </c>
      <c r="H3064" s="52" t="s">
        <v>5130</v>
      </c>
    </row>
    <row r="3065" spans="1:8" x14ac:dyDescent="0.25">
      <c r="A3065" s="52" t="s">
        <v>6326</v>
      </c>
      <c r="B3065" s="52" t="s">
        <v>6325</v>
      </c>
      <c r="C3065" s="52" t="s">
        <v>236</v>
      </c>
      <c r="D3065" s="52" t="s">
        <v>200</v>
      </c>
      <c r="E3065" s="52" t="s">
        <v>187</v>
      </c>
      <c r="F3065" s="53" t="s">
        <v>6436</v>
      </c>
      <c r="G3065" s="52" t="s">
        <v>1</v>
      </c>
      <c r="H3065" s="52" t="s">
        <v>5130</v>
      </c>
    </row>
    <row r="3066" spans="1:8" x14ac:dyDescent="0.25">
      <c r="A3066" s="52" t="s">
        <v>6324</v>
      </c>
      <c r="B3066" s="52" t="s">
        <v>6323</v>
      </c>
      <c r="C3066" s="52" t="s">
        <v>236</v>
      </c>
      <c r="D3066" s="52" t="s">
        <v>200</v>
      </c>
      <c r="E3066" s="52" t="s">
        <v>187</v>
      </c>
      <c r="F3066" s="53" t="s">
        <v>6436</v>
      </c>
      <c r="G3066" s="52" t="s">
        <v>1</v>
      </c>
      <c r="H3066" s="52" t="s">
        <v>5130</v>
      </c>
    </row>
    <row r="3067" spans="1:8" x14ac:dyDescent="0.25">
      <c r="A3067" s="52" t="s">
        <v>6322</v>
      </c>
      <c r="B3067" s="52" t="s">
        <v>6321</v>
      </c>
      <c r="C3067" s="52" t="s">
        <v>6320</v>
      </c>
      <c r="D3067" s="52" t="s">
        <v>200</v>
      </c>
      <c r="E3067" s="52" t="s">
        <v>187</v>
      </c>
      <c r="F3067" s="53" t="s">
        <v>6436</v>
      </c>
      <c r="G3067" s="52" t="s">
        <v>1</v>
      </c>
      <c r="H3067" s="52" t="s">
        <v>5130</v>
      </c>
    </row>
    <row r="3068" spans="1:8" x14ac:dyDescent="0.25">
      <c r="A3068" s="52" t="s">
        <v>6319</v>
      </c>
      <c r="B3068" s="52" t="s">
        <v>6318</v>
      </c>
      <c r="C3068" s="52" t="s">
        <v>236</v>
      </c>
      <c r="D3068" s="52" t="s">
        <v>6317</v>
      </c>
      <c r="E3068" s="52" t="s">
        <v>204</v>
      </c>
      <c r="F3068" s="53" t="s">
        <v>6436</v>
      </c>
      <c r="G3068" s="52" t="s">
        <v>1</v>
      </c>
      <c r="H3068" s="52" t="s">
        <v>5130</v>
      </c>
    </row>
    <row r="3069" spans="1:8" x14ac:dyDescent="0.25">
      <c r="A3069" s="52" t="s">
        <v>6316</v>
      </c>
      <c r="B3069" s="52" t="s">
        <v>6315</v>
      </c>
      <c r="C3069" s="52" t="s">
        <v>236</v>
      </c>
      <c r="D3069" s="52" t="s">
        <v>542</v>
      </c>
      <c r="E3069" s="52" t="s">
        <v>204</v>
      </c>
      <c r="F3069" s="53" t="s">
        <v>6436</v>
      </c>
      <c r="G3069" s="52" t="s">
        <v>1</v>
      </c>
      <c r="H3069" s="52" t="s">
        <v>5130</v>
      </c>
    </row>
    <row r="3070" spans="1:8" x14ac:dyDescent="0.25">
      <c r="A3070" s="52" t="s">
        <v>6314</v>
      </c>
      <c r="B3070" s="52" t="s">
        <v>6313</v>
      </c>
      <c r="C3070" s="52" t="s">
        <v>542</v>
      </c>
      <c r="D3070" s="52" t="s">
        <v>200</v>
      </c>
      <c r="E3070" s="52" t="s">
        <v>187</v>
      </c>
      <c r="F3070" s="53" t="s">
        <v>6436</v>
      </c>
      <c r="G3070" s="52" t="s">
        <v>1</v>
      </c>
      <c r="H3070" s="52" t="s">
        <v>5130</v>
      </c>
    </row>
    <row r="3071" spans="1:8" x14ac:dyDescent="0.25">
      <c r="A3071" s="52" t="s">
        <v>6312</v>
      </c>
      <c r="B3071" s="52" t="s">
        <v>6311</v>
      </c>
      <c r="C3071" s="52" t="s">
        <v>295</v>
      </c>
      <c r="D3071" s="52" t="s">
        <v>200</v>
      </c>
      <c r="E3071" s="52" t="s">
        <v>187</v>
      </c>
      <c r="F3071" s="53" t="s">
        <v>6436</v>
      </c>
      <c r="G3071" s="52" t="s">
        <v>1</v>
      </c>
      <c r="H3071" s="52" t="s">
        <v>5130</v>
      </c>
    </row>
    <row r="3072" spans="1:8" x14ac:dyDescent="0.25">
      <c r="A3072" s="52" t="s">
        <v>6310</v>
      </c>
      <c r="B3072" s="52" t="s">
        <v>6309</v>
      </c>
      <c r="C3072" s="52" t="s">
        <v>1825</v>
      </c>
      <c r="D3072" s="52" t="s">
        <v>200</v>
      </c>
      <c r="E3072" s="52" t="s">
        <v>187</v>
      </c>
      <c r="F3072" s="53" t="s">
        <v>6436</v>
      </c>
      <c r="G3072" s="52" t="s">
        <v>1</v>
      </c>
      <c r="H3072" s="52" t="s">
        <v>5130</v>
      </c>
    </row>
    <row r="3073" spans="1:8" x14ac:dyDescent="0.25">
      <c r="A3073" s="52" t="s">
        <v>6308</v>
      </c>
      <c r="B3073" s="52" t="s">
        <v>6307</v>
      </c>
      <c r="C3073" s="52" t="s">
        <v>1855</v>
      </c>
      <c r="D3073" s="52" t="s">
        <v>572</v>
      </c>
      <c r="E3073" s="52" t="s">
        <v>204</v>
      </c>
      <c r="F3073" s="53" t="s">
        <v>6436</v>
      </c>
      <c r="G3073" s="52" t="s">
        <v>1</v>
      </c>
      <c r="H3073" s="52" t="s">
        <v>5130</v>
      </c>
    </row>
    <row r="3074" spans="1:8" x14ac:dyDescent="0.25">
      <c r="A3074" s="52" t="s">
        <v>6306</v>
      </c>
      <c r="B3074" s="52" t="s">
        <v>6305</v>
      </c>
      <c r="C3074" s="52" t="s">
        <v>1825</v>
      </c>
      <c r="D3074" s="52" t="s">
        <v>572</v>
      </c>
      <c r="E3074" s="52" t="s">
        <v>204</v>
      </c>
      <c r="F3074" s="53" t="s">
        <v>6436</v>
      </c>
      <c r="G3074" s="52" t="s">
        <v>1</v>
      </c>
      <c r="H3074" s="52" t="s">
        <v>5130</v>
      </c>
    </row>
    <row r="3075" spans="1:8" x14ac:dyDescent="0.25">
      <c r="A3075" s="52" t="s">
        <v>6304</v>
      </c>
      <c r="B3075" s="52" t="s">
        <v>6303</v>
      </c>
      <c r="C3075" s="52" t="s">
        <v>572</v>
      </c>
      <c r="D3075" s="52" t="s">
        <v>200</v>
      </c>
      <c r="E3075" s="52" t="s">
        <v>187</v>
      </c>
      <c r="F3075" s="53" t="s">
        <v>6436</v>
      </c>
      <c r="G3075" s="52" t="s">
        <v>1</v>
      </c>
      <c r="H3075" s="52" t="s">
        <v>5130</v>
      </c>
    </row>
    <row r="3076" spans="1:8" x14ac:dyDescent="0.25">
      <c r="A3076" s="52" t="s">
        <v>6302</v>
      </c>
      <c r="B3076" s="52" t="s">
        <v>6301</v>
      </c>
      <c r="C3076" s="52" t="s">
        <v>1825</v>
      </c>
      <c r="D3076" s="52" t="s">
        <v>200</v>
      </c>
      <c r="E3076" s="52" t="s">
        <v>187</v>
      </c>
      <c r="F3076" s="53" t="s">
        <v>6436</v>
      </c>
      <c r="G3076" s="52" t="s">
        <v>1</v>
      </c>
      <c r="H3076" s="52" t="s">
        <v>5130</v>
      </c>
    </row>
    <row r="3077" spans="1:8" x14ac:dyDescent="0.25">
      <c r="A3077" s="52" t="s">
        <v>6300</v>
      </c>
      <c r="B3077" s="52" t="s">
        <v>6299</v>
      </c>
      <c r="C3077" s="52" t="s">
        <v>6298</v>
      </c>
      <c r="D3077" s="52" t="s">
        <v>200</v>
      </c>
      <c r="E3077" s="52" t="s">
        <v>187</v>
      </c>
      <c r="F3077" s="53" t="s">
        <v>6436</v>
      </c>
      <c r="G3077" s="52" t="s">
        <v>1</v>
      </c>
      <c r="H3077" s="52" t="s">
        <v>5130</v>
      </c>
    </row>
    <row r="3078" spans="1:8" x14ac:dyDescent="0.25">
      <c r="A3078" s="52" t="s">
        <v>6297</v>
      </c>
      <c r="B3078" s="52" t="s">
        <v>6296</v>
      </c>
      <c r="C3078" s="52" t="s">
        <v>1825</v>
      </c>
      <c r="D3078" s="52" t="s">
        <v>699</v>
      </c>
      <c r="E3078" s="52" t="s">
        <v>204</v>
      </c>
      <c r="F3078" s="53" t="s">
        <v>6436</v>
      </c>
      <c r="G3078" s="52" t="s">
        <v>1</v>
      </c>
      <c r="H3078" s="52" t="s">
        <v>5130</v>
      </c>
    </row>
    <row r="3079" spans="1:8" x14ac:dyDescent="0.25">
      <c r="A3079" s="52" t="s">
        <v>6295</v>
      </c>
      <c r="B3079" s="52" t="s">
        <v>6294</v>
      </c>
      <c r="C3079" s="52" t="s">
        <v>1825</v>
      </c>
      <c r="D3079" s="52" t="s">
        <v>572</v>
      </c>
      <c r="E3079" s="52" t="s">
        <v>204</v>
      </c>
      <c r="F3079" s="53" t="s">
        <v>6436</v>
      </c>
      <c r="G3079" s="52" t="s">
        <v>1</v>
      </c>
      <c r="H3079" s="52" t="s">
        <v>5130</v>
      </c>
    </row>
    <row r="3080" spans="1:8" x14ac:dyDescent="0.25">
      <c r="A3080" s="52" t="s">
        <v>6293</v>
      </c>
      <c r="B3080" s="52" t="s">
        <v>6292</v>
      </c>
      <c r="C3080" s="52" t="s">
        <v>5992</v>
      </c>
      <c r="D3080" s="52" t="s">
        <v>572</v>
      </c>
      <c r="E3080" s="52" t="s">
        <v>204</v>
      </c>
      <c r="F3080" s="53" t="s">
        <v>6436</v>
      </c>
      <c r="G3080" s="52" t="s">
        <v>1</v>
      </c>
      <c r="H3080" s="52" t="s">
        <v>5130</v>
      </c>
    </row>
    <row r="3081" spans="1:8" x14ac:dyDescent="0.25">
      <c r="A3081" s="52" t="s">
        <v>6291</v>
      </c>
      <c r="B3081" s="52" t="s">
        <v>6290</v>
      </c>
      <c r="C3081" s="52" t="s">
        <v>572</v>
      </c>
      <c r="D3081" s="52" t="s">
        <v>699</v>
      </c>
      <c r="E3081" s="52" t="s">
        <v>204</v>
      </c>
      <c r="F3081" s="53" t="s">
        <v>6436</v>
      </c>
      <c r="G3081" s="52" t="s">
        <v>1</v>
      </c>
      <c r="H3081" s="52" t="s">
        <v>5130</v>
      </c>
    </row>
    <row r="3082" spans="1:8" x14ac:dyDescent="0.25">
      <c r="A3082" s="52" t="s">
        <v>6289</v>
      </c>
      <c r="B3082" s="52" t="s">
        <v>6288</v>
      </c>
      <c r="C3082" s="52" t="s">
        <v>1825</v>
      </c>
      <c r="D3082" s="52" t="s">
        <v>1332</v>
      </c>
      <c r="E3082" s="52" t="s">
        <v>204</v>
      </c>
      <c r="F3082" s="53" t="s">
        <v>6436</v>
      </c>
      <c r="G3082" s="52" t="s">
        <v>1</v>
      </c>
      <c r="H3082" s="52" t="s">
        <v>5130</v>
      </c>
    </row>
    <row r="3083" spans="1:8" x14ac:dyDescent="0.25">
      <c r="A3083" s="52" t="s">
        <v>6287</v>
      </c>
      <c r="B3083" s="52" t="s">
        <v>6286</v>
      </c>
      <c r="C3083" s="52" t="s">
        <v>1825</v>
      </c>
      <c r="D3083" s="52" t="s">
        <v>572</v>
      </c>
      <c r="E3083" s="52" t="s">
        <v>204</v>
      </c>
      <c r="F3083" s="53" t="s">
        <v>6436</v>
      </c>
      <c r="G3083" s="52" t="s">
        <v>1</v>
      </c>
      <c r="H3083" s="52" t="s">
        <v>5130</v>
      </c>
    </row>
    <row r="3084" spans="1:8" x14ac:dyDescent="0.25">
      <c r="A3084" s="52" t="s">
        <v>6285</v>
      </c>
      <c r="B3084" s="52" t="s">
        <v>6284</v>
      </c>
      <c r="C3084" s="52" t="s">
        <v>572</v>
      </c>
      <c r="D3084" s="52" t="s">
        <v>1332</v>
      </c>
      <c r="E3084" s="52" t="s">
        <v>204</v>
      </c>
      <c r="F3084" s="53" t="s">
        <v>6436</v>
      </c>
      <c r="G3084" s="52" t="s">
        <v>1</v>
      </c>
      <c r="H3084" s="52" t="s">
        <v>5130</v>
      </c>
    </row>
    <row r="3085" spans="1:8" x14ac:dyDescent="0.25">
      <c r="A3085" s="52" t="s">
        <v>6283</v>
      </c>
      <c r="B3085" s="52" t="s">
        <v>6282</v>
      </c>
      <c r="C3085" s="52" t="s">
        <v>1825</v>
      </c>
      <c r="D3085" s="52" t="s">
        <v>200</v>
      </c>
      <c r="E3085" s="52" t="s">
        <v>187</v>
      </c>
      <c r="F3085" s="53" t="s">
        <v>6436</v>
      </c>
      <c r="G3085" s="52" t="s">
        <v>1</v>
      </c>
      <c r="H3085" s="52" t="s">
        <v>5130</v>
      </c>
    </row>
    <row r="3086" spans="1:8" x14ac:dyDescent="0.25">
      <c r="A3086" s="52" t="s">
        <v>6281</v>
      </c>
      <c r="B3086" s="52" t="s">
        <v>6280</v>
      </c>
      <c r="C3086" s="52" t="s">
        <v>1825</v>
      </c>
      <c r="D3086" s="52" t="s">
        <v>3848</v>
      </c>
      <c r="E3086" s="52" t="s">
        <v>204</v>
      </c>
      <c r="F3086" s="53" t="s">
        <v>6436</v>
      </c>
      <c r="G3086" s="52" t="s">
        <v>1</v>
      </c>
      <c r="H3086" s="52" t="s">
        <v>5130</v>
      </c>
    </row>
    <row r="3087" spans="1:8" x14ac:dyDescent="0.25">
      <c r="A3087" s="52" t="s">
        <v>6279</v>
      </c>
      <c r="B3087" s="52" t="s">
        <v>6278</v>
      </c>
      <c r="C3087" s="52" t="s">
        <v>572</v>
      </c>
      <c r="D3087" s="52" t="s">
        <v>200</v>
      </c>
      <c r="E3087" s="52" t="s">
        <v>187</v>
      </c>
      <c r="F3087" s="53" t="s">
        <v>6436</v>
      </c>
      <c r="G3087" s="52" t="s">
        <v>1</v>
      </c>
      <c r="H3087" s="52" t="s">
        <v>5130</v>
      </c>
    </row>
    <row r="3088" spans="1:8" x14ac:dyDescent="0.25">
      <c r="A3088" s="52" t="s">
        <v>6277</v>
      </c>
      <c r="B3088" s="52" t="s">
        <v>6276</v>
      </c>
      <c r="C3088" s="52" t="s">
        <v>1825</v>
      </c>
      <c r="D3088" s="52" t="s">
        <v>699</v>
      </c>
      <c r="E3088" s="52" t="s">
        <v>204</v>
      </c>
      <c r="F3088" s="53" t="s">
        <v>6436</v>
      </c>
      <c r="G3088" s="52" t="s">
        <v>1</v>
      </c>
      <c r="H3088" s="52" t="s">
        <v>5130</v>
      </c>
    </row>
    <row r="3089" spans="1:8" x14ac:dyDescent="0.25">
      <c r="A3089" s="52" t="s">
        <v>6275</v>
      </c>
      <c r="B3089" s="52" t="s">
        <v>6274</v>
      </c>
      <c r="C3089" s="52" t="s">
        <v>572</v>
      </c>
      <c r="D3089" s="52" t="s">
        <v>699</v>
      </c>
      <c r="E3089" s="52" t="s">
        <v>204</v>
      </c>
      <c r="F3089" s="53" t="s">
        <v>6436</v>
      </c>
      <c r="G3089" s="52" t="s">
        <v>1</v>
      </c>
      <c r="H3089" s="52" t="s">
        <v>5130</v>
      </c>
    </row>
    <row r="3090" spans="1:8" x14ac:dyDescent="0.25">
      <c r="A3090" s="52" t="s">
        <v>6273</v>
      </c>
      <c r="B3090" s="52" t="s">
        <v>6272</v>
      </c>
      <c r="C3090" s="52" t="s">
        <v>699</v>
      </c>
      <c r="D3090" s="52" t="s">
        <v>200</v>
      </c>
      <c r="E3090" s="52" t="s">
        <v>187</v>
      </c>
      <c r="F3090" s="53" t="s">
        <v>6436</v>
      </c>
      <c r="G3090" s="52" t="s">
        <v>1</v>
      </c>
      <c r="H3090" s="52" t="s">
        <v>5130</v>
      </c>
    </row>
    <row r="3091" spans="1:8" x14ac:dyDescent="0.25">
      <c r="A3091" s="52" t="s">
        <v>6271</v>
      </c>
      <c r="B3091" s="52" t="s">
        <v>6270</v>
      </c>
      <c r="C3091" s="52" t="s">
        <v>699</v>
      </c>
      <c r="D3091" s="52" t="s">
        <v>200</v>
      </c>
      <c r="E3091" s="52" t="s">
        <v>187</v>
      </c>
      <c r="F3091" s="53" t="s">
        <v>6436</v>
      </c>
      <c r="G3091" s="52" t="s">
        <v>1</v>
      </c>
      <c r="H3091" s="52" t="s">
        <v>5130</v>
      </c>
    </row>
    <row r="3092" spans="1:8" x14ac:dyDescent="0.25">
      <c r="A3092" s="52" t="s">
        <v>6269</v>
      </c>
      <c r="B3092" s="52" t="s">
        <v>6267</v>
      </c>
      <c r="C3092" s="52" t="s">
        <v>197</v>
      </c>
      <c r="D3092" s="52" t="s">
        <v>197</v>
      </c>
      <c r="E3092" s="52" t="s">
        <v>196</v>
      </c>
      <c r="F3092" s="53" t="s">
        <v>6436</v>
      </c>
      <c r="G3092" s="52" t="s">
        <v>1</v>
      </c>
      <c r="H3092" s="52" t="s">
        <v>5130</v>
      </c>
    </row>
    <row r="3093" spans="1:8" x14ac:dyDescent="0.25">
      <c r="A3093" s="52" t="s">
        <v>6268</v>
      </c>
      <c r="B3093" s="52" t="s">
        <v>6267</v>
      </c>
      <c r="C3093" s="52" t="s">
        <v>197</v>
      </c>
      <c r="D3093" s="52" t="s">
        <v>197</v>
      </c>
      <c r="E3093" s="52" t="s">
        <v>196</v>
      </c>
      <c r="F3093" s="53" t="s">
        <v>6436</v>
      </c>
      <c r="G3093" s="52" t="s">
        <v>1</v>
      </c>
      <c r="H3093" s="52" t="s">
        <v>5130</v>
      </c>
    </row>
    <row r="3094" spans="1:8" x14ac:dyDescent="0.25">
      <c r="A3094" s="52" t="s">
        <v>6266</v>
      </c>
      <c r="B3094" s="52" t="s">
        <v>6265</v>
      </c>
      <c r="C3094" s="52" t="s">
        <v>295</v>
      </c>
      <c r="D3094" s="52" t="s">
        <v>200</v>
      </c>
      <c r="E3094" s="52" t="s">
        <v>187</v>
      </c>
      <c r="F3094" s="53" t="s">
        <v>6436</v>
      </c>
      <c r="G3094" s="52" t="s">
        <v>1</v>
      </c>
      <c r="H3094" s="52" t="s">
        <v>5130</v>
      </c>
    </row>
    <row r="3095" spans="1:8" x14ac:dyDescent="0.25">
      <c r="A3095" s="52" t="s">
        <v>6264</v>
      </c>
      <c r="B3095" s="52" t="s">
        <v>6263</v>
      </c>
      <c r="C3095" s="52" t="s">
        <v>295</v>
      </c>
      <c r="D3095" s="52" t="s">
        <v>200</v>
      </c>
      <c r="E3095" s="52" t="s">
        <v>187</v>
      </c>
      <c r="F3095" s="53" t="s">
        <v>6436</v>
      </c>
      <c r="G3095" s="52" t="s">
        <v>1</v>
      </c>
      <c r="H3095" s="52" t="s">
        <v>5130</v>
      </c>
    </row>
    <row r="3096" spans="1:8" x14ac:dyDescent="0.25">
      <c r="A3096" s="52" t="s">
        <v>6262</v>
      </c>
      <c r="B3096" s="52" t="s">
        <v>6261</v>
      </c>
      <c r="C3096" s="52" t="s">
        <v>193</v>
      </c>
      <c r="D3096" s="52" t="s">
        <v>200</v>
      </c>
      <c r="E3096" s="52" t="s">
        <v>187</v>
      </c>
      <c r="F3096" s="53" t="s">
        <v>6436</v>
      </c>
      <c r="G3096" s="52" t="s">
        <v>1</v>
      </c>
      <c r="H3096" s="52" t="s">
        <v>5130</v>
      </c>
    </row>
    <row r="3097" spans="1:8" x14ac:dyDescent="0.25">
      <c r="A3097" s="52" t="s">
        <v>6260</v>
      </c>
      <c r="B3097" s="52" t="s">
        <v>6259</v>
      </c>
      <c r="C3097" s="52" t="s">
        <v>189</v>
      </c>
      <c r="D3097" s="52" t="s">
        <v>227</v>
      </c>
      <c r="E3097" s="52" t="s">
        <v>204</v>
      </c>
      <c r="F3097" s="53" t="s">
        <v>6436</v>
      </c>
      <c r="G3097" s="52" t="s">
        <v>1</v>
      </c>
      <c r="H3097" s="52" t="s">
        <v>5130</v>
      </c>
    </row>
    <row r="3098" spans="1:8" x14ac:dyDescent="0.25">
      <c r="A3098" s="52" t="s">
        <v>6258</v>
      </c>
      <c r="B3098" s="52" t="s">
        <v>6257</v>
      </c>
      <c r="C3098" s="52" t="s">
        <v>1262</v>
      </c>
      <c r="D3098" s="52" t="s">
        <v>297</v>
      </c>
      <c r="E3098" s="52" t="s">
        <v>204</v>
      </c>
      <c r="F3098" s="53" t="s">
        <v>6436</v>
      </c>
      <c r="G3098" s="52" t="s">
        <v>1</v>
      </c>
      <c r="H3098" s="52" t="s">
        <v>5130</v>
      </c>
    </row>
    <row r="3099" spans="1:8" x14ac:dyDescent="0.25">
      <c r="A3099" s="52" t="s">
        <v>6256</v>
      </c>
      <c r="B3099" s="52" t="s">
        <v>6255</v>
      </c>
      <c r="C3099" s="52" t="s">
        <v>1262</v>
      </c>
      <c r="D3099" s="52" t="s">
        <v>1377</v>
      </c>
      <c r="E3099" s="52" t="s">
        <v>204</v>
      </c>
      <c r="F3099" s="53" t="s">
        <v>6436</v>
      </c>
      <c r="G3099" s="52" t="s">
        <v>1</v>
      </c>
      <c r="H3099" s="52" t="s">
        <v>5130</v>
      </c>
    </row>
    <row r="3100" spans="1:8" x14ac:dyDescent="0.25">
      <c r="A3100" s="52" t="s">
        <v>6254</v>
      </c>
      <c r="B3100" s="52" t="s">
        <v>6253</v>
      </c>
      <c r="C3100" s="52" t="s">
        <v>295</v>
      </c>
      <c r="D3100" s="52" t="s">
        <v>3352</v>
      </c>
      <c r="E3100" s="52" t="s">
        <v>492</v>
      </c>
      <c r="F3100" s="53" t="s">
        <v>6436</v>
      </c>
      <c r="G3100" s="52" t="s">
        <v>1</v>
      </c>
      <c r="H3100" s="52" t="s">
        <v>5130</v>
      </c>
    </row>
    <row r="3101" spans="1:8" x14ac:dyDescent="0.25">
      <c r="A3101" s="52" t="s">
        <v>6252</v>
      </c>
      <c r="B3101" s="52" t="s">
        <v>6251</v>
      </c>
      <c r="C3101" s="52" t="s">
        <v>2969</v>
      </c>
      <c r="D3101" s="52" t="s">
        <v>3352</v>
      </c>
      <c r="E3101" s="52" t="s">
        <v>492</v>
      </c>
      <c r="F3101" s="53" t="s">
        <v>6436</v>
      </c>
      <c r="G3101" s="52" t="s">
        <v>1</v>
      </c>
      <c r="H3101" s="52" t="s">
        <v>5130</v>
      </c>
    </row>
    <row r="3102" spans="1:8" x14ac:dyDescent="0.25">
      <c r="A3102" s="52" t="s">
        <v>6250</v>
      </c>
      <c r="B3102" s="52" t="s">
        <v>6249</v>
      </c>
      <c r="C3102" s="52" t="s">
        <v>992</v>
      </c>
      <c r="D3102" s="52" t="s">
        <v>193</v>
      </c>
      <c r="E3102" s="52" t="s">
        <v>204</v>
      </c>
      <c r="F3102" s="53" t="s">
        <v>6436</v>
      </c>
      <c r="G3102" s="52" t="s">
        <v>1</v>
      </c>
      <c r="H3102" s="52" t="s">
        <v>5130</v>
      </c>
    </row>
    <row r="3103" spans="1:8" x14ac:dyDescent="0.25">
      <c r="A3103" s="52" t="s">
        <v>6248</v>
      </c>
      <c r="B3103" s="52" t="s">
        <v>6247</v>
      </c>
      <c r="C3103" s="52" t="s">
        <v>367</v>
      </c>
      <c r="D3103" s="52" t="s">
        <v>2254</v>
      </c>
      <c r="E3103" s="52" t="s">
        <v>204</v>
      </c>
      <c r="F3103" s="53" t="s">
        <v>6436</v>
      </c>
      <c r="G3103" s="52" t="s">
        <v>1</v>
      </c>
      <c r="H3103" s="52" t="s">
        <v>5130</v>
      </c>
    </row>
    <row r="3104" spans="1:8" x14ac:dyDescent="0.25">
      <c r="A3104" s="52" t="s">
        <v>6246</v>
      </c>
      <c r="B3104" s="52" t="s">
        <v>6245</v>
      </c>
      <c r="C3104" s="52" t="s">
        <v>197</v>
      </c>
      <c r="D3104" s="52" t="s">
        <v>197</v>
      </c>
      <c r="E3104" s="52" t="s">
        <v>196</v>
      </c>
      <c r="F3104" s="53" t="s">
        <v>6436</v>
      </c>
      <c r="G3104" s="52" t="s">
        <v>1</v>
      </c>
      <c r="H3104" s="52" t="s">
        <v>5130</v>
      </c>
    </row>
    <row r="3105" spans="1:8" x14ac:dyDescent="0.25">
      <c r="A3105" s="52" t="s">
        <v>6244</v>
      </c>
      <c r="B3105" s="52" t="s">
        <v>6243</v>
      </c>
      <c r="C3105" s="52" t="s">
        <v>6242</v>
      </c>
      <c r="D3105" s="52" t="s">
        <v>297</v>
      </c>
      <c r="E3105" s="52" t="s">
        <v>204</v>
      </c>
      <c r="F3105" s="53" t="s">
        <v>6436</v>
      </c>
      <c r="G3105" s="52" t="s">
        <v>1</v>
      </c>
      <c r="H3105" s="52" t="s">
        <v>5130</v>
      </c>
    </row>
    <row r="3106" spans="1:8" x14ac:dyDescent="0.25">
      <c r="A3106" s="52" t="s">
        <v>6241</v>
      </c>
      <c r="B3106" s="52" t="s">
        <v>6240</v>
      </c>
      <c r="C3106" s="52" t="s">
        <v>992</v>
      </c>
      <c r="D3106" s="52" t="s">
        <v>336</v>
      </c>
      <c r="E3106" s="52" t="s">
        <v>204</v>
      </c>
      <c r="F3106" s="53" t="s">
        <v>6436</v>
      </c>
      <c r="G3106" s="52" t="s">
        <v>1</v>
      </c>
      <c r="H3106" s="52" t="s">
        <v>5130</v>
      </c>
    </row>
    <row r="3107" spans="1:8" x14ac:dyDescent="0.25">
      <c r="A3107" s="52" t="s">
        <v>6239</v>
      </c>
      <c r="B3107" s="52" t="s">
        <v>6238</v>
      </c>
      <c r="C3107" s="52" t="s">
        <v>992</v>
      </c>
      <c r="D3107" s="52" t="s">
        <v>519</v>
      </c>
      <c r="E3107" s="52" t="s">
        <v>204</v>
      </c>
      <c r="F3107" s="53" t="s">
        <v>6436</v>
      </c>
      <c r="G3107" s="52" t="s">
        <v>1</v>
      </c>
      <c r="H3107" s="52" t="s">
        <v>5130</v>
      </c>
    </row>
    <row r="3108" spans="1:8" x14ac:dyDescent="0.25">
      <c r="A3108" s="52" t="s">
        <v>6237</v>
      </c>
      <c r="B3108" s="52" t="s">
        <v>6236</v>
      </c>
      <c r="C3108" s="52" t="s">
        <v>992</v>
      </c>
      <c r="D3108" s="52" t="s">
        <v>1594</v>
      </c>
      <c r="E3108" s="52" t="s">
        <v>204</v>
      </c>
      <c r="F3108" s="53" t="s">
        <v>6436</v>
      </c>
      <c r="G3108" s="52" t="s">
        <v>1</v>
      </c>
      <c r="H3108" s="52" t="s">
        <v>5130</v>
      </c>
    </row>
    <row r="3109" spans="1:8" x14ac:dyDescent="0.25">
      <c r="A3109" s="52" t="s">
        <v>6235</v>
      </c>
      <c r="B3109" s="52" t="s">
        <v>6234</v>
      </c>
      <c r="C3109" s="52" t="s">
        <v>2146</v>
      </c>
      <c r="D3109" s="52" t="s">
        <v>429</v>
      </c>
      <c r="E3109" s="52" t="s">
        <v>204</v>
      </c>
      <c r="F3109" s="53" t="s">
        <v>6436</v>
      </c>
      <c r="G3109" s="52" t="s">
        <v>1</v>
      </c>
      <c r="H3109" s="52" t="s">
        <v>5130</v>
      </c>
    </row>
    <row r="3110" spans="1:8" x14ac:dyDescent="0.25">
      <c r="A3110" s="52" t="s">
        <v>6233</v>
      </c>
      <c r="B3110" s="52" t="s">
        <v>6232</v>
      </c>
      <c r="C3110" s="52" t="s">
        <v>3076</v>
      </c>
      <c r="D3110" s="52" t="s">
        <v>519</v>
      </c>
      <c r="E3110" s="52" t="s">
        <v>204</v>
      </c>
      <c r="F3110" s="53" t="s">
        <v>6436</v>
      </c>
      <c r="G3110" s="52" t="s">
        <v>1</v>
      </c>
      <c r="H3110" s="52" t="s">
        <v>5130</v>
      </c>
    </row>
    <row r="3111" spans="1:8" x14ac:dyDescent="0.25">
      <c r="A3111" s="52" t="s">
        <v>6231</v>
      </c>
      <c r="B3111" s="52" t="s">
        <v>6230</v>
      </c>
      <c r="C3111" s="52" t="s">
        <v>2500</v>
      </c>
      <c r="D3111" s="52" t="s">
        <v>519</v>
      </c>
      <c r="E3111" s="52" t="s">
        <v>204</v>
      </c>
      <c r="F3111" s="53" t="s">
        <v>6436</v>
      </c>
      <c r="G3111" s="52" t="s">
        <v>1</v>
      </c>
      <c r="H3111" s="52" t="s">
        <v>5130</v>
      </c>
    </row>
    <row r="3112" spans="1:8" x14ac:dyDescent="0.25">
      <c r="A3112" s="52" t="s">
        <v>6229</v>
      </c>
      <c r="B3112" s="52" t="s">
        <v>6228</v>
      </c>
      <c r="C3112" s="52" t="s">
        <v>2079</v>
      </c>
      <c r="D3112" s="52" t="s">
        <v>519</v>
      </c>
      <c r="E3112" s="52" t="s">
        <v>204</v>
      </c>
      <c r="F3112" s="53" t="s">
        <v>6436</v>
      </c>
      <c r="G3112" s="52" t="s">
        <v>1</v>
      </c>
      <c r="H3112" s="52" t="s">
        <v>5130</v>
      </c>
    </row>
    <row r="3113" spans="1:8" x14ac:dyDescent="0.25">
      <c r="A3113" s="52" t="s">
        <v>6227</v>
      </c>
      <c r="B3113" s="52" t="s">
        <v>6226</v>
      </c>
      <c r="C3113" s="52" t="s">
        <v>516</v>
      </c>
      <c r="D3113" s="52" t="s">
        <v>200</v>
      </c>
      <c r="E3113" s="52" t="s">
        <v>187</v>
      </c>
      <c r="F3113" s="53" t="s">
        <v>6436</v>
      </c>
      <c r="G3113" s="52" t="s">
        <v>1</v>
      </c>
      <c r="H3113" s="52" t="s">
        <v>5130</v>
      </c>
    </row>
    <row r="3114" spans="1:8" x14ac:dyDescent="0.25">
      <c r="A3114" s="52" t="s">
        <v>6225</v>
      </c>
      <c r="B3114" s="52" t="s">
        <v>6224</v>
      </c>
      <c r="C3114" s="52" t="s">
        <v>516</v>
      </c>
      <c r="D3114" s="52" t="s">
        <v>200</v>
      </c>
      <c r="E3114" s="52" t="s">
        <v>187</v>
      </c>
      <c r="F3114" s="53" t="s">
        <v>6436</v>
      </c>
      <c r="G3114" s="52" t="s">
        <v>1</v>
      </c>
      <c r="H3114" s="52" t="s">
        <v>5130</v>
      </c>
    </row>
    <row r="3115" spans="1:8" x14ac:dyDescent="0.25">
      <c r="A3115" s="52" t="s">
        <v>6223</v>
      </c>
      <c r="B3115" s="52" t="s">
        <v>6222</v>
      </c>
      <c r="C3115" s="52" t="s">
        <v>197</v>
      </c>
      <c r="D3115" s="52" t="s">
        <v>197</v>
      </c>
      <c r="E3115" s="52" t="s">
        <v>196</v>
      </c>
      <c r="F3115" s="53" t="s">
        <v>6436</v>
      </c>
      <c r="G3115" s="52" t="s">
        <v>1</v>
      </c>
      <c r="H3115" s="52" t="s">
        <v>5130</v>
      </c>
    </row>
    <row r="3116" spans="1:8" x14ac:dyDescent="0.25">
      <c r="A3116" s="52" t="s">
        <v>6221</v>
      </c>
      <c r="B3116" s="52" t="s">
        <v>6220</v>
      </c>
      <c r="C3116" s="52" t="s">
        <v>197</v>
      </c>
      <c r="D3116" s="52" t="s">
        <v>197</v>
      </c>
      <c r="E3116" s="52" t="s">
        <v>196</v>
      </c>
      <c r="F3116" s="53" t="s">
        <v>6436</v>
      </c>
      <c r="G3116" s="52" t="s">
        <v>1</v>
      </c>
      <c r="H3116" s="52" t="s">
        <v>5130</v>
      </c>
    </row>
    <row r="3117" spans="1:8" x14ac:dyDescent="0.25">
      <c r="A3117" s="52" t="s">
        <v>6219</v>
      </c>
      <c r="B3117" s="52" t="s">
        <v>6218</v>
      </c>
      <c r="C3117" s="52" t="s">
        <v>6217</v>
      </c>
      <c r="D3117" s="52" t="s">
        <v>200</v>
      </c>
      <c r="E3117" s="52" t="s">
        <v>187</v>
      </c>
      <c r="F3117" s="53" t="s">
        <v>6436</v>
      </c>
      <c r="G3117" s="52" t="s">
        <v>1</v>
      </c>
      <c r="H3117" s="52" t="s">
        <v>5130</v>
      </c>
    </row>
    <row r="3118" spans="1:8" x14ac:dyDescent="0.25">
      <c r="A3118" s="52" t="s">
        <v>6216</v>
      </c>
      <c r="B3118" s="52" t="s">
        <v>6215</v>
      </c>
      <c r="C3118" s="52" t="s">
        <v>295</v>
      </c>
      <c r="D3118" s="52" t="s">
        <v>297</v>
      </c>
      <c r="E3118" s="52" t="s">
        <v>204</v>
      </c>
      <c r="F3118" s="53" t="s">
        <v>6436</v>
      </c>
      <c r="G3118" s="52" t="s">
        <v>1</v>
      </c>
      <c r="H3118" s="52" t="s">
        <v>5130</v>
      </c>
    </row>
    <row r="3119" spans="1:8" x14ac:dyDescent="0.25">
      <c r="A3119" s="52" t="s">
        <v>6214</v>
      </c>
      <c r="B3119" s="52" t="s">
        <v>6213</v>
      </c>
      <c r="C3119" s="52" t="s">
        <v>6210</v>
      </c>
      <c r="D3119" s="52" t="s">
        <v>297</v>
      </c>
      <c r="E3119" s="52" t="s">
        <v>204</v>
      </c>
      <c r="F3119" s="53" t="s">
        <v>6436</v>
      </c>
      <c r="G3119" s="52" t="s">
        <v>1</v>
      </c>
      <c r="H3119" s="52" t="s">
        <v>5130</v>
      </c>
    </row>
    <row r="3120" spans="1:8" x14ac:dyDescent="0.25">
      <c r="A3120" s="52" t="s">
        <v>6212</v>
      </c>
      <c r="B3120" s="52" t="s">
        <v>6211</v>
      </c>
      <c r="C3120" s="52" t="s">
        <v>6210</v>
      </c>
      <c r="D3120" s="52" t="s">
        <v>297</v>
      </c>
      <c r="E3120" s="52" t="s">
        <v>204</v>
      </c>
      <c r="F3120" s="53" t="s">
        <v>6436</v>
      </c>
      <c r="G3120" s="52" t="s">
        <v>1</v>
      </c>
      <c r="H3120" s="52" t="s">
        <v>5130</v>
      </c>
    </row>
    <row r="3121" spans="1:8" x14ac:dyDescent="0.25">
      <c r="A3121" s="52" t="s">
        <v>6209</v>
      </c>
      <c r="B3121" s="52" t="s">
        <v>6208</v>
      </c>
      <c r="C3121" s="52" t="s">
        <v>193</v>
      </c>
      <c r="D3121" s="52" t="s">
        <v>200</v>
      </c>
      <c r="E3121" s="52" t="s">
        <v>187</v>
      </c>
      <c r="F3121" s="53" t="s">
        <v>6436</v>
      </c>
      <c r="G3121" s="52" t="s">
        <v>1</v>
      </c>
      <c r="H3121" s="52" t="s">
        <v>5130</v>
      </c>
    </row>
    <row r="3122" spans="1:8" x14ac:dyDescent="0.25">
      <c r="A3122" s="52" t="s">
        <v>6207</v>
      </c>
      <c r="B3122" s="52" t="s">
        <v>6206</v>
      </c>
      <c r="C3122" s="52" t="s">
        <v>193</v>
      </c>
      <c r="D3122" s="52" t="s">
        <v>200</v>
      </c>
      <c r="E3122" s="52" t="s">
        <v>187</v>
      </c>
      <c r="F3122" s="53" t="s">
        <v>6436</v>
      </c>
      <c r="G3122" s="52" t="s">
        <v>1</v>
      </c>
      <c r="H3122" s="52" t="s">
        <v>5130</v>
      </c>
    </row>
    <row r="3123" spans="1:8" x14ac:dyDescent="0.25">
      <c r="A3123" s="52" t="s">
        <v>6205</v>
      </c>
      <c r="B3123" s="52" t="s">
        <v>6204</v>
      </c>
      <c r="C3123" s="52" t="s">
        <v>336</v>
      </c>
      <c r="D3123" s="52" t="s">
        <v>200</v>
      </c>
      <c r="E3123" s="52" t="s">
        <v>187</v>
      </c>
      <c r="F3123" s="53" t="s">
        <v>6436</v>
      </c>
      <c r="G3123" s="52" t="s">
        <v>1</v>
      </c>
      <c r="H3123" s="52" t="s">
        <v>5130</v>
      </c>
    </row>
    <row r="3124" spans="1:8" x14ac:dyDescent="0.25">
      <c r="A3124" s="52" t="s">
        <v>6203</v>
      </c>
      <c r="B3124" s="52" t="s">
        <v>6202</v>
      </c>
      <c r="C3124" s="52" t="s">
        <v>710</v>
      </c>
      <c r="D3124" s="52" t="s">
        <v>297</v>
      </c>
      <c r="E3124" s="52" t="s">
        <v>204</v>
      </c>
      <c r="F3124" s="53" t="s">
        <v>6436</v>
      </c>
      <c r="G3124" s="52" t="s">
        <v>1</v>
      </c>
      <c r="H3124" s="52" t="s">
        <v>5130</v>
      </c>
    </row>
    <row r="3125" spans="1:8" x14ac:dyDescent="0.25">
      <c r="A3125" s="52" t="s">
        <v>6201</v>
      </c>
      <c r="B3125" s="52" t="s">
        <v>6200</v>
      </c>
      <c r="C3125" s="52" t="s">
        <v>236</v>
      </c>
      <c r="D3125" s="52" t="s">
        <v>297</v>
      </c>
      <c r="E3125" s="52" t="s">
        <v>204</v>
      </c>
      <c r="F3125" s="53" t="s">
        <v>6436</v>
      </c>
      <c r="G3125" s="52" t="s">
        <v>1</v>
      </c>
      <c r="H3125" s="52" t="s">
        <v>5130</v>
      </c>
    </row>
    <row r="3126" spans="1:8" x14ac:dyDescent="0.25">
      <c r="A3126" s="52" t="s">
        <v>6199</v>
      </c>
      <c r="B3126" s="52" t="s">
        <v>6198</v>
      </c>
      <c r="C3126" s="52" t="s">
        <v>308</v>
      </c>
      <c r="D3126" s="52" t="s">
        <v>200</v>
      </c>
      <c r="E3126" s="52" t="s">
        <v>187</v>
      </c>
      <c r="F3126" s="53" t="s">
        <v>6436</v>
      </c>
      <c r="G3126" s="52" t="s">
        <v>1</v>
      </c>
      <c r="H3126" s="52" t="s">
        <v>5130</v>
      </c>
    </row>
    <row r="3127" spans="1:8" x14ac:dyDescent="0.25">
      <c r="A3127" s="52" t="s">
        <v>6197</v>
      </c>
      <c r="B3127" s="52" t="s">
        <v>6196</v>
      </c>
      <c r="C3127" s="52" t="s">
        <v>2058</v>
      </c>
      <c r="D3127" s="52" t="s">
        <v>2769</v>
      </c>
      <c r="E3127" s="52" t="s">
        <v>204</v>
      </c>
      <c r="F3127" s="53" t="s">
        <v>6436</v>
      </c>
      <c r="G3127" s="52" t="s">
        <v>1</v>
      </c>
      <c r="H3127" s="52" t="s">
        <v>5130</v>
      </c>
    </row>
    <row r="3128" spans="1:8" x14ac:dyDescent="0.25">
      <c r="A3128" s="52" t="s">
        <v>6195</v>
      </c>
      <c r="B3128" s="52" t="s">
        <v>6194</v>
      </c>
      <c r="C3128" s="52" t="s">
        <v>1234</v>
      </c>
      <c r="D3128" s="52" t="s">
        <v>2769</v>
      </c>
      <c r="E3128" s="52" t="s">
        <v>204</v>
      </c>
      <c r="F3128" s="53" t="s">
        <v>6436</v>
      </c>
      <c r="G3128" s="52" t="s">
        <v>1</v>
      </c>
      <c r="H3128" s="52" t="s">
        <v>5130</v>
      </c>
    </row>
    <row r="3129" spans="1:8" x14ac:dyDescent="0.25">
      <c r="A3129" s="52" t="s">
        <v>6193</v>
      </c>
      <c r="B3129" s="52" t="s">
        <v>6192</v>
      </c>
      <c r="C3129" s="52" t="s">
        <v>193</v>
      </c>
      <c r="D3129" s="52" t="s">
        <v>200</v>
      </c>
      <c r="E3129" s="52" t="s">
        <v>187</v>
      </c>
      <c r="F3129" s="53" t="s">
        <v>6436</v>
      </c>
      <c r="G3129" s="52" t="s">
        <v>1</v>
      </c>
      <c r="H3129" s="52" t="s">
        <v>5130</v>
      </c>
    </row>
    <row r="3130" spans="1:8" x14ac:dyDescent="0.25">
      <c r="A3130" s="52" t="s">
        <v>6191</v>
      </c>
      <c r="B3130" s="52" t="s">
        <v>6190</v>
      </c>
      <c r="C3130" s="52" t="s">
        <v>308</v>
      </c>
      <c r="D3130" s="52" t="s">
        <v>656</v>
      </c>
      <c r="E3130" s="52" t="s">
        <v>187</v>
      </c>
      <c r="F3130" s="53" t="s">
        <v>6436</v>
      </c>
      <c r="G3130" s="52" t="s">
        <v>1</v>
      </c>
      <c r="H3130" s="52" t="s">
        <v>5130</v>
      </c>
    </row>
    <row r="3131" spans="1:8" x14ac:dyDescent="0.25">
      <c r="A3131" s="52" t="s">
        <v>6189</v>
      </c>
      <c r="B3131" s="52" t="s">
        <v>6188</v>
      </c>
      <c r="C3131" s="52" t="s">
        <v>6187</v>
      </c>
      <c r="D3131" s="52" t="s">
        <v>2350</v>
      </c>
      <c r="E3131" s="52" t="s">
        <v>204</v>
      </c>
      <c r="F3131" s="53" t="s">
        <v>6436</v>
      </c>
      <c r="G3131" s="52" t="s">
        <v>1</v>
      </c>
      <c r="H3131" s="52" t="s">
        <v>5130</v>
      </c>
    </row>
    <row r="3132" spans="1:8" x14ac:dyDescent="0.25">
      <c r="A3132" s="52" t="s">
        <v>6186</v>
      </c>
      <c r="B3132" s="52" t="s">
        <v>6185</v>
      </c>
      <c r="C3132" s="52" t="s">
        <v>1234</v>
      </c>
      <c r="D3132" s="52" t="s">
        <v>2350</v>
      </c>
      <c r="E3132" s="52" t="s">
        <v>204</v>
      </c>
      <c r="F3132" s="53" t="s">
        <v>6436</v>
      </c>
      <c r="G3132" s="52" t="s">
        <v>1</v>
      </c>
      <c r="H3132" s="52" t="s">
        <v>5130</v>
      </c>
    </row>
    <row r="3133" spans="1:8" x14ac:dyDescent="0.25">
      <c r="A3133" s="52" t="s">
        <v>6184</v>
      </c>
      <c r="B3133" s="52" t="s">
        <v>6183</v>
      </c>
      <c r="C3133" s="52" t="s">
        <v>2355</v>
      </c>
      <c r="D3133" s="52" t="s">
        <v>297</v>
      </c>
      <c r="E3133" s="52" t="s">
        <v>204</v>
      </c>
      <c r="F3133" s="53" t="s">
        <v>6436</v>
      </c>
      <c r="G3133" s="52" t="s">
        <v>1</v>
      </c>
      <c r="H3133" s="52" t="s">
        <v>5130</v>
      </c>
    </row>
    <row r="3134" spans="1:8" x14ac:dyDescent="0.25">
      <c r="A3134" s="52" t="s">
        <v>6182</v>
      </c>
      <c r="B3134" s="52" t="s">
        <v>6181</v>
      </c>
      <c r="C3134" s="52" t="s">
        <v>193</v>
      </c>
      <c r="D3134" s="52" t="s">
        <v>656</v>
      </c>
      <c r="E3134" s="52" t="s">
        <v>187</v>
      </c>
      <c r="F3134" s="53" t="s">
        <v>6436</v>
      </c>
      <c r="G3134" s="52" t="s">
        <v>1</v>
      </c>
      <c r="H3134" s="52" t="s">
        <v>5130</v>
      </c>
    </row>
    <row r="3135" spans="1:8" x14ac:dyDescent="0.25">
      <c r="A3135" s="52" t="s">
        <v>6180</v>
      </c>
      <c r="B3135" s="52" t="s">
        <v>6179</v>
      </c>
      <c r="C3135" s="52" t="s">
        <v>308</v>
      </c>
      <c r="D3135" s="52" t="s">
        <v>200</v>
      </c>
      <c r="E3135" s="52" t="s">
        <v>187</v>
      </c>
      <c r="F3135" s="53" t="s">
        <v>6436</v>
      </c>
      <c r="G3135" s="52" t="s">
        <v>1</v>
      </c>
      <c r="H3135" s="52" t="s">
        <v>5130</v>
      </c>
    </row>
    <row r="3136" spans="1:8" x14ac:dyDescent="0.25">
      <c r="A3136" s="52" t="s">
        <v>6178</v>
      </c>
      <c r="B3136" s="52" t="s">
        <v>6177</v>
      </c>
      <c r="C3136" s="52" t="s">
        <v>6176</v>
      </c>
      <c r="D3136" s="52" t="s">
        <v>224</v>
      </c>
      <c r="E3136" s="52" t="s">
        <v>204</v>
      </c>
      <c r="F3136" s="53" t="s">
        <v>6436</v>
      </c>
      <c r="G3136" s="52" t="s">
        <v>1</v>
      </c>
      <c r="H3136" s="52" t="s">
        <v>5130</v>
      </c>
    </row>
    <row r="3137" spans="1:8" x14ac:dyDescent="0.25">
      <c r="A3137" s="52" t="s">
        <v>6175</v>
      </c>
      <c r="B3137" s="52" t="s">
        <v>6174</v>
      </c>
      <c r="C3137" s="52" t="s">
        <v>197</v>
      </c>
      <c r="D3137" s="52" t="s">
        <v>197</v>
      </c>
      <c r="E3137" s="52" t="s">
        <v>196</v>
      </c>
      <c r="F3137" s="53" t="s">
        <v>6436</v>
      </c>
      <c r="G3137" s="52" t="s">
        <v>1</v>
      </c>
      <c r="H3137" s="52" t="s">
        <v>5130</v>
      </c>
    </row>
    <row r="3138" spans="1:8" x14ac:dyDescent="0.25">
      <c r="A3138" s="52" t="s">
        <v>6173</v>
      </c>
      <c r="B3138" s="52" t="s">
        <v>6172</v>
      </c>
      <c r="C3138" s="52" t="s">
        <v>193</v>
      </c>
      <c r="D3138" s="52" t="s">
        <v>200</v>
      </c>
      <c r="E3138" s="52" t="s">
        <v>187</v>
      </c>
      <c r="F3138" s="53" t="s">
        <v>6436</v>
      </c>
      <c r="G3138" s="52" t="s">
        <v>1</v>
      </c>
      <c r="H3138" s="52" t="s">
        <v>5130</v>
      </c>
    </row>
    <row r="3139" spans="1:8" x14ac:dyDescent="0.25">
      <c r="A3139" s="52" t="s">
        <v>6171</v>
      </c>
      <c r="B3139" s="52" t="s">
        <v>6170</v>
      </c>
      <c r="C3139" s="52" t="s">
        <v>1234</v>
      </c>
      <c r="D3139" s="52" t="s">
        <v>6169</v>
      </c>
      <c r="E3139" s="52" t="s">
        <v>204</v>
      </c>
      <c r="F3139" s="53" t="s">
        <v>6436</v>
      </c>
      <c r="G3139" s="52" t="s">
        <v>1</v>
      </c>
      <c r="H3139" s="52" t="s">
        <v>5130</v>
      </c>
    </row>
    <row r="3140" spans="1:8" x14ac:dyDescent="0.25">
      <c r="A3140" s="52" t="s">
        <v>6168</v>
      </c>
      <c r="B3140" s="52" t="s">
        <v>6167</v>
      </c>
      <c r="C3140" s="52" t="s">
        <v>343</v>
      </c>
      <c r="D3140" s="52" t="s">
        <v>297</v>
      </c>
      <c r="E3140" s="52" t="s">
        <v>204</v>
      </c>
      <c r="F3140" s="53" t="s">
        <v>6436</v>
      </c>
      <c r="G3140" s="52" t="s">
        <v>1</v>
      </c>
      <c r="H3140" s="52" t="s">
        <v>5130</v>
      </c>
    </row>
    <row r="3141" spans="1:8" x14ac:dyDescent="0.25">
      <c r="A3141" s="52" t="s">
        <v>6166</v>
      </c>
      <c r="B3141" s="52" t="s">
        <v>6165</v>
      </c>
      <c r="C3141" s="52" t="s">
        <v>343</v>
      </c>
      <c r="D3141" s="52" t="s">
        <v>2350</v>
      </c>
      <c r="E3141" s="52" t="s">
        <v>204</v>
      </c>
      <c r="F3141" s="53" t="s">
        <v>6436</v>
      </c>
      <c r="G3141" s="52" t="s">
        <v>1</v>
      </c>
      <c r="H3141" s="52" t="s">
        <v>5130</v>
      </c>
    </row>
    <row r="3142" spans="1:8" x14ac:dyDescent="0.25">
      <c r="A3142" s="52" t="s">
        <v>6164</v>
      </c>
      <c r="B3142" s="52" t="s">
        <v>6163</v>
      </c>
      <c r="C3142" s="52" t="s">
        <v>343</v>
      </c>
      <c r="D3142" s="52" t="s">
        <v>297</v>
      </c>
      <c r="E3142" s="52" t="s">
        <v>204</v>
      </c>
      <c r="F3142" s="53" t="s">
        <v>6436</v>
      </c>
      <c r="G3142" s="52" t="s">
        <v>1</v>
      </c>
      <c r="H3142" s="52" t="s">
        <v>5130</v>
      </c>
    </row>
    <row r="3143" spans="1:8" x14ac:dyDescent="0.25">
      <c r="A3143" s="52" t="s">
        <v>6162</v>
      </c>
      <c r="B3143" s="52" t="s">
        <v>6160</v>
      </c>
      <c r="C3143" s="52" t="s">
        <v>295</v>
      </c>
      <c r="D3143" s="52" t="s">
        <v>200</v>
      </c>
      <c r="E3143" s="52" t="s">
        <v>187</v>
      </c>
      <c r="F3143" s="53" t="s">
        <v>6436</v>
      </c>
      <c r="G3143" s="52" t="s">
        <v>1</v>
      </c>
      <c r="H3143" s="52" t="s">
        <v>5130</v>
      </c>
    </row>
    <row r="3144" spans="1:8" x14ac:dyDescent="0.25">
      <c r="A3144" s="52" t="s">
        <v>6161</v>
      </c>
      <c r="B3144" s="52" t="s">
        <v>6160</v>
      </c>
      <c r="C3144" s="52" t="s">
        <v>821</v>
      </c>
      <c r="D3144" s="52" t="s">
        <v>200</v>
      </c>
      <c r="E3144" s="52" t="s">
        <v>187</v>
      </c>
      <c r="F3144" s="53" t="s">
        <v>6436</v>
      </c>
      <c r="G3144" s="52" t="s">
        <v>1</v>
      </c>
      <c r="H3144" s="52" t="s">
        <v>5130</v>
      </c>
    </row>
    <row r="3145" spans="1:8" x14ac:dyDescent="0.25">
      <c r="A3145" s="52" t="s">
        <v>6159</v>
      </c>
      <c r="B3145" s="52" t="s">
        <v>6158</v>
      </c>
      <c r="C3145" s="52" t="s">
        <v>821</v>
      </c>
      <c r="D3145" s="52" t="s">
        <v>200</v>
      </c>
      <c r="E3145" s="52" t="s">
        <v>187</v>
      </c>
      <c r="F3145" s="53" t="s">
        <v>6436</v>
      </c>
      <c r="G3145" s="52" t="s">
        <v>1</v>
      </c>
      <c r="H3145" s="52" t="s">
        <v>5130</v>
      </c>
    </row>
    <row r="3146" spans="1:8" x14ac:dyDescent="0.25">
      <c r="A3146" s="52" t="s">
        <v>6157</v>
      </c>
      <c r="B3146" s="52" t="s">
        <v>6156</v>
      </c>
      <c r="C3146" s="52" t="s">
        <v>336</v>
      </c>
      <c r="D3146" s="52" t="s">
        <v>223</v>
      </c>
      <c r="E3146" s="52" t="s">
        <v>187</v>
      </c>
      <c r="F3146" s="53" t="s">
        <v>6436</v>
      </c>
      <c r="G3146" s="52" t="s">
        <v>1</v>
      </c>
      <c r="H3146" s="52" t="s">
        <v>5130</v>
      </c>
    </row>
    <row r="3147" spans="1:8" x14ac:dyDescent="0.25">
      <c r="A3147" s="52" t="s">
        <v>6155</v>
      </c>
      <c r="B3147" s="52" t="s">
        <v>6154</v>
      </c>
      <c r="C3147" s="52" t="s">
        <v>821</v>
      </c>
      <c r="D3147" s="52" t="s">
        <v>297</v>
      </c>
      <c r="E3147" s="52" t="s">
        <v>204</v>
      </c>
      <c r="F3147" s="53" t="s">
        <v>6436</v>
      </c>
      <c r="G3147" s="52" t="s">
        <v>1</v>
      </c>
      <c r="H3147" s="52" t="s">
        <v>5130</v>
      </c>
    </row>
    <row r="3148" spans="1:8" x14ac:dyDescent="0.25">
      <c r="A3148" s="52" t="s">
        <v>6153</v>
      </c>
      <c r="B3148" s="52" t="s">
        <v>6152</v>
      </c>
      <c r="C3148" s="52" t="s">
        <v>336</v>
      </c>
      <c r="D3148" s="52" t="s">
        <v>243</v>
      </c>
      <c r="E3148" s="52" t="s">
        <v>204</v>
      </c>
      <c r="F3148" s="53" t="s">
        <v>6436</v>
      </c>
      <c r="G3148" s="52" t="s">
        <v>1</v>
      </c>
      <c r="H3148" s="52" t="s">
        <v>5130</v>
      </c>
    </row>
    <row r="3149" spans="1:8" x14ac:dyDescent="0.25">
      <c r="A3149" s="52" t="s">
        <v>6151</v>
      </c>
      <c r="B3149" s="52" t="s">
        <v>6150</v>
      </c>
      <c r="C3149" s="52" t="s">
        <v>821</v>
      </c>
      <c r="D3149" s="52" t="s">
        <v>2021</v>
      </c>
      <c r="E3149" s="52" t="s">
        <v>204</v>
      </c>
      <c r="F3149" s="53" t="s">
        <v>6436</v>
      </c>
      <c r="G3149" s="52" t="s">
        <v>1</v>
      </c>
      <c r="H3149" s="52" t="s">
        <v>5130</v>
      </c>
    </row>
    <row r="3150" spans="1:8" x14ac:dyDescent="0.25">
      <c r="A3150" s="52" t="s">
        <v>6149</v>
      </c>
      <c r="B3150" s="52" t="s">
        <v>6148</v>
      </c>
      <c r="C3150" s="52" t="s">
        <v>336</v>
      </c>
      <c r="D3150" s="52" t="s">
        <v>6147</v>
      </c>
      <c r="E3150" s="52" t="s">
        <v>187</v>
      </c>
      <c r="F3150" s="53" t="s">
        <v>6436</v>
      </c>
      <c r="G3150" s="52" t="s">
        <v>1</v>
      </c>
      <c r="H3150" s="52" t="s">
        <v>5130</v>
      </c>
    </row>
    <row r="3151" spans="1:8" x14ac:dyDescent="0.25">
      <c r="A3151" s="52" t="s">
        <v>6146</v>
      </c>
      <c r="B3151" s="52" t="s">
        <v>6145</v>
      </c>
      <c r="C3151" s="52" t="s">
        <v>821</v>
      </c>
      <c r="D3151" s="52" t="s">
        <v>297</v>
      </c>
      <c r="E3151" s="52" t="s">
        <v>204</v>
      </c>
      <c r="F3151" s="53" t="s">
        <v>6436</v>
      </c>
      <c r="G3151" s="52" t="s">
        <v>1</v>
      </c>
      <c r="H3151" s="52" t="s">
        <v>5130</v>
      </c>
    </row>
    <row r="3152" spans="1:8" x14ac:dyDescent="0.25">
      <c r="A3152" s="52" t="s">
        <v>6144</v>
      </c>
      <c r="B3152" s="52" t="s">
        <v>6143</v>
      </c>
      <c r="C3152" s="52" t="s">
        <v>821</v>
      </c>
      <c r="D3152" s="52" t="s">
        <v>297</v>
      </c>
      <c r="E3152" s="52" t="s">
        <v>204</v>
      </c>
      <c r="F3152" s="53" t="s">
        <v>6436</v>
      </c>
      <c r="G3152" s="52" t="s">
        <v>1</v>
      </c>
      <c r="H3152" s="52" t="s">
        <v>5130</v>
      </c>
    </row>
    <row r="3153" spans="1:8" x14ac:dyDescent="0.25">
      <c r="A3153" s="52" t="s">
        <v>6142</v>
      </c>
      <c r="B3153" s="52" t="s">
        <v>6141</v>
      </c>
      <c r="C3153" s="52" t="s">
        <v>821</v>
      </c>
      <c r="D3153" s="52" t="s">
        <v>297</v>
      </c>
      <c r="E3153" s="52" t="s">
        <v>204</v>
      </c>
      <c r="F3153" s="53" t="s">
        <v>6436</v>
      </c>
      <c r="G3153" s="52" t="s">
        <v>1</v>
      </c>
      <c r="H3153" s="52" t="s">
        <v>5130</v>
      </c>
    </row>
    <row r="3154" spans="1:8" x14ac:dyDescent="0.25">
      <c r="A3154" s="52" t="s">
        <v>6140</v>
      </c>
      <c r="B3154" s="52" t="s">
        <v>6139</v>
      </c>
      <c r="C3154" s="52" t="s">
        <v>821</v>
      </c>
      <c r="D3154" s="52" t="s">
        <v>297</v>
      </c>
      <c r="E3154" s="52" t="s">
        <v>204</v>
      </c>
      <c r="F3154" s="53" t="s">
        <v>6436</v>
      </c>
      <c r="G3154" s="52" t="s">
        <v>1</v>
      </c>
      <c r="H3154" s="52" t="s">
        <v>5130</v>
      </c>
    </row>
    <row r="3155" spans="1:8" x14ac:dyDescent="0.25">
      <c r="A3155" s="52" t="s">
        <v>6138</v>
      </c>
      <c r="B3155" s="52" t="s">
        <v>6137</v>
      </c>
      <c r="C3155" s="52" t="s">
        <v>236</v>
      </c>
      <c r="D3155" s="52" t="s">
        <v>200</v>
      </c>
      <c r="E3155" s="52" t="s">
        <v>187</v>
      </c>
      <c r="F3155" s="53" t="s">
        <v>6436</v>
      </c>
      <c r="G3155" s="52" t="s">
        <v>1</v>
      </c>
      <c r="H3155" s="52" t="s">
        <v>5130</v>
      </c>
    </row>
    <row r="3156" spans="1:8" x14ac:dyDescent="0.25">
      <c r="A3156" s="52" t="s">
        <v>6136</v>
      </c>
      <c r="B3156" s="52" t="s">
        <v>6135</v>
      </c>
      <c r="C3156" s="52" t="s">
        <v>295</v>
      </c>
      <c r="D3156" s="52" t="s">
        <v>227</v>
      </c>
      <c r="E3156" s="52" t="s">
        <v>204</v>
      </c>
      <c r="F3156" s="53" t="s">
        <v>6436</v>
      </c>
      <c r="G3156" s="52" t="s">
        <v>1</v>
      </c>
      <c r="H3156" s="52" t="s">
        <v>5130</v>
      </c>
    </row>
    <row r="3157" spans="1:8" x14ac:dyDescent="0.25">
      <c r="A3157" s="52" t="s">
        <v>6134</v>
      </c>
      <c r="B3157" s="52" t="s">
        <v>6133</v>
      </c>
      <c r="C3157" s="52" t="s">
        <v>821</v>
      </c>
      <c r="D3157" s="52" t="s">
        <v>227</v>
      </c>
      <c r="E3157" s="52" t="s">
        <v>204</v>
      </c>
      <c r="F3157" s="53" t="s">
        <v>6436</v>
      </c>
      <c r="G3157" s="52" t="s">
        <v>1</v>
      </c>
      <c r="H3157" s="52" t="s">
        <v>5130</v>
      </c>
    </row>
    <row r="3158" spans="1:8" x14ac:dyDescent="0.25">
      <c r="A3158" s="52" t="s">
        <v>6132</v>
      </c>
      <c r="B3158" s="52" t="s">
        <v>6131</v>
      </c>
      <c r="C3158" s="52" t="s">
        <v>249</v>
      </c>
      <c r="D3158" s="52" t="s">
        <v>297</v>
      </c>
      <c r="E3158" s="52" t="s">
        <v>204</v>
      </c>
      <c r="F3158" s="53" t="s">
        <v>6436</v>
      </c>
      <c r="G3158" s="52" t="s">
        <v>1</v>
      </c>
      <c r="H3158" s="52" t="s">
        <v>5130</v>
      </c>
    </row>
    <row r="3159" spans="1:8" x14ac:dyDescent="0.25">
      <c r="A3159" s="52" t="s">
        <v>6130</v>
      </c>
      <c r="B3159" s="52" t="s">
        <v>6129</v>
      </c>
      <c r="C3159" s="52" t="s">
        <v>821</v>
      </c>
      <c r="D3159" s="52" t="s">
        <v>227</v>
      </c>
      <c r="E3159" s="52" t="s">
        <v>204</v>
      </c>
      <c r="F3159" s="53" t="s">
        <v>6436</v>
      </c>
      <c r="G3159" s="52" t="s">
        <v>1</v>
      </c>
      <c r="H3159" s="52" t="s">
        <v>5130</v>
      </c>
    </row>
    <row r="3160" spans="1:8" x14ac:dyDescent="0.25">
      <c r="A3160" s="52" t="s">
        <v>6128</v>
      </c>
      <c r="B3160" s="52" t="s">
        <v>6127</v>
      </c>
      <c r="C3160" s="52" t="s">
        <v>273</v>
      </c>
      <c r="D3160" s="52" t="s">
        <v>297</v>
      </c>
      <c r="E3160" s="52" t="s">
        <v>204</v>
      </c>
      <c r="F3160" s="53" t="s">
        <v>6436</v>
      </c>
      <c r="G3160" s="52" t="s">
        <v>1</v>
      </c>
      <c r="H3160" s="52" t="s">
        <v>5130</v>
      </c>
    </row>
    <row r="3161" spans="1:8" x14ac:dyDescent="0.25">
      <c r="A3161" s="52" t="s">
        <v>6126</v>
      </c>
      <c r="B3161" s="52" t="s">
        <v>6125</v>
      </c>
      <c r="C3161" s="52" t="s">
        <v>193</v>
      </c>
      <c r="D3161" s="52" t="s">
        <v>913</v>
      </c>
      <c r="E3161" s="52" t="s">
        <v>492</v>
      </c>
      <c r="F3161" s="53" t="s">
        <v>6436</v>
      </c>
      <c r="G3161" s="52" t="s">
        <v>1</v>
      </c>
      <c r="H3161" s="52" t="s">
        <v>5130</v>
      </c>
    </row>
    <row r="3162" spans="1:8" x14ac:dyDescent="0.25">
      <c r="A3162" s="52" t="s">
        <v>6124</v>
      </c>
      <c r="B3162" s="52" t="s">
        <v>6123</v>
      </c>
      <c r="C3162" s="52" t="s">
        <v>2500</v>
      </c>
      <c r="D3162" s="52" t="s">
        <v>4792</v>
      </c>
      <c r="E3162" s="52" t="s">
        <v>187</v>
      </c>
      <c r="F3162" s="53" t="s">
        <v>6436</v>
      </c>
      <c r="G3162" s="52" t="s">
        <v>1</v>
      </c>
      <c r="H3162" s="52" t="s">
        <v>5130</v>
      </c>
    </row>
    <row r="3163" spans="1:8" x14ac:dyDescent="0.25">
      <c r="A3163" s="52" t="s">
        <v>6122</v>
      </c>
      <c r="B3163" s="52" t="s">
        <v>6121</v>
      </c>
      <c r="C3163" s="52" t="s">
        <v>336</v>
      </c>
      <c r="D3163" s="52" t="s">
        <v>200</v>
      </c>
      <c r="E3163" s="52" t="s">
        <v>187</v>
      </c>
      <c r="F3163" s="53" t="s">
        <v>6436</v>
      </c>
      <c r="G3163" s="52" t="s">
        <v>1</v>
      </c>
      <c r="H3163" s="52" t="s">
        <v>5130</v>
      </c>
    </row>
    <row r="3164" spans="1:8" x14ac:dyDescent="0.25">
      <c r="A3164" s="52" t="s">
        <v>6120</v>
      </c>
      <c r="B3164" s="52" t="s">
        <v>6119</v>
      </c>
      <c r="C3164" s="52" t="s">
        <v>1018</v>
      </c>
      <c r="D3164" s="52" t="s">
        <v>200</v>
      </c>
      <c r="E3164" s="52" t="s">
        <v>187</v>
      </c>
      <c r="F3164" s="53" t="s">
        <v>6436</v>
      </c>
      <c r="G3164" s="52" t="s">
        <v>1</v>
      </c>
      <c r="H3164" s="52" t="s">
        <v>5130</v>
      </c>
    </row>
    <row r="3165" spans="1:8" x14ac:dyDescent="0.25">
      <c r="A3165" s="52" t="s">
        <v>6118</v>
      </c>
      <c r="B3165" s="52" t="s">
        <v>6117</v>
      </c>
      <c r="C3165" s="52" t="s">
        <v>336</v>
      </c>
      <c r="D3165" s="52" t="s">
        <v>200</v>
      </c>
      <c r="E3165" s="52" t="s">
        <v>187</v>
      </c>
      <c r="F3165" s="53" t="s">
        <v>6436</v>
      </c>
      <c r="G3165" s="52" t="s">
        <v>1</v>
      </c>
      <c r="H3165" s="52" t="s">
        <v>5130</v>
      </c>
    </row>
    <row r="3166" spans="1:8" x14ac:dyDescent="0.25">
      <c r="A3166" s="52" t="s">
        <v>6116</v>
      </c>
      <c r="B3166" s="52" t="s">
        <v>6115</v>
      </c>
      <c r="C3166" s="52" t="s">
        <v>336</v>
      </c>
      <c r="D3166" s="52" t="s">
        <v>243</v>
      </c>
      <c r="E3166" s="52" t="s">
        <v>214</v>
      </c>
      <c r="F3166" s="53" t="s">
        <v>6436</v>
      </c>
      <c r="G3166" s="52" t="s">
        <v>1</v>
      </c>
      <c r="H3166" s="52" t="s">
        <v>5130</v>
      </c>
    </row>
    <row r="3167" spans="1:8" x14ac:dyDescent="0.25">
      <c r="A3167" s="52" t="s">
        <v>6114</v>
      </c>
      <c r="B3167" s="52" t="s">
        <v>6111</v>
      </c>
      <c r="C3167" s="52" t="s">
        <v>573</v>
      </c>
      <c r="D3167" s="52" t="s">
        <v>200</v>
      </c>
      <c r="E3167" s="52" t="s">
        <v>187</v>
      </c>
      <c r="F3167" s="53" t="s">
        <v>6436</v>
      </c>
      <c r="G3167" s="52" t="s">
        <v>1</v>
      </c>
      <c r="H3167" s="52" t="s">
        <v>5130</v>
      </c>
    </row>
    <row r="3168" spans="1:8" x14ac:dyDescent="0.25">
      <c r="A3168" s="52" t="s">
        <v>6113</v>
      </c>
      <c r="B3168" s="52" t="s">
        <v>6111</v>
      </c>
      <c r="C3168" s="52" t="s">
        <v>573</v>
      </c>
      <c r="D3168" s="52" t="s">
        <v>200</v>
      </c>
      <c r="E3168" s="52" t="s">
        <v>187</v>
      </c>
      <c r="F3168" s="53" t="s">
        <v>6436</v>
      </c>
      <c r="G3168" s="52" t="s">
        <v>1</v>
      </c>
      <c r="H3168" s="52" t="s">
        <v>5130</v>
      </c>
    </row>
    <row r="3169" spans="1:8" x14ac:dyDescent="0.25">
      <c r="A3169" s="52" t="s">
        <v>6112</v>
      </c>
      <c r="B3169" s="52" t="s">
        <v>6111</v>
      </c>
      <c r="C3169" s="52" t="s">
        <v>573</v>
      </c>
      <c r="D3169" s="52" t="s">
        <v>200</v>
      </c>
      <c r="E3169" s="52" t="s">
        <v>187</v>
      </c>
      <c r="F3169" s="53" t="s">
        <v>6436</v>
      </c>
      <c r="G3169" s="52" t="s">
        <v>1</v>
      </c>
      <c r="H3169" s="52" t="s">
        <v>5130</v>
      </c>
    </row>
    <row r="3170" spans="1:8" x14ac:dyDescent="0.25">
      <c r="A3170" s="52" t="s">
        <v>6110</v>
      </c>
      <c r="B3170" s="52" t="s">
        <v>6109</v>
      </c>
      <c r="C3170" s="52" t="s">
        <v>588</v>
      </c>
      <c r="D3170" s="52" t="s">
        <v>200</v>
      </c>
      <c r="E3170" s="52" t="s">
        <v>187</v>
      </c>
      <c r="F3170" s="53" t="s">
        <v>6436</v>
      </c>
      <c r="G3170" s="52" t="s">
        <v>1</v>
      </c>
      <c r="H3170" s="52" t="s">
        <v>5130</v>
      </c>
    </row>
    <row r="3171" spans="1:8" x14ac:dyDescent="0.25">
      <c r="A3171" s="52" t="s">
        <v>6108</v>
      </c>
      <c r="B3171" s="52" t="s">
        <v>6107</v>
      </c>
      <c r="C3171" s="52" t="s">
        <v>588</v>
      </c>
      <c r="D3171" s="52" t="s">
        <v>200</v>
      </c>
      <c r="E3171" s="52" t="s">
        <v>187</v>
      </c>
      <c r="F3171" s="53" t="s">
        <v>6436</v>
      </c>
      <c r="G3171" s="52" t="s">
        <v>1</v>
      </c>
      <c r="H3171" s="52" t="s">
        <v>5130</v>
      </c>
    </row>
    <row r="3172" spans="1:8" x14ac:dyDescent="0.25">
      <c r="A3172" s="52" t="s">
        <v>6106</v>
      </c>
      <c r="B3172" s="52" t="s">
        <v>6105</v>
      </c>
      <c r="C3172" s="52" t="s">
        <v>588</v>
      </c>
      <c r="D3172" s="52" t="s">
        <v>200</v>
      </c>
      <c r="E3172" s="52" t="s">
        <v>187</v>
      </c>
      <c r="F3172" s="53" t="s">
        <v>6436</v>
      </c>
      <c r="G3172" s="52" t="s">
        <v>1</v>
      </c>
      <c r="H3172" s="52" t="s">
        <v>5130</v>
      </c>
    </row>
    <row r="3173" spans="1:8" x14ac:dyDescent="0.25">
      <c r="A3173" s="52" t="s">
        <v>6104</v>
      </c>
      <c r="B3173" s="52" t="s">
        <v>6103</v>
      </c>
      <c r="C3173" s="52" t="s">
        <v>588</v>
      </c>
      <c r="D3173" s="52" t="s">
        <v>200</v>
      </c>
      <c r="E3173" s="52" t="s">
        <v>187</v>
      </c>
      <c r="F3173" s="53" t="s">
        <v>6436</v>
      </c>
      <c r="G3173" s="52" t="s">
        <v>1</v>
      </c>
      <c r="H3173" s="52" t="s">
        <v>5130</v>
      </c>
    </row>
    <row r="3174" spans="1:8" x14ac:dyDescent="0.25">
      <c r="A3174" s="52" t="s">
        <v>6102</v>
      </c>
      <c r="B3174" s="52" t="s">
        <v>6101</v>
      </c>
      <c r="C3174" s="52" t="s">
        <v>588</v>
      </c>
      <c r="D3174" s="52" t="s">
        <v>977</v>
      </c>
      <c r="E3174" s="52" t="s">
        <v>187</v>
      </c>
      <c r="F3174" s="53" t="s">
        <v>6436</v>
      </c>
      <c r="G3174" s="52" t="s">
        <v>1</v>
      </c>
      <c r="H3174" s="52" t="s">
        <v>5130</v>
      </c>
    </row>
    <row r="3175" spans="1:8" x14ac:dyDescent="0.25">
      <c r="A3175" s="52" t="s">
        <v>6100</v>
      </c>
      <c r="B3175" s="52" t="s">
        <v>6099</v>
      </c>
      <c r="C3175" s="52" t="s">
        <v>1423</v>
      </c>
      <c r="D3175" s="52" t="s">
        <v>2051</v>
      </c>
      <c r="E3175" s="52" t="s">
        <v>204</v>
      </c>
      <c r="F3175" s="53" t="s">
        <v>6436</v>
      </c>
      <c r="G3175" s="52" t="s">
        <v>1</v>
      </c>
      <c r="H3175" s="52" t="s">
        <v>5130</v>
      </c>
    </row>
    <row r="3176" spans="1:8" x14ac:dyDescent="0.25">
      <c r="A3176" s="52" t="s">
        <v>6098</v>
      </c>
      <c r="B3176" s="52" t="s">
        <v>6097</v>
      </c>
      <c r="C3176" s="52" t="s">
        <v>573</v>
      </c>
      <c r="D3176" s="52" t="s">
        <v>2051</v>
      </c>
      <c r="E3176" s="52" t="s">
        <v>204</v>
      </c>
      <c r="F3176" s="53" t="s">
        <v>6436</v>
      </c>
      <c r="G3176" s="52" t="s">
        <v>1</v>
      </c>
      <c r="H3176" s="52" t="s">
        <v>5130</v>
      </c>
    </row>
    <row r="3177" spans="1:8" x14ac:dyDescent="0.25">
      <c r="A3177" s="52" t="s">
        <v>6096</v>
      </c>
      <c r="B3177" s="52" t="s">
        <v>6095</v>
      </c>
      <c r="C3177" s="52" t="s">
        <v>273</v>
      </c>
      <c r="D3177" s="52" t="s">
        <v>6094</v>
      </c>
      <c r="E3177" s="52" t="s">
        <v>204</v>
      </c>
      <c r="F3177" s="53" t="s">
        <v>6436</v>
      </c>
      <c r="G3177" s="52" t="s">
        <v>1</v>
      </c>
      <c r="H3177" s="52" t="s">
        <v>5130</v>
      </c>
    </row>
    <row r="3178" spans="1:8" x14ac:dyDescent="0.25">
      <c r="A3178" s="52" t="s">
        <v>6093</v>
      </c>
      <c r="B3178" s="52" t="s">
        <v>6092</v>
      </c>
      <c r="C3178" s="52" t="s">
        <v>6063</v>
      </c>
      <c r="D3178" s="52" t="s">
        <v>200</v>
      </c>
      <c r="E3178" s="52" t="s">
        <v>187</v>
      </c>
      <c r="F3178" s="53" t="s">
        <v>6436</v>
      </c>
      <c r="G3178" s="52" t="s">
        <v>1</v>
      </c>
      <c r="H3178" s="52" t="s">
        <v>5130</v>
      </c>
    </row>
    <row r="3179" spans="1:8" x14ac:dyDescent="0.25">
      <c r="A3179" s="52" t="s">
        <v>6091</v>
      </c>
      <c r="B3179" s="52" t="s">
        <v>6090</v>
      </c>
      <c r="C3179" s="52" t="s">
        <v>6063</v>
      </c>
      <c r="D3179" s="52" t="s">
        <v>200</v>
      </c>
      <c r="E3179" s="52" t="s">
        <v>187</v>
      </c>
      <c r="F3179" s="53" t="s">
        <v>6436</v>
      </c>
      <c r="G3179" s="52" t="s">
        <v>1</v>
      </c>
      <c r="H3179" s="52" t="s">
        <v>5130</v>
      </c>
    </row>
    <row r="3180" spans="1:8" x14ac:dyDescent="0.25">
      <c r="A3180" s="52" t="s">
        <v>6089</v>
      </c>
      <c r="B3180" s="52" t="s">
        <v>6088</v>
      </c>
      <c r="C3180" s="52" t="s">
        <v>1380</v>
      </c>
      <c r="D3180" s="52" t="s">
        <v>932</v>
      </c>
      <c r="E3180" s="52" t="s">
        <v>204</v>
      </c>
      <c r="F3180" s="53" t="s">
        <v>6436</v>
      </c>
      <c r="G3180" s="52" t="s">
        <v>1</v>
      </c>
      <c r="H3180" s="52" t="s">
        <v>5130</v>
      </c>
    </row>
    <row r="3181" spans="1:8" x14ac:dyDescent="0.25">
      <c r="A3181" s="52" t="s">
        <v>6087</v>
      </c>
      <c r="B3181" s="52" t="s">
        <v>6086</v>
      </c>
      <c r="C3181" s="52" t="s">
        <v>343</v>
      </c>
      <c r="D3181" s="52" t="s">
        <v>932</v>
      </c>
      <c r="E3181" s="52" t="s">
        <v>204</v>
      </c>
      <c r="F3181" s="53" t="s">
        <v>6436</v>
      </c>
      <c r="G3181" s="52" t="s">
        <v>1</v>
      </c>
      <c r="H3181" s="52" t="s">
        <v>5130</v>
      </c>
    </row>
    <row r="3182" spans="1:8" x14ac:dyDescent="0.25">
      <c r="A3182" s="52" t="s">
        <v>6085</v>
      </c>
      <c r="B3182" s="52" t="s">
        <v>6084</v>
      </c>
      <c r="C3182" s="52" t="s">
        <v>343</v>
      </c>
      <c r="D3182" s="52" t="s">
        <v>223</v>
      </c>
      <c r="E3182" s="52" t="s">
        <v>204</v>
      </c>
      <c r="F3182" s="53" t="s">
        <v>6436</v>
      </c>
      <c r="G3182" s="52" t="s">
        <v>1</v>
      </c>
      <c r="H3182" s="52" t="s">
        <v>5130</v>
      </c>
    </row>
    <row r="3183" spans="1:8" x14ac:dyDescent="0.25">
      <c r="A3183" s="52" t="s">
        <v>6083</v>
      </c>
      <c r="B3183" s="52" t="s">
        <v>6082</v>
      </c>
      <c r="C3183" s="52" t="s">
        <v>343</v>
      </c>
      <c r="D3183" s="52" t="s">
        <v>223</v>
      </c>
      <c r="E3183" s="52" t="s">
        <v>204</v>
      </c>
      <c r="F3183" s="53" t="s">
        <v>6436</v>
      </c>
      <c r="G3183" s="52" t="s">
        <v>1</v>
      </c>
      <c r="H3183" s="52" t="s">
        <v>5130</v>
      </c>
    </row>
    <row r="3184" spans="1:8" x14ac:dyDescent="0.25">
      <c r="A3184" s="52" t="s">
        <v>6081</v>
      </c>
      <c r="B3184" s="52" t="s">
        <v>6080</v>
      </c>
      <c r="C3184" s="52" t="s">
        <v>343</v>
      </c>
      <c r="D3184" s="52" t="s">
        <v>892</v>
      </c>
      <c r="E3184" s="52" t="s">
        <v>204</v>
      </c>
      <c r="F3184" s="53" t="s">
        <v>6436</v>
      </c>
      <c r="G3184" s="52" t="s">
        <v>1</v>
      </c>
      <c r="H3184" s="52" t="s">
        <v>5130</v>
      </c>
    </row>
    <row r="3185" spans="1:8" x14ac:dyDescent="0.25">
      <c r="A3185" s="52" t="s">
        <v>6079</v>
      </c>
      <c r="B3185" s="52" t="s">
        <v>6078</v>
      </c>
      <c r="C3185" s="52" t="s">
        <v>343</v>
      </c>
      <c r="D3185" s="52" t="s">
        <v>200</v>
      </c>
      <c r="E3185" s="52" t="s">
        <v>187</v>
      </c>
      <c r="F3185" s="53" t="s">
        <v>6436</v>
      </c>
      <c r="G3185" s="52" t="s">
        <v>1</v>
      </c>
      <c r="H3185" s="52" t="s">
        <v>5130</v>
      </c>
    </row>
    <row r="3186" spans="1:8" x14ac:dyDescent="0.25">
      <c r="A3186" s="52" t="s">
        <v>6077</v>
      </c>
      <c r="B3186" s="52" t="s">
        <v>6076</v>
      </c>
      <c r="C3186" s="52" t="s">
        <v>223</v>
      </c>
      <c r="D3186" s="52" t="s">
        <v>200</v>
      </c>
      <c r="E3186" s="52" t="s">
        <v>187</v>
      </c>
      <c r="F3186" s="53" t="s">
        <v>6436</v>
      </c>
      <c r="G3186" s="52" t="s">
        <v>1</v>
      </c>
      <c r="H3186" s="52" t="s">
        <v>5130</v>
      </c>
    </row>
    <row r="3187" spans="1:8" x14ac:dyDescent="0.25">
      <c r="A3187" s="52" t="s">
        <v>6075</v>
      </c>
      <c r="B3187" s="52" t="s">
        <v>6067</v>
      </c>
      <c r="C3187" s="52" t="s">
        <v>343</v>
      </c>
      <c r="D3187" s="52" t="s">
        <v>243</v>
      </c>
      <c r="E3187" s="52" t="s">
        <v>204</v>
      </c>
      <c r="F3187" s="53" t="s">
        <v>6436</v>
      </c>
      <c r="G3187" s="52" t="s">
        <v>1</v>
      </c>
      <c r="H3187" s="52" t="s">
        <v>5130</v>
      </c>
    </row>
    <row r="3188" spans="1:8" x14ac:dyDescent="0.25">
      <c r="A3188" s="52" t="s">
        <v>6074</v>
      </c>
      <c r="B3188" s="52" t="s">
        <v>6073</v>
      </c>
      <c r="C3188" s="52" t="s">
        <v>343</v>
      </c>
      <c r="D3188" s="52" t="s">
        <v>267</v>
      </c>
      <c r="E3188" s="52" t="s">
        <v>204</v>
      </c>
      <c r="F3188" s="53" t="s">
        <v>6436</v>
      </c>
      <c r="G3188" s="52" t="s">
        <v>1</v>
      </c>
      <c r="H3188" s="52" t="s">
        <v>5130</v>
      </c>
    </row>
    <row r="3189" spans="1:8" x14ac:dyDescent="0.25">
      <c r="A3189" s="52" t="s">
        <v>6072</v>
      </c>
      <c r="B3189" s="52" t="s">
        <v>6071</v>
      </c>
      <c r="C3189" s="52" t="s">
        <v>343</v>
      </c>
      <c r="D3189" s="52" t="s">
        <v>267</v>
      </c>
      <c r="E3189" s="52" t="s">
        <v>204</v>
      </c>
      <c r="F3189" s="53" t="s">
        <v>6436</v>
      </c>
      <c r="G3189" s="52" t="s">
        <v>1</v>
      </c>
      <c r="H3189" s="52" t="s">
        <v>5130</v>
      </c>
    </row>
    <row r="3190" spans="1:8" x14ac:dyDescent="0.25">
      <c r="A3190" s="52" t="s">
        <v>6070</v>
      </c>
      <c r="B3190" s="52" t="s">
        <v>6069</v>
      </c>
      <c r="C3190" s="52" t="s">
        <v>343</v>
      </c>
      <c r="D3190" s="52" t="s">
        <v>2051</v>
      </c>
      <c r="E3190" s="52" t="s">
        <v>204</v>
      </c>
      <c r="F3190" s="53" t="s">
        <v>6436</v>
      </c>
      <c r="G3190" s="52" t="s">
        <v>1</v>
      </c>
      <c r="H3190" s="52" t="s">
        <v>5130</v>
      </c>
    </row>
    <row r="3191" spans="1:8" x14ac:dyDescent="0.25">
      <c r="A3191" s="52" t="s">
        <v>6068</v>
      </c>
      <c r="B3191" s="52" t="s">
        <v>6067</v>
      </c>
      <c r="C3191" s="52" t="s">
        <v>343</v>
      </c>
      <c r="D3191" s="52" t="s">
        <v>243</v>
      </c>
      <c r="E3191" s="52" t="s">
        <v>204</v>
      </c>
      <c r="F3191" s="53" t="s">
        <v>6436</v>
      </c>
      <c r="G3191" s="52" t="s">
        <v>1</v>
      </c>
      <c r="H3191" s="52" t="s">
        <v>5130</v>
      </c>
    </row>
    <row r="3192" spans="1:8" x14ac:dyDescent="0.25">
      <c r="A3192" s="52" t="s">
        <v>6066</v>
      </c>
      <c r="B3192" s="52" t="s">
        <v>6064</v>
      </c>
      <c r="C3192" s="52" t="s">
        <v>343</v>
      </c>
      <c r="D3192" s="52" t="s">
        <v>243</v>
      </c>
      <c r="E3192" s="52" t="s">
        <v>204</v>
      </c>
      <c r="F3192" s="53" t="s">
        <v>6436</v>
      </c>
      <c r="G3192" s="52" t="s">
        <v>1</v>
      </c>
      <c r="H3192" s="52" t="s">
        <v>5130</v>
      </c>
    </row>
    <row r="3193" spans="1:8" x14ac:dyDescent="0.25">
      <c r="A3193" s="52" t="s">
        <v>6065</v>
      </c>
      <c r="B3193" s="52" t="s">
        <v>6064</v>
      </c>
      <c r="C3193" s="52" t="s">
        <v>6063</v>
      </c>
      <c r="D3193" s="52" t="s">
        <v>243</v>
      </c>
      <c r="E3193" s="52" t="s">
        <v>204</v>
      </c>
      <c r="F3193" s="53" t="s">
        <v>6436</v>
      </c>
      <c r="G3193" s="52" t="s">
        <v>1</v>
      </c>
      <c r="H3193" s="52" t="s">
        <v>5130</v>
      </c>
    </row>
    <row r="3194" spans="1:8" x14ac:dyDescent="0.25">
      <c r="A3194" s="52" t="s">
        <v>6062</v>
      </c>
      <c r="B3194" s="52" t="s">
        <v>6060</v>
      </c>
      <c r="C3194" s="52" t="s">
        <v>343</v>
      </c>
      <c r="D3194" s="52" t="s">
        <v>267</v>
      </c>
      <c r="E3194" s="52" t="s">
        <v>204</v>
      </c>
      <c r="F3194" s="53" t="s">
        <v>6436</v>
      </c>
      <c r="G3194" s="52" t="s">
        <v>1</v>
      </c>
      <c r="H3194" s="52" t="s">
        <v>5130</v>
      </c>
    </row>
    <row r="3195" spans="1:8" x14ac:dyDescent="0.25">
      <c r="A3195" s="52" t="s">
        <v>6061</v>
      </c>
      <c r="B3195" s="52" t="s">
        <v>6060</v>
      </c>
      <c r="C3195" s="52" t="s">
        <v>244</v>
      </c>
      <c r="D3195" s="52" t="s">
        <v>267</v>
      </c>
      <c r="E3195" s="52" t="s">
        <v>204</v>
      </c>
      <c r="F3195" s="53" t="s">
        <v>6436</v>
      </c>
      <c r="G3195" s="52" t="s">
        <v>1</v>
      </c>
      <c r="H3195" s="52" t="s">
        <v>5130</v>
      </c>
    </row>
    <row r="3196" spans="1:8" x14ac:dyDescent="0.25">
      <c r="A3196" s="52" t="s">
        <v>6059</v>
      </c>
      <c r="B3196" s="52" t="s">
        <v>6058</v>
      </c>
      <c r="C3196" s="52" t="s">
        <v>343</v>
      </c>
      <c r="D3196" s="52" t="s">
        <v>243</v>
      </c>
      <c r="E3196" s="52" t="s">
        <v>204</v>
      </c>
      <c r="F3196" s="53" t="s">
        <v>6436</v>
      </c>
      <c r="G3196" s="52" t="s">
        <v>1</v>
      </c>
      <c r="H3196" s="52" t="s">
        <v>5130</v>
      </c>
    </row>
    <row r="3197" spans="1:8" x14ac:dyDescent="0.25">
      <c r="A3197" s="52" t="s">
        <v>6057</v>
      </c>
      <c r="B3197" s="52" t="s">
        <v>6056</v>
      </c>
      <c r="C3197" s="52" t="s">
        <v>343</v>
      </c>
      <c r="D3197" s="52" t="s">
        <v>932</v>
      </c>
      <c r="E3197" s="52" t="s">
        <v>214</v>
      </c>
      <c r="F3197" s="53" t="s">
        <v>6436</v>
      </c>
      <c r="G3197" s="52" t="s">
        <v>1</v>
      </c>
      <c r="H3197" s="52" t="s">
        <v>5130</v>
      </c>
    </row>
    <row r="3198" spans="1:8" x14ac:dyDescent="0.25">
      <c r="A3198" s="52" t="s">
        <v>6055</v>
      </c>
      <c r="B3198" s="52" t="s">
        <v>6054</v>
      </c>
      <c r="C3198" s="52" t="s">
        <v>343</v>
      </c>
      <c r="D3198" s="52" t="s">
        <v>243</v>
      </c>
      <c r="E3198" s="52" t="s">
        <v>204</v>
      </c>
      <c r="F3198" s="53" t="s">
        <v>6436</v>
      </c>
      <c r="G3198" s="52" t="s">
        <v>1</v>
      </c>
      <c r="H3198" s="52" t="s">
        <v>5130</v>
      </c>
    </row>
    <row r="3199" spans="1:8" x14ac:dyDescent="0.25">
      <c r="A3199" s="52" t="s">
        <v>6053</v>
      </c>
      <c r="B3199" s="52" t="s">
        <v>6051</v>
      </c>
      <c r="C3199" s="52" t="s">
        <v>224</v>
      </c>
      <c r="D3199" s="52" t="s">
        <v>200</v>
      </c>
      <c r="E3199" s="52" t="s">
        <v>187</v>
      </c>
      <c r="F3199" s="53" t="s">
        <v>6436</v>
      </c>
      <c r="G3199" s="52" t="s">
        <v>1</v>
      </c>
      <c r="H3199" s="52" t="s">
        <v>5130</v>
      </c>
    </row>
    <row r="3200" spans="1:8" x14ac:dyDescent="0.25">
      <c r="A3200" s="52" t="s">
        <v>6052</v>
      </c>
      <c r="B3200" s="52" t="s">
        <v>6051</v>
      </c>
      <c r="C3200" s="52" t="s">
        <v>224</v>
      </c>
      <c r="D3200" s="52" t="s">
        <v>200</v>
      </c>
      <c r="E3200" s="52" t="s">
        <v>187</v>
      </c>
      <c r="F3200" s="53" t="s">
        <v>6436</v>
      </c>
      <c r="G3200" s="52" t="s">
        <v>1</v>
      </c>
      <c r="H3200" s="52" t="s">
        <v>5130</v>
      </c>
    </row>
    <row r="3201" spans="1:8" x14ac:dyDescent="0.25">
      <c r="A3201" s="52" t="s">
        <v>6050</v>
      </c>
      <c r="B3201" s="52" t="s">
        <v>6049</v>
      </c>
      <c r="C3201" s="52" t="s">
        <v>224</v>
      </c>
      <c r="D3201" s="52" t="s">
        <v>200</v>
      </c>
      <c r="E3201" s="52" t="s">
        <v>187</v>
      </c>
      <c r="F3201" s="53" t="s">
        <v>6436</v>
      </c>
      <c r="G3201" s="52" t="s">
        <v>1</v>
      </c>
      <c r="H3201" s="52" t="s">
        <v>5130</v>
      </c>
    </row>
    <row r="3202" spans="1:8" x14ac:dyDescent="0.25">
      <c r="A3202" s="52" t="s">
        <v>6048</v>
      </c>
      <c r="B3202" s="52" t="s">
        <v>6047</v>
      </c>
      <c r="C3202" s="52" t="s">
        <v>224</v>
      </c>
      <c r="D3202" s="52" t="s">
        <v>1456</v>
      </c>
      <c r="E3202" s="52" t="s">
        <v>187</v>
      </c>
      <c r="F3202" s="53" t="s">
        <v>6436</v>
      </c>
      <c r="G3202" s="52" t="s">
        <v>1</v>
      </c>
      <c r="H3202" s="52" t="s">
        <v>5130</v>
      </c>
    </row>
    <row r="3203" spans="1:8" x14ac:dyDescent="0.25">
      <c r="A3203" s="52" t="s">
        <v>6046</v>
      </c>
      <c r="B3203" s="52" t="s">
        <v>6045</v>
      </c>
      <c r="C3203" s="52" t="s">
        <v>224</v>
      </c>
      <c r="D3203" s="52" t="s">
        <v>200</v>
      </c>
      <c r="E3203" s="52" t="s">
        <v>187</v>
      </c>
      <c r="F3203" s="53" t="s">
        <v>6436</v>
      </c>
      <c r="G3203" s="52" t="s">
        <v>1</v>
      </c>
      <c r="H3203" s="52" t="s">
        <v>5130</v>
      </c>
    </row>
    <row r="3204" spans="1:8" x14ac:dyDescent="0.25">
      <c r="A3204" s="52" t="s">
        <v>66</v>
      </c>
      <c r="B3204" s="52" t="s">
        <v>6044</v>
      </c>
      <c r="C3204" s="52" t="s">
        <v>805</v>
      </c>
      <c r="D3204" s="52" t="s">
        <v>200</v>
      </c>
      <c r="E3204" s="52" t="s">
        <v>187</v>
      </c>
      <c r="F3204" s="53" t="s">
        <v>66</v>
      </c>
      <c r="G3204" s="52" t="s">
        <v>1</v>
      </c>
      <c r="H3204" s="52" t="s">
        <v>5130</v>
      </c>
    </row>
    <row r="3205" spans="1:8" x14ac:dyDescent="0.25">
      <c r="A3205" s="52" t="s">
        <v>6043</v>
      </c>
      <c r="B3205" s="52" t="s">
        <v>6042</v>
      </c>
      <c r="C3205" s="52" t="s">
        <v>295</v>
      </c>
      <c r="D3205" s="52" t="s">
        <v>200</v>
      </c>
      <c r="E3205" s="52" t="s">
        <v>187</v>
      </c>
      <c r="F3205" s="53" t="s">
        <v>66</v>
      </c>
      <c r="G3205" s="52" t="s">
        <v>1</v>
      </c>
      <c r="H3205" s="52" t="s">
        <v>5130</v>
      </c>
    </row>
    <row r="3206" spans="1:8" x14ac:dyDescent="0.25">
      <c r="A3206" s="52" t="s">
        <v>6041</v>
      </c>
      <c r="B3206" s="52" t="s">
        <v>6040</v>
      </c>
      <c r="C3206" s="52" t="s">
        <v>1262</v>
      </c>
      <c r="D3206" s="52" t="s">
        <v>200</v>
      </c>
      <c r="E3206" s="52" t="s">
        <v>187</v>
      </c>
      <c r="F3206" s="53" t="s">
        <v>66</v>
      </c>
      <c r="G3206" s="52" t="s">
        <v>1</v>
      </c>
      <c r="H3206" s="52" t="s">
        <v>5130</v>
      </c>
    </row>
    <row r="3207" spans="1:8" x14ac:dyDescent="0.25">
      <c r="A3207" s="52" t="s">
        <v>6039</v>
      </c>
      <c r="B3207" s="52" t="s">
        <v>6038</v>
      </c>
      <c r="C3207" s="52" t="s">
        <v>1262</v>
      </c>
      <c r="D3207" s="52" t="s">
        <v>388</v>
      </c>
      <c r="E3207" s="52" t="s">
        <v>204</v>
      </c>
      <c r="F3207" s="53" t="s">
        <v>66</v>
      </c>
      <c r="G3207" s="52" t="s">
        <v>1</v>
      </c>
      <c r="H3207" s="52" t="s">
        <v>5130</v>
      </c>
    </row>
    <row r="3208" spans="1:8" x14ac:dyDescent="0.25">
      <c r="A3208" s="52" t="s">
        <v>6037</v>
      </c>
      <c r="B3208" s="52" t="s">
        <v>6036</v>
      </c>
      <c r="C3208" s="52" t="s">
        <v>295</v>
      </c>
      <c r="D3208" s="52" t="s">
        <v>388</v>
      </c>
      <c r="E3208" s="52" t="s">
        <v>204</v>
      </c>
      <c r="F3208" s="53" t="s">
        <v>66</v>
      </c>
      <c r="G3208" s="52" t="s">
        <v>1</v>
      </c>
      <c r="H3208" s="52" t="s">
        <v>5130</v>
      </c>
    </row>
    <row r="3209" spans="1:8" x14ac:dyDescent="0.25">
      <c r="A3209" s="52" t="s">
        <v>6035</v>
      </c>
      <c r="B3209" s="52" t="s">
        <v>6034</v>
      </c>
      <c r="C3209" s="52" t="s">
        <v>1262</v>
      </c>
      <c r="D3209" s="52" t="s">
        <v>2186</v>
      </c>
      <c r="E3209" s="52" t="s">
        <v>204</v>
      </c>
      <c r="F3209" s="53" t="s">
        <v>66</v>
      </c>
      <c r="G3209" s="52" t="s">
        <v>1</v>
      </c>
      <c r="H3209" s="52" t="s">
        <v>5130</v>
      </c>
    </row>
    <row r="3210" spans="1:8" x14ac:dyDescent="0.25">
      <c r="A3210" s="52" t="s">
        <v>6033</v>
      </c>
      <c r="B3210" s="52" t="s">
        <v>6032</v>
      </c>
      <c r="C3210" s="52" t="s">
        <v>1262</v>
      </c>
      <c r="D3210" s="52" t="s">
        <v>278</v>
      </c>
      <c r="E3210" s="52" t="s">
        <v>204</v>
      </c>
      <c r="F3210" s="53" t="s">
        <v>66</v>
      </c>
      <c r="G3210" s="52" t="s">
        <v>1</v>
      </c>
      <c r="H3210" s="52" t="s">
        <v>5130</v>
      </c>
    </row>
    <row r="3211" spans="1:8" x14ac:dyDescent="0.25">
      <c r="A3211" s="52" t="s">
        <v>6031</v>
      </c>
      <c r="B3211" s="52" t="s">
        <v>6030</v>
      </c>
      <c r="C3211" s="52" t="s">
        <v>1262</v>
      </c>
      <c r="D3211" s="52" t="s">
        <v>4365</v>
      </c>
      <c r="E3211" s="52" t="s">
        <v>204</v>
      </c>
      <c r="F3211" s="53" t="s">
        <v>66</v>
      </c>
      <c r="G3211" s="52" t="s">
        <v>1</v>
      </c>
      <c r="H3211" s="52" t="s">
        <v>5130</v>
      </c>
    </row>
    <row r="3212" spans="1:8" x14ac:dyDescent="0.25">
      <c r="A3212" s="52" t="s">
        <v>6029</v>
      </c>
      <c r="B3212" s="52" t="s">
        <v>6028</v>
      </c>
      <c r="C3212" s="52" t="s">
        <v>1262</v>
      </c>
      <c r="D3212" s="52" t="s">
        <v>6027</v>
      </c>
      <c r="E3212" s="52" t="s">
        <v>204</v>
      </c>
      <c r="F3212" s="53" t="s">
        <v>66</v>
      </c>
      <c r="G3212" s="52" t="s">
        <v>1</v>
      </c>
      <c r="H3212" s="52" t="s">
        <v>5130</v>
      </c>
    </row>
    <row r="3213" spans="1:8" x14ac:dyDescent="0.25">
      <c r="A3213" s="52" t="s">
        <v>6026</v>
      </c>
      <c r="B3213" s="52" t="s">
        <v>6025</v>
      </c>
      <c r="C3213" s="52" t="s">
        <v>383</v>
      </c>
      <c r="D3213" s="52" t="s">
        <v>200</v>
      </c>
      <c r="E3213" s="52" t="s">
        <v>187</v>
      </c>
      <c r="F3213" s="53" t="s">
        <v>66</v>
      </c>
      <c r="G3213" s="52" t="s">
        <v>1</v>
      </c>
      <c r="H3213" s="52" t="s">
        <v>5130</v>
      </c>
    </row>
    <row r="3214" spans="1:8" x14ac:dyDescent="0.25">
      <c r="A3214" s="52" t="s">
        <v>6024</v>
      </c>
      <c r="B3214" s="52" t="s">
        <v>6023</v>
      </c>
      <c r="C3214" s="52" t="s">
        <v>197</v>
      </c>
      <c r="D3214" s="52" t="s">
        <v>197</v>
      </c>
      <c r="E3214" s="52" t="s">
        <v>492</v>
      </c>
      <c r="F3214" s="53" t="s">
        <v>66</v>
      </c>
      <c r="G3214" s="52" t="s">
        <v>1</v>
      </c>
      <c r="H3214" s="52" t="s">
        <v>5130</v>
      </c>
    </row>
    <row r="3215" spans="1:8" x14ac:dyDescent="0.25">
      <c r="A3215" s="52" t="s">
        <v>6022</v>
      </c>
      <c r="B3215" s="52" t="s">
        <v>6021</v>
      </c>
      <c r="C3215" s="52" t="s">
        <v>197</v>
      </c>
      <c r="D3215" s="52" t="s">
        <v>197</v>
      </c>
      <c r="E3215" s="52" t="s">
        <v>492</v>
      </c>
      <c r="F3215" s="53" t="s">
        <v>66</v>
      </c>
      <c r="G3215" s="52" t="s">
        <v>1</v>
      </c>
      <c r="H3215" s="52" t="s">
        <v>5130</v>
      </c>
    </row>
    <row r="3216" spans="1:8" x14ac:dyDescent="0.25">
      <c r="A3216" s="52" t="s">
        <v>6020</v>
      </c>
      <c r="B3216" s="52" t="s">
        <v>6019</v>
      </c>
      <c r="C3216" s="52" t="s">
        <v>1262</v>
      </c>
      <c r="D3216" s="52" t="s">
        <v>200</v>
      </c>
      <c r="E3216" s="52" t="s">
        <v>187</v>
      </c>
      <c r="F3216" s="53" t="s">
        <v>66</v>
      </c>
      <c r="G3216" s="52" t="s">
        <v>1</v>
      </c>
      <c r="H3216" s="52" t="s">
        <v>5130</v>
      </c>
    </row>
    <row r="3217" spans="1:8" x14ac:dyDescent="0.25">
      <c r="A3217" s="52" t="s">
        <v>6018</v>
      </c>
      <c r="B3217" s="52" t="s">
        <v>6017</v>
      </c>
      <c r="C3217" s="52" t="s">
        <v>308</v>
      </c>
      <c r="D3217" s="52" t="s">
        <v>2172</v>
      </c>
      <c r="E3217" s="52" t="s">
        <v>204</v>
      </c>
      <c r="F3217" s="53" t="s">
        <v>66</v>
      </c>
      <c r="G3217" s="52" t="s">
        <v>1</v>
      </c>
      <c r="H3217" s="52" t="s">
        <v>5130</v>
      </c>
    </row>
    <row r="3218" spans="1:8" x14ac:dyDescent="0.25">
      <c r="A3218" s="52" t="s">
        <v>6016</v>
      </c>
      <c r="B3218" s="52" t="s">
        <v>6015</v>
      </c>
      <c r="C3218" s="52" t="s">
        <v>383</v>
      </c>
      <c r="D3218" s="52" t="s">
        <v>200</v>
      </c>
      <c r="E3218" s="52" t="s">
        <v>187</v>
      </c>
      <c r="F3218" s="53" t="s">
        <v>66</v>
      </c>
      <c r="G3218" s="52" t="s">
        <v>1</v>
      </c>
      <c r="H3218" s="52" t="s">
        <v>5130</v>
      </c>
    </row>
    <row r="3219" spans="1:8" x14ac:dyDescent="0.25">
      <c r="A3219" s="52" t="s">
        <v>6014</v>
      </c>
      <c r="B3219" s="52" t="s">
        <v>6012</v>
      </c>
      <c r="C3219" s="52" t="s">
        <v>295</v>
      </c>
      <c r="D3219" s="52" t="s">
        <v>200</v>
      </c>
      <c r="E3219" s="52" t="s">
        <v>187</v>
      </c>
      <c r="F3219" s="53" t="s">
        <v>66</v>
      </c>
      <c r="G3219" s="52" t="s">
        <v>1</v>
      </c>
      <c r="H3219" s="52" t="s">
        <v>5130</v>
      </c>
    </row>
    <row r="3220" spans="1:8" x14ac:dyDescent="0.25">
      <c r="A3220" s="52" t="s">
        <v>6013</v>
      </c>
      <c r="B3220" s="52" t="s">
        <v>6012</v>
      </c>
      <c r="C3220" s="52" t="s">
        <v>802</v>
      </c>
      <c r="D3220" s="52" t="s">
        <v>200</v>
      </c>
      <c r="E3220" s="52" t="s">
        <v>187</v>
      </c>
      <c r="F3220" s="53" t="s">
        <v>66</v>
      </c>
      <c r="G3220" s="52" t="s">
        <v>1</v>
      </c>
      <c r="H3220" s="52" t="s">
        <v>5130</v>
      </c>
    </row>
    <row r="3221" spans="1:8" x14ac:dyDescent="0.25">
      <c r="A3221" s="52" t="s">
        <v>6011</v>
      </c>
      <c r="B3221" s="52" t="s">
        <v>6010</v>
      </c>
      <c r="C3221" s="52" t="s">
        <v>295</v>
      </c>
      <c r="D3221" s="52" t="s">
        <v>1385</v>
      </c>
      <c r="E3221" s="52" t="s">
        <v>204</v>
      </c>
      <c r="F3221" s="53" t="s">
        <v>66</v>
      </c>
      <c r="G3221" s="52" t="s">
        <v>1</v>
      </c>
      <c r="H3221" s="52" t="s">
        <v>5130</v>
      </c>
    </row>
    <row r="3222" spans="1:8" x14ac:dyDescent="0.25">
      <c r="A3222" s="52" t="s">
        <v>6009</v>
      </c>
      <c r="B3222" s="52" t="s">
        <v>6008</v>
      </c>
      <c r="C3222" s="52" t="s">
        <v>295</v>
      </c>
      <c r="D3222" s="52" t="s">
        <v>370</v>
      </c>
      <c r="E3222" s="52" t="s">
        <v>204</v>
      </c>
      <c r="F3222" s="53" t="s">
        <v>66</v>
      </c>
      <c r="G3222" s="52" t="s">
        <v>1</v>
      </c>
      <c r="H3222" s="52" t="s">
        <v>5130</v>
      </c>
    </row>
    <row r="3223" spans="1:8" x14ac:dyDescent="0.25">
      <c r="A3223" s="52" t="s">
        <v>6007</v>
      </c>
      <c r="B3223" s="52" t="s">
        <v>6006</v>
      </c>
      <c r="C3223" s="52" t="s">
        <v>1697</v>
      </c>
      <c r="D3223" s="52" t="s">
        <v>370</v>
      </c>
      <c r="E3223" s="52" t="s">
        <v>204</v>
      </c>
      <c r="F3223" s="53" t="s">
        <v>66</v>
      </c>
      <c r="G3223" s="52" t="s">
        <v>1</v>
      </c>
      <c r="H3223" s="52" t="s">
        <v>5130</v>
      </c>
    </row>
    <row r="3224" spans="1:8" x14ac:dyDescent="0.25">
      <c r="A3224" s="52" t="s">
        <v>6005</v>
      </c>
      <c r="B3224" s="52" t="s">
        <v>6004</v>
      </c>
      <c r="C3224" s="52" t="s">
        <v>358</v>
      </c>
      <c r="D3224" s="52" t="s">
        <v>243</v>
      </c>
      <c r="E3224" s="52" t="s">
        <v>204</v>
      </c>
      <c r="F3224" s="53" t="s">
        <v>66</v>
      </c>
      <c r="G3224" s="52" t="s">
        <v>1</v>
      </c>
      <c r="H3224" s="52" t="s">
        <v>5130</v>
      </c>
    </row>
    <row r="3225" spans="1:8" x14ac:dyDescent="0.25">
      <c r="A3225" s="52" t="s">
        <v>6003</v>
      </c>
      <c r="B3225" s="52" t="s">
        <v>6002</v>
      </c>
      <c r="C3225" s="52" t="s">
        <v>224</v>
      </c>
      <c r="D3225" s="52" t="s">
        <v>1226</v>
      </c>
      <c r="E3225" s="52" t="s">
        <v>187</v>
      </c>
      <c r="F3225" s="53" t="s">
        <v>66</v>
      </c>
      <c r="G3225" s="52" t="s">
        <v>1</v>
      </c>
      <c r="H3225" s="52" t="s">
        <v>5130</v>
      </c>
    </row>
    <row r="3226" spans="1:8" x14ac:dyDescent="0.25">
      <c r="A3226" s="52" t="s">
        <v>6001</v>
      </c>
      <c r="B3226" s="52" t="s">
        <v>6000</v>
      </c>
      <c r="C3226" s="52" t="s">
        <v>224</v>
      </c>
      <c r="D3226" s="52" t="s">
        <v>200</v>
      </c>
      <c r="E3226" s="52" t="s">
        <v>187</v>
      </c>
      <c r="F3226" s="53" t="s">
        <v>66</v>
      </c>
      <c r="G3226" s="52" t="s">
        <v>1</v>
      </c>
      <c r="H3226" s="52" t="s">
        <v>5130</v>
      </c>
    </row>
    <row r="3227" spans="1:8" x14ac:dyDescent="0.25">
      <c r="A3227" s="52" t="s">
        <v>5999</v>
      </c>
      <c r="B3227" s="52" t="s">
        <v>5998</v>
      </c>
      <c r="C3227" s="52" t="s">
        <v>224</v>
      </c>
      <c r="D3227" s="52" t="s">
        <v>200</v>
      </c>
      <c r="E3227" s="52" t="s">
        <v>187</v>
      </c>
      <c r="F3227" s="53" t="s">
        <v>66</v>
      </c>
      <c r="G3227" s="52" t="s">
        <v>1</v>
      </c>
      <c r="H3227" s="52" t="s">
        <v>5130</v>
      </c>
    </row>
    <row r="3228" spans="1:8" x14ac:dyDescent="0.25">
      <c r="A3228" s="52" t="s">
        <v>2</v>
      </c>
      <c r="B3228" s="52" t="s">
        <v>5997</v>
      </c>
      <c r="C3228" s="52" t="s">
        <v>295</v>
      </c>
      <c r="D3228" s="52" t="s">
        <v>200</v>
      </c>
      <c r="E3228" s="52" t="s">
        <v>187</v>
      </c>
      <c r="F3228" s="53" t="s">
        <v>2</v>
      </c>
      <c r="G3228" s="52" t="s">
        <v>1</v>
      </c>
      <c r="H3228" s="52" t="s">
        <v>5130</v>
      </c>
    </row>
    <row r="3229" spans="1:8" x14ac:dyDescent="0.25">
      <c r="A3229" s="52" t="s">
        <v>5996</v>
      </c>
      <c r="B3229" s="52" t="s">
        <v>5995</v>
      </c>
      <c r="C3229" s="52" t="s">
        <v>295</v>
      </c>
      <c r="D3229" s="52" t="s">
        <v>200</v>
      </c>
      <c r="E3229" s="52" t="s">
        <v>187</v>
      </c>
      <c r="F3229" s="53" t="s">
        <v>2</v>
      </c>
      <c r="G3229" s="52" t="s">
        <v>1</v>
      </c>
      <c r="H3229" s="52" t="s">
        <v>5130</v>
      </c>
    </row>
    <row r="3230" spans="1:8" x14ac:dyDescent="0.25">
      <c r="A3230" s="52" t="s">
        <v>5994</v>
      </c>
      <c r="B3230" s="52" t="s">
        <v>5993</v>
      </c>
      <c r="C3230" s="52" t="s">
        <v>5992</v>
      </c>
      <c r="D3230" s="52" t="s">
        <v>200</v>
      </c>
      <c r="E3230" s="52" t="s">
        <v>187</v>
      </c>
      <c r="F3230" s="53" t="s">
        <v>2</v>
      </c>
      <c r="G3230" s="52" t="s">
        <v>1</v>
      </c>
      <c r="H3230" s="52" t="s">
        <v>5130</v>
      </c>
    </row>
    <row r="3231" spans="1:8" x14ac:dyDescent="0.25">
      <c r="A3231" s="52" t="s">
        <v>5991</v>
      </c>
      <c r="B3231" s="52" t="s">
        <v>5990</v>
      </c>
      <c r="C3231" s="52" t="s">
        <v>419</v>
      </c>
      <c r="D3231" s="52" t="s">
        <v>200</v>
      </c>
      <c r="E3231" s="52" t="s">
        <v>187</v>
      </c>
      <c r="F3231" s="53" t="s">
        <v>2</v>
      </c>
      <c r="G3231" s="52" t="s">
        <v>1</v>
      </c>
      <c r="H3231" s="52" t="s">
        <v>5130</v>
      </c>
    </row>
    <row r="3232" spans="1:8" x14ac:dyDescent="0.25">
      <c r="A3232" s="52" t="s">
        <v>5989</v>
      </c>
      <c r="B3232" s="52" t="s">
        <v>5988</v>
      </c>
      <c r="C3232" s="52" t="s">
        <v>3391</v>
      </c>
      <c r="D3232" s="52" t="s">
        <v>419</v>
      </c>
      <c r="E3232" s="52" t="s">
        <v>204</v>
      </c>
      <c r="F3232" s="53" t="s">
        <v>2</v>
      </c>
      <c r="G3232" s="52" t="s">
        <v>1</v>
      </c>
      <c r="H3232" s="52" t="s">
        <v>5130</v>
      </c>
    </row>
    <row r="3233" spans="1:8" x14ac:dyDescent="0.25">
      <c r="A3233" s="52" t="s">
        <v>5987</v>
      </c>
      <c r="B3233" s="52" t="s">
        <v>5986</v>
      </c>
      <c r="C3233" s="52" t="s">
        <v>441</v>
      </c>
      <c r="D3233" s="52" t="s">
        <v>419</v>
      </c>
      <c r="E3233" s="52" t="s">
        <v>204</v>
      </c>
      <c r="F3233" s="53" t="s">
        <v>2</v>
      </c>
      <c r="G3233" s="52" t="s">
        <v>1</v>
      </c>
      <c r="H3233" s="52" t="s">
        <v>5130</v>
      </c>
    </row>
    <row r="3234" spans="1:8" x14ac:dyDescent="0.25">
      <c r="A3234" s="52" t="s">
        <v>5985</v>
      </c>
      <c r="B3234" s="52" t="s">
        <v>5984</v>
      </c>
      <c r="C3234" s="52" t="s">
        <v>441</v>
      </c>
      <c r="D3234" s="52" t="s">
        <v>297</v>
      </c>
      <c r="E3234" s="52" t="s">
        <v>204</v>
      </c>
      <c r="F3234" s="53" t="s">
        <v>2</v>
      </c>
      <c r="G3234" s="52" t="s">
        <v>1</v>
      </c>
      <c r="H3234" s="52" t="s">
        <v>5130</v>
      </c>
    </row>
    <row r="3235" spans="1:8" x14ac:dyDescent="0.25">
      <c r="A3235" s="52" t="s">
        <v>5983</v>
      </c>
      <c r="B3235" s="52" t="s">
        <v>5982</v>
      </c>
      <c r="C3235" s="52" t="s">
        <v>441</v>
      </c>
      <c r="D3235" s="52" t="s">
        <v>2051</v>
      </c>
      <c r="E3235" s="52" t="s">
        <v>204</v>
      </c>
      <c r="F3235" s="53" t="s">
        <v>2</v>
      </c>
      <c r="G3235" s="52" t="s">
        <v>1</v>
      </c>
      <c r="H3235" s="52" t="s">
        <v>5130</v>
      </c>
    </row>
    <row r="3236" spans="1:8" x14ac:dyDescent="0.25">
      <c r="A3236" s="52" t="s">
        <v>5981</v>
      </c>
      <c r="B3236" s="52" t="s">
        <v>5980</v>
      </c>
      <c r="C3236" s="52" t="s">
        <v>441</v>
      </c>
      <c r="D3236" s="52" t="s">
        <v>2051</v>
      </c>
      <c r="E3236" s="52" t="s">
        <v>204</v>
      </c>
      <c r="F3236" s="53" t="s">
        <v>2</v>
      </c>
      <c r="G3236" s="52" t="s">
        <v>1</v>
      </c>
      <c r="H3236" s="52" t="s">
        <v>5130</v>
      </c>
    </row>
    <row r="3237" spans="1:8" x14ac:dyDescent="0.25">
      <c r="A3237" s="52" t="s">
        <v>5979</v>
      </c>
      <c r="B3237" s="52" t="s">
        <v>5978</v>
      </c>
      <c r="C3237" s="52" t="s">
        <v>5977</v>
      </c>
      <c r="D3237" s="52" t="s">
        <v>2051</v>
      </c>
      <c r="E3237" s="52" t="s">
        <v>204</v>
      </c>
      <c r="F3237" s="53" t="s">
        <v>2</v>
      </c>
      <c r="G3237" s="52" t="s">
        <v>1</v>
      </c>
      <c r="H3237" s="52" t="s">
        <v>5130</v>
      </c>
    </row>
    <row r="3238" spans="1:8" x14ac:dyDescent="0.25">
      <c r="A3238" s="52" t="s">
        <v>5976</v>
      </c>
      <c r="B3238" s="52" t="s">
        <v>5975</v>
      </c>
      <c r="C3238" s="52" t="s">
        <v>3391</v>
      </c>
      <c r="D3238" s="52" t="s">
        <v>2051</v>
      </c>
      <c r="E3238" s="52" t="s">
        <v>204</v>
      </c>
      <c r="F3238" s="53" t="s">
        <v>2</v>
      </c>
      <c r="G3238" s="52" t="s">
        <v>1</v>
      </c>
      <c r="H3238" s="52" t="s">
        <v>5130</v>
      </c>
    </row>
    <row r="3239" spans="1:8" x14ac:dyDescent="0.25">
      <c r="A3239" s="52" t="s">
        <v>5974</v>
      </c>
      <c r="B3239" s="52" t="s">
        <v>5973</v>
      </c>
      <c r="C3239" s="52" t="s">
        <v>441</v>
      </c>
      <c r="D3239" s="52" t="s">
        <v>2051</v>
      </c>
      <c r="E3239" s="52" t="s">
        <v>204</v>
      </c>
      <c r="F3239" s="53" t="s">
        <v>2</v>
      </c>
      <c r="G3239" s="52" t="s">
        <v>1</v>
      </c>
      <c r="H3239" s="52" t="s">
        <v>5130</v>
      </c>
    </row>
    <row r="3240" spans="1:8" x14ac:dyDescent="0.25">
      <c r="A3240" s="52" t="s">
        <v>5972</v>
      </c>
      <c r="B3240" s="52" t="s">
        <v>5971</v>
      </c>
      <c r="C3240" s="52" t="s">
        <v>441</v>
      </c>
      <c r="D3240" s="52" t="s">
        <v>2051</v>
      </c>
      <c r="E3240" s="52" t="s">
        <v>204</v>
      </c>
      <c r="F3240" s="53" t="s">
        <v>2</v>
      </c>
      <c r="G3240" s="52" t="s">
        <v>1</v>
      </c>
      <c r="H3240" s="52" t="s">
        <v>5130</v>
      </c>
    </row>
    <row r="3241" spans="1:8" x14ac:dyDescent="0.25">
      <c r="A3241" s="52" t="s">
        <v>5970</v>
      </c>
      <c r="B3241" s="52" t="s">
        <v>5969</v>
      </c>
      <c r="C3241" s="52" t="s">
        <v>441</v>
      </c>
      <c r="D3241" s="52" t="s">
        <v>419</v>
      </c>
      <c r="E3241" s="52" t="s">
        <v>204</v>
      </c>
      <c r="F3241" s="53" t="s">
        <v>2</v>
      </c>
      <c r="G3241" s="52" t="s">
        <v>1</v>
      </c>
      <c r="H3241" s="52" t="s">
        <v>5130</v>
      </c>
    </row>
    <row r="3242" spans="1:8" x14ac:dyDescent="0.25">
      <c r="A3242" s="52" t="s">
        <v>5968</v>
      </c>
      <c r="B3242" s="52" t="s">
        <v>5967</v>
      </c>
      <c r="C3242" s="52" t="s">
        <v>441</v>
      </c>
      <c r="D3242" s="52" t="s">
        <v>419</v>
      </c>
      <c r="E3242" s="52" t="s">
        <v>204</v>
      </c>
      <c r="F3242" s="53" t="s">
        <v>2</v>
      </c>
      <c r="G3242" s="52" t="s">
        <v>1</v>
      </c>
      <c r="H3242" s="52" t="s">
        <v>5130</v>
      </c>
    </row>
    <row r="3243" spans="1:8" x14ac:dyDescent="0.25">
      <c r="A3243" s="52" t="s">
        <v>5966</v>
      </c>
      <c r="B3243" s="52" t="s">
        <v>5965</v>
      </c>
      <c r="C3243" s="52" t="s">
        <v>441</v>
      </c>
      <c r="D3243" s="52" t="s">
        <v>2051</v>
      </c>
      <c r="E3243" s="52" t="s">
        <v>204</v>
      </c>
      <c r="F3243" s="53" t="s">
        <v>2</v>
      </c>
      <c r="G3243" s="52" t="s">
        <v>1</v>
      </c>
      <c r="H3243" s="52" t="s">
        <v>5130</v>
      </c>
    </row>
    <row r="3244" spans="1:8" x14ac:dyDescent="0.25">
      <c r="A3244" s="52" t="s">
        <v>5964</v>
      </c>
      <c r="B3244" s="52" t="s">
        <v>5963</v>
      </c>
      <c r="C3244" s="52" t="s">
        <v>2974</v>
      </c>
      <c r="D3244" s="52" t="s">
        <v>200</v>
      </c>
      <c r="E3244" s="52" t="s">
        <v>187</v>
      </c>
      <c r="F3244" s="53" t="s">
        <v>2</v>
      </c>
      <c r="G3244" s="52" t="s">
        <v>1</v>
      </c>
      <c r="H3244" s="52" t="s">
        <v>5130</v>
      </c>
    </row>
    <row r="3245" spans="1:8" x14ac:dyDescent="0.25">
      <c r="A3245" s="52" t="s">
        <v>5962</v>
      </c>
      <c r="B3245" s="52" t="s">
        <v>5961</v>
      </c>
      <c r="C3245" s="52" t="s">
        <v>441</v>
      </c>
      <c r="D3245" s="52" t="s">
        <v>200</v>
      </c>
      <c r="E3245" s="52" t="s">
        <v>187</v>
      </c>
      <c r="F3245" s="53" t="s">
        <v>2</v>
      </c>
      <c r="G3245" s="52" t="s">
        <v>1</v>
      </c>
      <c r="H3245" s="52" t="s">
        <v>5130</v>
      </c>
    </row>
    <row r="3246" spans="1:8" x14ac:dyDescent="0.25">
      <c r="A3246" s="52" t="s">
        <v>5960</v>
      </c>
      <c r="B3246" s="52" t="s">
        <v>5959</v>
      </c>
      <c r="C3246" s="52" t="s">
        <v>850</v>
      </c>
      <c r="D3246" s="52" t="s">
        <v>2051</v>
      </c>
      <c r="E3246" s="52" t="s">
        <v>204</v>
      </c>
      <c r="F3246" s="53" t="s">
        <v>2</v>
      </c>
      <c r="G3246" s="52" t="s">
        <v>1</v>
      </c>
      <c r="H3246" s="52" t="s">
        <v>5130</v>
      </c>
    </row>
    <row r="3247" spans="1:8" x14ac:dyDescent="0.25">
      <c r="A3247" s="52" t="s">
        <v>5958</v>
      </c>
      <c r="B3247" s="52" t="s">
        <v>5957</v>
      </c>
      <c r="C3247" s="52" t="s">
        <v>441</v>
      </c>
      <c r="D3247" s="52" t="s">
        <v>2051</v>
      </c>
      <c r="E3247" s="52" t="s">
        <v>204</v>
      </c>
      <c r="F3247" s="53" t="s">
        <v>2</v>
      </c>
      <c r="G3247" s="52" t="s">
        <v>1</v>
      </c>
      <c r="H3247" s="52" t="s">
        <v>5130</v>
      </c>
    </row>
    <row r="3248" spans="1:8" x14ac:dyDescent="0.25">
      <c r="A3248" s="52" t="s">
        <v>5956</v>
      </c>
      <c r="B3248" s="52" t="s">
        <v>5955</v>
      </c>
      <c r="C3248" s="52" t="s">
        <v>3722</v>
      </c>
      <c r="D3248" s="52" t="s">
        <v>200</v>
      </c>
      <c r="E3248" s="52" t="s">
        <v>187</v>
      </c>
      <c r="F3248" s="53" t="s">
        <v>2</v>
      </c>
      <c r="G3248" s="52" t="s">
        <v>1</v>
      </c>
      <c r="H3248" s="52" t="s">
        <v>5130</v>
      </c>
    </row>
    <row r="3249" spans="1:8" x14ac:dyDescent="0.25">
      <c r="A3249" s="52" t="s">
        <v>5954</v>
      </c>
      <c r="B3249" s="52" t="s">
        <v>5953</v>
      </c>
      <c r="C3249" s="52" t="s">
        <v>1351</v>
      </c>
      <c r="D3249" s="52" t="s">
        <v>200</v>
      </c>
      <c r="E3249" s="52" t="s">
        <v>187</v>
      </c>
      <c r="F3249" s="53" t="s">
        <v>2</v>
      </c>
      <c r="G3249" s="52" t="s">
        <v>1</v>
      </c>
      <c r="H3249" s="52" t="s">
        <v>5130</v>
      </c>
    </row>
    <row r="3250" spans="1:8" x14ac:dyDescent="0.25">
      <c r="A3250" s="52" t="s">
        <v>5952</v>
      </c>
      <c r="B3250" s="52" t="s">
        <v>5951</v>
      </c>
      <c r="C3250" s="52" t="s">
        <v>441</v>
      </c>
      <c r="D3250" s="52" t="s">
        <v>200</v>
      </c>
      <c r="E3250" s="52" t="s">
        <v>187</v>
      </c>
      <c r="F3250" s="53" t="s">
        <v>2</v>
      </c>
      <c r="G3250" s="52" t="s">
        <v>1</v>
      </c>
      <c r="H3250" s="52" t="s">
        <v>5130</v>
      </c>
    </row>
    <row r="3251" spans="1:8" x14ac:dyDescent="0.25">
      <c r="A3251" s="52" t="s">
        <v>5950</v>
      </c>
      <c r="B3251" s="52" t="s">
        <v>5949</v>
      </c>
      <c r="C3251" s="52" t="s">
        <v>441</v>
      </c>
      <c r="D3251" s="52" t="s">
        <v>200</v>
      </c>
      <c r="E3251" s="52" t="s">
        <v>187</v>
      </c>
      <c r="F3251" s="53" t="s">
        <v>2</v>
      </c>
      <c r="G3251" s="52" t="s">
        <v>1</v>
      </c>
      <c r="H3251" s="52" t="s">
        <v>5130</v>
      </c>
    </row>
    <row r="3252" spans="1:8" x14ac:dyDescent="0.25">
      <c r="A3252" s="52" t="s">
        <v>5948</v>
      </c>
      <c r="B3252" s="52" t="s">
        <v>5947</v>
      </c>
      <c r="C3252" s="52" t="s">
        <v>441</v>
      </c>
      <c r="D3252" s="52" t="s">
        <v>297</v>
      </c>
      <c r="E3252" s="52" t="s">
        <v>204</v>
      </c>
      <c r="F3252" s="53" t="s">
        <v>2</v>
      </c>
      <c r="G3252" s="52" t="s">
        <v>1</v>
      </c>
      <c r="H3252" s="52" t="s">
        <v>5130</v>
      </c>
    </row>
    <row r="3253" spans="1:8" x14ac:dyDescent="0.25">
      <c r="A3253" s="52" t="s">
        <v>5946</v>
      </c>
      <c r="B3253" s="52" t="s">
        <v>5945</v>
      </c>
      <c r="C3253" s="52" t="s">
        <v>193</v>
      </c>
      <c r="D3253" s="52" t="s">
        <v>200</v>
      </c>
      <c r="E3253" s="52" t="s">
        <v>187</v>
      </c>
      <c r="F3253" s="53" t="s">
        <v>2</v>
      </c>
      <c r="G3253" s="52" t="s">
        <v>1</v>
      </c>
      <c r="H3253" s="52" t="s">
        <v>5130</v>
      </c>
    </row>
    <row r="3254" spans="1:8" x14ac:dyDescent="0.25">
      <c r="A3254" s="52" t="s">
        <v>5944</v>
      </c>
      <c r="B3254" s="52" t="s">
        <v>5942</v>
      </c>
      <c r="C3254" s="52" t="s">
        <v>295</v>
      </c>
      <c r="D3254" s="52" t="s">
        <v>200</v>
      </c>
      <c r="E3254" s="52" t="s">
        <v>187</v>
      </c>
      <c r="F3254" s="53" t="s">
        <v>2</v>
      </c>
      <c r="G3254" s="52" t="s">
        <v>1</v>
      </c>
      <c r="H3254" s="52" t="s">
        <v>5130</v>
      </c>
    </row>
    <row r="3255" spans="1:8" x14ac:dyDescent="0.25">
      <c r="A3255" s="52" t="s">
        <v>5943</v>
      </c>
      <c r="B3255" s="52" t="s">
        <v>5942</v>
      </c>
      <c r="C3255" s="52" t="s">
        <v>802</v>
      </c>
      <c r="D3255" s="52" t="s">
        <v>200</v>
      </c>
      <c r="E3255" s="52" t="s">
        <v>187</v>
      </c>
      <c r="F3255" s="53" t="s">
        <v>2</v>
      </c>
      <c r="G3255" s="52" t="s">
        <v>1</v>
      </c>
      <c r="H3255" s="52" t="s">
        <v>5130</v>
      </c>
    </row>
    <row r="3256" spans="1:8" x14ac:dyDescent="0.25">
      <c r="A3256" s="52" t="s">
        <v>5941</v>
      </c>
      <c r="B3256" s="52" t="s">
        <v>5940</v>
      </c>
      <c r="C3256" s="52" t="s">
        <v>295</v>
      </c>
      <c r="D3256" s="52" t="s">
        <v>995</v>
      </c>
      <c r="E3256" s="52" t="s">
        <v>204</v>
      </c>
      <c r="F3256" s="53" t="s">
        <v>2</v>
      </c>
      <c r="G3256" s="52" t="s">
        <v>1</v>
      </c>
      <c r="H3256" s="52" t="s">
        <v>5130</v>
      </c>
    </row>
    <row r="3257" spans="1:8" x14ac:dyDescent="0.25">
      <c r="A3257" s="52" t="s">
        <v>5939</v>
      </c>
      <c r="B3257" s="52" t="s">
        <v>5938</v>
      </c>
      <c r="C3257" s="52" t="s">
        <v>295</v>
      </c>
      <c r="D3257" s="52" t="s">
        <v>542</v>
      </c>
      <c r="E3257" s="52" t="s">
        <v>204</v>
      </c>
      <c r="F3257" s="53" t="s">
        <v>2</v>
      </c>
      <c r="G3257" s="52" t="s">
        <v>1</v>
      </c>
      <c r="H3257" s="52" t="s">
        <v>5130</v>
      </c>
    </row>
    <row r="3258" spans="1:8" x14ac:dyDescent="0.25">
      <c r="A3258" s="52" t="s">
        <v>5937</v>
      </c>
      <c r="B3258" s="52" t="s">
        <v>5936</v>
      </c>
      <c r="C3258" s="52" t="s">
        <v>542</v>
      </c>
      <c r="D3258" s="52" t="s">
        <v>200</v>
      </c>
      <c r="E3258" s="52" t="s">
        <v>187</v>
      </c>
      <c r="F3258" s="53" t="s">
        <v>2</v>
      </c>
      <c r="G3258" s="52" t="s">
        <v>1</v>
      </c>
      <c r="H3258" s="52" t="s">
        <v>5130</v>
      </c>
    </row>
    <row r="3259" spans="1:8" x14ac:dyDescent="0.25">
      <c r="A3259" s="52" t="s">
        <v>5935</v>
      </c>
      <c r="B3259" s="52" t="s">
        <v>5934</v>
      </c>
      <c r="C3259" s="52" t="s">
        <v>295</v>
      </c>
      <c r="D3259" s="52" t="s">
        <v>542</v>
      </c>
      <c r="E3259" s="52" t="s">
        <v>204</v>
      </c>
      <c r="F3259" s="53" t="s">
        <v>2</v>
      </c>
      <c r="G3259" s="52" t="s">
        <v>1</v>
      </c>
      <c r="H3259" s="52" t="s">
        <v>5130</v>
      </c>
    </row>
    <row r="3260" spans="1:8" x14ac:dyDescent="0.25">
      <c r="A3260" s="52" t="s">
        <v>5933</v>
      </c>
      <c r="B3260" s="52" t="s">
        <v>5932</v>
      </c>
      <c r="C3260" s="52" t="s">
        <v>542</v>
      </c>
      <c r="D3260" s="52" t="s">
        <v>200</v>
      </c>
      <c r="E3260" s="52" t="s">
        <v>187</v>
      </c>
      <c r="F3260" s="53" t="s">
        <v>2</v>
      </c>
      <c r="G3260" s="52" t="s">
        <v>1</v>
      </c>
      <c r="H3260" s="52" t="s">
        <v>5130</v>
      </c>
    </row>
    <row r="3261" spans="1:8" x14ac:dyDescent="0.25">
      <c r="A3261" s="52" t="s">
        <v>5931</v>
      </c>
      <c r="B3261" s="52" t="s">
        <v>5930</v>
      </c>
      <c r="C3261" s="52" t="s">
        <v>1351</v>
      </c>
      <c r="D3261" s="52" t="s">
        <v>542</v>
      </c>
      <c r="E3261" s="52" t="s">
        <v>204</v>
      </c>
      <c r="F3261" s="53" t="s">
        <v>2</v>
      </c>
      <c r="G3261" s="52" t="s">
        <v>1</v>
      </c>
      <c r="H3261" s="52" t="s">
        <v>5130</v>
      </c>
    </row>
    <row r="3262" spans="1:8" x14ac:dyDescent="0.25">
      <c r="A3262" s="52" t="s">
        <v>5929</v>
      </c>
      <c r="B3262" s="52" t="s">
        <v>5928</v>
      </c>
      <c r="C3262" s="52" t="s">
        <v>343</v>
      </c>
      <c r="D3262" s="52" t="s">
        <v>542</v>
      </c>
      <c r="E3262" s="52" t="s">
        <v>204</v>
      </c>
      <c r="F3262" s="53" t="s">
        <v>2</v>
      </c>
      <c r="G3262" s="52" t="s">
        <v>1</v>
      </c>
      <c r="H3262" s="52" t="s">
        <v>5130</v>
      </c>
    </row>
    <row r="3263" spans="1:8" x14ac:dyDescent="0.25">
      <c r="A3263" s="52" t="s">
        <v>5927</v>
      </c>
      <c r="B3263" s="52" t="s">
        <v>5926</v>
      </c>
      <c r="C3263" s="52" t="s">
        <v>295</v>
      </c>
      <c r="D3263" s="52" t="s">
        <v>542</v>
      </c>
      <c r="E3263" s="52" t="s">
        <v>204</v>
      </c>
      <c r="F3263" s="53" t="s">
        <v>2</v>
      </c>
      <c r="G3263" s="52" t="s">
        <v>1</v>
      </c>
      <c r="H3263" s="52" t="s">
        <v>5130</v>
      </c>
    </row>
    <row r="3264" spans="1:8" x14ac:dyDescent="0.25">
      <c r="A3264" s="52" t="s">
        <v>5925</v>
      </c>
      <c r="B3264" s="52" t="s">
        <v>5924</v>
      </c>
      <c r="C3264" s="52" t="s">
        <v>542</v>
      </c>
      <c r="D3264" s="52" t="s">
        <v>200</v>
      </c>
      <c r="E3264" s="52" t="s">
        <v>187</v>
      </c>
      <c r="F3264" s="53" t="s">
        <v>2</v>
      </c>
      <c r="G3264" s="52" t="s">
        <v>1</v>
      </c>
      <c r="H3264" s="52" t="s">
        <v>5130</v>
      </c>
    </row>
    <row r="3265" spans="1:8" x14ac:dyDescent="0.25">
      <c r="A3265" s="52" t="s">
        <v>5923</v>
      </c>
      <c r="B3265" s="52" t="s">
        <v>5922</v>
      </c>
      <c r="C3265" s="52" t="s">
        <v>197</v>
      </c>
      <c r="D3265" s="52" t="s">
        <v>197</v>
      </c>
      <c r="E3265" s="52" t="s">
        <v>196</v>
      </c>
      <c r="F3265" s="53" t="s">
        <v>2</v>
      </c>
      <c r="G3265" s="52" t="s">
        <v>1</v>
      </c>
      <c r="H3265" s="52" t="s">
        <v>5130</v>
      </c>
    </row>
    <row r="3266" spans="1:8" x14ac:dyDescent="0.25">
      <c r="A3266" s="52" t="s">
        <v>5921</v>
      </c>
      <c r="B3266" s="52" t="s">
        <v>5920</v>
      </c>
      <c r="C3266" s="52" t="s">
        <v>197</v>
      </c>
      <c r="D3266" s="52" t="s">
        <v>197</v>
      </c>
      <c r="E3266" s="52" t="s">
        <v>196</v>
      </c>
      <c r="F3266" s="53" t="s">
        <v>2</v>
      </c>
      <c r="G3266" s="52" t="s">
        <v>1</v>
      </c>
      <c r="H3266" s="52" t="s">
        <v>5130</v>
      </c>
    </row>
    <row r="3267" spans="1:8" x14ac:dyDescent="0.25">
      <c r="A3267" s="52" t="s">
        <v>5919</v>
      </c>
      <c r="B3267" s="52" t="s">
        <v>5918</v>
      </c>
      <c r="C3267" s="52" t="s">
        <v>224</v>
      </c>
      <c r="D3267" s="52" t="s">
        <v>200</v>
      </c>
      <c r="E3267" s="52" t="s">
        <v>187</v>
      </c>
      <c r="F3267" s="53" t="s">
        <v>2</v>
      </c>
      <c r="G3267" s="52" t="s">
        <v>1</v>
      </c>
      <c r="H3267" s="52" t="s">
        <v>5130</v>
      </c>
    </row>
    <row r="3268" spans="1:8" x14ac:dyDescent="0.25">
      <c r="A3268" s="52" t="s">
        <v>5917</v>
      </c>
      <c r="B3268" s="52" t="s">
        <v>5916</v>
      </c>
      <c r="C3268" s="52" t="s">
        <v>197</v>
      </c>
      <c r="D3268" s="52" t="s">
        <v>197</v>
      </c>
      <c r="E3268" s="52" t="s">
        <v>196</v>
      </c>
      <c r="F3268" s="53" t="s">
        <v>2</v>
      </c>
      <c r="G3268" s="52" t="s">
        <v>1</v>
      </c>
      <c r="H3268" s="52" t="s">
        <v>5130</v>
      </c>
    </row>
    <row r="3269" spans="1:8" x14ac:dyDescent="0.25">
      <c r="A3269" s="52" t="s">
        <v>5915</v>
      </c>
      <c r="B3269" s="52" t="s">
        <v>5914</v>
      </c>
      <c r="C3269" s="52" t="s">
        <v>295</v>
      </c>
      <c r="D3269" s="52" t="s">
        <v>542</v>
      </c>
      <c r="E3269" s="52" t="s">
        <v>204</v>
      </c>
      <c r="F3269" s="53" t="s">
        <v>2</v>
      </c>
      <c r="G3269" s="52" t="s">
        <v>1</v>
      </c>
      <c r="H3269" s="52" t="s">
        <v>5130</v>
      </c>
    </row>
    <row r="3270" spans="1:8" x14ac:dyDescent="0.25">
      <c r="A3270" s="52" t="s">
        <v>5913</v>
      </c>
      <c r="B3270" s="52" t="s">
        <v>5912</v>
      </c>
      <c r="C3270" s="52" t="s">
        <v>295</v>
      </c>
      <c r="D3270" s="52" t="s">
        <v>542</v>
      </c>
      <c r="E3270" s="52" t="s">
        <v>204</v>
      </c>
      <c r="F3270" s="53" t="s">
        <v>2</v>
      </c>
      <c r="G3270" s="52" t="s">
        <v>1</v>
      </c>
      <c r="H3270" s="52" t="s">
        <v>5130</v>
      </c>
    </row>
    <row r="3271" spans="1:8" x14ac:dyDescent="0.25">
      <c r="A3271" s="52" t="s">
        <v>5911</v>
      </c>
      <c r="B3271" s="52" t="s">
        <v>5910</v>
      </c>
      <c r="C3271" s="52" t="s">
        <v>559</v>
      </c>
      <c r="D3271" s="52" t="s">
        <v>4178</v>
      </c>
      <c r="E3271" s="52" t="s">
        <v>204</v>
      </c>
      <c r="F3271" s="53" t="s">
        <v>2</v>
      </c>
      <c r="G3271" s="52" t="s">
        <v>1</v>
      </c>
      <c r="H3271" s="52" t="s">
        <v>5130</v>
      </c>
    </row>
    <row r="3272" spans="1:8" x14ac:dyDescent="0.25">
      <c r="A3272" s="52" t="s">
        <v>5909</v>
      </c>
      <c r="B3272" s="52" t="s">
        <v>5908</v>
      </c>
      <c r="C3272" s="52" t="s">
        <v>193</v>
      </c>
      <c r="D3272" s="52" t="s">
        <v>200</v>
      </c>
      <c r="E3272" s="52" t="s">
        <v>187</v>
      </c>
      <c r="F3272" s="53" t="s">
        <v>2</v>
      </c>
      <c r="G3272" s="52" t="s">
        <v>1</v>
      </c>
      <c r="H3272" s="52" t="s">
        <v>5130</v>
      </c>
    </row>
    <row r="3273" spans="1:8" x14ac:dyDescent="0.25">
      <c r="A3273" s="52" t="s">
        <v>5907</v>
      </c>
      <c r="B3273" s="52" t="s">
        <v>5906</v>
      </c>
      <c r="C3273" s="52" t="s">
        <v>343</v>
      </c>
      <c r="D3273" s="52" t="s">
        <v>542</v>
      </c>
      <c r="E3273" s="52" t="s">
        <v>204</v>
      </c>
      <c r="F3273" s="53" t="s">
        <v>2</v>
      </c>
      <c r="G3273" s="52" t="s">
        <v>1</v>
      </c>
      <c r="H3273" s="52" t="s">
        <v>5130</v>
      </c>
    </row>
    <row r="3274" spans="1:8" x14ac:dyDescent="0.25">
      <c r="A3274" s="52" t="s">
        <v>5905</v>
      </c>
      <c r="B3274" s="52" t="s">
        <v>5904</v>
      </c>
      <c r="C3274" s="52" t="s">
        <v>343</v>
      </c>
      <c r="D3274" s="52" t="s">
        <v>542</v>
      </c>
      <c r="E3274" s="52" t="s">
        <v>204</v>
      </c>
      <c r="F3274" s="53" t="s">
        <v>2</v>
      </c>
      <c r="G3274" s="52" t="s">
        <v>1</v>
      </c>
      <c r="H3274" s="52" t="s">
        <v>5130</v>
      </c>
    </row>
    <row r="3275" spans="1:8" x14ac:dyDescent="0.25">
      <c r="A3275" s="52" t="s">
        <v>5903</v>
      </c>
      <c r="B3275" s="52" t="s">
        <v>5902</v>
      </c>
      <c r="C3275" s="52" t="s">
        <v>343</v>
      </c>
      <c r="D3275" s="52" t="s">
        <v>542</v>
      </c>
      <c r="E3275" s="52" t="s">
        <v>204</v>
      </c>
      <c r="F3275" s="53" t="s">
        <v>2</v>
      </c>
      <c r="G3275" s="52" t="s">
        <v>1</v>
      </c>
      <c r="H3275" s="52" t="s">
        <v>5130</v>
      </c>
    </row>
    <row r="3276" spans="1:8" x14ac:dyDescent="0.25">
      <c r="A3276" s="52" t="s">
        <v>4</v>
      </c>
      <c r="B3276" s="52" t="s">
        <v>5901</v>
      </c>
      <c r="C3276" s="52" t="s">
        <v>805</v>
      </c>
      <c r="D3276" s="52" t="s">
        <v>200</v>
      </c>
      <c r="E3276" s="52" t="s">
        <v>187</v>
      </c>
      <c r="F3276" s="53" t="s">
        <v>4</v>
      </c>
      <c r="G3276" s="52" t="s">
        <v>1</v>
      </c>
      <c r="H3276" s="52" t="s">
        <v>5130</v>
      </c>
    </row>
    <row r="3277" spans="1:8" x14ac:dyDescent="0.25">
      <c r="A3277" s="52" t="s">
        <v>5900</v>
      </c>
      <c r="B3277" s="52" t="s">
        <v>5899</v>
      </c>
      <c r="C3277" s="52" t="s">
        <v>295</v>
      </c>
      <c r="D3277" s="52" t="s">
        <v>1128</v>
      </c>
      <c r="E3277" s="52" t="s">
        <v>492</v>
      </c>
      <c r="F3277" s="53" t="s">
        <v>4</v>
      </c>
      <c r="G3277" s="52" t="s">
        <v>1</v>
      </c>
      <c r="H3277" s="52" t="s">
        <v>5130</v>
      </c>
    </row>
    <row r="3278" spans="1:8" x14ac:dyDescent="0.25">
      <c r="A3278" s="52" t="s">
        <v>5898</v>
      </c>
      <c r="B3278" s="52" t="s">
        <v>5892</v>
      </c>
      <c r="C3278" s="52" t="s">
        <v>802</v>
      </c>
      <c r="D3278" s="52" t="s">
        <v>1128</v>
      </c>
      <c r="E3278" s="52" t="s">
        <v>492</v>
      </c>
      <c r="F3278" s="53" t="s">
        <v>4</v>
      </c>
      <c r="G3278" s="52" t="s">
        <v>1</v>
      </c>
      <c r="H3278" s="52" t="s">
        <v>5130</v>
      </c>
    </row>
    <row r="3279" spans="1:8" x14ac:dyDescent="0.25">
      <c r="A3279" s="52" t="s">
        <v>5897</v>
      </c>
      <c r="B3279" s="52" t="s">
        <v>5896</v>
      </c>
      <c r="C3279" s="52" t="s">
        <v>441</v>
      </c>
      <c r="D3279" s="52" t="s">
        <v>297</v>
      </c>
      <c r="E3279" s="52" t="s">
        <v>204</v>
      </c>
      <c r="F3279" s="53" t="s">
        <v>4</v>
      </c>
      <c r="G3279" s="52" t="s">
        <v>1</v>
      </c>
      <c r="H3279" s="52" t="s">
        <v>5130</v>
      </c>
    </row>
    <row r="3280" spans="1:8" x14ac:dyDescent="0.25">
      <c r="A3280" s="52" t="s">
        <v>5895</v>
      </c>
      <c r="B3280" s="52" t="s">
        <v>5894</v>
      </c>
      <c r="C3280" s="52" t="s">
        <v>850</v>
      </c>
      <c r="D3280" s="52" t="s">
        <v>297</v>
      </c>
      <c r="E3280" s="52" t="s">
        <v>204</v>
      </c>
      <c r="F3280" s="53" t="s">
        <v>4</v>
      </c>
      <c r="G3280" s="52" t="s">
        <v>1</v>
      </c>
      <c r="H3280" s="52" t="s">
        <v>5130</v>
      </c>
    </row>
    <row r="3281" spans="1:8" x14ac:dyDescent="0.25">
      <c r="A3281" s="52" t="s">
        <v>5893</v>
      </c>
      <c r="B3281" s="52" t="s">
        <v>5892</v>
      </c>
      <c r="C3281" s="52" t="s">
        <v>193</v>
      </c>
      <c r="D3281" s="52" t="s">
        <v>1128</v>
      </c>
      <c r="E3281" s="52" t="s">
        <v>492</v>
      </c>
      <c r="F3281" s="53" t="s">
        <v>4</v>
      </c>
      <c r="G3281" s="52" t="s">
        <v>1</v>
      </c>
      <c r="H3281" s="52" t="s">
        <v>5130</v>
      </c>
    </row>
    <row r="3282" spans="1:8" x14ac:dyDescent="0.25">
      <c r="A3282" s="52" t="s">
        <v>5891</v>
      </c>
      <c r="B3282" s="52" t="s">
        <v>5890</v>
      </c>
      <c r="C3282" s="52" t="s">
        <v>295</v>
      </c>
      <c r="D3282" s="52" t="s">
        <v>200</v>
      </c>
      <c r="E3282" s="52" t="s">
        <v>187</v>
      </c>
      <c r="F3282" s="53" t="s">
        <v>4</v>
      </c>
      <c r="G3282" s="52" t="s">
        <v>1</v>
      </c>
      <c r="H3282" s="52" t="s">
        <v>5130</v>
      </c>
    </row>
    <row r="3283" spans="1:8" x14ac:dyDescent="0.25">
      <c r="A3283" s="52" t="s">
        <v>5889</v>
      </c>
      <c r="B3283" s="52" t="s">
        <v>5888</v>
      </c>
      <c r="C3283" s="52" t="s">
        <v>802</v>
      </c>
      <c r="D3283" s="52" t="s">
        <v>200</v>
      </c>
      <c r="E3283" s="52" t="s">
        <v>187</v>
      </c>
      <c r="F3283" s="53" t="s">
        <v>4</v>
      </c>
      <c r="G3283" s="52" t="s">
        <v>1</v>
      </c>
      <c r="H3283" s="52" t="s">
        <v>5130</v>
      </c>
    </row>
    <row r="3284" spans="1:8" x14ac:dyDescent="0.25">
      <c r="A3284" s="52" t="s">
        <v>5887</v>
      </c>
      <c r="B3284" s="52" t="s">
        <v>5886</v>
      </c>
      <c r="C3284" s="52" t="s">
        <v>343</v>
      </c>
      <c r="D3284" s="52" t="s">
        <v>860</v>
      </c>
      <c r="E3284" s="52" t="s">
        <v>187</v>
      </c>
      <c r="F3284" s="53" t="s">
        <v>4</v>
      </c>
      <c r="G3284" s="52" t="s">
        <v>1</v>
      </c>
      <c r="H3284" s="52" t="s">
        <v>5130</v>
      </c>
    </row>
    <row r="3285" spans="1:8" x14ac:dyDescent="0.25">
      <c r="A3285" s="52" t="s">
        <v>5885</v>
      </c>
      <c r="B3285" s="52" t="s">
        <v>5884</v>
      </c>
      <c r="C3285" s="52" t="s">
        <v>343</v>
      </c>
      <c r="D3285" s="52" t="s">
        <v>2051</v>
      </c>
      <c r="E3285" s="52" t="s">
        <v>204</v>
      </c>
      <c r="F3285" s="53" t="s">
        <v>4</v>
      </c>
      <c r="G3285" s="52" t="s">
        <v>1</v>
      </c>
      <c r="H3285" s="52" t="s">
        <v>5130</v>
      </c>
    </row>
    <row r="3286" spans="1:8" x14ac:dyDescent="0.25">
      <c r="A3286" s="52" t="s">
        <v>5883</v>
      </c>
      <c r="B3286" s="52" t="s">
        <v>5882</v>
      </c>
      <c r="C3286" s="52" t="s">
        <v>2051</v>
      </c>
      <c r="D3286" s="52" t="s">
        <v>200</v>
      </c>
      <c r="E3286" s="52" t="s">
        <v>187</v>
      </c>
      <c r="F3286" s="53" t="s">
        <v>4</v>
      </c>
      <c r="G3286" s="52" t="s">
        <v>1</v>
      </c>
      <c r="H3286" s="52" t="s">
        <v>5130</v>
      </c>
    </row>
    <row r="3287" spans="1:8" x14ac:dyDescent="0.25">
      <c r="A3287" s="52" t="s">
        <v>5881</v>
      </c>
      <c r="B3287" s="52" t="s">
        <v>5880</v>
      </c>
      <c r="C3287" s="52" t="s">
        <v>343</v>
      </c>
      <c r="D3287" s="52" t="s">
        <v>2051</v>
      </c>
      <c r="E3287" s="52" t="s">
        <v>204</v>
      </c>
      <c r="F3287" s="53" t="s">
        <v>4</v>
      </c>
      <c r="G3287" s="52" t="s">
        <v>1</v>
      </c>
      <c r="H3287" s="52" t="s">
        <v>5130</v>
      </c>
    </row>
    <row r="3288" spans="1:8" x14ac:dyDescent="0.25">
      <c r="A3288" s="52" t="s">
        <v>5879</v>
      </c>
      <c r="B3288" s="52" t="s">
        <v>5878</v>
      </c>
      <c r="C3288" s="52" t="s">
        <v>343</v>
      </c>
      <c r="D3288" s="52" t="s">
        <v>200</v>
      </c>
      <c r="E3288" s="52" t="s">
        <v>187</v>
      </c>
      <c r="F3288" s="53" t="s">
        <v>4</v>
      </c>
      <c r="G3288" s="52" t="s">
        <v>1</v>
      </c>
      <c r="H3288" s="52" t="s">
        <v>5130</v>
      </c>
    </row>
    <row r="3289" spans="1:8" x14ac:dyDescent="0.25">
      <c r="A3289" s="52" t="s">
        <v>5877</v>
      </c>
      <c r="B3289" s="52" t="s">
        <v>5876</v>
      </c>
      <c r="C3289" s="52" t="s">
        <v>236</v>
      </c>
      <c r="D3289" s="52" t="s">
        <v>200</v>
      </c>
      <c r="E3289" s="52" t="s">
        <v>187</v>
      </c>
      <c r="F3289" s="53" t="s">
        <v>4</v>
      </c>
      <c r="G3289" s="52" t="s">
        <v>1</v>
      </c>
      <c r="H3289" s="52" t="s">
        <v>5130</v>
      </c>
    </row>
    <row r="3290" spans="1:8" x14ac:dyDescent="0.25">
      <c r="A3290" s="52" t="s">
        <v>5875</v>
      </c>
      <c r="B3290" s="52" t="s">
        <v>5873</v>
      </c>
      <c r="C3290" s="52" t="s">
        <v>236</v>
      </c>
      <c r="D3290" s="52" t="s">
        <v>200</v>
      </c>
      <c r="E3290" s="52" t="s">
        <v>187</v>
      </c>
      <c r="F3290" s="53" t="s">
        <v>4</v>
      </c>
      <c r="G3290" s="52" t="s">
        <v>1</v>
      </c>
      <c r="H3290" s="52" t="s">
        <v>5130</v>
      </c>
    </row>
    <row r="3291" spans="1:8" x14ac:dyDescent="0.25">
      <c r="A3291" s="52" t="s">
        <v>5874</v>
      </c>
      <c r="B3291" s="52" t="s">
        <v>5873</v>
      </c>
      <c r="C3291" s="52" t="s">
        <v>193</v>
      </c>
      <c r="D3291" s="52" t="s">
        <v>200</v>
      </c>
      <c r="E3291" s="52" t="s">
        <v>187</v>
      </c>
      <c r="F3291" s="53" t="s">
        <v>4</v>
      </c>
      <c r="G3291" s="52" t="s">
        <v>1</v>
      </c>
      <c r="H3291" s="52" t="s">
        <v>5130</v>
      </c>
    </row>
    <row r="3292" spans="1:8" x14ac:dyDescent="0.25">
      <c r="A3292" s="52" t="s">
        <v>5872</v>
      </c>
      <c r="B3292" s="52" t="s">
        <v>5871</v>
      </c>
      <c r="C3292" s="52" t="s">
        <v>236</v>
      </c>
      <c r="D3292" s="52" t="s">
        <v>297</v>
      </c>
      <c r="E3292" s="52" t="s">
        <v>204</v>
      </c>
      <c r="F3292" s="53" t="s">
        <v>4</v>
      </c>
      <c r="G3292" s="52" t="s">
        <v>1</v>
      </c>
      <c r="H3292" s="52" t="s">
        <v>5130</v>
      </c>
    </row>
    <row r="3293" spans="1:8" x14ac:dyDescent="0.25">
      <c r="A3293" s="52" t="s">
        <v>5870</v>
      </c>
      <c r="B3293" s="52" t="s">
        <v>5869</v>
      </c>
      <c r="C3293" s="52" t="s">
        <v>236</v>
      </c>
      <c r="D3293" s="52" t="s">
        <v>297</v>
      </c>
      <c r="E3293" s="52" t="s">
        <v>204</v>
      </c>
      <c r="F3293" s="53" t="s">
        <v>4</v>
      </c>
      <c r="G3293" s="52" t="s">
        <v>1</v>
      </c>
      <c r="H3293" s="52" t="s">
        <v>5130</v>
      </c>
    </row>
    <row r="3294" spans="1:8" x14ac:dyDescent="0.25">
      <c r="A3294" s="52" t="s">
        <v>5868</v>
      </c>
      <c r="B3294" s="52" t="s">
        <v>5867</v>
      </c>
      <c r="C3294" s="52" t="s">
        <v>236</v>
      </c>
      <c r="D3294" s="52" t="s">
        <v>297</v>
      </c>
      <c r="E3294" s="52" t="s">
        <v>204</v>
      </c>
      <c r="F3294" s="53" t="s">
        <v>4</v>
      </c>
      <c r="G3294" s="52" t="s">
        <v>1</v>
      </c>
      <c r="H3294" s="52" t="s">
        <v>5130</v>
      </c>
    </row>
    <row r="3295" spans="1:8" x14ac:dyDescent="0.25">
      <c r="A3295" s="52" t="s">
        <v>68</v>
      </c>
      <c r="B3295" s="52" t="s">
        <v>5866</v>
      </c>
      <c r="C3295" s="52" t="s">
        <v>295</v>
      </c>
      <c r="D3295" s="52" t="s">
        <v>200</v>
      </c>
      <c r="E3295" s="52" t="s">
        <v>187</v>
      </c>
      <c r="F3295" s="53" t="s">
        <v>68</v>
      </c>
      <c r="G3295" s="52" t="s">
        <v>1</v>
      </c>
      <c r="H3295" s="52" t="s">
        <v>5130</v>
      </c>
    </row>
    <row r="3296" spans="1:8" x14ac:dyDescent="0.25">
      <c r="A3296" s="52" t="s">
        <v>5865</v>
      </c>
      <c r="B3296" s="52" t="s">
        <v>5863</v>
      </c>
      <c r="C3296" s="52" t="s">
        <v>295</v>
      </c>
      <c r="D3296" s="52" t="s">
        <v>200</v>
      </c>
      <c r="E3296" s="52" t="s">
        <v>187</v>
      </c>
      <c r="F3296" s="53" t="s">
        <v>68</v>
      </c>
      <c r="G3296" s="52" t="s">
        <v>1</v>
      </c>
      <c r="H3296" s="52" t="s">
        <v>5130</v>
      </c>
    </row>
    <row r="3297" spans="1:8" x14ac:dyDescent="0.25">
      <c r="A3297" s="52" t="s">
        <v>5864</v>
      </c>
      <c r="B3297" s="52" t="s">
        <v>5863</v>
      </c>
      <c r="C3297" s="52" t="s">
        <v>802</v>
      </c>
      <c r="D3297" s="52" t="s">
        <v>200</v>
      </c>
      <c r="E3297" s="52" t="s">
        <v>187</v>
      </c>
      <c r="F3297" s="53" t="s">
        <v>68</v>
      </c>
      <c r="G3297" s="52" t="s">
        <v>1</v>
      </c>
      <c r="H3297" s="52" t="s">
        <v>5130</v>
      </c>
    </row>
    <row r="3298" spans="1:8" x14ac:dyDescent="0.25">
      <c r="A3298" s="52" t="s">
        <v>5862</v>
      </c>
      <c r="B3298" s="52" t="s">
        <v>5861</v>
      </c>
      <c r="C3298" s="52" t="s">
        <v>295</v>
      </c>
      <c r="D3298" s="52" t="s">
        <v>781</v>
      </c>
      <c r="E3298" s="52" t="s">
        <v>204</v>
      </c>
      <c r="F3298" s="53" t="s">
        <v>68</v>
      </c>
      <c r="G3298" s="52" t="s">
        <v>1</v>
      </c>
      <c r="H3298" s="52" t="s">
        <v>5130</v>
      </c>
    </row>
    <row r="3299" spans="1:8" x14ac:dyDescent="0.25">
      <c r="A3299" s="52" t="s">
        <v>5860</v>
      </c>
      <c r="B3299" s="52" t="s">
        <v>5859</v>
      </c>
      <c r="C3299" s="52" t="s">
        <v>295</v>
      </c>
      <c r="D3299" s="52" t="s">
        <v>781</v>
      </c>
      <c r="E3299" s="52" t="s">
        <v>204</v>
      </c>
      <c r="F3299" s="53" t="s">
        <v>68</v>
      </c>
      <c r="G3299" s="52" t="s">
        <v>1</v>
      </c>
      <c r="H3299" s="52" t="s">
        <v>5130</v>
      </c>
    </row>
    <row r="3300" spans="1:8" x14ac:dyDescent="0.25">
      <c r="A3300" s="52" t="s">
        <v>5858</v>
      </c>
      <c r="B3300" s="52" t="s">
        <v>5857</v>
      </c>
      <c r="C3300" s="52" t="s">
        <v>781</v>
      </c>
      <c r="D3300" s="52" t="s">
        <v>200</v>
      </c>
      <c r="E3300" s="52" t="s">
        <v>187</v>
      </c>
      <c r="F3300" s="53" t="s">
        <v>68</v>
      </c>
      <c r="G3300" s="52" t="s">
        <v>1</v>
      </c>
      <c r="H3300" s="52" t="s">
        <v>5130</v>
      </c>
    </row>
    <row r="3301" spans="1:8" x14ac:dyDescent="0.25">
      <c r="A3301" s="52" t="s">
        <v>5856</v>
      </c>
      <c r="B3301" s="52" t="s">
        <v>5855</v>
      </c>
      <c r="C3301" s="52" t="s">
        <v>295</v>
      </c>
      <c r="D3301" s="52" t="s">
        <v>781</v>
      </c>
      <c r="E3301" s="52" t="s">
        <v>204</v>
      </c>
      <c r="F3301" s="53" t="s">
        <v>68</v>
      </c>
      <c r="G3301" s="52" t="s">
        <v>1</v>
      </c>
      <c r="H3301" s="52" t="s">
        <v>5130</v>
      </c>
    </row>
    <row r="3302" spans="1:8" x14ac:dyDescent="0.25">
      <c r="A3302" s="52" t="s">
        <v>5854</v>
      </c>
      <c r="B3302" s="52" t="s">
        <v>5853</v>
      </c>
      <c r="C3302" s="52" t="s">
        <v>781</v>
      </c>
      <c r="D3302" s="52" t="s">
        <v>1128</v>
      </c>
      <c r="E3302" s="52" t="s">
        <v>492</v>
      </c>
      <c r="F3302" s="53" t="s">
        <v>68</v>
      </c>
      <c r="G3302" s="52" t="s">
        <v>1</v>
      </c>
      <c r="H3302" s="52" t="s">
        <v>5130</v>
      </c>
    </row>
    <row r="3303" spans="1:8" x14ac:dyDescent="0.25">
      <c r="A3303" s="52" t="s">
        <v>5852</v>
      </c>
      <c r="B3303" s="52" t="s">
        <v>5851</v>
      </c>
      <c r="C3303" s="52" t="s">
        <v>1825</v>
      </c>
      <c r="D3303" s="52" t="s">
        <v>781</v>
      </c>
      <c r="E3303" s="52" t="s">
        <v>204</v>
      </c>
      <c r="F3303" s="53" t="s">
        <v>68</v>
      </c>
      <c r="G3303" s="52" t="s">
        <v>1</v>
      </c>
      <c r="H3303" s="52" t="s">
        <v>5130</v>
      </c>
    </row>
    <row r="3304" spans="1:8" x14ac:dyDescent="0.25">
      <c r="A3304" s="52" t="s">
        <v>5850</v>
      </c>
      <c r="B3304" s="52" t="s">
        <v>5849</v>
      </c>
      <c r="C3304" s="52" t="s">
        <v>1825</v>
      </c>
      <c r="D3304" s="52" t="s">
        <v>781</v>
      </c>
      <c r="E3304" s="52" t="s">
        <v>204</v>
      </c>
      <c r="F3304" s="53" t="s">
        <v>68</v>
      </c>
      <c r="G3304" s="52" t="s">
        <v>1</v>
      </c>
      <c r="H3304" s="52" t="s">
        <v>5130</v>
      </c>
    </row>
    <row r="3305" spans="1:8" x14ac:dyDescent="0.25">
      <c r="A3305" s="52" t="s">
        <v>5848</v>
      </c>
      <c r="B3305" s="52" t="s">
        <v>5847</v>
      </c>
      <c r="C3305" s="52" t="s">
        <v>295</v>
      </c>
      <c r="D3305" s="52" t="s">
        <v>200</v>
      </c>
      <c r="E3305" s="52" t="s">
        <v>187</v>
      </c>
      <c r="F3305" s="53" t="s">
        <v>68</v>
      </c>
      <c r="G3305" s="52" t="s">
        <v>1</v>
      </c>
      <c r="H3305" s="52" t="s">
        <v>5130</v>
      </c>
    </row>
    <row r="3306" spans="1:8" x14ac:dyDescent="0.25">
      <c r="A3306" s="52" t="s">
        <v>5846</v>
      </c>
      <c r="B3306" s="52" t="s">
        <v>5845</v>
      </c>
      <c r="C3306" s="52" t="s">
        <v>802</v>
      </c>
      <c r="D3306" s="52" t="s">
        <v>200</v>
      </c>
      <c r="E3306" s="52" t="s">
        <v>187</v>
      </c>
      <c r="F3306" s="53" t="s">
        <v>68</v>
      </c>
      <c r="G3306" s="52" t="s">
        <v>1</v>
      </c>
      <c r="H3306" s="52" t="s">
        <v>5130</v>
      </c>
    </row>
    <row r="3307" spans="1:8" x14ac:dyDescent="0.25">
      <c r="A3307" s="52" t="s">
        <v>5844</v>
      </c>
      <c r="B3307" s="52" t="s">
        <v>5843</v>
      </c>
      <c r="C3307" s="52" t="s">
        <v>572</v>
      </c>
      <c r="D3307" s="52" t="s">
        <v>781</v>
      </c>
      <c r="E3307" s="52" t="s">
        <v>204</v>
      </c>
      <c r="F3307" s="53" t="s">
        <v>68</v>
      </c>
      <c r="G3307" s="52" t="s">
        <v>1</v>
      </c>
      <c r="H3307" s="52" t="s">
        <v>5130</v>
      </c>
    </row>
    <row r="3308" spans="1:8" x14ac:dyDescent="0.25">
      <c r="A3308" s="52" t="s">
        <v>5842</v>
      </c>
      <c r="B3308" s="52" t="s">
        <v>5841</v>
      </c>
      <c r="C3308" s="52" t="s">
        <v>295</v>
      </c>
      <c r="D3308" s="52" t="s">
        <v>572</v>
      </c>
      <c r="E3308" s="52" t="s">
        <v>204</v>
      </c>
      <c r="F3308" s="53" t="s">
        <v>68</v>
      </c>
      <c r="G3308" s="52" t="s">
        <v>1</v>
      </c>
      <c r="H3308" s="52" t="s">
        <v>5130</v>
      </c>
    </row>
    <row r="3309" spans="1:8" x14ac:dyDescent="0.25">
      <c r="A3309" s="52" t="s">
        <v>5840</v>
      </c>
      <c r="B3309" s="52" t="s">
        <v>5839</v>
      </c>
      <c r="C3309" s="52" t="s">
        <v>781</v>
      </c>
      <c r="D3309" s="52" t="s">
        <v>297</v>
      </c>
      <c r="E3309" s="52" t="s">
        <v>204</v>
      </c>
      <c r="F3309" s="53" t="s">
        <v>68</v>
      </c>
      <c r="G3309" s="52" t="s">
        <v>1</v>
      </c>
      <c r="H3309" s="52" t="s">
        <v>5130</v>
      </c>
    </row>
    <row r="3310" spans="1:8" x14ac:dyDescent="0.25">
      <c r="A3310" s="52" t="s">
        <v>5838</v>
      </c>
      <c r="B3310" s="52" t="s">
        <v>5837</v>
      </c>
      <c r="C3310" s="52" t="s">
        <v>5374</v>
      </c>
      <c r="D3310" s="52" t="s">
        <v>200</v>
      </c>
      <c r="E3310" s="52" t="s">
        <v>187</v>
      </c>
      <c r="F3310" s="53" t="s">
        <v>68</v>
      </c>
      <c r="G3310" s="52" t="s">
        <v>1</v>
      </c>
      <c r="H3310" s="52" t="s">
        <v>5130</v>
      </c>
    </row>
    <row r="3311" spans="1:8" x14ac:dyDescent="0.25">
      <c r="A3311" s="52" t="s">
        <v>5836</v>
      </c>
      <c r="B3311" s="52" t="s">
        <v>5835</v>
      </c>
      <c r="C3311" s="52" t="s">
        <v>475</v>
      </c>
      <c r="D3311" s="52" t="s">
        <v>200</v>
      </c>
      <c r="E3311" s="52" t="s">
        <v>187</v>
      </c>
      <c r="F3311" s="53" t="s">
        <v>68</v>
      </c>
      <c r="G3311" s="52" t="s">
        <v>1</v>
      </c>
      <c r="H3311" s="52" t="s">
        <v>5130</v>
      </c>
    </row>
    <row r="3312" spans="1:8" x14ac:dyDescent="0.25">
      <c r="A3312" s="52" t="s">
        <v>5834</v>
      </c>
      <c r="B3312" s="52" t="s">
        <v>5833</v>
      </c>
      <c r="C3312" s="52" t="s">
        <v>475</v>
      </c>
      <c r="D3312" s="52" t="s">
        <v>200</v>
      </c>
      <c r="E3312" s="52" t="s">
        <v>187</v>
      </c>
      <c r="F3312" s="53" t="s">
        <v>68</v>
      </c>
      <c r="G3312" s="52" t="s">
        <v>1</v>
      </c>
      <c r="H3312" s="52" t="s">
        <v>5130</v>
      </c>
    </row>
    <row r="3313" spans="1:8" x14ac:dyDescent="0.25">
      <c r="A3313" s="52" t="s">
        <v>5832</v>
      </c>
      <c r="B3313" s="52" t="s">
        <v>5831</v>
      </c>
      <c r="C3313" s="52" t="s">
        <v>197</v>
      </c>
      <c r="D3313" s="52" t="s">
        <v>197</v>
      </c>
      <c r="E3313" s="52" t="s">
        <v>196</v>
      </c>
      <c r="F3313" s="53" t="s">
        <v>68</v>
      </c>
      <c r="G3313" s="52" t="s">
        <v>1</v>
      </c>
      <c r="H3313" s="52" t="s">
        <v>5130</v>
      </c>
    </row>
    <row r="3314" spans="1:8" x14ac:dyDescent="0.25">
      <c r="A3314" s="52" t="s">
        <v>5830</v>
      </c>
      <c r="B3314" s="52" t="s">
        <v>5829</v>
      </c>
      <c r="C3314" s="52" t="s">
        <v>475</v>
      </c>
      <c r="D3314" s="52" t="s">
        <v>200</v>
      </c>
      <c r="E3314" s="52" t="s">
        <v>187</v>
      </c>
      <c r="F3314" s="53" t="s">
        <v>68</v>
      </c>
      <c r="G3314" s="52" t="s">
        <v>1</v>
      </c>
      <c r="H3314" s="52" t="s">
        <v>5130</v>
      </c>
    </row>
    <row r="3315" spans="1:8" x14ac:dyDescent="0.25">
      <c r="A3315" s="52" t="s">
        <v>5828</v>
      </c>
      <c r="B3315" s="52" t="s">
        <v>5827</v>
      </c>
      <c r="C3315" s="52" t="s">
        <v>295</v>
      </c>
      <c r="D3315" s="52" t="s">
        <v>200</v>
      </c>
      <c r="E3315" s="52" t="s">
        <v>187</v>
      </c>
      <c r="F3315" s="53" t="s">
        <v>68</v>
      </c>
      <c r="G3315" s="52" t="s">
        <v>1</v>
      </c>
      <c r="H3315" s="52" t="s">
        <v>5130</v>
      </c>
    </row>
    <row r="3316" spans="1:8" x14ac:dyDescent="0.25">
      <c r="A3316" s="52" t="s">
        <v>5826</v>
      </c>
      <c r="B3316" s="52" t="s">
        <v>5814</v>
      </c>
      <c r="C3316" s="52" t="s">
        <v>802</v>
      </c>
      <c r="D3316" s="52" t="s">
        <v>200</v>
      </c>
      <c r="E3316" s="52" t="s">
        <v>187</v>
      </c>
      <c r="F3316" s="53" t="s">
        <v>68</v>
      </c>
      <c r="G3316" s="52" t="s">
        <v>1</v>
      </c>
      <c r="H3316" s="52" t="s">
        <v>5130</v>
      </c>
    </row>
    <row r="3317" spans="1:8" x14ac:dyDescent="0.25">
      <c r="A3317" s="52" t="s">
        <v>5825</v>
      </c>
      <c r="B3317" s="52" t="s">
        <v>5824</v>
      </c>
      <c r="C3317" s="52" t="s">
        <v>1825</v>
      </c>
      <c r="D3317" s="52" t="s">
        <v>781</v>
      </c>
      <c r="E3317" s="52" t="s">
        <v>204</v>
      </c>
      <c r="F3317" s="53" t="s">
        <v>68</v>
      </c>
      <c r="G3317" s="52" t="s">
        <v>1</v>
      </c>
      <c r="H3317" s="52" t="s">
        <v>5130</v>
      </c>
    </row>
    <row r="3318" spans="1:8" x14ac:dyDescent="0.25">
      <c r="A3318" s="52" t="s">
        <v>5823</v>
      </c>
      <c r="B3318" s="52" t="s">
        <v>5822</v>
      </c>
      <c r="C3318" s="52" t="s">
        <v>1825</v>
      </c>
      <c r="D3318" s="52" t="s">
        <v>781</v>
      </c>
      <c r="E3318" s="52" t="s">
        <v>204</v>
      </c>
      <c r="F3318" s="53" t="s">
        <v>68</v>
      </c>
      <c r="G3318" s="52" t="s">
        <v>1</v>
      </c>
      <c r="H3318" s="52" t="s">
        <v>5130</v>
      </c>
    </row>
    <row r="3319" spans="1:8" x14ac:dyDescent="0.25">
      <c r="A3319" s="52" t="s">
        <v>5821</v>
      </c>
      <c r="B3319" s="52" t="s">
        <v>5820</v>
      </c>
      <c r="C3319" s="52" t="s">
        <v>295</v>
      </c>
      <c r="D3319" s="52" t="s">
        <v>781</v>
      </c>
      <c r="E3319" s="52" t="s">
        <v>204</v>
      </c>
      <c r="F3319" s="53" t="s">
        <v>68</v>
      </c>
      <c r="G3319" s="52" t="s">
        <v>1</v>
      </c>
      <c r="H3319" s="52" t="s">
        <v>5130</v>
      </c>
    </row>
    <row r="3320" spans="1:8" x14ac:dyDescent="0.25">
      <c r="A3320" s="52" t="s">
        <v>5819</v>
      </c>
      <c r="B3320" s="52" t="s">
        <v>5818</v>
      </c>
      <c r="C3320" s="52" t="s">
        <v>1825</v>
      </c>
      <c r="D3320" s="52" t="s">
        <v>781</v>
      </c>
      <c r="E3320" s="52" t="s">
        <v>204</v>
      </c>
      <c r="F3320" s="53" t="s">
        <v>68</v>
      </c>
      <c r="G3320" s="52" t="s">
        <v>1</v>
      </c>
      <c r="H3320" s="52" t="s">
        <v>5130</v>
      </c>
    </row>
    <row r="3321" spans="1:8" x14ac:dyDescent="0.25">
      <c r="A3321" s="52" t="s">
        <v>5817</v>
      </c>
      <c r="B3321" s="52" t="s">
        <v>5816</v>
      </c>
      <c r="C3321" s="52" t="s">
        <v>3857</v>
      </c>
      <c r="D3321" s="52" t="s">
        <v>2969</v>
      </c>
      <c r="E3321" s="52" t="s">
        <v>204</v>
      </c>
      <c r="F3321" s="53" t="s">
        <v>68</v>
      </c>
      <c r="G3321" s="52" t="s">
        <v>1</v>
      </c>
      <c r="H3321" s="52" t="s">
        <v>5130</v>
      </c>
    </row>
    <row r="3322" spans="1:8" x14ac:dyDescent="0.25">
      <c r="A3322" s="52" t="s">
        <v>5815</v>
      </c>
      <c r="B3322" s="52" t="s">
        <v>5814</v>
      </c>
      <c r="C3322" s="52" t="s">
        <v>781</v>
      </c>
      <c r="D3322" s="52" t="s">
        <v>200</v>
      </c>
      <c r="E3322" s="52" t="s">
        <v>187</v>
      </c>
      <c r="F3322" s="53" t="s">
        <v>68</v>
      </c>
      <c r="G3322" s="52" t="s">
        <v>1</v>
      </c>
      <c r="H3322" s="52" t="s">
        <v>5130</v>
      </c>
    </row>
    <row r="3323" spans="1:8" x14ac:dyDescent="0.25">
      <c r="A3323" s="52" t="s">
        <v>5813</v>
      </c>
      <c r="B3323" s="52" t="s">
        <v>5812</v>
      </c>
      <c r="C3323" s="52" t="s">
        <v>295</v>
      </c>
      <c r="D3323" s="52" t="s">
        <v>200</v>
      </c>
      <c r="E3323" s="52" t="s">
        <v>187</v>
      </c>
      <c r="F3323" s="53" t="s">
        <v>68</v>
      </c>
      <c r="G3323" s="52" t="s">
        <v>1</v>
      </c>
      <c r="H3323" s="52" t="s">
        <v>5130</v>
      </c>
    </row>
    <row r="3324" spans="1:8" x14ac:dyDescent="0.25">
      <c r="A3324" s="52" t="s">
        <v>5811</v>
      </c>
      <c r="B3324" s="52" t="s">
        <v>5805</v>
      </c>
      <c r="C3324" s="52" t="s">
        <v>802</v>
      </c>
      <c r="D3324" s="52" t="s">
        <v>200</v>
      </c>
      <c r="E3324" s="52" t="s">
        <v>187</v>
      </c>
      <c r="F3324" s="53" t="s">
        <v>68</v>
      </c>
      <c r="G3324" s="52" t="s">
        <v>1</v>
      </c>
      <c r="H3324" s="52" t="s">
        <v>5130</v>
      </c>
    </row>
    <row r="3325" spans="1:8" x14ac:dyDescent="0.25">
      <c r="A3325" s="52" t="s">
        <v>5810</v>
      </c>
      <c r="B3325" s="52" t="s">
        <v>5809</v>
      </c>
      <c r="C3325" s="52" t="s">
        <v>1825</v>
      </c>
      <c r="D3325" s="52" t="s">
        <v>781</v>
      </c>
      <c r="E3325" s="52" t="s">
        <v>204</v>
      </c>
      <c r="F3325" s="53" t="s">
        <v>68</v>
      </c>
      <c r="G3325" s="52" t="s">
        <v>1</v>
      </c>
      <c r="H3325" s="52" t="s">
        <v>5130</v>
      </c>
    </row>
    <row r="3326" spans="1:8" x14ac:dyDescent="0.25">
      <c r="A3326" s="52" t="s">
        <v>5808</v>
      </c>
      <c r="B3326" s="52" t="s">
        <v>5807</v>
      </c>
      <c r="C3326" s="52" t="s">
        <v>3857</v>
      </c>
      <c r="D3326" s="52" t="s">
        <v>781</v>
      </c>
      <c r="E3326" s="52" t="s">
        <v>204</v>
      </c>
      <c r="F3326" s="53" t="s">
        <v>68</v>
      </c>
      <c r="G3326" s="52" t="s">
        <v>1</v>
      </c>
      <c r="H3326" s="52" t="s">
        <v>5130</v>
      </c>
    </row>
    <row r="3327" spans="1:8" x14ac:dyDescent="0.25">
      <c r="A3327" s="52" t="s">
        <v>5806</v>
      </c>
      <c r="B3327" s="52" t="s">
        <v>5805</v>
      </c>
      <c r="C3327" s="52" t="s">
        <v>781</v>
      </c>
      <c r="D3327" s="52" t="s">
        <v>200</v>
      </c>
      <c r="E3327" s="52" t="s">
        <v>187</v>
      </c>
      <c r="F3327" s="53" t="s">
        <v>68</v>
      </c>
      <c r="G3327" s="52" t="s">
        <v>1</v>
      </c>
      <c r="H3327" s="52" t="s">
        <v>5130</v>
      </c>
    </row>
    <row r="3328" spans="1:8" x14ac:dyDescent="0.25">
      <c r="A3328" s="52" t="s">
        <v>5804</v>
      </c>
      <c r="B3328" s="52" t="s">
        <v>5802</v>
      </c>
      <c r="C3328" s="52" t="s">
        <v>295</v>
      </c>
      <c r="D3328" s="52" t="s">
        <v>200</v>
      </c>
      <c r="E3328" s="52" t="s">
        <v>187</v>
      </c>
      <c r="F3328" s="53" t="s">
        <v>68</v>
      </c>
      <c r="G3328" s="52" t="s">
        <v>1</v>
      </c>
      <c r="H3328" s="52" t="s">
        <v>5130</v>
      </c>
    </row>
    <row r="3329" spans="1:8" x14ac:dyDescent="0.25">
      <c r="A3329" s="52" t="s">
        <v>5803</v>
      </c>
      <c r="B3329" s="52" t="s">
        <v>5802</v>
      </c>
      <c r="C3329" s="52" t="s">
        <v>802</v>
      </c>
      <c r="D3329" s="52" t="s">
        <v>200</v>
      </c>
      <c r="E3329" s="52" t="s">
        <v>187</v>
      </c>
      <c r="F3329" s="53" t="s">
        <v>68</v>
      </c>
      <c r="G3329" s="52" t="s">
        <v>1</v>
      </c>
      <c r="H3329" s="52" t="s">
        <v>5130</v>
      </c>
    </row>
    <row r="3330" spans="1:8" x14ac:dyDescent="0.25">
      <c r="A3330" s="52" t="s">
        <v>5801</v>
      </c>
      <c r="B3330" s="52" t="s">
        <v>5800</v>
      </c>
      <c r="C3330" s="52" t="s">
        <v>1930</v>
      </c>
      <c r="D3330" s="52" t="s">
        <v>200</v>
      </c>
      <c r="E3330" s="52" t="s">
        <v>187</v>
      </c>
      <c r="F3330" s="53" t="s">
        <v>68</v>
      </c>
      <c r="G3330" s="52" t="s">
        <v>1</v>
      </c>
      <c r="H3330" s="52" t="s">
        <v>5130</v>
      </c>
    </row>
    <row r="3331" spans="1:8" x14ac:dyDescent="0.25">
      <c r="A3331" s="52" t="s">
        <v>5799</v>
      </c>
      <c r="B3331" s="52" t="s">
        <v>5798</v>
      </c>
      <c r="C3331" s="52" t="s">
        <v>987</v>
      </c>
      <c r="D3331" s="52" t="s">
        <v>1209</v>
      </c>
      <c r="E3331" s="52" t="s">
        <v>204</v>
      </c>
      <c r="F3331" s="53" t="s">
        <v>68</v>
      </c>
      <c r="G3331" s="52" t="s">
        <v>1</v>
      </c>
      <c r="H3331" s="52" t="s">
        <v>5130</v>
      </c>
    </row>
    <row r="3332" spans="1:8" x14ac:dyDescent="0.25">
      <c r="A3332" s="52" t="s">
        <v>5797</v>
      </c>
      <c r="B3332" s="52" t="s">
        <v>5796</v>
      </c>
      <c r="C3332" s="52" t="s">
        <v>5795</v>
      </c>
      <c r="D3332" s="52" t="s">
        <v>200</v>
      </c>
      <c r="E3332" s="52" t="s">
        <v>187</v>
      </c>
      <c r="F3332" s="53" t="s">
        <v>68</v>
      </c>
      <c r="G3332" s="52" t="s">
        <v>1</v>
      </c>
      <c r="H3332" s="52" t="s">
        <v>5130</v>
      </c>
    </row>
    <row r="3333" spans="1:8" x14ac:dyDescent="0.25">
      <c r="A3333" s="52" t="s">
        <v>5794</v>
      </c>
      <c r="B3333" s="52" t="s">
        <v>5793</v>
      </c>
      <c r="C3333" s="52" t="s">
        <v>1825</v>
      </c>
      <c r="D3333" s="52" t="s">
        <v>781</v>
      </c>
      <c r="E3333" s="52" t="s">
        <v>204</v>
      </c>
      <c r="F3333" s="53" t="s">
        <v>68</v>
      </c>
      <c r="G3333" s="52" t="s">
        <v>1</v>
      </c>
      <c r="H3333" s="52" t="s">
        <v>5130</v>
      </c>
    </row>
    <row r="3334" spans="1:8" x14ac:dyDescent="0.25">
      <c r="A3334" s="52" t="s">
        <v>5792</v>
      </c>
      <c r="B3334" s="52" t="s">
        <v>5791</v>
      </c>
      <c r="C3334" s="52" t="s">
        <v>1825</v>
      </c>
      <c r="D3334" s="52" t="s">
        <v>781</v>
      </c>
      <c r="E3334" s="52" t="s">
        <v>204</v>
      </c>
      <c r="F3334" s="53" t="s">
        <v>68</v>
      </c>
      <c r="G3334" s="52" t="s">
        <v>1</v>
      </c>
      <c r="H3334" s="52" t="s">
        <v>5130</v>
      </c>
    </row>
    <row r="3335" spans="1:8" x14ac:dyDescent="0.25">
      <c r="A3335" s="52" t="s">
        <v>5790</v>
      </c>
      <c r="B3335" s="52" t="s">
        <v>5789</v>
      </c>
      <c r="C3335" s="52" t="s">
        <v>2974</v>
      </c>
      <c r="D3335" s="52" t="s">
        <v>781</v>
      </c>
      <c r="E3335" s="52" t="s">
        <v>204</v>
      </c>
      <c r="F3335" s="53" t="s">
        <v>68</v>
      </c>
      <c r="G3335" s="52" t="s">
        <v>1</v>
      </c>
      <c r="H3335" s="52" t="s">
        <v>5130</v>
      </c>
    </row>
    <row r="3336" spans="1:8" x14ac:dyDescent="0.25">
      <c r="A3336" s="52" t="s">
        <v>5788</v>
      </c>
      <c r="B3336" s="52" t="s">
        <v>5787</v>
      </c>
      <c r="C3336" s="52" t="s">
        <v>4056</v>
      </c>
      <c r="D3336" s="52" t="s">
        <v>3031</v>
      </c>
      <c r="E3336" s="52" t="s">
        <v>204</v>
      </c>
      <c r="F3336" s="53" t="s">
        <v>68</v>
      </c>
      <c r="G3336" s="52" t="s">
        <v>1</v>
      </c>
      <c r="H3336" s="52" t="s">
        <v>5130</v>
      </c>
    </row>
    <row r="3337" spans="1:8" x14ac:dyDescent="0.25">
      <c r="A3337" s="52" t="s">
        <v>5786</v>
      </c>
      <c r="B3337" s="52" t="s">
        <v>5785</v>
      </c>
      <c r="C3337" s="52" t="s">
        <v>1825</v>
      </c>
      <c r="D3337" s="52" t="s">
        <v>781</v>
      </c>
      <c r="E3337" s="52" t="s">
        <v>204</v>
      </c>
      <c r="F3337" s="53" t="s">
        <v>68</v>
      </c>
      <c r="G3337" s="52" t="s">
        <v>1</v>
      </c>
      <c r="H3337" s="52" t="s">
        <v>5130</v>
      </c>
    </row>
    <row r="3338" spans="1:8" x14ac:dyDescent="0.25">
      <c r="A3338" s="52" t="s">
        <v>5784</v>
      </c>
      <c r="B3338" s="52" t="s">
        <v>5783</v>
      </c>
      <c r="C3338" s="52" t="s">
        <v>1825</v>
      </c>
      <c r="D3338" s="52" t="s">
        <v>781</v>
      </c>
      <c r="E3338" s="52" t="s">
        <v>204</v>
      </c>
      <c r="F3338" s="53" t="s">
        <v>68</v>
      </c>
      <c r="G3338" s="52" t="s">
        <v>1</v>
      </c>
      <c r="H3338" s="52" t="s">
        <v>5130</v>
      </c>
    </row>
    <row r="3339" spans="1:8" x14ac:dyDescent="0.25">
      <c r="A3339" s="52" t="s">
        <v>5782</v>
      </c>
      <c r="B3339" s="52" t="s">
        <v>5780</v>
      </c>
      <c r="C3339" s="52" t="s">
        <v>1825</v>
      </c>
      <c r="D3339" s="52" t="s">
        <v>781</v>
      </c>
      <c r="E3339" s="52" t="s">
        <v>204</v>
      </c>
      <c r="F3339" s="53" t="s">
        <v>68</v>
      </c>
      <c r="G3339" s="52" t="s">
        <v>1</v>
      </c>
      <c r="H3339" s="52" t="s">
        <v>5130</v>
      </c>
    </row>
    <row r="3340" spans="1:8" x14ac:dyDescent="0.25">
      <c r="A3340" s="52" t="s">
        <v>5781</v>
      </c>
      <c r="B3340" s="52" t="s">
        <v>5780</v>
      </c>
      <c r="C3340" s="52" t="s">
        <v>1825</v>
      </c>
      <c r="D3340" s="52" t="s">
        <v>781</v>
      </c>
      <c r="E3340" s="52" t="s">
        <v>204</v>
      </c>
      <c r="F3340" s="53" t="s">
        <v>68</v>
      </c>
      <c r="G3340" s="52" t="s">
        <v>1</v>
      </c>
      <c r="H3340" s="52" t="s">
        <v>5130</v>
      </c>
    </row>
    <row r="3341" spans="1:8" x14ac:dyDescent="0.25">
      <c r="A3341" s="52" t="s">
        <v>5779</v>
      </c>
      <c r="B3341" s="52" t="s">
        <v>5778</v>
      </c>
      <c r="C3341" s="52" t="s">
        <v>3571</v>
      </c>
      <c r="D3341" s="52" t="s">
        <v>781</v>
      </c>
      <c r="E3341" s="52" t="s">
        <v>204</v>
      </c>
      <c r="F3341" s="53" t="s">
        <v>68</v>
      </c>
      <c r="G3341" s="52" t="s">
        <v>1</v>
      </c>
      <c r="H3341" s="52" t="s">
        <v>5130</v>
      </c>
    </row>
    <row r="3342" spans="1:8" x14ac:dyDescent="0.25">
      <c r="A3342" s="52" t="s">
        <v>70</v>
      </c>
      <c r="B3342" s="52" t="s">
        <v>5777</v>
      </c>
      <c r="C3342" s="52" t="s">
        <v>295</v>
      </c>
      <c r="D3342" s="52" t="s">
        <v>200</v>
      </c>
      <c r="E3342" s="52" t="s">
        <v>187</v>
      </c>
      <c r="F3342" s="53" t="s">
        <v>70</v>
      </c>
      <c r="G3342" s="52" t="s">
        <v>1</v>
      </c>
      <c r="H3342" s="52" t="s">
        <v>5130</v>
      </c>
    </row>
    <row r="3343" spans="1:8" x14ac:dyDescent="0.25">
      <c r="A3343" s="52" t="s">
        <v>5776</v>
      </c>
      <c r="B3343" s="52" t="s">
        <v>5775</v>
      </c>
      <c r="C3343" s="52" t="s">
        <v>295</v>
      </c>
      <c r="D3343" s="52" t="s">
        <v>200</v>
      </c>
      <c r="E3343" s="52" t="s">
        <v>187</v>
      </c>
      <c r="F3343" s="53" t="s">
        <v>70</v>
      </c>
      <c r="G3343" s="52" t="s">
        <v>1</v>
      </c>
      <c r="H3343" s="52" t="s">
        <v>5130</v>
      </c>
    </row>
    <row r="3344" spans="1:8" x14ac:dyDescent="0.25">
      <c r="A3344" s="52" t="s">
        <v>5774</v>
      </c>
      <c r="B3344" s="52" t="s">
        <v>5773</v>
      </c>
      <c r="C3344" s="52" t="s">
        <v>343</v>
      </c>
      <c r="D3344" s="52" t="s">
        <v>200</v>
      </c>
      <c r="E3344" s="52" t="s">
        <v>187</v>
      </c>
      <c r="F3344" s="53" t="s">
        <v>70</v>
      </c>
      <c r="G3344" s="52" t="s">
        <v>1</v>
      </c>
      <c r="H3344" s="52" t="s">
        <v>5130</v>
      </c>
    </row>
    <row r="3345" spans="1:8" x14ac:dyDescent="0.25">
      <c r="A3345" s="52" t="s">
        <v>5772</v>
      </c>
      <c r="B3345" s="52" t="s">
        <v>5771</v>
      </c>
      <c r="C3345" s="52" t="s">
        <v>343</v>
      </c>
      <c r="D3345" s="52" t="s">
        <v>419</v>
      </c>
      <c r="E3345" s="52" t="s">
        <v>204</v>
      </c>
      <c r="F3345" s="53" t="s">
        <v>70</v>
      </c>
      <c r="G3345" s="52" t="s">
        <v>1</v>
      </c>
      <c r="H3345" s="52" t="s">
        <v>5130</v>
      </c>
    </row>
    <row r="3346" spans="1:8" x14ac:dyDescent="0.25">
      <c r="A3346" s="52" t="s">
        <v>5770</v>
      </c>
      <c r="B3346" s="52" t="s">
        <v>5769</v>
      </c>
      <c r="C3346" s="52" t="s">
        <v>343</v>
      </c>
      <c r="D3346" s="52" t="s">
        <v>419</v>
      </c>
      <c r="E3346" s="52" t="s">
        <v>204</v>
      </c>
      <c r="F3346" s="53" t="s">
        <v>70</v>
      </c>
      <c r="G3346" s="52" t="s">
        <v>1</v>
      </c>
      <c r="H3346" s="52" t="s">
        <v>5130</v>
      </c>
    </row>
    <row r="3347" spans="1:8" x14ac:dyDescent="0.25">
      <c r="A3347" s="52" t="s">
        <v>5768</v>
      </c>
      <c r="B3347" s="52" t="s">
        <v>5767</v>
      </c>
      <c r="C3347" s="52" t="s">
        <v>5766</v>
      </c>
      <c r="D3347" s="52" t="s">
        <v>572</v>
      </c>
      <c r="E3347" s="52" t="s">
        <v>204</v>
      </c>
      <c r="F3347" s="53" t="s">
        <v>70</v>
      </c>
      <c r="G3347" s="52" t="s">
        <v>1</v>
      </c>
      <c r="H3347" s="52" t="s">
        <v>5130</v>
      </c>
    </row>
    <row r="3348" spans="1:8" x14ac:dyDescent="0.25">
      <c r="A3348" s="52" t="s">
        <v>5765</v>
      </c>
      <c r="B3348" s="52" t="s">
        <v>5764</v>
      </c>
      <c r="C3348" s="52" t="s">
        <v>572</v>
      </c>
      <c r="D3348" s="52" t="s">
        <v>419</v>
      </c>
      <c r="E3348" s="52" t="s">
        <v>204</v>
      </c>
      <c r="F3348" s="53" t="s">
        <v>70</v>
      </c>
      <c r="G3348" s="52" t="s">
        <v>1</v>
      </c>
      <c r="H3348" s="52" t="s">
        <v>5130</v>
      </c>
    </row>
    <row r="3349" spans="1:8" x14ac:dyDescent="0.25">
      <c r="A3349" s="52" t="s">
        <v>5763</v>
      </c>
      <c r="B3349" s="52" t="s">
        <v>5762</v>
      </c>
      <c r="C3349" s="52" t="s">
        <v>419</v>
      </c>
      <c r="D3349" s="52" t="s">
        <v>200</v>
      </c>
      <c r="E3349" s="52" t="s">
        <v>187</v>
      </c>
      <c r="F3349" s="53" t="s">
        <v>70</v>
      </c>
      <c r="G3349" s="52" t="s">
        <v>1</v>
      </c>
      <c r="H3349" s="52" t="s">
        <v>5130</v>
      </c>
    </row>
    <row r="3350" spans="1:8" x14ac:dyDescent="0.25">
      <c r="A3350" s="52" t="s">
        <v>5761</v>
      </c>
      <c r="B3350" s="52" t="s">
        <v>5760</v>
      </c>
      <c r="C3350" s="52" t="s">
        <v>343</v>
      </c>
      <c r="D3350" s="52" t="s">
        <v>200</v>
      </c>
      <c r="E3350" s="52" t="s">
        <v>187</v>
      </c>
      <c r="F3350" s="53" t="s">
        <v>70</v>
      </c>
      <c r="G3350" s="52" t="s">
        <v>1</v>
      </c>
      <c r="H3350" s="52" t="s">
        <v>5130</v>
      </c>
    </row>
    <row r="3351" spans="1:8" x14ac:dyDescent="0.25">
      <c r="A3351" s="52" t="s">
        <v>5759</v>
      </c>
      <c r="B3351" s="52" t="s">
        <v>5758</v>
      </c>
      <c r="C3351" s="52" t="s">
        <v>343</v>
      </c>
      <c r="D3351" s="52" t="s">
        <v>572</v>
      </c>
      <c r="E3351" s="52" t="s">
        <v>204</v>
      </c>
      <c r="F3351" s="53" t="s">
        <v>70</v>
      </c>
      <c r="G3351" s="52" t="s">
        <v>1</v>
      </c>
      <c r="H3351" s="52" t="s">
        <v>5130</v>
      </c>
    </row>
    <row r="3352" spans="1:8" x14ac:dyDescent="0.25">
      <c r="A3352" s="52" t="s">
        <v>5757</v>
      </c>
      <c r="B3352" s="52" t="s">
        <v>5756</v>
      </c>
      <c r="C3352" s="52" t="s">
        <v>572</v>
      </c>
      <c r="D3352" s="52" t="s">
        <v>200</v>
      </c>
      <c r="E3352" s="52" t="s">
        <v>187</v>
      </c>
      <c r="F3352" s="53" t="s">
        <v>70</v>
      </c>
      <c r="G3352" s="52" t="s">
        <v>1</v>
      </c>
      <c r="H3352" s="52" t="s">
        <v>5130</v>
      </c>
    </row>
    <row r="3353" spans="1:8" x14ac:dyDescent="0.25">
      <c r="A3353" s="52" t="s">
        <v>5755</v>
      </c>
      <c r="B3353" s="52" t="s">
        <v>5754</v>
      </c>
      <c r="C3353" s="52" t="s">
        <v>343</v>
      </c>
      <c r="D3353" s="52" t="s">
        <v>200</v>
      </c>
      <c r="E3353" s="52" t="s">
        <v>187</v>
      </c>
      <c r="F3353" s="53" t="s">
        <v>70</v>
      </c>
      <c r="G3353" s="52" t="s">
        <v>1</v>
      </c>
      <c r="H3353" s="52" t="s">
        <v>5130</v>
      </c>
    </row>
    <row r="3354" spans="1:8" x14ac:dyDescent="0.25">
      <c r="A3354" s="52" t="s">
        <v>5753</v>
      </c>
      <c r="B3354" s="52" t="s">
        <v>5752</v>
      </c>
      <c r="C3354" s="52" t="s">
        <v>343</v>
      </c>
      <c r="D3354" s="52" t="s">
        <v>200</v>
      </c>
      <c r="E3354" s="52" t="s">
        <v>187</v>
      </c>
      <c r="F3354" s="53" t="s">
        <v>70</v>
      </c>
      <c r="G3354" s="52" t="s">
        <v>1</v>
      </c>
      <c r="H3354" s="52" t="s">
        <v>5130</v>
      </c>
    </row>
    <row r="3355" spans="1:8" x14ac:dyDescent="0.25">
      <c r="A3355" s="52" t="s">
        <v>5751</v>
      </c>
      <c r="B3355" s="52" t="s">
        <v>5750</v>
      </c>
      <c r="C3355" s="52" t="s">
        <v>343</v>
      </c>
      <c r="D3355" s="52" t="s">
        <v>200</v>
      </c>
      <c r="E3355" s="52" t="s">
        <v>187</v>
      </c>
      <c r="F3355" s="53" t="s">
        <v>70</v>
      </c>
      <c r="G3355" s="52" t="s">
        <v>1</v>
      </c>
      <c r="H3355" s="52" t="s">
        <v>5130</v>
      </c>
    </row>
    <row r="3356" spans="1:8" x14ac:dyDescent="0.25">
      <c r="A3356" s="52" t="s">
        <v>5749</v>
      </c>
      <c r="B3356" s="52" t="s">
        <v>5748</v>
      </c>
      <c r="C3356" s="52" t="s">
        <v>343</v>
      </c>
      <c r="D3356" s="52" t="s">
        <v>200</v>
      </c>
      <c r="E3356" s="52" t="s">
        <v>187</v>
      </c>
      <c r="F3356" s="53" t="s">
        <v>70</v>
      </c>
      <c r="G3356" s="52" t="s">
        <v>1</v>
      </c>
      <c r="H3356" s="52" t="s">
        <v>5130</v>
      </c>
    </row>
    <row r="3357" spans="1:8" x14ac:dyDescent="0.25">
      <c r="A3357" s="52" t="s">
        <v>5747</v>
      </c>
      <c r="B3357" s="52" t="s">
        <v>5746</v>
      </c>
      <c r="C3357" s="52" t="s">
        <v>343</v>
      </c>
      <c r="D3357" s="52" t="s">
        <v>3397</v>
      </c>
      <c r="E3357" s="52" t="s">
        <v>204</v>
      </c>
      <c r="F3357" s="53" t="s">
        <v>70</v>
      </c>
      <c r="G3357" s="52" t="s">
        <v>1</v>
      </c>
      <c r="H3357" s="52" t="s">
        <v>5130</v>
      </c>
    </row>
    <row r="3358" spans="1:8" x14ac:dyDescent="0.25">
      <c r="A3358" s="52" t="s">
        <v>5745</v>
      </c>
      <c r="B3358" s="52" t="s">
        <v>5744</v>
      </c>
      <c r="C3358" s="52" t="s">
        <v>343</v>
      </c>
      <c r="D3358" s="52" t="s">
        <v>3397</v>
      </c>
      <c r="E3358" s="52" t="s">
        <v>204</v>
      </c>
      <c r="F3358" s="53" t="s">
        <v>70</v>
      </c>
      <c r="G3358" s="52" t="s">
        <v>1</v>
      </c>
      <c r="H3358" s="52" t="s">
        <v>5130</v>
      </c>
    </row>
    <row r="3359" spans="1:8" x14ac:dyDescent="0.25">
      <c r="A3359" s="52" t="s">
        <v>5743</v>
      </c>
      <c r="B3359" s="52" t="s">
        <v>5741</v>
      </c>
      <c r="C3359" s="52" t="s">
        <v>948</v>
      </c>
      <c r="D3359" s="52" t="s">
        <v>200</v>
      </c>
      <c r="E3359" s="52" t="s">
        <v>187</v>
      </c>
      <c r="F3359" s="53" t="s">
        <v>70</v>
      </c>
      <c r="G3359" s="52" t="s">
        <v>1</v>
      </c>
      <c r="H3359" s="52" t="s">
        <v>5130</v>
      </c>
    </row>
    <row r="3360" spans="1:8" x14ac:dyDescent="0.25">
      <c r="A3360" s="52" t="s">
        <v>5742</v>
      </c>
      <c r="B3360" s="52" t="s">
        <v>5741</v>
      </c>
      <c r="C3360" s="52" t="s">
        <v>948</v>
      </c>
      <c r="D3360" s="52" t="s">
        <v>200</v>
      </c>
      <c r="E3360" s="52" t="s">
        <v>187</v>
      </c>
      <c r="F3360" s="53" t="s">
        <v>70</v>
      </c>
      <c r="G3360" s="52" t="s">
        <v>1</v>
      </c>
      <c r="H3360" s="52" t="s">
        <v>5130</v>
      </c>
    </row>
    <row r="3361" spans="1:8" x14ac:dyDescent="0.25">
      <c r="A3361" s="52" t="s">
        <v>5740</v>
      </c>
      <c r="B3361" s="52" t="s">
        <v>5738</v>
      </c>
      <c r="C3361" s="52" t="s">
        <v>295</v>
      </c>
      <c r="D3361" s="52" t="s">
        <v>200</v>
      </c>
      <c r="E3361" s="52" t="s">
        <v>187</v>
      </c>
      <c r="F3361" s="53" t="s">
        <v>70</v>
      </c>
      <c r="G3361" s="52" t="s">
        <v>1</v>
      </c>
      <c r="H3361" s="52" t="s">
        <v>5130</v>
      </c>
    </row>
    <row r="3362" spans="1:8" x14ac:dyDescent="0.25">
      <c r="A3362" s="52" t="s">
        <v>5739</v>
      </c>
      <c r="B3362" s="52" t="s">
        <v>5738</v>
      </c>
      <c r="C3362" s="52" t="s">
        <v>802</v>
      </c>
      <c r="D3362" s="52" t="s">
        <v>200</v>
      </c>
      <c r="E3362" s="52" t="s">
        <v>187</v>
      </c>
      <c r="F3362" s="53" t="s">
        <v>70</v>
      </c>
      <c r="G3362" s="52" t="s">
        <v>1</v>
      </c>
      <c r="H3362" s="52" t="s">
        <v>5130</v>
      </c>
    </row>
    <row r="3363" spans="1:8" x14ac:dyDescent="0.25">
      <c r="A3363" s="52" t="s">
        <v>5737</v>
      </c>
      <c r="B3363" s="52" t="s">
        <v>5736</v>
      </c>
      <c r="C3363" s="52" t="s">
        <v>2079</v>
      </c>
      <c r="D3363" s="52" t="s">
        <v>192</v>
      </c>
      <c r="E3363" s="52" t="s">
        <v>204</v>
      </c>
      <c r="F3363" s="53" t="s">
        <v>70</v>
      </c>
      <c r="G3363" s="52" t="s">
        <v>1</v>
      </c>
      <c r="H3363" s="52" t="s">
        <v>5130</v>
      </c>
    </row>
    <row r="3364" spans="1:8" x14ac:dyDescent="0.25">
      <c r="A3364" s="52" t="s">
        <v>5735</v>
      </c>
      <c r="B3364" s="52" t="s">
        <v>5734</v>
      </c>
      <c r="C3364" s="52" t="s">
        <v>1163</v>
      </c>
      <c r="D3364" s="52" t="s">
        <v>699</v>
      </c>
      <c r="E3364" s="52" t="s">
        <v>204</v>
      </c>
      <c r="F3364" s="53" t="s">
        <v>70</v>
      </c>
      <c r="G3364" s="52" t="s">
        <v>1</v>
      </c>
      <c r="H3364" s="52" t="s">
        <v>5130</v>
      </c>
    </row>
    <row r="3365" spans="1:8" x14ac:dyDescent="0.25">
      <c r="A3365" s="52" t="s">
        <v>5733</v>
      </c>
      <c r="B3365" s="52" t="s">
        <v>5732</v>
      </c>
      <c r="C3365" s="52" t="s">
        <v>3076</v>
      </c>
      <c r="D3365" s="52" t="s">
        <v>200</v>
      </c>
      <c r="E3365" s="52" t="s">
        <v>187</v>
      </c>
      <c r="F3365" s="53" t="s">
        <v>70</v>
      </c>
      <c r="G3365" s="52" t="s">
        <v>1</v>
      </c>
      <c r="H3365" s="52" t="s">
        <v>5130</v>
      </c>
    </row>
    <row r="3366" spans="1:8" x14ac:dyDescent="0.25">
      <c r="A3366" s="52" t="s">
        <v>5731</v>
      </c>
      <c r="B3366" s="52" t="s">
        <v>5730</v>
      </c>
      <c r="C3366" s="52" t="s">
        <v>236</v>
      </c>
      <c r="D3366" s="52" t="s">
        <v>1068</v>
      </c>
      <c r="E3366" s="52" t="s">
        <v>204</v>
      </c>
      <c r="F3366" s="53" t="s">
        <v>70</v>
      </c>
      <c r="G3366" s="52" t="s">
        <v>1</v>
      </c>
      <c r="H3366" s="52" t="s">
        <v>5130</v>
      </c>
    </row>
    <row r="3367" spans="1:8" x14ac:dyDescent="0.25">
      <c r="A3367" s="52" t="s">
        <v>5729</v>
      </c>
      <c r="B3367" s="52" t="s">
        <v>5728</v>
      </c>
      <c r="C3367" s="52" t="s">
        <v>383</v>
      </c>
      <c r="D3367" s="52" t="s">
        <v>1140</v>
      </c>
      <c r="E3367" s="52" t="s">
        <v>204</v>
      </c>
      <c r="F3367" s="53" t="s">
        <v>70</v>
      </c>
      <c r="G3367" s="52" t="s">
        <v>1</v>
      </c>
      <c r="H3367" s="52" t="s">
        <v>5130</v>
      </c>
    </row>
    <row r="3368" spans="1:8" x14ac:dyDescent="0.25">
      <c r="A3368" s="52" t="s">
        <v>5727</v>
      </c>
      <c r="B3368" s="52" t="s">
        <v>5726</v>
      </c>
      <c r="C3368" s="52" t="s">
        <v>1163</v>
      </c>
      <c r="D3368" s="52" t="s">
        <v>278</v>
      </c>
      <c r="E3368" s="52" t="s">
        <v>204</v>
      </c>
      <c r="F3368" s="53" t="s">
        <v>70</v>
      </c>
      <c r="G3368" s="52" t="s">
        <v>1</v>
      </c>
      <c r="H3368" s="52" t="s">
        <v>5130</v>
      </c>
    </row>
    <row r="3369" spans="1:8" x14ac:dyDescent="0.25">
      <c r="A3369" s="52" t="s">
        <v>5725</v>
      </c>
      <c r="B3369" s="52" t="s">
        <v>5724</v>
      </c>
      <c r="C3369" s="52" t="s">
        <v>1163</v>
      </c>
      <c r="D3369" s="52" t="s">
        <v>388</v>
      </c>
      <c r="E3369" s="52" t="s">
        <v>204</v>
      </c>
      <c r="F3369" s="53" t="s">
        <v>70</v>
      </c>
      <c r="G3369" s="52" t="s">
        <v>1</v>
      </c>
      <c r="H3369" s="52" t="s">
        <v>5130</v>
      </c>
    </row>
    <row r="3370" spans="1:8" x14ac:dyDescent="0.25">
      <c r="A3370" s="52" t="s">
        <v>5723</v>
      </c>
      <c r="B3370" s="52" t="s">
        <v>5722</v>
      </c>
      <c r="C3370" s="52" t="s">
        <v>383</v>
      </c>
      <c r="D3370" s="52" t="s">
        <v>5721</v>
      </c>
      <c r="E3370" s="52" t="s">
        <v>204</v>
      </c>
      <c r="F3370" s="53" t="s">
        <v>70</v>
      </c>
      <c r="G3370" s="52" t="s">
        <v>1</v>
      </c>
      <c r="H3370" s="52" t="s">
        <v>5130</v>
      </c>
    </row>
    <row r="3371" spans="1:8" x14ac:dyDescent="0.25">
      <c r="A3371" s="52" t="s">
        <v>5720</v>
      </c>
      <c r="B3371" s="52" t="s">
        <v>5719</v>
      </c>
      <c r="C3371" s="52" t="s">
        <v>699</v>
      </c>
      <c r="D3371" s="52" t="s">
        <v>1187</v>
      </c>
      <c r="E3371" s="52" t="s">
        <v>204</v>
      </c>
      <c r="F3371" s="53" t="s">
        <v>70</v>
      </c>
      <c r="G3371" s="52" t="s">
        <v>1</v>
      </c>
      <c r="H3371" s="52" t="s">
        <v>5130</v>
      </c>
    </row>
    <row r="3372" spans="1:8" x14ac:dyDescent="0.25">
      <c r="A3372" s="52" t="s">
        <v>5718</v>
      </c>
      <c r="B3372" s="52" t="s">
        <v>5717</v>
      </c>
      <c r="C3372" s="52" t="s">
        <v>699</v>
      </c>
      <c r="D3372" s="52" t="s">
        <v>5716</v>
      </c>
      <c r="E3372" s="52" t="s">
        <v>204</v>
      </c>
      <c r="F3372" s="53" t="s">
        <v>70</v>
      </c>
      <c r="G3372" s="52" t="s">
        <v>1</v>
      </c>
      <c r="H3372" s="52" t="s">
        <v>5130</v>
      </c>
    </row>
    <row r="3373" spans="1:8" x14ac:dyDescent="0.25">
      <c r="A3373" s="52" t="s">
        <v>5715</v>
      </c>
      <c r="B3373" s="52" t="s">
        <v>5714</v>
      </c>
      <c r="C3373" s="52" t="s">
        <v>2079</v>
      </c>
      <c r="D3373" s="52" t="s">
        <v>388</v>
      </c>
      <c r="E3373" s="52" t="s">
        <v>204</v>
      </c>
      <c r="F3373" s="53" t="s">
        <v>70</v>
      </c>
      <c r="G3373" s="52" t="s">
        <v>1</v>
      </c>
      <c r="H3373" s="52" t="s">
        <v>5130</v>
      </c>
    </row>
    <row r="3374" spans="1:8" x14ac:dyDescent="0.25">
      <c r="A3374" s="52" t="s">
        <v>5713</v>
      </c>
      <c r="B3374" s="52" t="s">
        <v>5712</v>
      </c>
      <c r="C3374" s="52" t="s">
        <v>2079</v>
      </c>
      <c r="D3374" s="52" t="s">
        <v>388</v>
      </c>
      <c r="E3374" s="52" t="s">
        <v>204</v>
      </c>
      <c r="F3374" s="53" t="s">
        <v>70</v>
      </c>
      <c r="G3374" s="52" t="s">
        <v>1</v>
      </c>
      <c r="H3374" s="52" t="s">
        <v>5130</v>
      </c>
    </row>
    <row r="3375" spans="1:8" x14ac:dyDescent="0.25">
      <c r="A3375" s="52" t="s">
        <v>5711</v>
      </c>
      <c r="B3375" s="52" t="s">
        <v>5710</v>
      </c>
      <c r="C3375" s="52" t="s">
        <v>2079</v>
      </c>
      <c r="D3375" s="52" t="s">
        <v>1332</v>
      </c>
      <c r="E3375" s="52" t="s">
        <v>204</v>
      </c>
      <c r="F3375" s="53" t="s">
        <v>70</v>
      </c>
      <c r="G3375" s="52" t="s">
        <v>1</v>
      </c>
      <c r="H3375" s="52" t="s">
        <v>5130</v>
      </c>
    </row>
    <row r="3376" spans="1:8" x14ac:dyDescent="0.25">
      <c r="A3376" s="52" t="s">
        <v>5709</v>
      </c>
      <c r="B3376" s="52" t="s">
        <v>5707</v>
      </c>
      <c r="C3376" s="52" t="s">
        <v>987</v>
      </c>
      <c r="D3376" s="52" t="s">
        <v>200</v>
      </c>
      <c r="E3376" s="52" t="s">
        <v>187</v>
      </c>
      <c r="F3376" s="53" t="s">
        <v>70</v>
      </c>
      <c r="G3376" s="52" t="s">
        <v>1</v>
      </c>
      <c r="H3376" s="52" t="s">
        <v>5130</v>
      </c>
    </row>
    <row r="3377" spans="1:8" x14ac:dyDescent="0.25">
      <c r="A3377" s="52" t="s">
        <v>5708</v>
      </c>
      <c r="B3377" s="52" t="s">
        <v>5707</v>
      </c>
      <c r="C3377" s="52" t="s">
        <v>802</v>
      </c>
      <c r="D3377" s="52" t="s">
        <v>200</v>
      </c>
      <c r="E3377" s="52" t="s">
        <v>187</v>
      </c>
      <c r="F3377" s="53" t="s">
        <v>70</v>
      </c>
      <c r="G3377" s="52" t="s">
        <v>1</v>
      </c>
      <c r="H3377" s="52" t="s">
        <v>5130</v>
      </c>
    </row>
    <row r="3378" spans="1:8" x14ac:dyDescent="0.25">
      <c r="A3378" s="52" t="s">
        <v>5706</v>
      </c>
      <c r="B3378" s="52" t="s">
        <v>5705</v>
      </c>
      <c r="C3378" s="52" t="s">
        <v>1509</v>
      </c>
      <c r="D3378" s="52" t="s">
        <v>297</v>
      </c>
      <c r="E3378" s="52" t="s">
        <v>204</v>
      </c>
      <c r="F3378" s="53" t="s">
        <v>70</v>
      </c>
      <c r="G3378" s="52" t="s">
        <v>1</v>
      </c>
      <c r="H3378" s="52" t="s">
        <v>5130</v>
      </c>
    </row>
    <row r="3379" spans="1:8" x14ac:dyDescent="0.25">
      <c r="A3379" s="52" t="s">
        <v>5704</v>
      </c>
      <c r="B3379" s="52" t="s">
        <v>5703</v>
      </c>
      <c r="C3379" s="52" t="s">
        <v>1234</v>
      </c>
      <c r="D3379" s="52" t="s">
        <v>297</v>
      </c>
      <c r="E3379" s="52" t="s">
        <v>204</v>
      </c>
      <c r="F3379" s="53" t="s">
        <v>70</v>
      </c>
      <c r="G3379" s="52" t="s">
        <v>1</v>
      </c>
      <c r="H3379" s="52" t="s">
        <v>5130</v>
      </c>
    </row>
    <row r="3380" spans="1:8" x14ac:dyDescent="0.25">
      <c r="A3380" s="52" t="s">
        <v>5702</v>
      </c>
      <c r="B3380" s="52" t="s">
        <v>5701</v>
      </c>
      <c r="C3380" s="52" t="s">
        <v>3667</v>
      </c>
      <c r="D3380" s="52" t="s">
        <v>1900</v>
      </c>
      <c r="E3380" s="52" t="s">
        <v>204</v>
      </c>
      <c r="F3380" s="53" t="s">
        <v>70</v>
      </c>
      <c r="G3380" s="52" t="s">
        <v>1</v>
      </c>
      <c r="H3380" s="52" t="s">
        <v>5130</v>
      </c>
    </row>
    <row r="3381" spans="1:8" x14ac:dyDescent="0.25">
      <c r="A3381" s="52" t="s">
        <v>5700</v>
      </c>
      <c r="B3381" s="52" t="s">
        <v>5699</v>
      </c>
      <c r="C3381" s="52" t="s">
        <v>5658</v>
      </c>
      <c r="D3381" s="52" t="s">
        <v>2432</v>
      </c>
      <c r="E3381" s="52" t="s">
        <v>204</v>
      </c>
      <c r="F3381" s="53" t="s">
        <v>70</v>
      </c>
      <c r="G3381" s="52" t="s">
        <v>1</v>
      </c>
      <c r="H3381" s="52" t="s">
        <v>5130</v>
      </c>
    </row>
    <row r="3382" spans="1:8" x14ac:dyDescent="0.25">
      <c r="A3382" s="52" t="s">
        <v>5698</v>
      </c>
      <c r="B3382" s="52" t="s">
        <v>5697</v>
      </c>
      <c r="C3382" s="52" t="s">
        <v>821</v>
      </c>
      <c r="D3382" s="52" t="s">
        <v>297</v>
      </c>
      <c r="E3382" s="52" t="s">
        <v>204</v>
      </c>
      <c r="F3382" s="53" t="s">
        <v>70</v>
      </c>
      <c r="G3382" s="52" t="s">
        <v>1</v>
      </c>
      <c r="H3382" s="52" t="s">
        <v>5130</v>
      </c>
    </row>
    <row r="3383" spans="1:8" x14ac:dyDescent="0.25">
      <c r="A3383" s="52" t="s">
        <v>5696</v>
      </c>
      <c r="B3383" s="52" t="s">
        <v>5695</v>
      </c>
      <c r="C3383" s="52" t="s">
        <v>4765</v>
      </c>
      <c r="D3383" s="52" t="s">
        <v>1594</v>
      </c>
      <c r="E3383" s="52" t="s">
        <v>204</v>
      </c>
      <c r="F3383" s="53" t="s">
        <v>70</v>
      </c>
      <c r="G3383" s="52" t="s">
        <v>1</v>
      </c>
      <c r="H3383" s="52" t="s">
        <v>5130</v>
      </c>
    </row>
    <row r="3384" spans="1:8" x14ac:dyDescent="0.25">
      <c r="A3384" s="52" t="s">
        <v>5694</v>
      </c>
      <c r="B3384" s="52" t="s">
        <v>5693</v>
      </c>
      <c r="C3384" s="52" t="s">
        <v>845</v>
      </c>
      <c r="D3384" s="52" t="s">
        <v>297</v>
      </c>
      <c r="E3384" s="52" t="s">
        <v>204</v>
      </c>
      <c r="F3384" s="53" t="s">
        <v>70</v>
      </c>
      <c r="G3384" s="52" t="s">
        <v>1</v>
      </c>
      <c r="H3384" s="52" t="s">
        <v>5130</v>
      </c>
    </row>
    <row r="3385" spans="1:8" x14ac:dyDescent="0.25">
      <c r="A3385" s="52" t="s">
        <v>5692</v>
      </c>
      <c r="B3385" s="52" t="s">
        <v>5691</v>
      </c>
      <c r="C3385" s="52" t="s">
        <v>5690</v>
      </c>
      <c r="D3385" s="52" t="s">
        <v>297</v>
      </c>
      <c r="E3385" s="52" t="s">
        <v>204</v>
      </c>
      <c r="F3385" s="53" t="s">
        <v>70</v>
      </c>
      <c r="G3385" s="52" t="s">
        <v>1</v>
      </c>
      <c r="H3385" s="52" t="s">
        <v>5130</v>
      </c>
    </row>
    <row r="3386" spans="1:8" x14ac:dyDescent="0.25">
      <c r="A3386" s="52" t="s">
        <v>5689</v>
      </c>
      <c r="B3386" s="52" t="s">
        <v>5688</v>
      </c>
      <c r="C3386" s="52" t="s">
        <v>193</v>
      </c>
      <c r="D3386" s="52" t="s">
        <v>200</v>
      </c>
      <c r="E3386" s="52" t="s">
        <v>187</v>
      </c>
      <c r="F3386" s="53" t="s">
        <v>70</v>
      </c>
      <c r="G3386" s="52" t="s">
        <v>1</v>
      </c>
      <c r="H3386" s="52" t="s">
        <v>5130</v>
      </c>
    </row>
    <row r="3387" spans="1:8" x14ac:dyDescent="0.25">
      <c r="A3387" s="52" t="s">
        <v>5687</v>
      </c>
      <c r="B3387" s="52" t="s">
        <v>5686</v>
      </c>
      <c r="C3387" s="52" t="s">
        <v>193</v>
      </c>
      <c r="D3387" s="52" t="s">
        <v>699</v>
      </c>
      <c r="E3387" s="52" t="s">
        <v>214</v>
      </c>
      <c r="F3387" s="53" t="s">
        <v>70</v>
      </c>
      <c r="G3387" s="52" t="s">
        <v>1</v>
      </c>
      <c r="H3387" s="52" t="s">
        <v>5130</v>
      </c>
    </row>
    <row r="3388" spans="1:8" x14ac:dyDescent="0.25">
      <c r="A3388" s="52" t="s">
        <v>5685</v>
      </c>
      <c r="B3388" s="52" t="s">
        <v>5684</v>
      </c>
      <c r="C3388" s="52" t="s">
        <v>193</v>
      </c>
      <c r="D3388" s="52" t="s">
        <v>699</v>
      </c>
      <c r="E3388" s="52" t="s">
        <v>214</v>
      </c>
      <c r="F3388" s="53" t="s">
        <v>70</v>
      </c>
      <c r="G3388" s="52" t="s">
        <v>1</v>
      </c>
      <c r="H3388" s="52" t="s">
        <v>5130</v>
      </c>
    </row>
    <row r="3389" spans="1:8" x14ac:dyDescent="0.25">
      <c r="A3389" s="52" t="s">
        <v>5683</v>
      </c>
      <c r="B3389" s="52" t="s">
        <v>5682</v>
      </c>
      <c r="C3389" s="52" t="s">
        <v>193</v>
      </c>
      <c r="D3389" s="52" t="s">
        <v>699</v>
      </c>
      <c r="E3389" s="52" t="s">
        <v>214</v>
      </c>
      <c r="F3389" s="53" t="s">
        <v>70</v>
      </c>
      <c r="G3389" s="52" t="s">
        <v>1</v>
      </c>
      <c r="H3389" s="52" t="s">
        <v>5130</v>
      </c>
    </row>
    <row r="3390" spans="1:8" x14ac:dyDescent="0.25">
      <c r="A3390" s="52" t="s">
        <v>5681</v>
      </c>
      <c r="B3390" s="52" t="s">
        <v>5680</v>
      </c>
      <c r="C3390" s="52" t="s">
        <v>197</v>
      </c>
      <c r="D3390" s="52" t="s">
        <v>197</v>
      </c>
      <c r="E3390" s="52" t="s">
        <v>204</v>
      </c>
      <c r="F3390" s="53" t="s">
        <v>70</v>
      </c>
      <c r="G3390" s="52" t="s">
        <v>1</v>
      </c>
      <c r="H3390" s="52" t="s">
        <v>5130</v>
      </c>
    </row>
    <row r="3391" spans="1:8" x14ac:dyDescent="0.25">
      <c r="A3391" s="52" t="s">
        <v>5679</v>
      </c>
      <c r="B3391" s="52" t="s">
        <v>5678</v>
      </c>
      <c r="C3391" s="52" t="s">
        <v>193</v>
      </c>
      <c r="D3391" s="52" t="s">
        <v>699</v>
      </c>
      <c r="E3391" s="52" t="s">
        <v>214</v>
      </c>
      <c r="F3391" s="53" t="s">
        <v>70</v>
      </c>
      <c r="G3391" s="52" t="s">
        <v>1</v>
      </c>
      <c r="H3391" s="52" t="s">
        <v>5130</v>
      </c>
    </row>
    <row r="3392" spans="1:8" x14ac:dyDescent="0.25">
      <c r="A3392" s="52" t="s">
        <v>5677</v>
      </c>
      <c r="B3392" s="52" t="s">
        <v>5676</v>
      </c>
      <c r="C3392" s="52" t="s">
        <v>193</v>
      </c>
      <c r="D3392" s="52" t="s">
        <v>699</v>
      </c>
      <c r="E3392" s="52" t="s">
        <v>204</v>
      </c>
      <c r="F3392" s="53" t="s">
        <v>70</v>
      </c>
      <c r="G3392" s="52" t="s">
        <v>1</v>
      </c>
      <c r="H3392" s="52" t="s">
        <v>5130</v>
      </c>
    </row>
    <row r="3393" spans="1:8" x14ac:dyDescent="0.25">
      <c r="A3393" s="52" t="s">
        <v>5675</v>
      </c>
      <c r="B3393" s="52" t="s">
        <v>5674</v>
      </c>
      <c r="C3393" s="52" t="s">
        <v>699</v>
      </c>
      <c r="D3393" s="52" t="s">
        <v>1332</v>
      </c>
      <c r="E3393" s="52" t="s">
        <v>204</v>
      </c>
      <c r="F3393" s="53" t="s">
        <v>70</v>
      </c>
      <c r="G3393" s="52" t="s">
        <v>1</v>
      </c>
      <c r="H3393" s="52" t="s">
        <v>5130</v>
      </c>
    </row>
    <row r="3394" spans="1:8" x14ac:dyDescent="0.25">
      <c r="A3394" s="52" t="s">
        <v>5673</v>
      </c>
      <c r="B3394" s="52" t="s">
        <v>5672</v>
      </c>
      <c r="C3394" s="54" t="s">
        <v>5671</v>
      </c>
      <c r="D3394" s="54" t="s">
        <v>5671</v>
      </c>
      <c r="E3394" s="52" t="s">
        <v>187</v>
      </c>
      <c r="F3394" s="53" t="s">
        <v>70</v>
      </c>
      <c r="G3394" s="54" t="s">
        <v>1</v>
      </c>
      <c r="H3394" s="52" t="s">
        <v>5130</v>
      </c>
    </row>
    <row r="3395" spans="1:8" x14ac:dyDescent="0.25">
      <c r="A3395" s="52" t="s">
        <v>5670</v>
      </c>
      <c r="B3395" s="52" t="s">
        <v>5669</v>
      </c>
      <c r="C3395" s="54" t="s">
        <v>200</v>
      </c>
      <c r="D3395" s="54" t="s">
        <v>200</v>
      </c>
      <c r="E3395" s="52" t="s">
        <v>187</v>
      </c>
      <c r="F3395" s="53" t="s">
        <v>70</v>
      </c>
      <c r="G3395" s="54" t="s">
        <v>1</v>
      </c>
      <c r="H3395" s="52" t="s">
        <v>5130</v>
      </c>
    </row>
    <row r="3396" spans="1:8" x14ac:dyDescent="0.25">
      <c r="A3396" s="52" t="s">
        <v>5668</v>
      </c>
      <c r="B3396" s="52" t="s">
        <v>5667</v>
      </c>
      <c r="C3396" s="54" t="s">
        <v>200</v>
      </c>
      <c r="D3396" s="54" t="s">
        <v>200</v>
      </c>
      <c r="E3396" s="52" t="s">
        <v>187</v>
      </c>
      <c r="F3396" s="53" t="s">
        <v>70</v>
      </c>
      <c r="G3396" s="54" t="s">
        <v>1</v>
      </c>
      <c r="H3396" s="52" t="s">
        <v>5130</v>
      </c>
    </row>
    <row r="3397" spans="1:8" x14ac:dyDescent="0.25">
      <c r="A3397" s="52" t="s">
        <v>5666</v>
      </c>
      <c r="B3397" s="52" t="s">
        <v>5665</v>
      </c>
      <c r="C3397" s="52" t="s">
        <v>821</v>
      </c>
      <c r="D3397" s="52" t="s">
        <v>297</v>
      </c>
      <c r="E3397" s="52" t="s">
        <v>204</v>
      </c>
      <c r="F3397" s="53" t="s">
        <v>70</v>
      </c>
      <c r="G3397" s="52" t="s">
        <v>1</v>
      </c>
      <c r="H3397" s="52" t="s">
        <v>5130</v>
      </c>
    </row>
    <row r="3398" spans="1:8" x14ac:dyDescent="0.25">
      <c r="A3398" s="52" t="s">
        <v>5664</v>
      </c>
      <c r="B3398" s="52" t="s">
        <v>5663</v>
      </c>
      <c r="C3398" s="52" t="s">
        <v>821</v>
      </c>
      <c r="D3398" s="52" t="s">
        <v>297</v>
      </c>
      <c r="E3398" s="52" t="s">
        <v>204</v>
      </c>
      <c r="F3398" s="53" t="s">
        <v>70</v>
      </c>
      <c r="G3398" s="52" t="s">
        <v>1</v>
      </c>
      <c r="H3398" s="52" t="s">
        <v>5130</v>
      </c>
    </row>
    <row r="3399" spans="1:8" x14ac:dyDescent="0.25">
      <c r="A3399" s="52" t="s">
        <v>5662</v>
      </c>
      <c r="B3399" s="52" t="s">
        <v>5661</v>
      </c>
      <c r="C3399" s="52" t="s">
        <v>1234</v>
      </c>
      <c r="D3399" s="52" t="s">
        <v>995</v>
      </c>
      <c r="E3399" s="52" t="s">
        <v>204</v>
      </c>
      <c r="F3399" s="53" t="s">
        <v>70</v>
      </c>
      <c r="G3399" s="52" t="s">
        <v>1</v>
      </c>
      <c r="H3399" s="52" t="s">
        <v>5130</v>
      </c>
    </row>
    <row r="3400" spans="1:8" x14ac:dyDescent="0.25">
      <c r="A3400" s="52" t="s">
        <v>5660</v>
      </c>
      <c r="B3400" s="52" t="s">
        <v>5659</v>
      </c>
      <c r="C3400" s="52" t="s">
        <v>5658</v>
      </c>
      <c r="D3400" s="52" t="s">
        <v>297</v>
      </c>
      <c r="E3400" s="52" t="s">
        <v>204</v>
      </c>
      <c r="F3400" s="53" t="s">
        <v>70</v>
      </c>
      <c r="G3400" s="52" t="s">
        <v>1</v>
      </c>
      <c r="H3400" s="52" t="s">
        <v>5130</v>
      </c>
    </row>
    <row r="3401" spans="1:8" x14ac:dyDescent="0.25">
      <c r="A3401" s="52" t="s">
        <v>5657</v>
      </c>
      <c r="B3401" s="52" t="s">
        <v>5656</v>
      </c>
      <c r="C3401" s="52" t="s">
        <v>821</v>
      </c>
      <c r="D3401" s="52" t="s">
        <v>297</v>
      </c>
      <c r="E3401" s="52" t="s">
        <v>204</v>
      </c>
      <c r="F3401" s="53" t="s">
        <v>70</v>
      </c>
      <c r="G3401" s="52" t="s">
        <v>1</v>
      </c>
      <c r="H3401" s="52" t="s">
        <v>5130</v>
      </c>
    </row>
    <row r="3402" spans="1:8" x14ac:dyDescent="0.25">
      <c r="A3402" s="52" t="s">
        <v>5655</v>
      </c>
      <c r="B3402" s="52" t="s">
        <v>5654</v>
      </c>
      <c r="C3402" s="52" t="s">
        <v>353</v>
      </c>
      <c r="D3402" s="52" t="s">
        <v>3722</v>
      </c>
      <c r="E3402" s="52" t="s">
        <v>204</v>
      </c>
      <c r="F3402" s="53" t="s">
        <v>70</v>
      </c>
      <c r="G3402" s="52" t="s">
        <v>1</v>
      </c>
      <c r="H3402" s="52" t="s">
        <v>5130</v>
      </c>
    </row>
    <row r="3403" spans="1:8" x14ac:dyDescent="0.25">
      <c r="A3403" s="52" t="s">
        <v>5653</v>
      </c>
      <c r="B3403" s="52" t="s">
        <v>5652</v>
      </c>
      <c r="C3403" s="52" t="s">
        <v>821</v>
      </c>
      <c r="D3403" s="52" t="s">
        <v>297</v>
      </c>
      <c r="E3403" s="52" t="s">
        <v>204</v>
      </c>
      <c r="F3403" s="53" t="s">
        <v>70</v>
      </c>
      <c r="G3403" s="52" t="s">
        <v>1</v>
      </c>
      <c r="H3403" s="52" t="s">
        <v>5130</v>
      </c>
    </row>
    <row r="3404" spans="1:8" x14ac:dyDescent="0.25">
      <c r="A3404" s="52" t="s">
        <v>5651</v>
      </c>
      <c r="B3404" s="52" t="s">
        <v>5650</v>
      </c>
      <c r="C3404" s="52" t="s">
        <v>821</v>
      </c>
      <c r="D3404" s="52" t="s">
        <v>995</v>
      </c>
      <c r="E3404" s="52" t="s">
        <v>204</v>
      </c>
      <c r="F3404" s="53" t="s">
        <v>70</v>
      </c>
      <c r="G3404" s="52" t="s">
        <v>1</v>
      </c>
      <c r="H3404" s="52" t="s">
        <v>5130</v>
      </c>
    </row>
    <row r="3405" spans="1:8" x14ac:dyDescent="0.25">
      <c r="A3405" s="52" t="s">
        <v>5649</v>
      </c>
      <c r="B3405" s="52" t="s">
        <v>5648</v>
      </c>
      <c r="C3405" s="52" t="s">
        <v>821</v>
      </c>
      <c r="D3405" s="52" t="s">
        <v>995</v>
      </c>
      <c r="E3405" s="52" t="s">
        <v>204</v>
      </c>
      <c r="F3405" s="53" t="s">
        <v>70</v>
      </c>
      <c r="G3405" s="52" t="s">
        <v>1</v>
      </c>
      <c r="H3405" s="52" t="s">
        <v>5130</v>
      </c>
    </row>
    <row r="3406" spans="1:8" x14ac:dyDescent="0.25">
      <c r="A3406" s="52" t="s">
        <v>5647</v>
      </c>
      <c r="B3406" s="52" t="s">
        <v>5646</v>
      </c>
      <c r="C3406" s="52" t="s">
        <v>578</v>
      </c>
      <c r="D3406" s="52" t="s">
        <v>995</v>
      </c>
      <c r="E3406" s="52" t="s">
        <v>204</v>
      </c>
      <c r="F3406" s="53" t="s">
        <v>70</v>
      </c>
      <c r="G3406" s="52" t="s">
        <v>1</v>
      </c>
      <c r="H3406" s="52" t="s">
        <v>5130</v>
      </c>
    </row>
    <row r="3407" spans="1:8" x14ac:dyDescent="0.25">
      <c r="A3407" s="52" t="s">
        <v>5645</v>
      </c>
      <c r="B3407" s="52" t="s">
        <v>5644</v>
      </c>
      <c r="C3407" s="52" t="s">
        <v>193</v>
      </c>
      <c r="D3407" s="52" t="s">
        <v>200</v>
      </c>
      <c r="E3407" s="52" t="s">
        <v>187</v>
      </c>
      <c r="F3407" s="53" t="s">
        <v>70</v>
      </c>
      <c r="G3407" s="52" t="s">
        <v>1</v>
      </c>
      <c r="H3407" s="52" t="s">
        <v>5130</v>
      </c>
    </row>
    <row r="3408" spans="1:8" x14ac:dyDescent="0.25">
      <c r="A3408" s="52" t="s">
        <v>5643</v>
      </c>
      <c r="B3408" s="52" t="s">
        <v>5642</v>
      </c>
      <c r="C3408" s="52" t="s">
        <v>995</v>
      </c>
      <c r="D3408" s="52" t="s">
        <v>297</v>
      </c>
      <c r="E3408" s="52" t="s">
        <v>204</v>
      </c>
      <c r="F3408" s="53" t="s">
        <v>70</v>
      </c>
      <c r="G3408" s="52" t="s">
        <v>1</v>
      </c>
      <c r="H3408" s="52" t="s">
        <v>5130</v>
      </c>
    </row>
    <row r="3409" spans="1:8" x14ac:dyDescent="0.25">
      <c r="A3409" s="52" t="s">
        <v>5641</v>
      </c>
      <c r="B3409" s="52" t="s">
        <v>5640</v>
      </c>
      <c r="C3409" s="52" t="s">
        <v>995</v>
      </c>
      <c r="D3409" s="52" t="s">
        <v>297</v>
      </c>
      <c r="E3409" s="52" t="s">
        <v>204</v>
      </c>
      <c r="F3409" s="53" t="s">
        <v>70</v>
      </c>
      <c r="G3409" s="52" t="s">
        <v>1</v>
      </c>
      <c r="H3409" s="52" t="s">
        <v>5130</v>
      </c>
    </row>
    <row r="3410" spans="1:8" x14ac:dyDescent="0.25">
      <c r="A3410" s="52" t="s">
        <v>5639</v>
      </c>
      <c r="B3410" s="52" t="s">
        <v>5638</v>
      </c>
      <c r="C3410" s="52" t="s">
        <v>821</v>
      </c>
      <c r="D3410" s="52" t="s">
        <v>297</v>
      </c>
      <c r="E3410" s="52" t="s">
        <v>204</v>
      </c>
      <c r="F3410" s="53" t="s">
        <v>70</v>
      </c>
      <c r="G3410" s="52" t="s">
        <v>1</v>
      </c>
      <c r="H3410" s="52" t="s">
        <v>5130</v>
      </c>
    </row>
    <row r="3411" spans="1:8" x14ac:dyDescent="0.25">
      <c r="A3411" s="52" t="s">
        <v>5637</v>
      </c>
      <c r="B3411" s="52" t="s">
        <v>5636</v>
      </c>
      <c r="C3411" s="52" t="s">
        <v>821</v>
      </c>
      <c r="D3411" s="52" t="s">
        <v>297</v>
      </c>
      <c r="E3411" s="52" t="s">
        <v>204</v>
      </c>
      <c r="F3411" s="53" t="s">
        <v>70</v>
      </c>
      <c r="G3411" s="52" t="s">
        <v>1</v>
      </c>
      <c r="H3411" s="52" t="s">
        <v>5130</v>
      </c>
    </row>
    <row r="3412" spans="1:8" x14ac:dyDescent="0.25">
      <c r="A3412" s="52" t="s">
        <v>5635</v>
      </c>
      <c r="B3412" s="52" t="s">
        <v>5634</v>
      </c>
      <c r="C3412" s="52" t="s">
        <v>578</v>
      </c>
      <c r="D3412" s="52" t="s">
        <v>297</v>
      </c>
      <c r="E3412" s="52" t="s">
        <v>204</v>
      </c>
      <c r="F3412" s="53" t="s">
        <v>70</v>
      </c>
      <c r="G3412" s="52" t="s">
        <v>1</v>
      </c>
      <c r="H3412" s="52" t="s">
        <v>5130</v>
      </c>
    </row>
    <row r="3413" spans="1:8" x14ac:dyDescent="0.25">
      <c r="A3413" s="52" t="s">
        <v>5633</v>
      </c>
      <c r="B3413" s="52" t="s">
        <v>5632</v>
      </c>
      <c r="C3413" s="52" t="s">
        <v>699</v>
      </c>
      <c r="D3413" s="52" t="s">
        <v>5629</v>
      </c>
      <c r="E3413" s="52" t="s">
        <v>214</v>
      </c>
      <c r="F3413" s="53" t="s">
        <v>70</v>
      </c>
      <c r="G3413" s="52" t="s">
        <v>1</v>
      </c>
      <c r="H3413" s="52" t="s">
        <v>5130</v>
      </c>
    </row>
    <row r="3414" spans="1:8" x14ac:dyDescent="0.25">
      <c r="A3414" s="52" t="s">
        <v>5631</v>
      </c>
      <c r="B3414" s="52" t="s">
        <v>5630</v>
      </c>
      <c r="C3414" s="52" t="s">
        <v>699</v>
      </c>
      <c r="D3414" s="52" t="s">
        <v>5629</v>
      </c>
      <c r="E3414" s="52" t="s">
        <v>492</v>
      </c>
      <c r="F3414" s="53" t="s">
        <v>70</v>
      </c>
      <c r="G3414" s="52" t="s">
        <v>1</v>
      </c>
      <c r="H3414" s="52" t="s">
        <v>5130</v>
      </c>
    </row>
    <row r="3415" spans="1:8" x14ac:dyDescent="0.25">
      <c r="A3415" s="52" t="s">
        <v>5628</v>
      </c>
      <c r="B3415" s="52" t="s">
        <v>5627</v>
      </c>
      <c r="C3415" s="52" t="s">
        <v>193</v>
      </c>
      <c r="D3415" s="52" t="s">
        <v>699</v>
      </c>
      <c r="E3415" s="52" t="s">
        <v>204</v>
      </c>
      <c r="F3415" s="53" t="s">
        <v>70</v>
      </c>
      <c r="G3415" s="52" t="s">
        <v>1</v>
      </c>
      <c r="H3415" s="52" t="s">
        <v>5130</v>
      </c>
    </row>
    <row r="3416" spans="1:8" x14ac:dyDescent="0.25">
      <c r="A3416" s="52" t="s">
        <v>5626</v>
      </c>
      <c r="B3416" s="52" t="s">
        <v>5625</v>
      </c>
      <c r="C3416" s="52" t="s">
        <v>699</v>
      </c>
      <c r="D3416" s="52" t="s">
        <v>5624</v>
      </c>
      <c r="E3416" s="52" t="s">
        <v>187</v>
      </c>
      <c r="F3416" s="53" t="s">
        <v>70</v>
      </c>
      <c r="G3416" s="52" t="s">
        <v>1</v>
      </c>
      <c r="H3416" s="52" t="s">
        <v>5130</v>
      </c>
    </row>
    <row r="3417" spans="1:8" x14ac:dyDescent="0.25">
      <c r="A3417" s="52" t="s">
        <v>5623</v>
      </c>
      <c r="B3417" s="52" t="s">
        <v>5622</v>
      </c>
      <c r="C3417" s="52" t="s">
        <v>699</v>
      </c>
      <c r="D3417" s="52" t="s">
        <v>200</v>
      </c>
      <c r="E3417" s="52" t="s">
        <v>187</v>
      </c>
      <c r="F3417" s="53" t="s">
        <v>70</v>
      </c>
      <c r="G3417" s="52" t="s">
        <v>1</v>
      </c>
      <c r="H3417" s="52" t="s">
        <v>5130</v>
      </c>
    </row>
    <row r="3418" spans="1:8" x14ac:dyDescent="0.25">
      <c r="A3418" s="52" t="s">
        <v>5621</v>
      </c>
      <c r="B3418" s="52" t="s">
        <v>5620</v>
      </c>
      <c r="C3418" s="52" t="s">
        <v>699</v>
      </c>
      <c r="D3418" s="52" t="s">
        <v>200</v>
      </c>
      <c r="E3418" s="52" t="s">
        <v>187</v>
      </c>
      <c r="F3418" s="53" t="s">
        <v>70</v>
      </c>
      <c r="G3418" s="52" t="s">
        <v>1</v>
      </c>
      <c r="H3418" s="52" t="s">
        <v>5130</v>
      </c>
    </row>
    <row r="3419" spans="1:8" x14ac:dyDescent="0.25">
      <c r="A3419" s="52" t="s">
        <v>5619</v>
      </c>
      <c r="B3419" s="52" t="s">
        <v>5618</v>
      </c>
      <c r="C3419" s="52" t="s">
        <v>699</v>
      </c>
      <c r="D3419" s="52" t="s">
        <v>1140</v>
      </c>
      <c r="E3419" s="52" t="s">
        <v>187</v>
      </c>
      <c r="F3419" s="53" t="s">
        <v>70</v>
      </c>
      <c r="G3419" s="52" t="s">
        <v>1</v>
      </c>
      <c r="H3419" s="52" t="s">
        <v>5130</v>
      </c>
    </row>
    <row r="3420" spans="1:8" x14ac:dyDescent="0.25">
      <c r="A3420" s="52" t="s">
        <v>5617</v>
      </c>
      <c r="B3420" s="52" t="s">
        <v>5616</v>
      </c>
      <c r="C3420" s="52" t="s">
        <v>699</v>
      </c>
      <c r="D3420" s="52" t="s">
        <v>200</v>
      </c>
      <c r="E3420" s="52" t="s">
        <v>187</v>
      </c>
      <c r="F3420" s="53" t="s">
        <v>70</v>
      </c>
      <c r="G3420" s="52" t="s">
        <v>1</v>
      </c>
      <c r="H3420" s="52" t="s">
        <v>5130</v>
      </c>
    </row>
    <row r="3421" spans="1:8" x14ac:dyDescent="0.25">
      <c r="A3421" s="52" t="s">
        <v>5615</v>
      </c>
      <c r="B3421" s="52" t="s">
        <v>5614</v>
      </c>
      <c r="C3421" s="52" t="s">
        <v>197</v>
      </c>
      <c r="D3421" s="52" t="s">
        <v>197</v>
      </c>
      <c r="E3421" s="52" t="s">
        <v>214</v>
      </c>
      <c r="F3421" s="53" t="s">
        <v>70</v>
      </c>
      <c r="G3421" s="52" t="s">
        <v>1</v>
      </c>
      <c r="H3421" s="52" t="s">
        <v>5130</v>
      </c>
    </row>
    <row r="3422" spans="1:8" x14ac:dyDescent="0.25">
      <c r="A3422" s="52" t="s">
        <v>5613</v>
      </c>
      <c r="B3422" s="52" t="s">
        <v>5612</v>
      </c>
      <c r="C3422" s="52" t="s">
        <v>699</v>
      </c>
      <c r="D3422" s="52" t="s">
        <v>200</v>
      </c>
      <c r="E3422" s="52" t="s">
        <v>187</v>
      </c>
      <c r="F3422" s="53" t="s">
        <v>70</v>
      </c>
      <c r="G3422" s="52" t="s">
        <v>1</v>
      </c>
      <c r="H3422" s="52" t="s">
        <v>5130</v>
      </c>
    </row>
    <row r="3423" spans="1:8" x14ac:dyDescent="0.25">
      <c r="A3423" s="52" t="s">
        <v>5611</v>
      </c>
      <c r="B3423" s="52" t="s">
        <v>5610</v>
      </c>
      <c r="C3423" s="52" t="s">
        <v>193</v>
      </c>
      <c r="D3423" s="52" t="s">
        <v>699</v>
      </c>
      <c r="E3423" s="52" t="s">
        <v>492</v>
      </c>
      <c r="F3423" s="53" t="s">
        <v>70</v>
      </c>
      <c r="G3423" s="52" t="s">
        <v>1</v>
      </c>
      <c r="H3423" s="52" t="s">
        <v>5130</v>
      </c>
    </row>
    <row r="3424" spans="1:8" x14ac:dyDescent="0.25">
      <c r="A3424" s="52" t="s">
        <v>5609</v>
      </c>
      <c r="B3424" s="52" t="s">
        <v>5608</v>
      </c>
      <c r="C3424" s="52" t="s">
        <v>197</v>
      </c>
      <c r="D3424" s="52" t="s">
        <v>197</v>
      </c>
      <c r="E3424" s="52" t="s">
        <v>204</v>
      </c>
      <c r="F3424" s="53" t="s">
        <v>70</v>
      </c>
      <c r="G3424" s="52" t="s">
        <v>1</v>
      </c>
      <c r="H3424" s="52" t="s">
        <v>5130</v>
      </c>
    </row>
    <row r="3425" spans="1:8" x14ac:dyDescent="0.25">
      <c r="A3425" s="52" t="s">
        <v>5607</v>
      </c>
      <c r="B3425" s="52" t="s">
        <v>5606</v>
      </c>
      <c r="C3425" s="52" t="s">
        <v>197</v>
      </c>
      <c r="D3425" s="52" t="s">
        <v>200</v>
      </c>
      <c r="E3425" s="52" t="s">
        <v>196</v>
      </c>
      <c r="F3425" s="53" t="s">
        <v>70</v>
      </c>
      <c r="G3425" s="52" t="s">
        <v>1</v>
      </c>
      <c r="H3425" s="52" t="s">
        <v>5130</v>
      </c>
    </row>
    <row r="3426" spans="1:8" x14ac:dyDescent="0.25">
      <c r="A3426" s="52" t="s">
        <v>5605</v>
      </c>
      <c r="B3426" s="52" t="s">
        <v>5604</v>
      </c>
      <c r="C3426" s="52" t="s">
        <v>987</v>
      </c>
      <c r="D3426" s="52" t="s">
        <v>200</v>
      </c>
      <c r="E3426" s="52" t="s">
        <v>187</v>
      </c>
      <c r="F3426" s="53" t="s">
        <v>70</v>
      </c>
      <c r="G3426" s="52" t="s">
        <v>1</v>
      </c>
      <c r="H3426" s="52" t="s">
        <v>5130</v>
      </c>
    </row>
    <row r="3427" spans="1:8" x14ac:dyDescent="0.25">
      <c r="A3427" s="52" t="s">
        <v>5603</v>
      </c>
      <c r="B3427" s="52" t="s">
        <v>5602</v>
      </c>
      <c r="C3427" s="52" t="s">
        <v>1262</v>
      </c>
      <c r="D3427" s="52" t="s">
        <v>243</v>
      </c>
      <c r="E3427" s="52" t="s">
        <v>204</v>
      </c>
      <c r="F3427" s="53" t="s">
        <v>70</v>
      </c>
      <c r="G3427" s="52" t="s">
        <v>1</v>
      </c>
      <c r="H3427" s="52" t="s">
        <v>5130</v>
      </c>
    </row>
    <row r="3428" spans="1:8" x14ac:dyDescent="0.25">
      <c r="A3428" s="52" t="s">
        <v>5601</v>
      </c>
      <c r="B3428" s="52" t="s">
        <v>5600</v>
      </c>
      <c r="C3428" s="52" t="s">
        <v>1267</v>
      </c>
      <c r="D3428" s="52" t="s">
        <v>1594</v>
      </c>
      <c r="E3428" s="52" t="s">
        <v>204</v>
      </c>
      <c r="F3428" s="53" t="s">
        <v>70</v>
      </c>
      <c r="G3428" s="52" t="s">
        <v>1</v>
      </c>
      <c r="H3428" s="52" t="s">
        <v>5130</v>
      </c>
    </row>
    <row r="3429" spans="1:8" x14ac:dyDescent="0.25">
      <c r="A3429" s="52" t="s">
        <v>5599</v>
      </c>
      <c r="B3429" s="52" t="s">
        <v>5598</v>
      </c>
      <c r="C3429" s="52" t="s">
        <v>1262</v>
      </c>
      <c r="D3429" s="52" t="s">
        <v>388</v>
      </c>
      <c r="E3429" s="52" t="s">
        <v>204</v>
      </c>
      <c r="F3429" s="53" t="s">
        <v>70</v>
      </c>
      <c r="G3429" s="52" t="s">
        <v>1</v>
      </c>
      <c r="H3429" s="52" t="s">
        <v>5130</v>
      </c>
    </row>
    <row r="3430" spans="1:8" x14ac:dyDescent="0.25">
      <c r="A3430" s="52" t="s">
        <v>5597</v>
      </c>
      <c r="B3430" s="52" t="s">
        <v>5596</v>
      </c>
      <c r="C3430" s="52" t="s">
        <v>2135</v>
      </c>
      <c r="D3430" s="52" t="s">
        <v>243</v>
      </c>
      <c r="E3430" s="52" t="s">
        <v>204</v>
      </c>
      <c r="F3430" s="53" t="s">
        <v>70</v>
      </c>
      <c r="G3430" s="52" t="s">
        <v>1</v>
      </c>
      <c r="H3430" s="52" t="s">
        <v>5130</v>
      </c>
    </row>
    <row r="3431" spans="1:8" x14ac:dyDescent="0.25">
      <c r="A3431" s="52" t="s">
        <v>5595</v>
      </c>
      <c r="B3431" s="52" t="s">
        <v>5594</v>
      </c>
      <c r="C3431" s="52" t="s">
        <v>1262</v>
      </c>
      <c r="D3431" s="52" t="s">
        <v>200</v>
      </c>
      <c r="E3431" s="52" t="s">
        <v>187</v>
      </c>
      <c r="F3431" s="53" t="s">
        <v>70</v>
      </c>
      <c r="G3431" s="52" t="s">
        <v>1</v>
      </c>
      <c r="H3431" s="52" t="s">
        <v>5130</v>
      </c>
    </row>
    <row r="3432" spans="1:8" x14ac:dyDescent="0.25">
      <c r="A3432" s="52" t="s">
        <v>5593</v>
      </c>
      <c r="B3432" s="52" t="s">
        <v>5592</v>
      </c>
      <c r="C3432" s="52" t="s">
        <v>987</v>
      </c>
      <c r="D3432" s="52" t="s">
        <v>699</v>
      </c>
      <c r="E3432" s="52" t="s">
        <v>214</v>
      </c>
      <c r="F3432" s="53" t="s">
        <v>70</v>
      </c>
      <c r="G3432" s="52" t="s">
        <v>1</v>
      </c>
      <c r="H3432" s="52" t="s">
        <v>5130</v>
      </c>
    </row>
    <row r="3433" spans="1:8" x14ac:dyDescent="0.25">
      <c r="A3433" s="52" t="s">
        <v>5591</v>
      </c>
      <c r="B3433" s="52" t="s">
        <v>5590</v>
      </c>
      <c r="C3433" s="52" t="s">
        <v>987</v>
      </c>
      <c r="D3433" s="52" t="s">
        <v>200</v>
      </c>
      <c r="E3433" s="52" t="s">
        <v>187</v>
      </c>
      <c r="F3433" s="53" t="s">
        <v>70</v>
      </c>
      <c r="G3433" s="52" t="s">
        <v>1</v>
      </c>
      <c r="H3433" s="52" t="s">
        <v>5130</v>
      </c>
    </row>
    <row r="3434" spans="1:8" x14ac:dyDescent="0.25">
      <c r="A3434" s="52" t="s">
        <v>5589</v>
      </c>
      <c r="B3434" s="52" t="s">
        <v>5588</v>
      </c>
      <c r="C3434" s="52" t="s">
        <v>699</v>
      </c>
      <c r="D3434" s="52" t="s">
        <v>200</v>
      </c>
      <c r="E3434" s="52" t="s">
        <v>187</v>
      </c>
      <c r="F3434" s="53" t="s">
        <v>70</v>
      </c>
      <c r="G3434" s="52" t="s">
        <v>1</v>
      </c>
      <c r="H3434" s="52" t="s">
        <v>5130</v>
      </c>
    </row>
    <row r="3435" spans="1:8" x14ac:dyDescent="0.25">
      <c r="A3435" s="52" t="s">
        <v>5587</v>
      </c>
      <c r="B3435" s="52" t="s">
        <v>5586</v>
      </c>
      <c r="C3435" s="52" t="s">
        <v>1351</v>
      </c>
      <c r="D3435" s="52" t="s">
        <v>297</v>
      </c>
      <c r="E3435" s="52" t="s">
        <v>204</v>
      </c>
      <c r="F3435" s="53" t="s">
        <v>70</v>
      </c>
      <c r="G3435" s="52" t="s">
        <v>1</v>
      </c>
      <c r="H3435" s="52" t="s">
        <v>5130</v>
      </c>
    </row>
    <row r="3436" spans="1:8" x14ac:dyDescent="0.25">
      <c r="A3436" s="52" t="s">
        <v>5585</v>
      </c>
      <c r="B3436" s="52" t="s">
        <v>5584</v>
      </c>
      <c r="C3436" s="52" t="s">
        <v>671</v>
      </c>
      <c r="D3436" s="52" t="s">
        <v>699</v>
      </c>
      <c r="E3436" s="52" t="s">
        <v>214</v>
      </c>
      <c r="F3436" s="53" t="s">
        <v>70</v>
      </c>
      <c r="G3436" s="52" t="s">
        <v>1</v>
      </c>
      <c r="H3436" s="52" t="s">
        <v>5130</v>
      </c>
    </row>
    <row r="3437" spans="1:8" x14ac:dyDescent="0.25">
      <c r="A3437" s="52" t="s">
        <v>5583</v>
      </c>
      <c r="B3437" s="52" t="s">
        <v>5582</v>
      </c>
      <c r="C3437" s="52" t="s">
        <v>699</v>
      </c>
      <c r="D3437" s="52" t="s">
        <v>200</v>
      </c>
      <c r="E3437" s="52" t="s">
        <v>187</v>
      </c>
      <c r="F3437" s="53" t="s">
        <v>70</v>
      </c>
      <c r="G3437" s="52" t="s">
        <v>1</v>
      </c>
      <c r="H3437" s="52" t="s">
        <v>5130</v>
      </c>
    </row>
    <row r="3438" spans="1:8" x14ac:dyDescent="0.25">
      <c r="A3438" s="52" t="s">
        <v>5581</v>
      </c>
      <c r="B3438" s="52" t="s">
        <v>5580</v>
      </c>
      <c r="C3438" s="52" t="s">
        <v>671</v>
      </c>
      <c r="D3438" s="52" t="s">
        <v>200</v>
      </c>
      <c r="E3438" s="52" t="s">
        <v>187</v>
      </c>
      <c r="F3438" s="53" t="s">
        <v>70</v>
      </c>
      <c r="G3438" s="52" t="s">
        <v>1</v>
      </c>
      <c r="H3438" s="52" t="s">
        <v>5130</v>
      </c>
    </row>
    <row r="3439" spans="1:8" x14ac:dyDescent="0.25">
      <c r="A3439" s="52" t="s">
        <v>5579</v>
      </c>
      <c r="B3439" s="52" t="s">
        <v>5578</v>
      </c>
      <c r="C3439" s="52" t="s">
        <v>588</v>
      </c>
      <c r="D3439" s="52" t="s">
        <v>200</v>
      </c>
      <c r="E3439" s="52" t="s">
        <v>187</v>
      </c>
      <c r="F3439" s="53" t="s">
        <v>70</v>
      </c>
      <c r="G3439" s="52" t="s">
        <v>1</v>
      </c>
      <c r="H3439" s="52" t="s">
        <v>5130</v>
      </c>
    </row>
    <row r="3440" spans="1:8" x14ac:dyDescent="0.25">
      <c r="A3440" s="52" t="s">
        <v>5577</v>
      </c>
      <c r="B3440" s="52" t="s">
        <v>5576</v>
      </c>
      <c r="C3440" s="52" t="s">
        <v>588</v>
      </c>
      <c r="D3440" s="52" t="s">
        <v>200</v>
      </c>
      <c r="E3440" s="52" t="s">
        <v>492</v>
      </c>
      <c r="F3440" s="53" t="s">
        <v>70</v>
      </c>
      <c r="G3440" s="52" t="s">
        <v>1</v>
      </c>
      <c r="H3440" s="52" t="s">
        <v>5130</v>
      </c>
    </row>
    <row r="3441" spans="1:8" x14ac:dyDescent="0.25">
      <c r="A3441" s="52" t="s">
        <v>5575</v>
      </c>
      <c r="B3441" s="52" t="s">
        <v>5571</v>
      </c>
      <c r="C3441" s="52" t="s">
        <v>1262</v>
      </c>
      <c r="D3441" s="52" t="s">
        <v>200</v>
      </c>
      <c r="E3441" s="52" t="s">
        <v>187</v>
      </c>
      <c r="F3441" s="53" t="s">
        <v>70</v>
      </c>
      <c r="G3441" s="52" t="s">
        <v>1</v>
      </c>
      <c r="H3441" s="52" t="s">
        <v>5130</v>
      </c>
    </row>
    <row r="3442" spans="1:8" x14ac:dyDescent="0.25">
      <c r="A3442" s="52" t="s">
        <v>5574</v>
      </c>
      <c r="B3442" s="52" t="s">
        <v>5573</v>
      </c>
      <c r="C3442" s="52" t="s">
        <v>1423</v>
      </c>
      <c r="D3442" s="52" t="s">
        <v>1852</v>
      </c>
      <c r="E3442" s="52" t="s">
        <v>214</v>
      </c>
      <c r="F3442" s="53" t="s">
        <v>70</v>
      </c>
      <c r="G3442" s="52" t="s">
        <v>1</v>
      </c>
      <c r="H3442" s="52" t="s">
        <v>5130</v>
      </c>
    </row>
    <row r="3443" spans="1:8" x14ac:dyDescent="0.25">
      <c r="A3443" s="52" t="s">
        <v>5572</v>
      </c>
      <c r="B3443" s="52" t="s">
        <v>5571</v>
      </c>
      <c r="C3443" s="52" t="s">
        <v>1423</v>
      </c>
      <c r="D3443" s="52" t="s">
        <v>200</v>
      </c>
      <c r="E3443" s="52" t="s">
        <v>187</v>
      </c>
      <c r="F3443" s="53" t="s">
        <v>70</v>
      </c>
      <c r="G3443" s="52" t="s">
        <v>1</v>
      </c>
      <c r="H3443" s="52" t="s">
        <v>5130</v>
      </c>
    </row>
    <row r="3444" spans="1:8" x14ac:dyDescent="0.25">
      <c r="A3444" s="52" t="s">
        <v>5570</v>
      </c>
      <c r="B3444" s="52" t="s">
        <v>5569</v>
      </c>
      <c r="C3444" s="52" t="s">
        <v>987</v>
      </c>
      <c r="D3444" s="52" t="s">
        <v>1209</v>
      </c>
      <c r="E3444" s="52" t="s">
        <v>204</v>
      </c>
      <c r="F3444" s="53" t="s">
        <v>70</v>
      </c>
      <c r="G3444" s="52" t="s">
        <v>1</v>
      </c>
      <c r="H3444" s="52" t="s">
        <v>5130</v>
      </c>
    </row>
    <row r="3445" spans="1:8" x14ac:dyDescent="0.25">
      <c r="A3445" s="52" t="s">
        <v>5568</v>
      </c>
      <c r="B3445" s="52" t="s">
        <v>5567</v>
      </c>
      <c r="C3445" s="52" t="s">
        <v>3391</v>
      </c>
      <c r="D3445" s="52" t="s">
        <v>1209</v>
      </c>
      <c r="E3445" s="52" t="s">
        <v>204</v>
      </c>
      <c r="F3445" s="53" t="s">
        <v>70</v>
      </c>
      <c r="G3445" s="52" t="s">
        <v>1</v>
      </c>
      <c r="H3445" s="52" t="s">
        <v>5130</v>
      </c>
    </row>
    <row r="3446" spans="1:8" x14ac:dyDescent="0.25">
      <c r="A3446" s="52" t="s">
        <v>5566</v>
      </c>
      <c r="B3446" s="52" t="s">
        <v>5565</v>
      </c>
      <c r="C3446" s="52" t="s">
        <v>1423</v>
      </c>
      <c r="D3446" s="52" t="s">
        <v>932</v>
      </c>
      <c r="E3446" s="52" t="s">
        <v>214</v>
      </c>
      <c r="F3446" s="53" t="s">
        <v>70</v>
      </c>
      <c r="G3446" s="52" t="s">
        <v>1</v>
      </c>
      <c r="H3446" s="52" t="s">
        <v>5130</v>
      </c>
    </row>
    <row r="3447" spans="1:8" x14ac:dyDescent="0.25">
      <c r="A3447" s="52" t="s">
        <v>5564</v>
      </c>
      <c r="B3447" s="52" t="s">
        <v>5563</v>
      </c>
      <c r="C3447" s="52" t="s">
        <v>5365</v>
      </c>
      <c r="D3447" s="52" t="s">
        <v>1209</v>
      </c>
      <c r="E3447" s="52" t="s">
        <v>204</v>
      </c>
      <c r="F3447" s="53" t="s">
        <v>70</v>
      </c>
      <c r="G3447" s="52" t="s">
        <v>1</v>
      </c>
      <c r="H3447" s="52" t="s">
        <v>5130</v>
      </c>
    </row>
    <row r="3448" spans="1:8" x14ac:dyDescent="0.25">
      <c r="A3448" s="52" t="s">
        <v>5562</v>
      </c>
      <c r="B3448" s="52" t="s">
        <v>5561</v>
      </c>
      <c r="C3448" s="52" t="s">
        <v>1423</v>
      </c>
      <c r="D3448" s="52" t="s">
        <v>1209</v>
      </c>
      <c r="E3448" s="52" t="s">
        <v>204</v>
      </c>
      <c r="F3448" s="53" t="s">
        <v>70</v>
      </c>
      <c r="G3448" s="52" t="s">
        <v>1</v>
      </c>
      <c r="H3448" s="52" t="s">
        <v>5130</v>
      </c>
    </row>
    <row r="3449" spans="1:8" x14ac:dyDescent="0.25">
      <c r="A3449" s="52" t="s">
        <v>5560</v>
      </c>
      <c r="B3449" s="52" t="s">
        <v>5559</v>
      </c>
      <c r="C3449" s="52" t="s">
        <v>1196</v>
      </c>
      <c r="D3449" s="52" t="s">
        <v>297</v>
      </c>
      <c r="E3449" s="52" t="s">
        <v>204</v>
      </c>
      <c r="F3449" s="53" t="s">
        <v>70</v>
      </c>
      <c r="G3449" s="52" t="s">
        <v>1</v>
      </c>
      <c r="H3449" s="52" t="s">
        <v>5130</v>
      </c>
    </row>
    <row r="3450" spans="1:8" x14ac:dyDescent="0.25">
      <c r="A3450" s="52" t="s">
        <v>5558</v>
      </c>
      <c r="B3450" s="52" t="s">
        <v>5557</v>
      </c>
      <c r="C3450" s="52" t="s">
        <v>1423</v>
      </c>
      <c r="D3450" s="52" t="s">
        <v>1209</v>
      </c>
      <c r="E3450" s="52" t="s">
        <v>204</v>
      </c>
      <c r="F3450" s="53" t="s">
        <v>70</v>
      </c>
      <c r="G3450" s="52" t="s">
        <v>1</v>
      </c>
      <c r="H3450" s="52" t="s">
        <v>5130</v>
      </c>
    </row>
    <row r="3451" spans="1:8" x14ac:dyDescent="0.25">
      <c r="A3451" s="52" t="s">
        <v>5556</v>
      </c>
      <c r="B3451" s="52" t="s">
        <v>5555</v>
      </c>
      <c r="C3451" s="52" t="s">
        <v>573</v>
      </c>
      <c r="D3451" s="52" t="s">
        <v>200</v>
      </c>
      <c r="E3451" s="52" t="s">
        <v>187</v>
      </c>
      <c r="F3451" s="53" t="s">
        <v>70</v>
      </c>
      <c r="G3451" s="52" t="s">
        <v>1</v>
      </c>
      <c r="H3451" s="52" t="s">
        <v>5130</v>
      </c>
    </row>
    <row r="3452" spans="1:8" x14ac:dyDescent="0.25">
      <c r="A3452" s="52" t="s">
        <v>5554</v>
      </c>
      <c r="B3452" s="52" t="s">
        <v>5553</v>
      </c>
      <c r="C3452" s="52" t="s">
        <v>573</v>
      </c>
      <c r="D3452" s="52" t="s">
        <v>364</v>
      </c>
      <c r="E3452" s="52" t="s">
        <v>204</v>
      </c>
      <c r="F3452" s="53" t="s">
        <v>70</v>
      </c>
      <c r="G3452" s="52" t="s">
        <v>1</v>
      </c>
      <c r="H3452" s="52" t="s">
        <v>5130</v>
      </c>
    </row>
    <row r="3453" spans="1:8" x14ac:dyDescent="0.25">
      <c r="A3453" s="52" t="s">
        <v>5552</v>
      </c>
      <c r="B3453" s="52" t="s">
        <v>5551</v>
      </c>
      <c r="C3453" s="52" t="s">
        <v>573</v>
      </c>
      <c r="D3453" s="52" t="s">
        <v>200</v>
      </c>
      <c r="E3453" s="52" t="s">
        <v>187</v>
      </c>
      <c r="F3453" s="53" t="s">
        <v>70</v>
      </c>
      <c r="G3453" s="52" t="s">
        <v>1</v>
      </c>
      <c r="H3453" s="52" t="s">
        <v>5130</v>
      </c>
    </row>
    <row r="3454" spans="1:8" x14ac:dyDescent="0.25">
      <c r="A3454" s="52" t="s">
        <v>5550</v>
      </c>
      <c r="B3454" s="52" t="s">
        <v>5549</v>
      </c>
      <c r="C3454" s="52" t="s">
        <v>573</v>
      </c>
      <c r="D3454" s="52" t="s">
        <v>364</v>
      </c>
      <c r="E3454" s="52" t="s">
        <v>204</v>
      </c>
      <c r="F3454" s="53" t="s">
        <v>70</v>
      </c>
      <c r="G3454" s="52" t="s">
        <v>1</v>
      </c>
      <c r="H3454" s="52" t="s">
        <v>5130</v>
      </c>
    </row>
    <row r="3455" spans="1:8" x14ac:dyDescent="0.25">
      <c r="A3455" s="52" t="s">
        <v>5548</v>
      </c>
      <c r="B3455" s="52" t="s">
        <v>5547</v>
      </c>
      <c r="C3455" s="52" t="s">
        <v>197</v>
      </c>
      <c r="D3455" s="52" t="s">
        <v>197</v>
      </c>
      <c r="E3455" s="52" t="s">
        <v>196</v>
      </c>
      <c r="F3455" s="53" t="s">
        <v>70</v>
      </c>
      <c r="G3455" s="52" t="s">
        <v>1</v>
      </c>
      <c r="H3455" s="52" t="s">
        <v>5130</v>
      </c>
    </row>
    <row r="3456" spans="1:8" x14ac:dyDescent="0.25">
      <c r="A3456" s="52" t="s">
        <v>5546</v>
      </c>
      <c r="B3456" s="52" t="s">
        <v>5545</v>
      </c>
      <c r="C3456" s="52" t="s">
        <v>1483</v>
      </c>
      <c r="D3456" s="52" t="s">
        <v>5544</v>
      </c>
      <c r="E3456" s="52" t="s">
        <v>204</v>
      </c>
      <c r="F3456" s="53" t="s">
        <v>70</v>
      </c>
      <c r="G3456" s="52" t="s">
        <v>1</v>
      </c>
      <c r="H3456" s="52" t="s">
        <v>5130</v>
      </c>
    </row>
    <row r="3457" spans="1:8" x14ac:dyDescent="0.25">
      <c r="A3457" s="52" t="s">
        <v>5543</v>
      </c>
      <c r="B3457" s="52" t="s">
        <v>5542</v>
      </c>
      <c r="C3457" s="52" t="s">
        <v>573</v>
      </c>
      <c r="D3457" s="52" t="s">
        <v>364</v>
      </c>
      <c r="E3457" s="52" t="s">
        <v>204</v>
      </c>
      <c r="F3457" s="53" t="s">
        <v>70</v>
      </c>
      <c r="G3457" s="52" t="s">
        <v>1</v>
      </c>
      <c r="H3457" s="52" t="s">
        <v>5130</v>
      </c>
    </row>
    <row r="3458" spans="1:8" x14ac:dyDescent="0.25">
      <c r="A3458" s="52" t="s">
        <v>5541</v>
      </c>
      <c r="B3458" s="52" t="s">
        <v>5540</v>
      </c>
      <c r="C3458" s="52" t="s">
        <v>4377</v>
      </c>
      <c r="D3458" s="52" t="s">
        <v>1332</v>
      </c>
      <c r="E3458" s="52" t="s">
        <v>492</v>
      </c>
      <c r="F3458" s="53" t="s">
        <v>70</v>
      </c>
      <c r="G3458" s="52" t="s">
        <v>1</v>
      </c>
      <c r="H3458" s="52" t="s">
        <v>5130</v>
      </c>
    </row>
    <row r="3459" spans="1:8" x14ac:dyDescent="0.25">
      <c r="A3459" s="52" t="s">
        <v>5539</v>
      </c>
      <c r="B3459" s="52" t="s">
        <v>5538</v>
      </c>
      <c r="C3459" s="52" t="s">
        <v>4377</v>
      </c>
      <c r="D3459" s="52" t="s">
        <v>200</v>
      </c>
      <c r="E3459" s="52" t="s">
        <v>187</v>
      </c>
      <c r="F3459" s="53" t="s">
        <v>70</v>
      </c>
      <c r="G3459" s="52" t="s">
        <v>1</v>
      </c>
      <c r="H3459" s="52" t="s">
        <v>5130</v>
      </c>
    </row>
    <row r="3460" spans="1:8" x14ac:dyDescent="0.25">
      <c r="A3460" s="52" t="s">
        <v>5537</v>
      </c>
      <c r="B3460" s="52" t="s">
        <v>5536</v>
      </c>
      <c r="C3460" s="52" t="s">
        <v>4377</v>
      </c>
      <c r="D3460" s="52" t="s">
        <v>335</v>
      </c>
      <c r="E3460" s="52" t="s">
        <v>187</v>
      </c>
      <c r="F3460" s="53" t="s">
        <v>70</v>
      </c>
      <c r="G3460" s="52" t="s">
        <v>1</v>
      </c>
      <c r="H3460" s="52" t="s">
        <v>5130</v>
      </c>
    </row>
    <row r="3461" spans="1:8" x14ac:dyDescent="0.25">
      <c r="A3461" s="52" t="s">
        <v>5535</v>
      </c>
      <c r="B3461" s="52" t="s">
        <v>5534</v>
      </c>
      <c r="C3461" s="52" t="s">
        <v>4377</v>
      </c>
      <c r="D3461" s="52" t="s">
        <v>267</v>
      </c>
      <c r="E3461" s="52" t="s">
        <v>214</v>
      </c>
      <c r="F3461" s="53" t="s">
        <v>70</v>
      </c>
      <c r="G3461" s="52" t="s">
        <v>1</v>
      </c>
      <c r="H3461" s="52" t="s">
        <v>5130</v>
      </c>
    </row>
    <row r="3462" spans="1:8" x14ac:dyDescent="0.25">
      <c r="A3462" s="52" t="s">
        <v>5533</v>
      </c>
      <c r="B3462" s="52" t="s">
        <v>5532</v>
      </c>
      <c r="C3462" s="52" t="s">
        <v>4377</v>
      </c>
      <c r="D3462" s="52" t="s">
        <v>200</v>
      </c>
      <c r="E3462" s="52" t="s">
        <v>187</v>
      </c>
      <c r="F3462" s="53" t="s">
        <v>70</v>
      </c>
      <c r="G3462" s="52" t="s">
        <v>1</v>
      </c>
      <c r="H3462" s="52" t="s">
        <v>5130</v>
      </c>
    </row>
    <row r="3463" spans="1:8" x14ac:dyDescent="0.25">
      <c r="A3463" s="52" t="s">
        <v>5531</v>
      </c>
      <c r="B3463" s="52" t="s">
        <v>5530</v>
      </c>
      <c r="C3463" s="52" t="s">
        <v>252</v>
      </c>
      <c r="D3463" s="52" t="s">
        <v>200</v>
      </c>
      <c r="E3463" s="52" t="s">
        <v>187</v>
      </c>
      <c r="F3463" s="53" t="s">
        <v>70</v>
      </c>
      <c r="G3463" s="52" t="s">
        <v>1</v>
      </c>
      <c r="H3463" s="52" t="s">
        <v>5130</v>
      </c>
    </row>
    <row r="3464" spans="1:8" x14ac:dyDescent="0.25">
      <c r="A3464" s="52" t="s">
        <v>5529</v>
      </c>
      <c r="B3464" s="52" t="s">
        <v>5528</v>
      </c>
      <c r="C3464" s="52" t="s">
        <v>252</v>
      </c>
      <c r="D3464" s="52" t="s">
        <v>200</v>
      </c>
      <c r="E3464" s="52" t="s">
        <v>187</v>
      </c>
      <c r="F3464" s="53" t="s">
        <v>70</v>
      </c>
      <c r="G3464" s="52" t="s">
        <v>1</v>
      </c>
      <c r="H3464" s="52" t="s">
        <v>5130</v>
      </c>
    </row>
    <row r="3465" spans="1:8" x14ac:dyDescent="0.25">
      <c r="A3465" s="52" t="s">
        <v>5527</v>
      </c>
      <c r="B3465" s="52" t="s">
        <v>5526</v>
      </c>
      <c r="C3465" s="52" t="s">
        <v>724</v>
      </c>
      <c r="D3465" s="52" t="s">
        <v>200</v>
      </c>
      <c r="E3465" s="52" t="s">
        <v>187</v>
      </c>
      <c r="F3465" s="53" t="s">
        <v>70</v>
      </c>
      <c r="G3465" s="52" t="s">
        <v>1</v>
      </c>
      <c r="H3465" s="52" t="s">
        <v>5130</v>
      </c>
    </row>
    <row r="3466" spans="1:8" x14ac:dyDescent="0.25">
      <c r="A3466" s="52" t="s">
        <v>5525</v>
      </c>
      <c r="B3466" s="52" t="s">
        <v>5515</v>
      </c>
      <c r="C3466" s="52" t="s">
        <v>2079</v>
      </c>
      <c r="D3466" s="52" t="s">
        <v>243</v>
      </c>
      <c r="E3466" s="52" t="s">
        <v>204</v>
      </c>
      <c r="F3466" s="53" t="s">
        <v>70</v>
      </c>
      <c r="G3466" s="52" t="s">
        <v>1</v>
      </c>
      <c r="H3466" s="52" t="s">
        <v>5130</v>
      </c>
    </row>
    <row r="3467" spans="1:8" x14ac:dyDescent="0.25">
      <c r="A3467" s="52" t="s">
        <v>5524</v>
      </c>
      <c r="B3467" s="52" t="s">
        <v>5523</v>
      </c>
      <c r="C3467" s="52" t="s">
        <v>2079</v>
      </c>
      <c r="D3467" s="52" t="s">
        <v>1594</v>
      </c>
      <c r="E3467" s="52" t="s">
        <v>204</v>
      </c>
      <c r="F3467" s="53" t="s">
        <v>70</v>
      </c>
      <c r="G3467" s="52" t="s">
        <v>1</v>
      </c>
      <c r="H3467" s="52" t="s">
        <v>5130</v>
      </c>
    </row>
    <row r="3468" spans="1:8" x14ac:dyDescent="0.25">
      <c r="A3468" s="52" t="s">
        <v>5522</v>
      </c>
      <c r="B3468" s="52" t="s">
        <v>5521</v>
      </c>
      <c r="C3468" s="52" t="s">
        <v>2079</v>
      </c>
      <c r="D3468" s="52" t="s">
        <v>1594</v>
      </c>
      <c r="E3468" s="52" t="s">
        <v>204</v>
      </c>
      <c r="F3468" s="53" t="s">
        <v>70</v>
      </c>
      <c r="G3468" s="52" t="s">
        <v>1</v>
      </c>
      <c r="H3468" s="52" t="s">
        <v>5130</v>
      </c>
    </row>
    <row r="3469" spans="1:8" x14ac:dyDescent="0.25">
      <c r="A3469" s="52" t="s">
        <v>5520</v>
      </c>
      <c r="B3469" s="52" t="s">
        <v>5519</v>
      </c>
      <c r="C3469" s="52" t="s">
        <v>3722</v>
      </c>
      <c r="D3469" s="52" t="s">
        <v>1594</v>
      </c>
      <c r="E3469" s="52" t="s">
        <v>204</v>
      </c>
      <c r="F3469" s="53" t="s">
        <v>70</v>
      </c>
      <c r="G3469" s="52" t="s">
        <v>1</v>
      </c>
      <c r="H3469" s="52" t="s">
        <v>5130</v>
      </c>
    </row>
    <row r="3470" spans="1:8" x14ac:dyDescent="0.25">
      <c r="A3470" s="52" t="s">
        <v>5518</v>
      </c>
      <c r="B3470" s="52" t="s">
        <v>5517</v>
      </c>
      <c r="C3470" s="52" t="s">
        <v>2079</v>
      </c>
      <c r="D3470" s="52" t="s">
        <v>1594</v>
      </c>
      <c r="E3470" s="52" t="s">
        <v>204</v>
      </c>
      <c r="F3470" s="53" t="s">
        <v>70</v>
      </c>
      <c r="G3470" s="52" t="s">
        <v>1</v>
      </c>
      <c r="H3470" s="52" t="s">
        <v>5130</v>
      </c>
    </row>
    <row r="3471" spans="1:8" x14ac:dyDescent="0.25">
      <c r="A3471" s="52" t="s">
        <v>5516</v>
      </c>
      <c r="B3471" s="52" t="s">
        <v>5515</v>
      </c>
      <c r="C3471" s="52" t="s">
        <v>2135</v>
      </c>
      <c r="D3471" s="52" t="s">
        <v>243</v>
      </c>
      <c r="E3471" s="52" t="s">
        <v>204</v>
      </c>
      <c r="F3471" s="53" t="s">
        <v>70</v>
      </c>
      <c r="G3471" s="52" t="s">
        <v>1</v>
      </c>
      <c r="H3471" s="52" t="s">
        <v>5130</v>
      </c>
    </row>
    <row r="3472" spans="1:8" x14ac:dyDescent="0.25">
      <c r="A3472" s="52" t="s">
        <v>5514</v>
      </c>
      <c r="B3472" s="52" t="s">
        <v>5513</v>
      </c>
      <c r="C3472" s="52" t="s">
        <v>224</v>
      </c>
      <c r="D3472" s="52" t="s">
        <v>200</v>
      </c>
      <c r="E3472" s="52" t="s">
        <v>187</v>
      </c>
      <c r="F3472" s="53" t="s">
        <v>70</v>
      </c>
      <c r="G3472" s="52" t="s">
        <v>1</v>
      </c>
      <c r="H3472" s="52" t="s">
        <v>5130</v>
      </c>
    </row>
    <row r="3473" spans="1:8" x14ac:dyDescent="0.25">
      <c r="A3473" s="52" t="s">
        <v>5512</v>
      </c>
      <c r="B3473" s="52" t="s">
        <v>5511</v>
      </c>
      <c r="C3473" s="52" t="s">
        <v>224</v>
      </c>
      <c r="D3473" s="52" t="s">
        <v>200</v>
      </c>
      <c r="E3473" s="52" t="s">
        <v>187</v>
      </c>
      <c r="F3473" s="53" t="s">
        <v>70</v>
      </c>
      <c r="G3473" s="52" t="s">
        <v>1</v>
      </c>
      <c r="H3473" s="52" t="s">
        <v>5130</v>
      </c>
    </row>
    <row r="3474" spans="1:8" x14ac:dyDescent="0.25">
      <c r="A3474" s="52" t="s">
        <v>5510</v>
      </c>
      <c r="B3474" s="52" t="s">
        <v>5509</v>
      </c>
      <c r="C3474" s="52" t="s">
        <v>1163</v>
      </c>
      <c r="D3474" s="52" t="s">
        <v>200</v>
      </c>
      <c r="E3474" s="52" t="s">
        <v>187</v>
      </c>
      <c r="F3474" s="53" t="s">
        <v>70</v>
      </c>
      <c r="G3474" s="52" t="s">
        <v>1</v>
      </c>
      <c r="H3474" s="52" t="s">
        <v>5130</v>
      </c>
    </row>
    <row r="3475" spans="1:8" x14ac:dyDescent="0.25">
      <c r="A3475" s="52" t="s">
        <v>5508</v>
      </c>
      <c r="B3475" s="52" t="s">
        <v>5502</v>
      </c>
      <c r="C3475" s="52" t="s">
        <v>1163</v>
      </c>
      <c r="D3475" s="52" t="s">
        <v>200</v>
      </c>
      <c r="E3475" s="52" t="s">
        <v>187</v>
      </c>
      <c r="F3475" s="53" t="s">
        <v>70</v>
      </c>
      <c r="G3475" s="52" t="s">
        <v>1</v>
      </c>
      <c r="H3475" s="52" t="s">
        <v>5130</v>
      </c>
    </row>
    <row r="3476" spans="1:8" x14ac:dyDescent="0.25">
      <c r="A3476" s="52" t="s">
        <v>5507</v>
      </c>
      <c r="B3476" s="52" t="s">
        <v>5506</v>
      </c>
      <c r="C3476" s="52" t="s">
        <v>1163</v>
      </c>
      <c r="D3476" s="52" t="s">
        <v>699</v>
      </c>
      <c r="E3476" s="52" t="s">
        <v>204</v>
      </c>
      <c r="F3476" s="53" t="s">
        <v>70</v>
      </c>
      <c r="G3476" s="52" t="s">
        <v>1</v>
      </c>
      <c r="H3476" s="52" t="s">
        <v>5130</v>
      </c>
    </row>
    <row r="3477" spans="1:8" x14ac:dyDescent="0.25">
      <c r="A3477" s="52" t="s">
        <v>5505</v>
      </c>
      <c r="B3477" s="52" t="s">
        <v>5504</v>
      </c>
      <c r="C3477" s="52" t="s">
        <v>1163</v>
      </c>
      <c r="D3477" s="52" t="s">
        <v>485</v>
      </c>
      <c r="E3477" s="52" t="s">
        <v>204</v>
      </c>
      <c r="F3477" s="53" t="s">
        <v>70</v>
      </c>
      <c r="G3477" s="52" t="s">
        <v>1</v>
      </c>
      <c r="H3477" s="52" t="s">
        <v>5130</v>
      </c>
    </row>
    <row r="3478" spans="1:8" x14ac:dyDescent="0.25">
      <c r="A3478" s="52" t="s">
        <v>5503</v>
      </c>
      <c r="B3478" s="52" t="s">
        <v>5502</v>
      </c>
      <c r="C3478" s="52" t="s">
        <v>1163</v>
      </c>
      <c r="D3478" s="52" t="s">
        <v>200</v>
      </c>
      <c r="E3478" s="52" t="s">
        <v>187</v>
      </c>
      <c r="F3478" s="53" t="s">
        <v>70</v>
      </c>
      <c r="G3478" s="52" t="s">
        <v>1</v>
      </c>
      <c r="H3478" s="52" t="s">
        <v>5130</v>
      </c>
    </row>
    <row r="3479" spans="1:8" x14ac:dyDescent="0.25">
      <c r="A3479" s="52" t="s">
        <v>5501</v>
      </c>
      <c r="B3479" s="52" t="s">
        <v>5500</v>
      </c>
      <c r="C3479" s="52" t="s">
        <v>197</v>
      </c>
      <c r="D3479" s="52" t="s">
        <v>197</v>
      </c>
      <c r="E3479" s="52" t="s">
        <v>196</v>
      </c>
      <c r="F3479" s="53" t="s">
        <v>70</v>
      </c>
      <c r="G3479" s="52" t="s">
        <v>1</v>
      </c>
      <c r="H3479" s="52" t="s">
        <v>5130</v>
      </c>
    </row>
    <row r="3480" spans="1:8" x14ac:dyDescent="0.25">
      <c r="A3480" s="52" t="s">
        <v>5499</v>
      </c>
      <c r="B3480" s="52" t="s">
        <v>103</v>
      </c>
      <c r="C3480" s="52" t="s">
        <v>1163</v>
      </c>
      <c r="D3480" s="52" t="s">
        <v>200</v>
      </c>
      <c r="E3480" s="52" t="s">
        <v>187</v>
      </c>
      <c r="F3480" s="53" t="s">
        <v>70</v>
      </c>
      <c r="G3480" s="52" t="s">
        <v>1</v>
      </c>
      <c r="H3480" s="52" t="s">
        <v>5130</v>
      </c>
    </row>
    <row r="3481" spans="1:8" x14ac:dyDescent="0.25">
      <c r="A3481" s="52" t="s">
        <v>5498</v>
      </c>
      <c r="B3481" s="52" t="s">
        <v>5494</v>
      </c>
      <c r="C3481" s="52" t="s">
        <v>1163</v>
      </c>
      <c r="D3481" s="52" t="s">
        <v>200</v>
      </c>
      <c r="E3481" s="52" t="s">
        <v>187</v>
      </c>
      <c r="F3481" s="53" t="s">
        <v>70</v>
      </c>
      <c r="G3481" s="52" t="s">
        <v>1</v>
      </c>
      <c r="H3481" s="52" t="s">
        <v>5130</v>
      </c>
    </row>
    <row r="3482" spans="1:8" x14ac:dyDescent="0.25">
      <c r="A3482" s="52" t="s">
        <v>5497</v>
      </c>
      <c r="B3482" s="52" t="s">
        <v>5496</v>
      </c>
      <c r="C3482" s="52" t="s">
        <v>1163</v>
      </c>
      <c r="D3482" s="52" t="s">
        <v>388</v>
      </c>
      <c r="E3482" s="52" t="s">
        <v>204</v>
      </c>
      <c r="F3482" s="53" t="s">
        <v>70</v>
      </c>
      <c r="G3482" s="52" t="s">
        <v>1</v>
      </c>
      <c r="H3482" s="52" t="s">
        <v>5130</v>
      </c>
    </row>
    <row r="3483" spans="1:8" x14ac:dyDescent="0.25">
      <c r="A3483" s="52" t="s">
        <v>5495</v>
      </c>
      <c r="B3483" s="52" t="s">
        <v>5494</v>
      </c>
      <c r="C3483" s="52" t="s">
        <v>383</v>
      </c>
      <c r="D3483" s="52" t="s">
        <v>200</v>
      </c>
      <c r="E3483" s="52" t="s">
        <v>187</v>
      </c>
      <c r="F3483" s="53" t="s">
        <v>70</v>
      </c>
      <c r="G3483" s="52" t="s">
        <v>1</v>
      </c>
      <c r="H3483" s="52" t="s">
        <v>5130</v>
      </c>
    </row>
    <row r="3484" spans="1:8" x14ac:dyDescent="0.25">
      <c r="A3484" s="52" t="s">
        <v>5493</v>
      </c>
      <c r="B3484" s="52" t="s">
        <v>5492</v>
      </c>
      <c r="C3484" s="52" t="s">
        <v>236</v>
      </c>
      <c r="D3484" s="52" t="s">
        <v>388</v>
      </c>
      <c r="E3484" s="52" t="s">
        <v>204</v>
      </c>
      <c r="F3484" s="53" t="s">
        <v>70</v>
      </c>
      <c r="G3484" s="52" t="s">
        <v>1</v>
      </c>
      <c r="H3484" s="52" t="s">
        <v>5130</v>
      </c>
    </row>
    <row r="3485" spans="1:8" x14ac:dyDescent="0.25">
      <c r="A3485" s="52" t="s">
        <v>5491</v>
      </c>
      <c r="B3485" s="52" t="s">
        <v>5490</v>
      </c>
      <c r="C3485" s="52" t="s">
        <v>2079</v>
      </c>
      <c r="D3485" s="52" t="s">
        <v>388</v>
      </c>
      <c r="E3485" s="52" t="s">
        <v>204</v>
      </c>
      <c r="F3485" s="53" t="s">
        <v>70</v>
      </c>
      <c r="G3485" s="52" t="s">
        <v>1</v>
      </c>
      <c r="H3485" s="52" t="s">
        <v>5130</v>
      </c>
    </row>
    <row r="3486" spans="1:8" x14ac:dyDescent="0.25">
      <c r="A3486" s="52" t="s">
        <v>5489</v>
      </c>
      <c r="B3486" s="52" t="s">
        <v>5487</v>
      </c>
      <c r="C3486" s="52" t="s">
        <v>1163</v>
      </c>
      <c r="D3486" s="52" t="s">
        <v>1277</v>
      </c>
      <c r="E3486" s="52" t="s">
        <v>187</v>
      </c>
      <c r="F3486" s="53" t="s">
        <v>70</v>
      </c>
      <c r="G3486" s="52" t="s">
        <v>1</v>
      </c>
      <c r="H3486" s="52" t="s">
        <v>5130</v>
      </c>
    </row>
    <row r="3487" spans="1:8" x14ac:dyDescent="0.25">
      <c r="A3487" s="52" t="s">
        <v>5488</v>
      </c>
      <c r="B3487" s="52" t="s">
        <v>5487</v>
      </c>
      <c r="C3487" s="52" t="s">
        <v>1163</v>
      </c>
      <c r="D3487" s="52" t="s">
        <v>1277</v>
      </c>
      <c r="E3487" s="52" t="s">
        <v>187</v>
      </c>
      <c r="F3487" s="53" t="s">
        <v>70</v>
      </c>
      <c r="G3487" s="52" t="s">
        <v>1</v>
      </c>
      <c r="H3487" s="52" t="s">
        <v>5130</v>
      </c>
    </row>
    <row r="3488" spans="1:8" x14ac:dyDescent="0.25">
      <c r="A3488" s="52" t="s">
        <v>5486</v>
      </c>
      <c r="B3488" s="52" t="s">
        <v>5485</v>
      </c>
      <c r="C3488" s="52" t="s">
        <v>383</v>
      </c>
      <c r="D3488" s="52" t="s">
        <v>699</v>
      </c>
      <c r="E3488" s="52" t="s">
        <v>204</v>
      </c>
      <c r="F3488" s="53" t="s">
        <v>70</v>
      </c>
      <c r="G3488" s="52" t="s">
        <v>1</v>
      </c>
      <c r="H3488" s="52" t="s">
        <v>5130</v>
      </c>
    </row>
    <row r="3489" spans="1:8" x14ac:dyDescent="0.25">
      <c r="A3489" s="52" t="s">
        <v>5484</v>
      </c>
      <c r="B3489" s="52" t="s">
        <v>5483</v>
      </c>
      <c r="C3489" s="52" t="s">
        <v>699</v>
      </c>
      <c r="D3489" s="52" t="s">
        <v>1277</v>
      </c>
      <c r="E3489" s="52" t="s">
        <v>204</v>
      </c>
      <c r="F3489" s="53" t="s">
        <v>70</v>
      </c>
      <c r="G3489" s="52" t="s">
        <v>1</v>
      </c>
      <c r="H3489" s="52" t="s">
        <v>5130</v>
      </c>
    </row>
    <row r="3490" spans="1:8" x14ac:dyDescent="0.25">
      <c r="A3490" s="52" t="s">
        <v>5482</v>
      </c>
      <c r="B3490" s="52" t="s">
        <v>5481</v>
      </c>
      <c r="C3490" s="52" t="s">
        <v>699</v>
      </c>
      <c r="D3490" s="52" t="s">
        <v>1332</v>
      </c>
      <c r="E3490" s="52" t="s">
        <v>204</v>
      </c>
      <c r="F3490" s="53" t="s">
        <v>70</v>
      </c>
      <c r="G3490" s="52" t="s">
        <v>1</v>
      </c>
      <c r="H3490" s="52" t="s">
        <v>5130</v>
      </c>
    </row>
    <row r="3491" spans="1:8" x14ac:dyDescent="0.25">
      <c r="A3491" s="52" t="s">
        <v>5480</v>
      </c>
      <c r="B3491" s="52" t="s">
        <v>5479</v>
      </c>
      <c r="C3491" s="52" t="s">
        <v>236</v>
      </c>
      <c r="D3491" s="52" t="s">
        <v>388</v>
      </c>
      <c r="E3491" s="52" t="s">
        <v>204</v>
      </c>
      <c r="F3491" s="53" t="s">
        <v>70</v>
      </c>
      <c r="G3491" s="52" t="s">
        <v>1</v>
      </c>
      <c r="H3491" s="52" t="s">
        <v>5130</v>
      </c>
    </row>
    <row r="3492" spans="1:8" x14ac:dyDescent="0.25">
      <c r="A3492" s="52" t="s">
        <v>5478</v>
      </c>
      <c r="B3492" s="52" t="s">
        <v>5477</v>
      </c>
      <c r="C3492" s="52" t="s">
        <v>197</v>
      </c>
      <c r="D3492" s="52" t="s">
        <v>197</v>
      </c>
      <c r="E3492" s="52" t="s">
        <v>196</v>
      </c>
      <c r="F3492" s="53" t="s">
        <v>70</v>
      </c>
      <c r="G3492" s="52" t="s">
        <v>1</v>
      </c>
      <c r="H3492" s="52" t="s">
        <v>5130</v>
      </c>
    </row>
    <row r="3493" spans="1:8" x14ac:dyDescent="0.25">
      <c r="A3493" s="52" t="s">
        <v>5476</v>
      </c>
      <c r="B3493" s="52" t="s">
        <v>5475</v>
      </c>
      <c r="C3493" s="52" t="s">
        <v>236</v>
      </c>
      <c r="D3493" s="52" t="s">
        <v>388</v>
      </c>
      <c r="E3493" s="52" t="s">
        <v>204</v>
      </c>
      <c r="F3493" s="53" t="s">
        <v>70</v>
      </c>
      <c r="G3493" s="52" t="s">
        <v>1</v>
      </c>
      <c r="H3493" s="52" t="s">
        <v>5130</v>
      </c>
    </row>
    <row r="3494" spans="1:8" x14ac:dyDescent="0.25">
      <c r="A3494" s="52" t="s">
        <v>5474</v>
      </c>
      <c r="B3494" s="52" t="s">
        <v>5473</v>
      </c>
      <c r="C3494" s="52" t="s">
        <v>1262</v>
      </c>
      <c r="D3494" s="52" t="s">
        <v>200</v>
      </c>
      <c r="E3494" s="52" t="s">
        <v>187</v>
      </c>
      <c r="F3494" s="53" t="s">
        <v>70</v>
      </c>
      <c r="G3494" s="52" t="s">
        <v>1</v>
      </c>
      <c r="H3494" s="52" t="s">
        <v>5130</v>
      </c>
    </row>
    <row r="3495" spans="1:8" x14ac:dyDescent="0.25">
      <c r="A3495" s="52" t="s">
        <v>5472</v>
      </c>
      <c r="B3495" s="52" t="s">
        <v>5470</v>
      </c>
      <c r="C3495" s="52" t="s">
        <v>992</v>
      </c>
      <c r="D3495" s="52" t="s">
        <v>200</v>
      </c>
      <c r="E3495" s="52" t="s">
        <v>187</v>
      </c>
      <c r="F3495" s="53" t="s">
        <v>70</v>
      </c>
      <c r="G3495" s="52" t="s">
        <v>1</v>
      </c>
      <c r="H3495" s="52" t="s">
        <v>5130</v>
      </c>
    </row>
    <row r="3496" spans="1:8" x14ac:dyDescent="0.25">
      <c r="A3496" s="52" t="s">
        <v>5471</v>
      </c>
      <c r="B3496" s="52" t="s">
        <v>5470</v>
      </c>
      <c r="C3496" s="52" t="s">
        <v>4377</v>
      </c>
      <c r="D3496" s="52" t="s">
        <v>200</v>
      </c>
      <c r="E3496" s="52" t="s">
        <v>187</v>
      </c>
      <c r="F3496" s="53" t="s">
        <v>70</v>
      </c>
      <c r="G3496" s="52" t="s">
        <v>1</v>
      </c>
      <c r="H3496" s="52" t="s">
        <v>5130</v>
      </c>
    </row>
    <row r="3497" spans="1:8" x14ac:dyDescent="0.25">
      <c r="A3497" s="52" t="s">
        <v>5469</v>
      </c>
      <c r="B3497" s="52" t="s">
        <v>5468</v>
      </c>
      <c r="C3497" s="52" t="s">
        <v>588</v>
      </c>
      <c r="D3497" s="52" t="s">
        <v>200</v>
      </c>
      <c r="E3497" s="52" t="s">
        <v>187</v>
      </c>
      <c r="F3497" s="53" t="s">
        <v>70</v>
      </c>
      <c r="G3497" s="52" t="s">
        <v>1</v>
      </c>
      <c r="H3497" s="52" t="s">
        <v>5130</v>
      </c>
    </row>
    <row r="3498" spans="1:8" x14ac:dyDescent="0.25">
      <c r="A3498" s="52" t="s">
        <v>5467</v>
      </c>
      <c r="B3498" s="52" t="s">
        <v>5466</v>
      </c>
      <c r="C3498" s="52" t="s">
        <v>588</v>
      </c>
      <c r="D3498" s="52" t="s">
        <v>200</v>
      </c>
      <c r="E3498" s="52" t="s">
        <v>187</v>
      </c>
      <c r="F3498" s="53" t="s">
        <v>70</v>
      </c>
      <c r="G3498" s="52" t="s">
        <v>1</v>
      </c>
      <c r="H3498" s="52" t="s">
        <v>5130</v>
      </c>
    </row>
    <row r="3499" spans="1:8" x14ac:dyDescent="0.25">
      <c r="A3499" s="52" t="s">
        <v>5465</v>
      </c>
      <c r="B3499" s="52" t="s">
        <v>5464</v>
      </c>
      <c r="C3499" s="52" t="s">
        <v>992</v>
      </c>
      <c r="D3499" s="52" t="s">
        <v>364</v>
      </c>
      <c r="E3499" s="52" t="s">
        <v>204</v>
      </c>
      <c r="F3499" s="53" t="s">
        <v>70</v>
      </c>
      <c r="G3499" s="52" t="s">
        <v>1</v>
      </c>
      <c r="H3499" s="52" t="s">
        <v>5130</v>
      </c>
    </row>
    <row r="3500" spans="1:8" x14ac:dyDescent="0.25">
      <c r="A3500" s="52" t="s">
        <v>5463</v>
      </c>
      <c r="B3500" s="52" t="s">
        <v>5462</v>
      </c>
      <c r="C3500" s="52" t="s">
        <v>1694</v>
      </c>
      <c r="D3500" s="52" t="s">
        <v>364</v>
      </c>
      <c r="E3500" s="52" t="s">
        <v>204</v>
      </c>
      <c r="F3500" s="53" t="s">
        <v>70</v>
      </c>
      <c r="G3500" s="52" t="s">
        <v>1</v>
      </c>
      <c r="H3500" s="52" t="s">
        <v>5130</v>
      </c>
    </row>
    <row r="3501" spans="1:8" x14ac:dyDescent="0.25">
      <c r="A3501" s="52" t="s">
        <v>5461</v>
      </c>
      <c r="B3501" s="52" t="s">
        <v>5460</v>
      </c>
      <c r="C3501" s="52" t="s">
        <v>992</v>
      </c>
      <c r="D3501" s="52" t="s">
        <v>200</v>
      </c>
      <c r="E3501" s="52" t="s">
        <v>187</v>
      </c>
      <c r="F3501" s="53" t="s">
        <v>70</v>
      </c>
      <c r="G3501" s="52" t="s">
        <v>1</v>
      </c>
      <c r="H3501" s="52" t="s">
        <v>5130</v>
      </c>
    </row>
    <row r="3502" spans="1:8" x14ac:dyDescent="0.25">
      <c r="A3502" s="52" t="s">
        <v>5459</v>
      </c>
      <c r="B3502" s="52" t="s">
        <v>5458</v>
      </c>
      <c r="C3502" s="52" t="s">
        <v>4377</v>
      </c>
      <c r="D3502" s="52" t="s">
        <v>200</v>
      </c>
      <c r="E3502" s="52" t="s">
        <v>187</v>
      </c>
      <c r="F3502" s="53" t="s">
        <v>70</v>
      </c>
      <c r="G3502" s="52" t="s">
        <v>1</v>
      </c>
      <c r="H3502" s="52" t="s">
        <v>5130</v>
      </c>
    </row>
    <row r="3503" spans="1:8" x14ac:dyDescent="0.25">
      <c r="A3503" s="52" t="s">
        <v>5457</v>
      </c>
      <c r="B3503" s="52" t="s">
        <v>5456</v>
      </c>
      <c r="C3503" s="52" t="s">
        <v>1694</v>
      </c>
      <c r="D3503" s="52" t="s">
        <v>5455</v>
      </c>
      <c r="E3503" s="52" t="s">
        <v>204</v>
      </c>
      <c r="F3503" s="53" t="s">
        <v>70</v>
      </c>
      <c r="G3503" s="52" t="s">
        <v>1</v>
      </c>
      <c r="H3503" s="52" t="s">
        <v>5130</v>
      </c>
    </row>
    <row r="3504" spans="1:8" x14ac:dyDescent="0.25">
      <c r="A3504" s="52" t="s">
        <v>5454</v>
      </c>
      <c r="B3504" s="52" t="s">
        <v>5453</v>
      </c>
      <c r="C3504" s="52" t="s">
        <v>992</v>
      </c>
      <c r="D3504" s="52" t="s">
        <v>3031</v>
      </c>
      <c r="E3504" s="52" t="s">
        <v>204</v>
      </c>
      <c r="F3504" s="53" t="s">
        <v>70</v>
      </c>
      <c r="G3504" s="52" t="s">
        <v>1</v>
      </c>
      <c r="H3504" s="52" t="s">
        <v>5130</v>
      </c>
    </row>
    <row r="3505" spans="1:8" x14ac:dyDescent="0.25">
      <c r="A3505" s="52" t="s">
        <v>5452</v>
      </c>
      <c r="B3505" s="52" t="s">
        <v>5451</v>
      </c>
      <c r="C3505" s="52" t="s">
        <v>4360</v>
      </c>
      <c r="D3505" s="52" t="s">
        <v>364</v>
      </c>
      <c r="E3505" s="52" t="s">
        <v>204</v>
      </c>
      <c r="F3505" s="53" t="s">
        <v>70</v>
      </c>
      <c r="G3505" s="52" t="s">
        <v>1</v>
      </c>
      <c r="H3505" s="52" t="s">
        <v>5130</v>
      </c>
    </row>
    <row r="3506" spans="1:8" x14ac:dyDescent="0.25">
      <c r="A3506" s="52" t="s">
        <v>5450</v>
      </c>
      <c r="B3506" s="52" t="s">
        <v>5449</v>
      </c>
      <c r="C3506" s="52" t="s">
        <v>992</v>
      </c>
      <c r="D3506" s="52" t="s">
        <v>364</v>
      </c>
      <c r="E3506" s="52" t="s">
        <v>204</v>
      </c>
      <c r="F3506" s="53" t="s">
        <v>70</v>
      </c>
      <c r="G3506" s="52" t="s">
        <v>1</v>
      </c>
      <c r="H3506" s="52" t="s">
        <v>5130</v>
      </c>
    </row>
    <row r="3507" spans="1:8" x14ac:dyDescent="0.25">
      <c r="A3507" s="52" t="s">
        <v>5448</v>
      </c>
      <c r="B3507" s="52" t="s">
        <v>5447</v>
      </c>
      <c r="C3507" s="52" t="s">
        <v>992</v>
      </c>
      <c r="D3507" s="52" t="s">
        <v>200</v>
      </c>
      <c r="E3507" s="52" t="s">
        <v>187</v>
      </c>
      <c r="F3507" s="53" t="s">
        <v>70</v>
      </c>
      <c r="G3507" s="52" t="s">
        <v>1</v>
      </c>
      <c r="H3507" s="52" t="s">
        <v>5130</v>
      </c>
    </row>
    <row r="3508" spans="1:8" x14ac:dyDescent="0.25">
      <c r="A3508" s="52" t="s">
        <v>5446</v>
      </c>
      <c r="B3508" s="52" t="s">
        <v>5445</v>
      </c>
      <c r="C3508" s="52" t="s">
        <v>992</v>
      </c>
      <c r="D3508" s="52" t="s">
        <v>200</v>
      </c>
      <c r="E3508" s="52" t="s">
        <v>187</v>
      </c>
      <c r="F3508" s="53" t="s">
        <v>70</v>
      </c>
      <c r="G3508" s="52" t="s">
        <v>1</v>
      </c>
      <c r="H3508" s="52" t="s">
        <v>5130</v>
      </c>
    </row>
    <row r="3509" spans="1:8" x14ac:dyDescent="0.25">
      <c r="A3509" s="52" t="s">
        <v>72</v>
      </c>
      <c r="B3509" s="52" t="s">
        <v>5444</v>
      </c>
      <c r="C3509" s="52" t="s">
        <v>295</v>
      </c>
      <c r="D3509" s="52" t="s">
        <v>200</v>
      </c>
      <c r="E3509" s="52" t="s">
        <v>187</v>
      </c>
      <c r="F3509" s="53" t="s">
        <v>72</v>
      </c>
      <c r="G3509" s="52" t="s">
        <v>1</v>
      </c>
      <c r="H3509" s="52" t="s">
        <v>5130</v>
      </c>
    </row>
    <row r="3510" spans="1:8" x14ac:dyDescent="0.25">
      <c r="A3510" s="52" t="s">
        <v>5443</v>
      </c>
      <c r="B3510" s="52" t="s">
        <v>5442</v>
      </c>
      <c r="C3510" s="52" t="s">
        <v>295</v>
      </c>
      <c r="D3510" s="52" t="s">
        <v>200</v>
      </c>
      <c r="E3510" s="52" t="s">
        <v>187</v>
      </c>
      <c r="F3510" s="53" t="s">
        <v>72</v>
      </c>
      <c r="G3510" s="52" t="s">
        <v>1</v>
      </c>
      <c r="H3510" s="52" t="s">
        <v>5130</v>
      </c>
    </row>
    <row r="3511" spans="1:8" x14ac:dyDescent="0.25">
      <c r="A3511" s="52" t="s">
        <v>5441</v>
      </c>
      <c r="B3511" s="52" t="s">
        <v>5440</v>
      </c>
      <c r="C3511" s="52" t="s">
        <v>671</v>
      </c>
      <c r="D3511" s="52" t="s">
        <v>200</v>
      </c>
      <c r="E3511" s="52" t="s">
        <v>187</v>
      </c>
      <c r="F3511" s="53" t="s">
        <v>72</v>
      </c>
      <c r="G3511" s="52" t="s">
        <v>1</v>
      </c>
      <c r="H3511" s="52" t="s">
        <v>5130</v>
      </c>
    </row>
    <row r="3512" spans="1:8" x14ac:dyDescent="0.25">
      <c r="A3512" s="52" t="s">
        <v>5439</v>
      </c>
      <c r="B3512" s="52" t="s">
        <v>5438</v>
      </c>
      <c r="C3512" s="52" t="s">
        <v>671</v>
      </c>
      <c r="D3512" s="52" t="s">
        <v>200</v>
      </c>
      <c r="E3512" s="52" t="s">
        <v>187</v>
      </c>
      <c r="F3512" s="53" t="s">
        <v>72</v>
      </c>
      <c r="G3512" s="52" t="s">
        <v>1</v>
      </c>
      <c r="H3512" s="52" t="s">
        <v>5130</v>
      </c>
    </row>
    <row r="3513" spans="1:8" x14ac:dyDescent="0.25">
      <c r="A3513" s="52" t="s">
        <v>5437</v>
      </c>
      <c r="B3513" s="52" t="s">
        <v>5436</v>
      </c>
      <c r="C3513" s="52" t="s">
        <v>671</v>
      </c>
      <c r="D3513" s="52" t="s">
        <v>1642</v>
      </c>
      <c r="E3513" s="52" t="s">
        <v>204</v>
      </c>
      <c r="F3513" s="53" t="s">
        <v>72</v>
      </c>
      <c r="G3513" s="52" t="s">
        <v>1</v>
      </c>
      <c r="H3513" s="52" t="s">
        <v>5130</v>
      </c>
    </row>
    <row r="3514" spans="1:8" x14ac:dyDescent="0.25">
      <c r="A3514" s="52" t="s">
        <v>5435</v>
      </c>
      <c r="B3514" s="52" t="s">
        <v>5434</v>
      </c>
      <c r="C3514" s="52" t="s">
        <v>671</v>
      </c>
      <c r="D3514" s="52" t="s">
        <v>1642</v>
      </c>
      <c r="E3514" s="52" t="s">
        <v>204</v>
      </c>
      <c r="F3514" s="53" t="s">
        <v>72</v>
      </c>
      <c r="G3514" s="52" t="s">
        <v>1</v>
      </c>
      <c r="H3514" s="52" t="s">
        <v>5130</v>
      </c>
    </row>
    <row r="3515" spans="1:8" x14ac:dyDescent="0.25">
      <c r="A3515" s="52" t="s">
        <v>5433</v>
      </c>
      <c r="B3515" s="52" t="s">
        <v>5432</v>
      </c>
      <c r="C3515" s="52" t="s">
        <v>671</v>
      </c>
      <c r="D3515" s="52" t="s">
        <v>1642</v>
      </c>
      <c r="E3515" s="52" t="s">
        <v>204</v>
      </c>
      <c r="F3515" s="53" t="s">
        <v>72</v>
      </c>
      <c r="G3515" s="52" t="s">
        <v>1</v>
      </c>
      <c r="H3515" s="52" t="s">
        <v>5130</v>
      </c>
    </row>
    <row r="3516" spans="1:8" x14ac:dyDescent="0.25">
      <c r="A3516" s="52" t="s">
        <v>5431</v>
      </c>
      <c r="B3516" s="52" t="s">
        <v>5430</v>
      </c>
      <c r="C3516" s="52" t="s">
        <v>295</v>
      </c>
      <c r="D3516" s="52" t="s">
        <v>1642</v>
      </c>
      <c r="E3516" s="52" t="s">
        <v>204</v>
      </c>
      <c r="F3516" s="53" t="s">
        <v>72</v>
      </c>
      <c r="G3516" s="52" t="s">
        <v>1</v>
      </c>
      <c r="H3516" s="52" t="s">
        <v>5130</v>
      </c>
    </row>
    <row r="3517" spans="1:8" x14ac:dyDescent="0.25">
      <c r="A3517" s="52" t="s">
        <v>5429</v>
      </c>
      <c r="B3517" s="52" t="s">
        <v>5428</v>
      </c>
      <c r="C3517" s="52" t="s">
        <v>295</v>
      </c>
      <c r="D3517" s="52" t="s">
        <v>200</v>
      </c>
      <c r="E3517" s="52" t="s">
        <v>187</v>
      </c>
      <c r="F3517" s="53" t="s">
        <v>72</v>
      </c>
      <c r="G3517" s="52" t="s">
        <v>1</v>
      </c>
      <c r="H3517" s="52" t="s">
        <v>5130</v>
      </c>
    </row>
    <row r="3518" spans="1:8" x14ac:dyDescent="0.25">
      <c r="A3518" s="52" t="s">
        <v>5427</v>
      </c>
      <c r="B3518" s="52" t="s">
        <v>5426</v>
      </c>
      <c r="C3518" s="52" t="s">
        <v>987</v>
      </c>
      <c r="D3518" s="52" t="s">
        <v>1852</v>
      </c>
      <c r="E3518" s="52" t="s">
        <v>187</v>
      </c>
      <c r="F3518" s="53" t="s">
        <v>72</v>
      </c>
      <c r="G3518" s="52" t="s">
        <v>1</v>
      </c>
      <c r="H3518" s="52" t="s">
        <v>5130</v>
      </c>
    </row>
    <row r="3519" spans="1:8" x14ac:dyDescent="0.25">
      <c r="A3519" s="52" t="s">
        <v>5425</v>
      </c>
      <c r="B3519" s="52" t="s">
        <v>5424</v>
      </c>
      <c r="C3519" s="52" t="s">
        <v>2730</v>
      </c>
      <c r="D3519" s="52" t="s">
        <v>5423</v>
      </c>
      <c r="E3519" s="52" t="s">
        <v>204</v>
      </c>
      <c r="F3519" s="53" t="s">
        <v>72</v>
      </c>
      <c r="G3519" s="52" t="s">
        <v>1</v>
      </c>
      <c r="H3519" s="52" t="s">
        <v>5130</v>
      </c>
    </row>
    <row r="3520" spans="1:8" x14ac:dyDescent="0.25">
      <c r="A3520" s="52" t="s">
        <v>5422</v>
      </c>
      <c r="B3520" s="52" t="s">
        <v>5421</v>
      </c>
      <c r="C3520" s="52" t="s">
        <v>3696</v>
      </c>
      <c r="D3520" s="52" t="s">
        <v>1642</v>
      </c>
      <c r="E3520" s="52" t="s">
        <v>204</v>
      </c>
      <c r="F3520" s="53" t="s">
        <v>72</v>
      </c>
      <c r="G3520" s="52" t="s">
        <v>1</v>
      </c>
      <c r="H3520" s="52" t="s">
        <v>5130</v>
      </c>
    </row>
    <row r="3521" spans="1:8" x14ac:dyDescent="0.25">
      <c r="A3521" s="52" t="s">
        <v>5420</v>
      </c>
      <c r="B3521" s="52" t="s">
        <v>5419</v>
      </c>
      <c r="C3521" s="52" t="s">
        <v>671</v>
      </c>
      <c r="D3521" s="52" t="s">
        <v>1642</v>
      </c>
      <c r="E3521" s="52" t="s">
        <v>204</v>
      </c>
      <c r="F3521" s="53" t="s">
        <v>72</v>
      </c>
      <c r="G3521" s="52" t="s">
        <v>1</v>
      </c>
      <c r="H3521" s="52" t="s">
        <v>5130</v>
      </c>
    </row>
    <row r="3522" spans="1:8" x14ac:dyDescent="0.25">
      <c r="A3522" s="52" t="s">
        <v>5418</v>
      </c>
      <c r="B3522" s="52" t="s">
        <v>5417</v>
      </c>
      <c r="C3522" s="52" t="s">
        <v>671</v>
      </c>
      <c r="D3522" s="52" t="s">
        <v>1642</v>
      </c>
      <c r="E3522" s="52" t="s">
        <v>204</v>
      </c>
      <c r="F3522" s="53" t="s">
        <v>72</v>
      </c>
      <c r="G3522" s="52" t="s">
        <v>1</v>
      </c>
      <c r="H3522" s="52" t="s">
        <v>5130</v>
      </c>
    </row>
    <row r="3523" spans="1:8" x14ac:dyDescent="0.25">
      <c r="A3523" s="52" t="s">
        <v>5416</v>
      </c>
      <c r="B3523" s="52" t="s">
        <v>5415</v>
      </c>
      <c r="C3523" s="52" t="s">
        <v>1981</v>
      </c>
      <c r="D3523" s="52" t="s">
        <v>200</v>
      </c>
      <c r="E3523" s="52" t="s">
        <v>187</v>
      </c>
      <c r="F3523" s="53" t="s">
        <v>72</v>
      </c>
      <c r="G3523" s="52" t="s">
        <v>1</v>
      </c>
      <c r="H3523" s="52" t="s">
        <v>5130</v>
      </c>
    </row>
    <row r="3524" spans="1:8" x14ac:dyDescent="0.25">
      <c r="A3524" s="52" t="s">
        <v>5414</v>
      </c>
      <c r="B3524" s="52" t="s">
        <v>5413</v>
      </c>
      <c r="C3524" s="52" t="s">
        <v>1981</v>
      </c>
      <c r="D3524" s="52" t="s">
        <v>200</v>
      </c>
      <c r="E3524" s="52" t="s">
        <v>187</v>
      </c>
      <c r="F3524" s="53" t="s">
        <v>72</v>
      </c>
      <c r="G3524" s="52" t="s">
        <v>1</v>
      </c>
      <c r="H3524" s="52" t="s">
        <v>5130</v>
      </c>
    </row>
    <row r="3525" spans="1:8" x14ac:dyDescent="0.25">
      <c r="A3525" s="52" t="s">
        <v>5412</v>
      </c>
      <c r="B3525" s="52" t="s">
        <v>5411</v>
      </c>
      <c r="C3525" s="52" t="s">
        <v>671</v>
      </c>
      <c r="D3525" s="52" t="s">
        <v>200</v>
      </c>
      <c r="E3525" s="52" t="s">
        <v>187</v>
      </c>
      <c r="F3525" s="53" t="s">
        <v>72</v>
      </c>
      <c r="G3525" s="52" t="s">
        <v>1</v>
      </c>
      <c r="H3525" s="52" t="s">
        <v>5130</v>
      </c>
    </row>
    <row r="3526" spans="1:8" x14ac:dyDescent="0.25">
      <c r="A3526" s="52" t="s">
        <v>5410</v>
      </c>
      <c r="B3526" s="52" t="s">
        <v>5409</v>
      </c>
      <c r="C3526" s="52" t="s">
        <v>244</v>
      </c>
      <c r="D3526" s="52" t="s">
        <v>200</v>
      </c>
      <c r="E3526" s="52" t="s">
        <v>187</v>
      </c>
      <c r="F3526" s="53" t="s">
        <v>72</v>
      </c>
      <c r="G3526" s="52" t="s">
        <v>1</v>
      </c>
      <c r="H3526" s="52" t="s">
        <v>5130</v>
      </c>
    </row>
    <row r="3527" spans="1:8" x14ac:dyDescent="0.25">
      <c r="A3527" s="52" t="s">
        <v>5408</v>
      </c>
      <c r="B3527" s="52" t="s">
        <v>5407</v>
      </c>
      <c r="C3527" s="52" t="s">
        <v>671</v>
      </c>
      <c r="D3527" s="52" t="s">
        <v>200</v>
      </c>
      <c r="E3527" s="52" t="s">
        <v>187</v>
      </c>
      <c r="F3527" s="53" t="s">
        <v>72</v>
      </c>
      <c r="G3527" s="52" t="s">
        <v>1</v>
      </c>
      <c r="H3527" s="52" t="s">
        <v>5130</v>
      </c>
    </row>
    <row r="3528" spans="1:8" x14ac:dyDescent="0.25">
      <c r="A3528" s="52" t="s">
        <v>5406</v>
      </c>
      <c r="B3528" s="52" t="s">
        <v>5405</v>
      </c>
      <c r="C3528" s="52" t="s">
        <v>244</v>
      </c>
      <c r="D3528" s="52" t="s">
        <v>200</v>
      </c>
      <c r="E3528" s="52" t="s">
        <v>187</v>
      </c>
      <c r="F3528" s="53" t="s">
        <v>72</v>
      </c>
      <c r="G3528" s="52" t="s">
        <v>1</v>
      </c>
      <c r="H3528" s="52" t="s">
        <v>5130</v>
      </c>
    </row>
    <row r="3529" spans="1:8" x14ac:dyDescent="0.25">
      <c r="A3529" s="52" t="s">
        <v>5404</v>
      </c>
      <c r="B3529" s="52" t="s">
        <v>5403</v>
      </c>
      <c r="C3529" s="52" t="s">
        <v>671</v>
      </c>
      <c r="D3529" s="52" t="s">
        <v>200</v>
      </c>
      <c r="E3529" s="52" t="s">
        <v>187</v>
      </c>
      <c r="F3529" s="53" t="s">
        <v>72</v>
      </c>
      <c r="G3529" s="52" t="s">
        <v>1</v>
      </c>
      <c r="H3529" s="52" t="s">
        <v>5130</v>
      </c>
    </row>
    <row r="3530" spans="1:8" x14ac:dyDescent="0.25">
      <c r="A3530" s="52" t="s">
        <v>5402</v>
      </c>
      <c r="B3530" s="52" t="s">
        <v>5401</v>
      </c>
      <c r="C3530" s="52" t="s">
        <v>671</v>
      </c>
      <c r="D3530" s="52" t="s">
        <v>200</v>
      </c>
      <c r="E3530" s="52" t="s">
        <v>187</v>
      </c>
      <c r="F3530" s="53" t="s">
        <v>72</v>
      </c>
      <c r="G3530" s="52" t="s">
        <v>1</v>
      </c>
      <c r="H3530" s="52" t="s">
        <v>5130</v>
      </c>
    </row>
    <row r="3531" spans="1:8" x14ac:dyDescent="0.25">
      <c r="A3531" s="52" t="s">
        <v>5400</v>
      </c>
      <c r="B3531" s="52" t="s">
        <v>5399</v>
      </c>
      <c r="C3531" s="52" t="s">
        <v>671</v>
      </c>
      <c r="D3531" s="52" t="s">
        <v>200</v>
      </c>
      <c r="E3531" s="52" t="s">
        <v>187</v>
      </c>
      <c r="F3531" s="53" t="s">
        <v>72</v>
      </c>
      <c r="G3531" s="52" t="s">
        <v>1</v>
      </c>
      <c r="H3531" s="52" t="s">
        <v>5130</v>
      </c>
    </row>
    <row r="3532" spans="1:8" x14ac:dyDescent="0.25">
      <c r="A3532" s="52" t="s">
        <v>5398</v>
      </c>
      <c r="B3532" s="52" t="s">
        <v>5397</v>
      </c>
      <c r="C3532" s="52" t="s">
        <v>244</v>
      </c>
      <c r="D3532" s="52" t="s">
        <v>200</v>
      </c>
      <c r="E3532" s="52" t="s">
        <v>187</v>
      </c>
      <c r="F3532" s="53" t="s">
        <v>72</v>
      </c>
      <c r="G3532" s="52" t="s">
        <v>1</v>
      </c>
      <c r="H3532" s="52" t="s">
        <v>5130</v>
      </c>
    </row>
    <row r="3533" spans="1:8" x14ac:dyDescent="0.25">
      <c r="A3533" s="52" t="s">
        <v>5396</v>
      </c>
      <c r="B3533" s="52" t="s">
        <v>5395</v>
      </c>
      <c r="C3533" s="52" t="s">
        <v>1259</v>
      </c>
      <c r="D3533" s="52" t="s">
        <v>200</v>
      </c>
      <c r="E3533" s="52" t="s">
        <v>187</v>
      </c>
      <c r="F3533" s="53" t="s">
        <v>72</v>
      </c>
      <c r="G3533" s="52" t="s">
        <v>1</v>
      </c>
      <c r="H3533" s="52" t="s">
        <v>5130</v>
      </c>
    </row>
    <row r="3534" spans="1:8" x14ac:dyDescent="0.25">
      <c r="A3534" s="52" t="s">
        <v>5394</v>
      </c>
      <c r="B3534" s="52" t="s">
        <v>5393</v>
      </c>
      <c r="C3534" s="52" t="s">
        <v>1262</v>
      </c>
      <c r="D3534" s="52" t="s">
        <v>200</v>
      </c>
      <c r="E3534" s="52" t="s">
        <v>187</v>
      </c>
      <c r="F3534" s="53" t="s">
        <v>72</v>
      </c>
      <c r="G3534" s="52" t="s">
        <v>1</v>
      </c>
      <c r="H3534" s="52" t="s">
        <v>5130</v>
      </c>
    </row>
    <row r="3535" spans="1:8" x14ac:dyDescent="0.25">
      <c r="A3535" s="52" t="s">
        <v>5392</v>
      </c>
      <c r="B3535" s="52" t="s">
        <v>5391</v>
      </c>
      <c r="C3535" s="52" t="s">
        <v>573</v>
      </c>
      <c r="D3535" s="52" t="s">
        <v>2051</v>
      </c>
      <c r="E3535" s="52" t="s">
        <v>204</v>
      </c>
      <c r="F3535" s="53" t="s">
        <v>72</v>
      </c>
      <c r="G3535" s="52" t="s">
        <v>1</v>
      </c>
      <c r="H3535" s="52" t="s">
        <v>5130</v>
      </c>
    </row>
    <row r="3536" spans="1:8" x14ac:dyDescent="0.25">
      <c r="A3536" s="52" t="s">
        <v>5390</v>
      </c>
      <c r="B3536" s="52" t="s">
        <v>5389</v>
      </c>
      <c r="C3536" s="52" t="s">
        <v>1927</v>
      </c>
      <c r="D3536" s="52" t="s">
        <v>2051</v>
      </c>
      <c r="E3536" s="52" t="s">
        <v>204</v>
      </c>
      <c r="F3536" s="53" t="s">
        <v>72</v>
      </c>
      <c r="G3536" s="52" t="s">
        <v>1</v>
      </c>
      <c r="H3536" s="52" t="s">
        <v>5130</v>
      </c>
    </row>
    <row r="3537" spans="1:8" x14ac:dyDescent="0.25">
      <c r="A3537" s="52" t="s">
        <v>5388</v>
      </c>
      <c r="B3537" s="52" t="s">
        <v>5387</v>
      </c>
      <c r="C3537" s="52" t="s">
        <v>4611</v>
      </c>
      <c r="D3537" s="52" t="s">
        <v>2051</v>
      </c>
      <c r="E3537" s="52" t="s">
        <v>204</v>
      </c>
      <c r="F3537" s="53" t="s">
        <v>72</v>
      </c>
      <c r="G3537" s="52" t="s">
        <v>1</v>
      </c>
      <c r="H3537" s="52" t="s">
        <v>5130</v>
      </c>
    </row>
    <row r="3538" spans="1:8" x14ac:dyDescent="0.25">
      <c r="A3538" s="52" t="s">
        <v>5386</v>
      </c>
      <c r="B3538" s="52" t="s">
        <v>5385</v>
      </c>
      <c r="C3538" s="52" t="s">
        <v>2051</v>
      </c>
      <c r="D3538" s="52" t="s">
        <v>200</v>
      </c>
      <c r="E3538" s="52" t="s">
        <v>187</v>
      </c>
      <c r="F3538" s="53" t="s">
        <v>72</v>
      </c>
      <c r="G3538" s="52" t="s">
        <v>1</v>
      </c>
      <c r="H3538" s="52" t="s">
        <v>5130</v>
      </c>
    </row>
    <row r="3539" spans="1:8" x14ac:dyDescent="0.25">
      <c r="A3539" s="52" t="s">
        <v>5384</v>
      </c>
      <c r="B3539" s="52" t="s">
        <v>5383</v>
      </c>
      <c r="C3539" s="52" t="s">
        <v>1591</v>
      </c>
      <c r="D3539" s="52" t="s">
        <v>2350</v>
      </c>
      <c r="E3539" s="52" t="s">
        <v>204</v>
      </c>
      <c r="F3539" s="53" t="s">
        <v>72</v>
      </c>
      <c r="G3539" s="52" t="s">
        <v>1</v>
      </c>
      <c r="H3539" s="52" t="s">
        <v>5130</v>
      </c>
    </row>
    <row r="3540" spans="1:8" x14ac:dyDescent="0.25">
      <c r="A3540" s="52" t="s">
        <v>5382</v>
      </c>
      <c r="B3540" s="52" t="s">
        <v>5381</v>
      </c>
      <c r="C3540" s="52" t="s">
        <v>1262</v>
      </c>
      <c r="D3540" s="52" t="s">
        <v>200</v>
      </c>
      <c r="E3540" s="52" t="s">
        <v>187</v>
      </c>
      <c r="F3540" s="53" t="s">
        <v>72</v>
      </c>
      <c r="G3540" s="52" t="s">
        <v>1</v>
      </c>
      <c r="H3540" s="52" t="s">
        <v>5130</v>
      </c>
    </row>
    <row r="3541" spans="1:8" x14ac:dyDescent="0.25">
      <c r="A3541" s="52" t="s">
        <v>5380</v>
      </c>
      <c r="B3541" s="52" t="s">
        <v>5379</v>
      </c>
      <c r="C3541" s="52" t="s">
        <v>516</v>
      </c>
      <c r="D3541" s="52" t="s">
        <v>200</v>
      </c>
      <c r="E3541" s="52" t="s">
        <v>187</v>
      </c>
      <c r="F3541" s="53" t="s">
        <v>72</v>
      </c>
      <c r="G3541" s="52" t="s">
        <v>1</v>
      </c>
      <c r="H3541" s="52" t="s">
        <v>5130</v>
      </c>
    </row>
    <row r="3542" spans="1:8" x14ac:dyDescent="0.25">
      <c r="A3542" s="52" t="s">
        <v>5378</v>
      </c>
      <c r="B3542" s="52" t="s">
        <v>5377</v>
      </c>
      <c r="C3542" s="52" t="s">
        <v>516</v>
      </c>
      <c r="D3542" s="52" t="s">
        <v>200</v>
      </c>
      <c r="E3542" s="52" t="s">
        <v>187</v>
      </c>
      <c r="F3542" s="53" t="s">
        <v>72</v>
      </c>
      <c r="G3542" s="52" t="s">
        <v>1</v>
      </c>
      <c r="H3542" s="52" t="s">
        <v>5130</v>
      </c>
    </row>
    <row r="3543" spans="1:8" x14ac:dyDescent="0.25">
      <c r="A3543" s="52" t="s">
        <v>5376</v>
      </c>
      <c r="B3543" s="52" t="s">
        <v>5375</v>
      </c>
      <c r="C3543" s="52" t="s">
        <v>5374</v>
      </c>
      <c r="D3543" s="52" t="s">
        <v>519</v>
      </c>
      <c r="E3543" s="52" t="s">
        <v>204</v>
      </c>
      <c r="F3543" s="53" t="s">
        <v>72</v>
      </c>
      <c r="G3543" s="52" t="s">
        <v>1</v>
      </c>
      <c r="H3543" s="52" t="s">
        <v>5130</v>
      </c>
    </row>
    <row r="3544" spans="1:8" x14ac:dyDescent="0.25">
      <c r="A3544" s="52" t="s">
        <v>5373</v>
      </c>
      <c r="B3544" s="52" t="s">
        <v>5372</v>
      </c>
      <c r="C3544" s="52" t="s">
        <v>1262</v>
      </c>
      <c r="D3544" s="52" t="s">
        <v>519</v>
      </c>
      <c r="E3544" s="52" t="s">
        <v>204</v>
      </c>
      <c r="F3544" s="53" t="s">
        <v>72</v>
      </c>
      <c r="G3544" s="52" t="s">
        <v>1</v>
      </c>
      <c r="H3544" s="52" t="s">
        <v>5130</v>
      </c>
    </row>
    <row r="3545" spans="1:8" x14ac:dyDescent="0.25">
      <c r="A3545" s="52" t="s">
        <v>5371</v>
      </c>
      <c r="B3545" s="52" t="s">
        <v>5370</v>
      </c>
      <c r="C3545" s="52" t="s">
        <v>987</v>
      </c>
      <c r="D3545" s="52" t="s">
        <v>297</v>
      </c>
      <c r="E3545" s="52" t="s">
        <v>204</v>
      </c>
      <c r="F3545" s="53" t="s">
        <v>72</v>
      </c>
      <c r="G3545" s="52" t="s">
        <v>1</v>
      </c>
      <c r="H3545" s="52" t="s">
        <v>5130</v>
      </c>
    </row>
    <row r="3546" spans="1:8" x14ac:dyDescent="0.25">
      <c r="A3546" s="52" t="s">
        <v>5369</v>
      </c>
      <c r="B3546" s="52" t="s">
        <v>5368</v>
      </c>
      <c r="C3546" s="52" t="s">
        <v>987</v>
      </c>
      <c r="D3546" s="52" t="s">
        <v>519</v>
      </c>
      <c r="E3546" s="52" t="s">
        <v>204</v>
      </c>
      <c r="F3546" s="53" t="s">
        <v>72</v>
      </c>
      <c r="G3546" s="52" t="s">
        <v>1</v>
      </c>
      <c r="H3546" s="52" t="s">
        <v>5130</v>
      </c>
    </row>
    <row r="3547" spans="1:8" x14ac:dyDescent="0.25">
      <c r="A3547" s="52" t="s">
        <v>5367</v>
      </c>
      <c r="B3547" s="52" t="s">
        <v>5366</v>
      </c>
      <c r="C3547" s="52" t="s">
        <v>5365</v>
      </c>
      <c r="D3547" s="52" t="s">
        <v>519</v>
      </c>
      <c r="E3547" s="52" t="s">
        <v>204</v>
      </c>
      <c r="F3547" s="53" t="s">
        <v>72</v>
      </c>
      <c r="G3547" s="52" t="s">
        <v>1</v>
      </c>
      <c r="H3547" s="52" t="s">
        <v>5130</v>
      </c>
    </row>
    <row r="3548" spans="1:8" x14ac:dyDescent="0.25">
      <c r="A3548" s="52" t="s">
        <v>5364</v>
      </c>
      <c r="B3548" s="52" t="s">
        <v>5363</v>
      </c>
      <c r="C3548" s="52" t="s">
        <v>1262</v>
      </c>
      <c r="D3548" s="52" t="s">
        <v>519</v>
      </c>
      <c r="E3548" s="52" t="s">
        <v>204</v>
      </c>
      <c r="F3548" s="53" t="s">
        <v>72</v>
      </c>
      <c r="G3548" s="52" t="s">
        <v>1</v>
      </c>
      <c r="H3548" s="52" t="s">
        <v>5130</v>
      </c>
    </row>
    <row r="3549" spans="1:8" x14ac:dyDescent="0.25">
      <c r="A3549" s="52" t="s">
        <v>5362</v>
      </c>
      <c r="B3549" s="52" t="s">
        <v>5361</v>
      </c>
      <c r="C3549" s="52" t="s">
        <v>1262</v>
      </c>
      <c r="D3549" s="52" t="s">
        <v>5360</v>
      </c>
      <c r="E3549" s="52" t="s">
        <v>204</v>
      </c>
      <c r="F3549" s="53" t="s">
        <v>72</v>
      </c>
      <c r="G3549" s="52" t="s">
        <v>1</v>
      </c>
      <c r="H3549" s="52" t="s">
        <v>5130</v>
      </c>
    </row>
    <row r="3550" spans="1:8" x14ac:dyDescent="0.25">
      <c r="A3550" s="52" t="s">
        <v>5359</v>
      </c>
      <c r="B3550" s="52" t="s">
        <v>5358</v>
      </c>
      <c r="C3550" s="52" t="s">
        <v>1262</v>
      </c>
      <c r="D3550" s="52" t="s">
        <v>2449</v>
      </c>
      <c r="E3550" s="52" t="s">
        <v>204</v>
      </c>
      <c r="F3550" s="53" t="s">
        <v>72</v>
      </c>
      <c r="G3550" s="52" t="s">
        <v>1</v>
      </c>
      <c r="H3550" s="52" t="s">
        <v>5130</v>
      </c>
    </row>
    <row r="3551" spans="1:8" x14ac:dyDescent="0.25">
      <c r="A3551" s="52" t="s">
        <v>5357</v>
      </c>
      <c r="B3551" s="52" t="s">
        <v>5356</v>
      </c>
      <c r="C3551" s="52" t="s">
        <v>987</v>
      </c>
      <c r="D3551" s="52" t="s">
        <v>519</v>
      </c>
      <c r="E3551" s="52" t="s">
        <v>204</v>
      </c>
      <c r="F3551" s="53" t="s">
        <v>72</v>
      </c>
      <c r="G3551" s="52" t="s">
        <v>1</v>
      </c>
      <c r="H3551" s="52" t="s">
        <v>5130</v>
      </c>
    </row>
    <row r="3552" spans="1:8" x14ac:dyDescent="0.25">
      <c r="A3552" s="52" t="s">
        <v>5355</v>
      </c>
      <c r="B3552" s="52" t="s">
        <v>5354</v>
      </c>
      <c r="C3552" s="52" t="s">
        <v>1262</v>
      </c>
      <c r="D3552" s="52" t="s">
        <v>913</v>
      </c>
      <c r="E3552" s="52" t="s">
        <v>214</v>
      </c>
      <c r="F3552" s="53" t="s">
        <v>72</v>
      </c>
      <c r="G3552" s="52" t="s">
        <v>1</v>
      </c>
      <c r="H3552" s="52" t="s">
        <v>5130</v>
      </c>
    </row>
    <row r="3553" spans="1:8" x14ac:dyDescent="0.25">
      <c r="A3553" s="52" t="s">
        <v>5353</v>
      </c>
      <c r="B3553" s="52" t="s">
        <v>5352</v>
      </c>
      <c r="C3553" s="52" t="s">
        <v>573</v>
      </c>
      <c r="D3553" s="52" t="s">
        <v>419</v>
      </c>
      <c r="E3553" s="52" t="s">
        <v>204</v>
      </c>
      <c r="F3553" s="53" t="s">
        <v>72</v>
      </c>
      <c r="G3553" s="52" t="s">
        <v>1</v>
      </c>
      <c r="H3553" s="52" t="s">
        <v>5130</v>
      </c>
    </row>
    <row r="3554" spans="1:8" x14ac:dyDescent="0.25">
      <c r="A3554" s="52" t="s">
        <v>5351</v>
      </c>
      <c r="B3554" s="52" t="s">
        <v>5350</v>
      </c>
      <c r="C3554" s="52" t="s">
        <v>573</v>
      </c>
      <c r="D3554" s="52" t="s">
        <v>419</v>
      </c>
      <c r="E3554" s="52" t="s">
        <v>204</v>
      </c>
      <c r="F3554" s="53" t="s">
        <v>72</v>
      </c>
      <c r="G3554" s="52" t="s">
        <v>1</v>
      </c>
      <c r="H3554" s="52" t="s">
        <v>5130</v>
      </c>
    </row>
    <row r="3555" spans="1:8" x14ac:dyDescent="0.25">
      <c r="A3555" s="52" t="s">
        <v>5349</v>
      </c>
      <c r="B3555" s="52" t="s">
        <v>5348</v>
      </c>
      <c r="C3555" s="52" t="s">
        <v>1981</v>
      </c>
      <c r="D3555" s="52" t="s">
        <v>419</v>
      </c>
      <c r="E3555" s="52" t="s">
        <v>204</v>
      </c>
      <c r="F3555" s="53" t="s">
        <v>72</v>
      </c>
      <c r="G3555" s="52" t="s">
        <v>1</v>
      </c>
      <c r="H3555" s="52" t="s">
        <v>5130</v>
      </c>
    </row>
    <row r="3556" spans="1:8" x14ac:dyDescent="0.25">
      <c r="A3556" s="52" t="s">
        <v>5347</v>
      </c>
      <c r="B3556" s="52" t="s">
        <v>5346</v>
      </c>
      <c r="C3556" s="52" t="s">
        <v>419</v>
      </c>
      <c r="D3556" s="52" t="s">
        <v>913</v>
      </c>
      <c r="E3556" s="52" t="s">
        <v>204</v>
      </c>
      <c r="F3556" s="53" t="s">
        <v>72</v>
      </c>
      <c r="G3556" s="52" t="s">
        <v>1</v>
      </c>
      <c r="H3556" s="52" t="s">
        <v>5130</v>
      </c>
    </row>
    <row r="3557" spans="1:8" x14ac:dyDescent="0.25">
      <c r="A3557" s="52" t="s">
        <v>5345</v>
      </c>
      <c r="B3557" s="52" t="s">
        <v>5344</v>
      </c>
      <c r="C3557" s="52" t="s">
        <v>1262</v>
      </c>
      <c r="D3557" s="52" t="s">
        <v>200</v>
      </c>
      <c r="E3557" s="52" t="s">
        <v>187</v>
      </c>
      <c r="F3557" s="53" t="s">
        <v>72</v>
      </c>
      <c r="G3557" s="52" t="s">
        <v>1</v>
      </c>
      <c r="H3557" s="52" t="s">
        <v>5130</v>
      </c>
    </row>
    <row r="3558" spans="1:8" x14ac:dyDescent="0.25">
      <c r="A3558" s="52" t="s">
        <v>5343</v>
      </c>
      <c r="B3558" s="52" t="s">
        <v>5342</v>
      </c>
      <c r="C3558" s="52" t="s">
        <v>441</v>
      </c>
      <c r="D3558" s="52" t="s">
        <v>200</v>
      </c>
      <c r="E3558" s="52" t="s">
        <v>187</v>
      </c>
      <c r="F3558" s="53" t="s">
        <v>72</v>
      </c>
      <c r="G3558" s="52" t="s">
        <v>1</v>
      </c>
      <c r="H3558" s="52" t="s">
        <v>5130</v>
      </c>
    </row>
    <row r="3559" spans="1:8" x14ac:dyDescent="0.25">
      <c r="A3559" s="52" t="s">
        <v>5341</v>
      </c>
      <c r="B3559" s="52" t="s">
        <v>5340</v>
      </c>
      <c r="C3559" s="52" t="s">
        <v>441</v>
      </c>
      <c r="D3559" s="52" t="s">
        <v>200</v>
      </c>
      <c r="E3559" s="52" t="s">
        <v>187</v>
      </c>
      <c r="F3559" s="53" t="s">
        <v>72</v>
      </c>
      <c r="G3559" s="52" t="s">
        <v>1</v>
      </c>
      <c r="H3559" s="52" t="s">
        <v>5130</v>
      </c>
    </row>
    <row r="3560" spans="1:8" x14ac:dyDescent="0.25">
      <c r="A3560" s="52" t="s">
        <v>5339</v>
      </c>
      <c r="B3560" s="52" t="s">
        <v>5338</v>
      </c>
      <c r="C3560" s="52" t="s">
        <v>249</v>
      </c>
      <c r="D3560" s="52" t="s">
        <v>5334</v>
      </c>
      <c r="E3560" s="52" t="s">
        <v>187</v>
      </c>
      <c r="F3560" s="53" t="s">
        <v>72</v>
      </c>
      <c r="G3560" s="52" t="s">
        <v>1</v>
      </c>
      <c r="H3560" s="52" t="s">
        <v>5130</v>
      </c>
    </row>
    <row r="3561" spans="1:8" x14ac:dyDescent="0.25">
      <c r="A3561" s="52" t="s">
        <v>5337</v>
      </c>
      <c r="B3561" s="52" t="s">
        <v>5335</v>
      </c>
      <c r="C3561" s="52" t="s">
        <v>249</v>
      </c>
      <c r="D3561" s="52" t="s">
        <v>5334</v>
      </c>
      <c r="E3561" s="52" t="s">
        <v>187</v>
      </c>
      <c r="F3561" s="53" t="s">
        <v>72</v>
      </c>
      <c r="G3561" s="52" t="s">
        <v>1</v>
      </c>
      <c r="H3561" s="52" t="s">
        <v>5130</v>
      </c>
    </row>
    <row r="3562" spans="1:8" x14ac:dyDescent="0.25">
      <c r="A3562" s="52" t="s">
        <v>5336</v>
      </c>
      <c r="B3562" s="52" t="s">
        <v>5335</v>
      </c>
      <c r="C3562" s="52" t="s">
        <v>244</v>
      </c>
      <c r="D3562" s="52" t="s">
        <v>5334</v>
      </c>
      <c r="E3562" s="52" t="s">
        <v>187</v>
      </c>
      <c r="F3562" s="53" t="s">
        <v>72</v>
      </c>
      <c r="G3562" s="52" t="s">
        <v>1</v>
      </c>
      <c r="H3562" s="52" t="s">
        <v>5130</v>
      </c>
    </row>
    <row r="3563" spans="1:8" x14ac:dyDescent="0.25">
      <c r="A3563" s="52" t="s">
        <v>5333</v>
      </c>
      <c r="B3563" s="52" t="s">
        <v>5332</v>
      </c>
      <c r="C3563" s="52" t="s">
        <v>249</v>
      </c>
      <c r="D3563" s="52" t="s">
        <v>200</v>
      </c>
      <c r="E3563" s="52" t="s">
        <v>187</v>
      </c>
      <c r="F3563" s="53" t="s">
        <v>72</v>
      </c>
      <c r="G3563" s="52" t="s">
        <v>1</v>
      </c>
      <c r="H3563" s="52" t="s">
        <v>5130</v>
      </c>
    </row>
    <row r="3564" spans="1:8" x14ac:dyDescent="0.25">
      <c r="A3564" s="52" t="s">
        <v>5331</v>
      </c>
      <c r="B3564" s="52" t="s">
        <v>5329</v>
      </c>
      <c r="C3564" s="52" t="s">
        <v>249</v>
      </c>
      <c r="D3564" s="52" t="s">
        <v>200</v>
      </c>
      <c r="E3564" s="52" t="s">
        <v>187</v>
      </c>
      <c r="F3564" s="53" t="s">
        <v>72</v>
      </c>
      <c r="G3564" s="52" t="s">
        <v>1</v>
      </c>
      <c r="H3564" s="52" t="s">
        <v>5130</v>
      </c>
    </row>
    <row r="3565" spans="1:8" x14ac:dyDescent="0.25">
      <c r="A3565" s="52" t="s">
        <v>5330</v>
      </c>
      <c r="B3565" s="52" t="s">
        <v>5329</v>
      </c>
      <c r="C3565" s="52" t="s">
        <v>244</v>
      </c>
      <c r="D3565" s="52" t="s">
        <v>200</v>
      </c>
      <c r="E3565" s="52" t="s">
        <v>187</v>
      </c>
      <c r="F3565" s="53" t="s">
        <v>72</v>
      </c>
      <c r="G3565" s="52" t="s">
        <v>1</v>
      </c>
      <c r="H3565" s="52" t="s">
        <v>5130</v>
      </c>
    </row>
    <row r="3566" spans="1:8" x14ac:dyDescent="0.25">
      <c r="A3566" s="52" t="s">
        <v>5328</v>
      </c>
      <c r="B3566" s="52" t="s">
        <v>5327</v>
      </c>
      <c r="C3566" s="52" t="s">
        <v>671</v>
      </c>
      <c r="D3566" s="52" t="s">
        <v>200</v>
      </c>
      <c r="E3566" s="52" t="s">
        <v>187</v>
      </c>
      <c r="F3566" s="53" t="s">
        <v>72</v>
      </c>
      <c r="G3566" s="52" t="s">
        <v>1</v>
      </c>
      <c r="H3566" s="52" t="s">
        <v>5130</v>
      </c>
    </row>
    <row r="3567" spans="1:8" x14ac:dyDescent="0.25">
      <c r="A3567" s="52" t="s">
        <v>5326</v>
      </c>
      <c r="B3567" s="52" t="s">
        <v>5324</v>
      </c>
      <c r="C3567" s="52" t="s">
        <v>671</v>
      </c>
      <c r="D3567" s="52" t="s">
        <v>200</v>
      </c>
      <c r="E3567" s="52" t="s">
        <v>187</v>
      </c>
      <c r="F3567" s="53" t="s">
        <v>72</v>
      </c>
      <c r="G3567" s="52" t="s">
        <v>1</v>
      </c>
      <c r="H3567" s="52" t="s">
        <v>5130</v>
      </c>
    </row>
    <row r="3568" spans="1:8" x14ac:dyDescent="0.25">
      <c r="A3568" s="52" t="s">
        <v>5325</v>
      </c>
      <c r="B3568" s="52" t="s">
        <v>5324</v>
      </c>
      <c r="C3568" s="52" t="s">
        <v>671</v>
      </c>
      <c r="D3568" s="52" t="s">
        <v>200</v>
      </c>
      <c r="E3568" s="52" t="s">
        <v>187</v>
      </c>
      <c r="F3568" s="53" t="s">
        <v>72</v>
      </c>
      <c r="G3568" s="52" t="s">
        <v>1</v>
      </c>
      <c r="H3568" s="52" t="s">
        <v>5130</v>
      </c>
    </row>
    <row r="3569" spans="1:8" x14ac:dyDescent="0.25">
      <c r="A3569" s="52" t="s">
        <v>5323</v>
      </c>
      <c r="B3569" s="52" t="s">
        <v>5322</v>
      </c>
      <c r="C3569" s="52" t="s">
        <v>572</v>
      </c>
      <c r="D3569" s="52" t="s">
        <v>2254</v>
      </c>
      <c r="E3569" s="52" t="s">
        <v>492</v>
      </c>
      <c r="F3569" s="53" t="s">
        <v>72</v>
      </c>
      <c r="G3569" s="52" t="s">
        <v>1</v>
      </c>
      <c r="H3569" s="52" t="s">
        <v>5130</v>
      </c>
    </row>
    <row r="3570" spans="1:8" x14ac:dyDescent="0.25">
      <c r="A3570" s="52" t="s">
        <v>5321</v>
      </c>
      <c r="B3570" s="52" t="s">
        <v>5320</v>
      </c>
      <c r="C3570" s="52" t="s">
        <v>671</v>
      </c>
      <c r="D3570" s="52" t="s">
        <v>572</v>
      </c>
      <c r="E3570" s="52" t="s">
        <v>204</v>
      </c>
      <c r="F3570" s="53" t="s">
        <v>72</v>
      </c>
      <c r="G3570" s="52" t="s">
        <v>1</v>
      </c>
      <c r="H3570" s="52" t="s">
        <v>5130</v>
      </c>
    </row>
    <row r="3571" spans="1:8" x14ac:dyDescent="0.25">
      <c r="A3571" s="52" t="s">
        <v>5319</v>
      </c>
      <c r="B3571" s="52" t="s">
        <v>5318</v>
      </c>
      <c r="C3571" s="52" t="s">
        <v>3689</v>
      </c>
      <c r="D3571" s="52" t="s">
        <v>572</v>
      </c>
      <c r="E3571" s="52" t="s">
        <v>204</v>
      </c>
      <c r="F3571" s="53" t="s">
        <v>72</v>
      </c>
      <c r="G3571" s="52" t="s">
        <v>1</v>
      </c>
      <c r="H3571" s="52" t="s">
        <v>5130</v>
      </c>
    </row>
    <row r="3572" spans="1:8" x14ac:dyDescent="0.25">
      <c r="A3572" s="52" t="s">
        <v>5317</v>
      </c>
      <c r="B3572" s="52" t="s">
        <v>5316</v>
      </c>
      <c r="C3572" s="52" t="s">
        <v>572</v>
      </c>
      <c r="D3572" s="52" t="s">
        <v>2254</v>
      </c>
      <c r="E3572" s="52" t="s">
        <v>214</v>
      </c>
      <c r="F3572" s="53" t="s">
        <v>72</v>
      </c>
      <c r="G3572" s="52" t="s">
        <v>1</v>
      </c>
      <c r="H3572" s="52" t="s">
        <v>5130</v>
      </c>
    </row>
    <row r="3573" spans="1:8" x14ac:dyDescent="0.25">
      <c r="A3573" s="52" t="s">
        <v>5315</v>
      </c>
      <c r="B3573" s="52" t="s">
        <v>5314</v>
      </c>
      <c r="C3573" s="52" t="s">
        <v>5287</v>
      </c>
      <c r="D3573" s="52" t="s">
        <v>572</v>
      </c>
      <c r="E3573" s="52" t="s">
        <v>204</v>
      </c>
      <c r="F3573" s="53" t="s">
        <v>72</v>
      </c>
      <c r="G3573" s="52" t="s">
        <v>1</v>
      </c>
      <c r="H3573" s="52" t="s">
        <v>5130</v>
      </c>
    </row>
    <row r="3574" spans="1:8" x14ac:dyDescent="0.25">
      <c r="A3574" s="52" t="s">
        <v>5313</v>
      </c>
      <c r="B3574" s="52" t="s">
        <v>5303</v>
      </c>
      <c r="C3574" s="52" t="s">
        <v>671</v>
      </c>
      <c r="D3574" s="52" t="s">
        <v>422</v>
      </c>
      <c r="E3574" s="52" t="s">
        <v>204</v>
      </c>
      <c r="F3574" s="53" t="s">
        <v>72</v>
      </c>
      <c r="G3574" s="52" t="s">
        <v>1</v>
      </c>
      <c r="H3574" s="52" t="s">
        <v>5130</v>
      </c>
    </row>
    <row r="3575" spans="1:8" x14ac:dyDescent="0.25">
      <c r="A3575" s="52" t="s">
        <v>5312</v>
      </c>
      <c r="B3575" s="52" t="s">
        <v>5311</v>
      </c>
      <c r="C3575" s="52" t="s">
        <v>295</v>
      </c>
      <c r="D3575" s="52" t="s">
        <v>572</v>
      </c>
      <c r="E3575" s="52" t="s">
        <v>204</v>
      </c>
      <c r="F3575" s="53" t="s">
        <v>72</v>
      </c>
      <c r="G3575" s="52" t="s">
        <v>1</v>
      </c>
      <c r="H3575" s="52" t="s">
        <v>5130</v>
      </c>
    </row>
    <row r="3576" spans="1:8" x14ac:dyDescent="0.25">
      <c r="A3576" s="52" t="s">
        <v>5310</v>
      </c>
      <c r="B3576" s="52" t="s">
        <v>5309</v>
      </c>
      <c r="C3576" s="52" t="s">
        <v>2649</v>
      </c>
      <c r="D3576" s="52" t="s">
        <v>572</v>
      </c>
      <c r="E3576" s="52" t="s">
        <v>204</v>
      </c>
      <c r="F3576" s="53" t="s">
        <v>72</v>
      </c>
      <c r="G3576" s="52" t="s">
        <v>1</v>
      </c>
      <c r="H3576" s="52" t="s">
        <v>5130</v>
      </c>
    </row>
    <row r="3577" spans="1:8" x14ac:dyDescent="0.25">
      <c r="A3577" s="52" t="s">
        <v>5308</v>
      </c>
      <c r="B3577" s="52" t="s">
        <v>5307</v>
      </c>
      <c r="C3577" s="52" t="s">
        <v>671</v>
      </c>
      <c r="D3577" s="52" t="s">
        <v>572</v>
      </c>
      <c r="E3577" s="52" t="s">
        <v>204</v>
      </c>
      <c r="F3577" s="53" t="s">
        <v>72</v>
      </c>
      <c r="G3577" s="52" t="s">
        <v>1</v>
      </c>
      <c r="H3577" s="52" t="s">
        <v>5130</v>
      </c>
    </row>
    <row r="3578" spans="1:8" x14ac:dyDescent="0.25">
      <c r="A3578" s="52" t="s">
        <v>5306</v>
      </c>
      <c r="B3578" s="52" t="s">
        <v>5305</v>
      </c>
      <c r="C3578" s="52" t="s">
        <v>671</v>
      </c>
      <c r="D3578" s="52" t="s">
        <v>572</v>
      </c>
      <c r="E3578" s="52" t="s">
        <v>204</v>
      </c>
      <c r="F3578" s="53" t="s">
        <v>72</v>
      </c>
      <c r="G3578" s="52" t="s">
        <v>1</v>
      </c>
      <c r="H3578" s="52" t="s">
        <v>5130</v>
      </c>
    </row>
    <row r="3579" spans="1:8" x14ac:dyDescent="0.25">
      <c r="A3579" s="52" t="s">
        <v>5304</v>
      </c>
      <c r="B3579" s="52" t="s">
        <v>5303</v>
      </c>
      <c r="C3579" s="52" t="s">
        <v>572</v>
      </c>
      <c r="D3579" s="52" t="s">
        <v>422</v>
      </c>
      <c r="E3579" s="52" t="s">
        <v>204</v>
      </c>
      <c r="F3579" s="53" t="s">
        <v>72</v>
      </c>
      <c r="G3579" s="52" t="s">
        <v>1</v>
      </c>
      <c r="H3579" s="52" t="s">
        <v>5130</v>
      </c>
    </row>
    <row r="3580" spans="1:8" x14ac:dyDescent="0.25">
      <c r="A3580" s="52" t="s">
        <v>5302</v>
      </c>
      <c r="B3580" s="52" t="s">
        <v>5301</v>
      </c>
      <c r="C3580" s="52" t="s">
        <v>671</v>
      </c>
      <c r="D3580" s="52" t="s">
        <v>297</v>
      </c>
      <c r="E3580" s="52" t="s">
        <v>204</v>
      </c>
      <c r="F3580" s="53" t="s">
        <v>72</v>
      </c>
      <c r="G3580" s="52" t="s">
        <v>1</v>
      </c>
      <c r="H3580" s="52" t="s">
        <v>5130</v>
      </c>
    </row>
    <row r="3581" spans="1:8" x14ac:dyDescent="0.25">
      <c r="A3581" s="52" t="s">
        <v>5300</v>
      </c>
      <c r="B3581" s="52" t="s">
        <v>5299</v>
      </c>
      <c r="C3581" s="52" t="s">
        <v>2130</v>
      </c>
      <c r="D3581" s="52" t="s">
        <v>572</v>
      </c>
      <c r="E3581" s="52" t="s">
        <v>204</v>
      </c>
      <c r="F3581" s="53" t="s">
        <v>72</v>
      </c>
      <c r="G3581" s="52" t="s">
        <v>1</v>
      </c>
      <c r="H3581" s="52" t="s">
        <v>5130</v>
      </c>
    </row>
    <row r="3582" spans="1:8" x14ac:dyDescent="0.25">
      <c r="A3582" s="52" t="s">
        <v>5298</v>
      </c>
      <c r="B3582" s="52" t="s">
        <v>5297</v>
      </c>
      <c r="C3582" s="52" t="s">
        <v>295</v>
      </c>
      <c r="D3582" s="52" t="s">
        <v>572</v>
      </c>
      <c r="E3582" s="52" t="s">
        <v>204</v>
      </c>
      <c r="F3582" s="53" t="s">
        <v>72</v>
      </c>
      <c r="G3582" s="52" t="s">
        <v>1</v>
      </c>
      <c r="H3582" s="52" t="s">
        <v>5130</v>
      </c>
    </row>
    <row r="3583" spans="1:8" x14ac:dyDescent="0.25">
      <c r="A3583" s="52" t="s">
        <v>5296</v>
      </c>
      <c r="B3583" s="52" t="s">
        <v>5294</v>
      </c>
      <c r="C3583" s="52" t="s">
        <v>671</v>
      </c>
      <c r="D3583" s="52" t="s">
        <v>200</v>
      </c>
      <c r="E3583" s="52" t="s">
        <v>187</v>
      </c>
      <c r="F3583" s="53" t="s">
        <v>72</v>
      </c>
      <c r="G3583" s="52" t="s">
        <v>1</v>
      </c>
      <c r="H3583" s="52" t="s">
        <v>5130</v>
      </c>
    </row>
    <row r="3584" spans="1:8" x14ac:dyDescent="0.25">
      <c r="A3584" s="52" t="s">
        <v>5295</v>
      </c>
      <c r="B3584" s="52" t="s">
        <v>5294</v>
      </c>
      <c r="C3584" s="52" t="s">
        <v>671</v>
      </c>
      <c r="D3584" s="52" t="s">
        <v>200</v>
      </c>
      <c r="E3584" s="52" t="s">
        <v>187</v>
      </c>
      <c r="F3584" s="53" t="s">
        <v>72</v>
      </c>
      <c r="G3584" s="52" t="s">
        <v>1</v>
      </c>
      <c r="H3584" s="52" t="s">
        <v>5130</v>
      </c>
    </row>
    <row r="3585" spans="1:8" x14ac:dyDescent="0.25">
      <c r="A3585" s="52" t="s">
        <v>5293</v>
      </c>
      <c r="B3585" s="52" t="s">
        <v>5292</v>
      </c>
      <c r="C3585" s="52" t="s">
        <v>572</v>
      </c>
      <c r="D3585" s="52" t="s">
        <v>422</v>
      </c>
      <c r="E3585" s="52" t="s">
        <v>492</v>
      </c>
      <c r="F3585" s="53" t="s">
        <v>72</v>
      </c>
      <c r="G3585" s="52" t="s">
        <v>1</v>
      </c>
      <c r="H3585" s="52" t="s">
        <v>5130</v>
      </c>
    </row>
    <row r="3586" spans="1:8" x14ac:dyDescent="0.25">
      <c r="A3586" s="52" t="s">
        <v>5291</v>
      </c>
      <c r="B3586" s="52" t="s">
        <v>5290</v>
      </c>
      <c r="C3586" s="52" t="s">
        <v>572</v>
      </c>
      <c r="D3586" s="52" t="s">
        <v>422</v>
      </c>
      <c r="E3586" s="52" t="s">
        <v>214</v>
      </c>
      <c r="F3586" s="53" t="s">
        <v>72</v>
      </c>
      <c r="G3586" s="52" t="s">
        <v>1</v>
      </c>
      <c r="H3586" s="52" t="s">
        <v>5130</v>
      </c>
    </row>
    <row r="3587" spans="1:8" x14ac:dyDescent="0.25">
      <c r="A3587" s="52" t="s">
        <v>5289</v>
      </c>
      <c r="B3587" s="52" t="s">
        <v>5288</v>
      </c>
      <c r="C3587" s="52" t="s">
        <v>5287</v>
      </c>
      <c r="D3587" s="52" t="s">
        <v>572</v>
      </c>
      <c r="E3587" s="52" t="s">
        <v>204</v>
      </c>
      <c r="F3587" s="53" t="s">
        <v>72</v>
      </c>
      <c r="G3587" s="52" t="s">
        <v>1</v>
      </c>
      <c r="H3587" s="52" t="s">
        <v>5130</v>
      </c>
    </row>
    <row r="3588" spans="1:8" x14ac:dyDescent="0.25">
      <c r="A3588" s="52" t="s">
        <v>5286</v>
      </c>
      <c r="B3588" s="52" t="s">
        <v>5285</v>
      </c>
      <c r="C3588" s="52" t="s">
        <v>671</v>
      </c>
      <c r="D3588" s="52" t="s">
        <v>200</v>
      </c>
      <c r="E3588" s="52" t="s">
        <v>187</v>
      </c>
      <c r="F3588" s="53" t="s">
        <v>72</v>
      </c>
      <c r="G3588" s="52" t="s">
        <v>1</v>
      </c>
      <c r="H3588" s="52" t="s">
        <v>5130</v>
      </c>
    </row>
    <row r="3589" spans="1:8" x14ac:dyDescent="0.25">
      <c r="A3589" s="52" t="s">
        <v>5284</v>
      </c>
      <c r="B3589" s="52" t="s">
        <v>5283</v>
      </c>
      <c r="C3589" s="52" t="s">
        <v>244</v>
      </c>
      <c r="D3589" s="52" t="s">
        <v>572</v>
      </c>
      <c r="E3589" s="52" t="s">
        <v>204</v>
      </c>
      <c r="F3589" s="53" t="s">
        <v>72</v>
      </c>
      <c r="G3589" s="52" t="s">
        <v>1</v>
      </c>
      <c r="H3589" s="52" t="s">
        <v>5130</v>
      </c>
    </row>
    <row r="3590" spans="1:8" x14ac:dyDescent="0.25">
      <c r="A3590" s="52" t="s">
        <v>5282</v>
      </c>
      <c r="B3590" s="52" t="s">
        <v>5281</v>
      </c>
      <c r="C3590" s="52" t="s">
        <v>2130</v>
      </c>
      <c r="D3590" s="52" t="s">
        <v>572</v>
      </c>
      <c r="E3590" s="52" t="s">
        <v>204</v>
      </c>
      <c r="F3590" s="53" t="s">
        <v>72</v>
      </c>
      <c r="G3590" s="52" t="s">
        <v>1</v>
      </c>
      <c r="H3590" s="52" t="s">
        <v>5130</v>
      </c>
    </row>
    <row r="3591" spans="1:8" x14ac:dyDescent="0.25">
      <c r="A3591" s="52" t="s">
        <v>5280</v>
      </c>
      <c r="B3591" s="52" t="s">
        <v>5279</v>
      </c>
      <c r="C3591" s="52" t="s">
        <v>821</v>
      </c>
      <c r="D3591" s="52" t="s">
        <v>572</v>
      </c>
      <c r="E3591" s="52" t="s">
        <v>204</v>
      </c>
      <c r="F3591" s="53" t="s">
        <v>72</v>
      </c>
      <c r="G3591" s="52" t="s">
        <v>1</v>
      </c>
      <c r="H3591" s="52" t="s">
        <v>5130</v>
      </c>
    </row>
    <row r="3592" spans="1:8" x14ac:dyDescent="0.25">
      <c r="A3592" s="52" t="s">
        <v>5278</v>
      </c>
      <c r="B3592" s="52" t="s">
        <v>5277</v>
      </c>
      <c r="C3592" s="52" t="s">
        <v>422</v>
      </c>
      <c r="D3592" s="52" t="s">
        <v>200</v>
      </c>
      <c r="E3592" s="52" t="s">
        <v>187</v>
      </c>
      <c r="F3592" s="53" t="s">
        <v>72</v>
      </c>
      <c r="G3592" s="52" t="s">
        <v>1</v>
      </c>
      <c r="H3592" s="52" t="s">
        <v>5130</v>
      </c>
    </row>
    <row r="3593" spans="1:8" x14ac:dyDescent="0.25">
      <c r="A3593" s="52" t="s">
        <v>5276</v>
      </c>
      <c r="B3593" s="52" t="s">
        <v>5275</v>
      </c>
      <c r="C3593" s="52" t="s">
        <v>224</v>
      </c>
      <c r="D3593" s="52" t="s">
        <v>200</v>
      </c>
      <c r="E3593" s="52" t="s">
        <v>187</v>
      </c>
      <c r="F3593" s="53" t="s">
        <v>72</v>
      </c>
      <c r="G3593" s="52" t="s">
        <v>1</v>
      </c>
      <c r="H3593" s="52" t="s">
        <v>5130</v>
      </c>
    </row>
    <row r="3594" spans="1:8" x14ac:dyDescent="0.25">
      <c r="A3594" s="52" t="s">
        <v>5274</v>
      </c>
      <c r="B3594" s="52" t="s">
        <v>5273</v>
      </c>
      <c r="C3594" s="52" t="s">
        <v>572</v>
      </c>
      <c r="D3594" s="52" t="s">
        <v>422</v>
      </c>
      <c r="E3594" s="52" t="s">
        <v>204</v>
      </c>
      <c r="F3594" s="53" t="s">
        <v>72</v>
      </c>
      <c r="G3594" s="52" t="s">
        <v>1</v>
      </c>
      <c r="H3594" s="52" t="s">
        <v>5130</v>
      </c>
    </row>
    <row r="3595" spans="1:8" x14ac:dyDescent="0.25">
      <c r="A3595" s="52" t="s">
        <v>5272</v>
      </c>
      <c r="B3595" s="52" t="s">
        <v>5271</v>
      </c>
      <c r="C3595" s="52" t="s">
        <v>671</v>
      </c>
      <c r="D3595" s="52" t="s">
        <v>572</v>
      </c>
      <c r="E3595" s="52" t="s">
        <v>204</v>
      </c>
      <c r="F3595" s="53" t="s">
        <v>72</v>
      </c>
      <c r="G3595" s="52" t="s">
        <v>1</v>
      </c>
      <c r="H3595" s="52" t="s">
        <v>5130</v>
      </c>
    </row>
    <row r="3596" spans="1:8" x14ac:dyDescent="0.25">
      <c r="A3596" s="52" t="s">
        <v>5270</v>
      </c>
      <c r="B3596" s="52" t="s">
        <v>5269</v>
      </c>
      <c r="C3596" s="52" t="s">
        <v>422</v>
      </c>
      <c r="D3596" s="52" t="s">
        <v>200</v>
      </c>
      <c r="E3596" s="52" t="s">
        <v>187</v>
      </c>
      <c r="F3596" s="53" t="s">
        <v>72</v>
      </c>
      <c r="G3596" s="52" t="s">
        <v>1</v>
      </c>
      <c r="H3596" s="52" t="s">
        <v>5130</v>
      </c>
    </row>
    <row r="3597" spans="1:8" x14ac:dyDescent="0.25">
      <c r="A3597" s="52" t="s">
        <v>5268</v>
      </c>
      <c r="B3597" s="52" t="s">
        <v>5267</v>
      </c>
      <c r="C3597" s="52" t="s">
        <v>422</v>
      </c>
      <c r="D3597" s="52" t="s">
        <v>200</v>
      </c>
      <c r="E3597" s="52" t="s">
        <v>187</v>
      </c>
      <c r="F3597" s="53" t="s">
        <v>72</v>
      </c>
      <c r="G3597" s="52" t="s">
        <v>1</v>
      </c>
      <c r="H3597" s="52" t="s">
        <v>5130</v>
      </c>
    </row>
    <row r="3598" spans="1:8" x14ac:dyDescent="0.25">
      <c r="A3598" s="52" t="s">
        <v>5266</v>
      </c>
      <c r="B3598" s="52" t="s">
        <v>5265</v>
      </c>
      <c r="C3598" s="52" t="s">
        <v>572</v>
      </c>
      <c r="D3598" s="52" t="s">
        <v>422</v>
      </c>
      <c r="E3598" s="52" t="s">
        <v>204</v>
      </c>
      <c r="F3598" s="53" t="s">
        <v>72</v>
      </c>
      <c r="G3598" s="52" t="s">
        <v>1</v>
      </c>
      <c r="H3598" s="52" t="s">
        <v>5130</v>
      </c>
    </row>
    <row r="3599" spans="1:8" x14ac:dyDescent="0.25">
      <c r="A3599" s="52" t="s">
        <v>5264</v>
      </c>
      <c r="B3599" s="52" t="s">
        <v>5263</v>
      </c>
      <c r="C3599" s="52" t="s">
        <v>572</v>
      </c>
      <c r="D3599" s="52" t="s">
        <v>422</v>
      </c>
      <c r="E3599" s="52" t="s">
        <v>214</v>
      </c>
      <c r="F3599" s="53" t="s">
        <v>72</v>
      </c>
      <c r="G3599" s="52" t="s">
        <v>1</v>
      </c>
      <c r="H3599" s="52" t="s">
        <v>5130</v>
      </c>
    </row>
    <row r="3600" spans="1:8" x14ac:dyDescent="0.25">
      <c r="A3600" s="52" t="s">
        <v>5262</v>
      </c>
      <c r="B3600" s="52" t="s">
        <v>5261</v>
      </c>
      <c r="C3600" s="52" t="s">
        <v>295</v>
      </c>
      <c r="D3600" s="52" t="s">
        <v>200</v>
      </c>
      <c r="E3600" s="52" t="s">
        <v>187</v>
      </c>
      <c r="F3600" s="53" t="s">
        <v>72</v>
      </c>
      <c r="G3600" s="52" t="s">
        <v>1</v>
      </c>
      <c r="H3600" s="52" t="s">
        <v>5130</v>
      </c>
    </row>
    <row r="3601" spans="1:8" x14ac:dyDescent="0.25">
      <c r="A3601" s="52" t="s">
        <v>5260</v>
      </c>
      <c r="B3601" s="52" t="s">
        <v>5259</v>
      </c>
      <c r="C3601" s="52" t="s">
        <v>1262</v>
      </c>
      <c r="D3601" s="52" t="s">
        <v>297</v>
      </c>
      <c r="E3601" s="52" t="s">
        <v>204</v>
      </c>
      <c r="F3601" s="53" t="s">
        <v>72</v>
      </c>
      <c r="G3601" s="52" t="s">
        <v>1</v>
      </c>
      <c r="H3601" s="52" t="s">
        <v>5130</v>
      </c>
    </row>
    <row r="3602" spans="1:8" x14ac:dyDescent="0.25">
      <c r="A3602" s="52" t="s">
        <v>5258</v>
      </c>
      <c r="B3602" s="52" t="s">
        <v>5257</v>
      </c>
      <c r="C3602" s="52" t="s">
        <v>1262</v>
      </c>
      <c r="D3602" s="52" t="s">
        <v>297</v>
      </c>
      <c r="E3602" s="52" t="s">
        <v>204</v>
      </c>
      <c r="F3602" s="53" t="s">
        <v>72</v>
      </c>
      <c r="G3602" s="52" t="s">
        <v>1</v>
      </c>
      <c r="H3602" s="52" t="s">
        <v>5130</v>
      </c>
    </row>
    <row r="3603" spans="1:8" x14ac:dyDescent="0.25">
      <c r="A3603" s="52" t="s">
        <v>5256</v>
      </c>
      <c r="B3603" s="52" t="s">
        <v>5255</v>
      </c>
      <c r="C3603" s="52" t="s">
        <v>1262</v>
      </c>
      <c r="D3603" s="52" t="s">
        <v>297</v>
      </c>
      <c r="E3603" s="52" t="s">
        <v>204</v>
      </c>
      <c r="F3603" s="53" t="s">
        <v>72</v>
      </c>
      <c r="G3603" s="52" t="s">
        <v>1</v>
      </c>
      <c r="H3603" s="52" t="s">
        <v>5130</v>
      </c>
    </row>
    <row r="3604" spans="1:8" x14ac:dyDescent="0.25">
      <c r="A3604" s="52" t="s">
        <v>5254</v>
      </c>
      <c r="B3604" s="52" t="s">
        <v>5253</v>
      </c>
      <c r="C3604" s="52" t="s">
        <v>3530</v>
      </c>
      <c r="D3604" s="52" t="s">
        <v>2769</v>
      </c>
      <c r="E3604" s="52" t="s">
        <v>204</v>
      </c>
      <c r="F3604" s="53" t="s">
        <v>72</v>
      </c>
      <c r="G3604" s="52" t="s">
        <v>1</v>
      </c>
      <c r="H3604" s="52" t="s">
        <v>5130</v>
      </c>
    </row>
    <row r="3605" spans="1:8" x14ac:dyDescent="0.25">
      <c r="A3605" s="52" t="s">
        <v>5252</v>
      </c>
      <c r="B3605" s="52" t="s">
        <v>5251</v>
      </c>
      <c r="C3605" s="52" t="s">
        <v>1262</v>
      </c>
      <c r="D3605" s="52" t="s">
        <v>297</v>
      </c>
      <c r="E3605" s="52" t="s">
        <v>204</v>
      </c>
      <c r="F3605" s="53" t="s">
        <v>72</v>
      </c>
      <c r="G3605" s="52" t="s">
        <v>1</v>
      </c>
      <c r="H3605" s="52" t="s">
        <v>5130</v>
      </c>
    </row>
    <row r="3606" spans="1:8" x14ac:dyDescent="0.25">
      <c r="A3606" s="52" t="s">
        <v>5250</v>
      </c>
      <c r="B3606" s="52" t="s">
        <v>5249</v>
      </c>
      <c r="C3606" s="52" t="s">
        <v>1262</v>
      </c>
      <c r="D3606" s="52" t="s">
        <v>297</v>
      </c>
      <c r="E3606" s="52" t="s">
        <v>204</v>
      </c>
      <c r="F3606" s="53" t="s">
        <v>72</v>
      </c>
      <c r="G3606" s="52" t="s">
        <v>1</v>
      </c>
      <c r="H3606" s="52" t="s">
        <v>5130</v>
      </c>
    </row>
    <row r="3607" spans="1:8" x14ac:dyDescent="0.25">
      <c r="A3607" s="52" t="s">
        <v>5248</v>
      </c>
      <c r="B3607" s="52" t="s">
        <v>5247</v>
      </c>
      <c r="C3607" s="52" t="s">
        <v>1262</v>
      </c>
      <c r="D3607" s="52" t="s">
        <v>200</v>
      </c>
      <c r="E3607" s="52" t="s">
        <v>187</v>
      </c>
      <c r="F3607" s="53" t="s">
        <v>72</v>
      </c>
      <c r="G3607" s="52" t="s">
        <v>1</v>
      </c>
      <c r="H3607" s="52" t="s">
        <v>5130</v>
      </c>
    </row>
    <row r="3608" spans="1:8" x14ac:dyDescent="0.25">
      <c r="A3608" s="52" t="s">
        <v>5246</v>
      </c>
      <c r="B3608" s="52" t="s">
        <v>5245</v>
      </c>
      <c r="C3608" s="52" t="s">
        <v>4611</v>
      </c>
      <c r="D3608" s="52" t="s">
        <v>200</v>
      </c>
      <c r="E3608" s="52" t="s">
        <v>187</v>
      </c>
      <c r="F3608" s="53" t="s">
        <v>72</v>
      </c>
      <c r="G3608" s="52" t="s">
        <v>1</v>
      </c>
      <c r="H3608" s="52" t="s">
        <v>5130</v>
      </c>
    </row>
    <row r="3609" spans="1:8" x14ac:dyDescent="0.25">
      <c r="A3609" s="52" t="s">
        <v>5244</v>
      </c>
      <c r="B3609" s="52" t="s">
        <v>5243</v>
      </c>
      <c r="C3609" s="52" t="s">
        <v>475</v>
      </c>
      <c r="D3609" s="52" t="s">
        <v>200</v>
      </c>
      <c r="E3609" s="52" t="s">
        <v>187</v>
      </c>
      <c r="F3609" s="53" t="s">
        <v>72</v>
      </c>
      <c r="G3609" s="52" t="s">
        <v>1</v>
      </c>
      <c r="H3609" s="52" t="s">
        <v>5130</v>
      </c>
    </row>
    <row r="3610" spans="1:8" x14ac:dyDescent="0.25">
      <c r="A3610" s="52" t="s">
        <v>5242</v>
      </c>
      <c r="B3610" s="52" t="s">
        <v>5241</v>
      </c>
      <c r="C3610" s="52" t="s">
        <v>475</v>
      </c>
      <c r="D3610" s="52" t="s">
        <v>200</v>
      </c>
      <c r="E3610" s="52" t="s">
        <v>187</v>
      </c>
      <c r="F3610" s="53" t="s">
        <v>72</v>
      </c>
      <c r="G3610" s="52" t="s">
        <v>1</v>
      </c>
      <c r="H3610" s="52" t="s">
        <v>5130</v>
      </c>
    </row>
    <row r="3611" spans="1:8" x14ac:dyDescent="0.25">
      <c r="A3611" s="52" t="s">
        <v>5240</v>
      </c>
      <c r="B3611" s="52" t="s">
        <v>5239</v>
      </c>
      <c r="C3611" s="52" t="s">
        <v>821</v>
      </c>
      <c r="D3611" s="52" t="s">
        <v>948</v>
      </c>
      <c r="E3611" s="52" t="s">
        <v>187</v>
      </c>
      <c r="F3611" s="53" t="s">
        <v>72</v>
      </c>
      <c r="G3611" s="52" t="s">
        <v>1</v>
      </c>
      <c r="H3611" s="52" t="s">
        <v>5130</v>
      </c>
    </row>
    <row r="3612" spans="1:8" x14ac:dyDescent="0.25">
      <c r="A3612" s="52" t="s">
        <v>5238</v>
      </c>
      <c r="B3612" s="52" t="s">
        <v>5237</v>
      </c>
      <c r="C3612" s="52" t="s">
        <v>802</v>
      </c>
      <c r="D3612" s="52" t="s">
        <v>200</v>
      </c>
      <c r="E3612" s="52" t="s">
        <v>187</v>
      </c>
      <c r="F3612" s="53" t="s">
        <v>72</v>
      </c>
      <c r="G3612" s="52" t="s">
        <v>1</v>
      </c>
      <c r="H3612" s="52" t="s">
        <v>5130</v>
      </c>
    </row>
    <row r="3613" spans="1:8" x14ac:dyDescent="0.25">
      <c r="A3613" s="52" t="s">
        <v>5236</v>
      </c>
      <c r="B3613" s="52" t="s">
        <v>5235</v>
      </c>
      <c r="C3613" s="52" t="s">
        <v>197</v>
      </c>
      <c r="D3613" s="52" t="s">
        <v>197</v>
      </c>
      <c r="E3613" s="52" t="s">
        <v>196</v>
      </c>
      <c r="F3613" s="53" t="s">
        <v>72</v>
      </c>
      <c r="G3613" s="52" t="s">
        <v>1</v>
      </c>
      <c r="H3613" s="52" t="s">
        <v>5130</v>
      </c>
    </row>
    <row r="3614" spans="1:8" x14ac:dyDescent="0.25">
      <c r="A3614" s="52" t="s">
        <v>5234</v>
      </c>
      <c r="B3614" s="52" t="s">
        <v>5233</v>
      </c>
      <c r="C3614" s="52" t="s">
        <v>3830</v>
      </c>
      <c r="D3614" s="52" t="s">
        <v>855</v>
      </c>
      <c r="E3614" s="52" t="s">
        <v>214</v>
      </c>
      <c r="F3614" s="53" t="s">
        <v>72</v>
      </c>
      <c r="G3614" s="52" t="s">
        <v>1</v>
      </c>
      <c r="H3614" s="52" t="s">
        <v>5130</v>
      </c>
    </row>
    <row r="3615" spans="1:8" x14ac:dyDescent="0.25">
      <c r="A3615" s="52" t="s">
        <v>5232</v>
      </c>
      <c r="B3615" s="52" t="s">
        <v>5231</v>
      </c>
      <c r="C3615" s="52" t="s">
        <v>3830</v>
      </c>
      <c r="D3615" s="52" t="s">
        <v>200</v>
      </c>
      <c r="E3615" s="52" t="s">
        <v>187</v>
      </c>
      <c r="F3615" s="53" t="s">
        <v>72</v>
      </c>
      <c r="G3615" s="52" t="s">
        <v>1</v>
      </c>
      <c r="H3615" s="52" t="s">
        <v>5130</v>
      </c>
    </row>
    <row r="3616" spans="1:8" x14ac:dyDescent="0.25">
      <c r="A3616" s="52" t="s">
        <v>5230</v>
      </c>
      <c r="B3616" s="52" t="s">
        <v>5229</v>
      </c>
      <c r="C3616" s="52" t="s">
        <v>795</v>
      </c>
      <c r="D3616" s="52" t="s">
        <v>855</v>
      </c>
      <c r="E3616" s="52" t="s">
        <v>204</v>
      </c>
      <c r="F3616" s="53" t="s">
        <v>72</v>
      </c>
      <c r="G3616" s="52" t="s">
        <v>1</v>
      </c>
      <c r="H3616" s="52" t="s">
        <v>5130</v>
      </c>
    </row>
    <row r="3617" spans="1:8" x14ac:dyDescent="0.25">
      <c r="A3617" s="52" t="s">
        <v>5228</v>
      </c>
      <c r="B3617" s="52" t="s">
        <v>5227</v>
      </c>
      <c r="C3617" s="52" t="s">
        <v>573</v>
      </c>
      <c r="D3617" s="52" t="s">
        <v>200</v>
      </c>
      <c r="E3617" s="52" t="s">
        <v>187</v>
      </c>
      <c r="F3617" s="53" t="s">
        <v>72</v>
      </c>
      <c r="G3617" s="52" t="s">
        <v>1</v>
      </c>
      <c r="H3617" s="52" t="s">
        <v>5130</v>
      </c>
    </row>
    <row r="3618" spans="1:8" x14ac:dyDescent="0.25">
      <c r="A3618" s="52" t="s">
        <v>5226</v>
      </c>
      <c r="B3618" s="52" t="s">
        <v>5225</v>
      </c>
      <c r="C3618" s="52" t="s">
        <v>573</v>
      </c>
      <c r="D3618" s="52" t="s">
        <v>200</v>
      </c>
      <c r="E3618" s="52" t="s">
        <v>187</v>
      </c>
      <c r="F3618" s="53" t="s">
        <v>72</v>
      </c>
      <c r="G3618" s="52" t="s">
        <v>1</v>
      </c>
      <c r="H3618" s="52" t="s">
        <v>5130</v>
      </c>
    </row>
    <row r="3619" spans="1:8" x14ac:dyDescent="0.25">
      <c r="A3619" s="52" t="s">
        <v>5224</v>
      </c>
      <c r="B3619" s="52" t="s">
        <v>5223</v>
      </c>
      <c r="C3619" s="52" t="s">
        <v>3722</v>
      </c>
      <c r="D3619" s="52" t="s">
        <v>297</v>
      </c>
      <c r="E3619" s="52" t="s">
        <v>204</v>
      </c>
      <c r="F3619" s="53" t="s">
        <v>72</v>
      </c>
      <c r="G3619" s="52" t="s">
        <v>1</v>
      </c>
      <c r="H3619" s="52" t="s">
        <v>5130</v>
      </c>
    </row>
    <row r="3620" spans="1:8" x14ac:dyDescent="0.25">
      <c r="A3620" s="52" t="s">
        <v>5222</v>
      </c>
      <c r="B3620" s="52" t="s">
        <v>5221</v>
      </c>
      <c r="C3620" s="52" t="s">
        <v>516</v>
      </c>
      <c r="D3620" s="52" t="s">
        <v>1852</v>
      </c>
      <c r="E3620" s="52" t="s">
        <v>187</v>
      </c>
      <c r="F3620" s="53" t="s">
        <v>72</v>
      </c>
      <c r="G3620" s="52" t="s">
        <v>1</v>
      </c>
      <c r="H3620" s="52" t="s">
        <v>5130</v>
      </c>
    </row>
    <row r="3621" spans="1:8" x14ac:dyDescent="0.25">
      <c r="A3621" s="52" t="s">
        <v>5220</v>
      </c>
      <c r="B3621" s="52" t="s">
        <v>5219</v>
      </c>
      <c r="C3621" s="52" t="s">
        <v>209</v>
      </c>
      <c r="D3621" s="52" t="s">
        <v>913</v>
      </c>
      <c r="E3621" s="52" t="s">
        <v>204</v>
      </c>
      <c r="F3621" s="53" t="s">
        <v>72</v>
      </c>
      <c r="G3621" s="52" t="s">
        <v>1</v>
      </c>
      <c r="H3621" s="52" t="s">
        <v>5130</v>
      </c>
    </row>
    <row r="3622" spans="1:8" x14ac:dyDescent="0.25">
      <c r="A3622" s="52" t="s">
        <v>5218</v>
      </c>
      <c r="B3622" s="52" t="s">
        <v>5217</v>
      </c>
      <c r="C3622" s="52" t="s">
        <v>2826</v>
      </c>
      <c r="D3622" s="52" t="s">
        <v>422</v>
      </c>
      <c r="E3622" s="52" t="s">
        <v>204</v>
      </c>
      <c r="F3622" s="53" t="s">
        <v>72</v>
      </c>
      <c r="G3622" s="52" t="s">
        <v>1</v>
      </c>
      <c r="H3622" s="52" t="s">
        <v>5130</v>
      </c>
    </row>
    <row r="3623" spans="1:8" x14ac:dyDescent="0.25">
      <c r="A3623" s="52" t="s">
        <v>5216</v>
      </c>
      <c r="B3623" s="52" t="s">
        <v>5215</v>
      </c>
      <c r="C3623" s="52" t="s">
        <v>784</v>
      </c>
      <c r="D3623" s="52" t="s">
        <v>833</v>
      </c>
      <c r="E3623" s="52" t="s">
        <v>204</v>
      </c>
      <c r="F3623" s="53" t="s">
        <v>72</v>
      </c>
      <c r="G3623" s="52" t="s">
        <v>1</v>
      </c>
      <c r="H3623" s="52" t="s">
        <v>5130</v>
      </c>
    </row>
    <row r="3624" spans="1:8" x14ac:dyDescent="0.25">
      <c r="A3624" s="52" t="s">
        <v>5214</v>
      </c>
      <c r="B3624" s="52" t="s">
        <v>5213</v>
      </c>
      <c r="C3624" s="52" t="s">
        <v>441</v>
      </c>
      <c r="D3624" s="52" t="s">
        <v>200</v>
      </c>
      <c r="E3624" s="52" t="s">
        <v>187</v>
      </c>
      <c r="F3624" s="53" t="s">
        <v>72</v>
      </c>
      <c r="G3624" s="52" t="s">
        <v>1</v>
      </c>
      <c r="H3624" s="52" t="s">
        <v>5130</v>
      </c>
    </row>
    <row r="3625" spans="1:8" x14ac:dyDescent="0.25">
      <c r="A3625" s="52" t="s">
        <v>5212</v>
      </c>
      <c r="B3625" s="52" t="s">
        <v>5211</v>
      </c>
      <c r="C3625" s="52" t="s">
        <v>441</v>
      </c>
      <c r="D3625" s="52" t="s">
        <v>297</v>
      </c>
      <c r="E3625" s="52" t="s">
        <v>204</v>
      </c>
      <c r="F3625" s="53" t="s">
        <v>72</v>
      </c>
      <c r="G3625" s="52" t="s">
        <v>1</v>
      </c>
      <c r="H3625" s="52" t="s">
        <v>5130</v>
      </c>
    </row>
    <row r="3626" spans="1:8" x14ac:dyDescent="0.25">
      <c r="A3626" s="52" t="s">
        <v>5210</v>
      </c>
      <c r="B3626" s="52" t="s">
        <v>5209</v>
      </c>
      <c r="C3626" s="52" t="s">
        <v>2826</v>
      </c>
      <c r="D3626" s="52" t="s">
        <v>200</v>
      </c>
      <c r="E3626" s="52" t="s">
        <v>187</v>
      </c>
      <c r="F3626" s="53" t="s">
        <v>72</v>
      </c>
      <c r="G3626" s="52" t="s">
        <v>1</v>
      </c>
      <c r="H3626" s="52" t="s">
        <v>5130</v>
      </c>
    </row>
    <row r="3627" spans="1:8" x14ac:dyDescent="0.25">
      <c r="A3627" s="52" t="s">
        <v>5208</v>
      </c>
      <c r="B3627" s="52" t="s">
        <v>5207</v>
      </c>
      <c r="C3627" s="52" t="s">
        <v>441</v>
      </c>
      <c r="D3627" s="52" t="s">
        <v>200</v>
      </c>
      <c r="E3627" s="52" t="s">
        <v>187</v>
      </c>
      <c r="F3627" s="53" t="s">
        <v>72</v>
      </c>
      <c r="G3627" s="52" t="s">
        <v>1</v>
      </c>
      <c r="H3627" s="52" t="s">
        <v>5130</v>
      </c>
    </row>
    <row r="3628" spans="1:8" x14ac:dyDescent="0.25">
      <c r="A3628" s="52" t="s">
        <v>5206</v>
      </c>
      <c r="B3628" s="52" t="s">
        <v>5199</v>
      </c>
      <c r="C3628" s="52" t="s">
        <v>573</v>
      </c>
      <c r="D3628" s="52" t="s">
        <v>2254</v>
      </c>
      <c r="E3628" s="52" t="s">
        <v>204</v>
      </c>
      <c r="F3628" s="53" t="s">
        <v>72</v>
      </c>
      <c r="G3628" s="52" t="s">
        <v>1</v>
      </c>
      <c r="H3628" s="52" t="s">
        <v>5130</v>
      </c>
    </row>
    <row r="3629" spans="1:8" x14ac:dyDescent="0.25">
      <c r="A3629" s="52" t="s">
        <v>5205</v>
      </c>
      <c r="B3629" s="52" t="s">
        <v>5204</v>
      </c>
      <c r="C3629" s="52" t="s">
        <v>573</v>
      </c>
      <c r="D3629" s="52" t="s">
        <v>833</v>
      </c>
      <c r="E3629" s="52" t="s">
        <v>204</v>
      </c>
      <c r="F3629" s="53" t="s">
        <v>72</v>
      </c>
      <c r="G3629" s="52" t="s">
        <v>1</v>
      </c>
      <c r="H3629" s="52" t="s">
        <v>5130</v>
      </c>
    </row>
    <row r="3630" spans="1:8" x14ac:dyDescent="0.25">
      <c r="A3630" s="52" t="s">
        <v>5203</v>
      </c>
      <c r="B3630" s="52" t="s">
        <v>5202</v>
      </c>
      <c r="C3630" s="52" t="s">
        <v>833</v>
      </c>
      <c r="D3630" s="52" t="s">
        <v>5201</v>
      </c>
      <c r="E3630" s="52" t="s">
        <v>204</v>
      </c>
      <c r="F3630" s="53" t="s">
        <v>72</v>
      </c>
      <c r="G3630" s="52" t="s">
        <v>1</v>
      </c>
      <c r="H3630" s="52" t="s">
        <v>5130</v>
      </c>
    </row>
    <row r="3631" spans="1:8" x14ac:dyDescent="0.25">
      <c r="A3631" s="52" t="s">
        <v>5200</v>
      </c>
      <c r="B3631" s="52" t="s">
        <v>5199</v>
      </c>
      <c r="C3631" s="52" t="s">
        <v>2892</v>
      </c>
      <c r="D3631" s="52" t="s">
        <v>5198</v>
      </c>
      <c r="E3631" s="52" t="s">
        <v>204</v>
      </c>
      <c r="F3631" s="53" t="s">
        <v>72</v>
      </c>
      <c r="G3631" s="52" t="s">
        <v>1</v>
      </c>
      <c r="H3631" s="52" t="s">
        <v>5130</v>
      </c>
    </row>
    <row r="3632" spans="1:8" x14ac:dyDescent="0.25">
      <c r="A3632" s="52" t="s">
        <v>5197</v>
      </c>
      <c r="B3632" s="52" t="s">
        <v>5196</v>
      </c>
      <c r="C3632" s="52" t="s">
        <v>784</v>
      </c>
      <c r="D3632" s="52" t="s">
        <v>200</v>
      </c>
      <c r="E3632" s="52" t="s">
        <v>187</v>
      </c>
      <c r="F3632" s="53" t="s">
        <v>72</v>
      </c>
      <c r="G3632" s="52" t="s">
        <v>1</v>
      </c>
      <c r="H3632" s="52" t="s">
        <v>5130</v>
      </c>
    </row>
    <row r="3633" spans="1:8" x14ac:dyDescent="0.25">
      <c r="A3633" s="52" t="s">
        <v>5195</v>
      </c>
      <c r="B3633" s="52" t="s">
        <v>5194</v>
      </c>
      <c r="C3633" s="52" t="s">
        <v>3830</v>
      </c>
      <c r="D3633" s="52" t="s">
        <v>200</v>
      </c>
      <c r="E3633" s="52" t="s">
        <v>187</v>
      </c>
      <c r="F3633" s="53" t="s">
        <v>72</v>
      </c>
      <c r="G3633" s="52" t="s">
        <v>1</v>
      </c>
      <c r="H3633" s="52" t="s">
        <v>5130</v>
      </c>
    </row>
    <row r="3634" spans="1:8" x14ac:dyDescent="0.25">
      <c r="A3634" s="52" t="s">
        <v>5193</v>
      </c>
      <c r="B3634" s="52" t="s">
        <v>5192</v>
      </c>
      <c r="C3634" s="52" t="s">
        <v>209</v>
      </c>
      <c r="D3634" s="52" t="s">
        <v>200</v>
      </c>
      <c r="E3634" s="52" t="s">
        <v>187</v>
      </c>
      <c r="F3634" s="53" t="s">
        <v>72</v>
      </c>
      <c r="G3634" s="52" t="s">
        <v>1</v>
      </c>
      <c r="H3634" s="52" t="s">
        <v>5130</v>
      </c>
    </row>
    <row r="3635" spans="1:8" x14ac:dyDescent="0.25">
      <c r="A3635" s="52" t="s">
        <v>5191</v>
      </c>
      <c r="B3635" s="52" t="s">
        <v>5190</v>
      </c>
      <c r="C3635" s="52" t="s">
        <v>209</v>
      </c>
      <c r="D3635" s="52" t="s">
        <v>200</v>
      </c>
      <c r="E3635" s="52" t="s">
        <v>187</v>
      </c>
      <c r="F3635" s="53" t="s">
        <v>72</v>
      </c>
      <c r="G3635" s="52" t="s">
        <v>1</v>
      </c>
      <c r="H3635" s="52" t="s">
        <v>5130</v>
      </c>
    </row>
    <row r="3636" spans="1:8" x14ac:dyDescent="0.25">
      <c r="A3636" s="52" t="s">
        <v>5189</v>
      </c>
      <c r="B3636" s="52" t="s">
        <v>5188</v>
      </c>
      <c r="C3636" s="52" t="s">
        <v>209</v>
      </c>
      <c r="D3636" s="52" t="s">
        <v>200</v>
      </c>
      <c r="E3636" s="52" t="s">
        <v>187</v>
      </c>
      <c r="F3636" s="53" t="s">
        <v>72</v>
      </c>
      <c r="G3636" s="52" t="s">
        <v>1</v>
      </c>
      <c r="H3636" s="52" t="s">
        <v>5130</v>
      </c>
    </row>
    <row r="3637" spans="1:8" x14ac:dyDescent="0.25">
      <c r="A3637" s="52" t="s">
        <v>5187</v>
      </c>
      <c r="B3637" s="52" t="s">
        <v>5186</v>
      </c>
      <c r="C3637" s="52" t="s">
        <v>209</v>
      </c>
      <c r="D3637" s="52" t="s">
        <v>208</v>
      </c>
      <c r="E3637" s="52" t="s">
        <v>187</v>
      </c>
      <c r="F3637" s="53" t="s">
        <v>72</v>
      </c>
      <c r="G3637" s="52" t="s">
        <v>1</v>
      </c>
      <c r="H3637" s="52" t="s">
        <v>5130</v>
      </c>
    </row>
    <row r="3638" spans="1:8" x14ac:dyDescent="0.25">
      <c r="A3638" s="52" t="s">
        <v>5185</v>
      </c>
      <c r="B3638" s="52" t="s">
        <v>5184</v>
      </c>
      <c r="C3638" s="52" t="s">
        <v>209</v>
      </c>
      <c r="D3638" s="52" t="s">
        <v>205</v>
      </c>
      <c r="E3638" s="52" t="s">
        <v>187</v>
      </c>
      <c r="F3638" s="53" t="s">
        <v>72</v>
      </c>
      <c r="G3638" s="52" t="s">
        <v>1</v>
      </c>
      <c r="H3638" s="52" t="s">
        <v>5130</v>
      </c>
    </row>
    <row r="3639" spans="1:8" x14ac:dyDescent="0.25">
      <c r="A3639" s="52" t="s">
        <v>5183</v>
      </c>
      <c r="B3639" s="52" t="s">
        <v>5182</v>
      </c>
      <c r="C3639" s="52" t="s">
        <v>209</v>
      </c>
      <c r="D3639" s="52" t="s">
        <v>951</v>
      </c>
      <c r="E3639" s="52" t="s">
        <v>187</v>
      </c>
      <c r="F3639" s="53" t="s">
        <v>72</v>
      </c>
      <c r="G3639" s="52" t="s">
        <v>1</v>
      </c>
      <c r="H3639" s="52" t="s">
        <v>5130</v>
      </c>
    </row>
    <row r="3640" spans="1:8" x14ac:dyDescent="0.25">
      <c r="A3640" s="52" t="s">
        <v>5181</v>
      </c>
      <c r="B3640" s="52" t="s">
        <v>5180</v>
      </c>
      <c r="C3640" s="52" t="s">
        <v>209</v>
      </c>
      <c r="D3640" s="52" t="s">
        <v>1418</v>
      </c>
      <c r="E3640" s="52" t="s">
        <v>187</v>
      </c>
      <c r="F3640" s="53" t="s">
        <v>72</v>
      </c>
      <c r="G3640" s="52" t="s">
        <v>1</v>
      </c>
      <c r="H3640" s="52" t="s">
        <v>5130</v>
      </c>
    </row>
    <row r="3641" spans="1:8" x14ac:dyDescent="0.25">
      <c r="A3641" s="52" t="s">
        <v>5179</v>
      </c>
      <c r="B3641" s="52" t="s">
        <v>5178</v>
      </c>
      <c r="C3641" s="52" t="s">
        <v>784</v>
      </c>
      <c r="D3641" s="52" t="s">
        <v>2254</v>
      </c>
      <c r="E3641" s="52" t="s">
        <v>204</v>
      </c>
      <c r="F3641" s="53" t="s">
        <v>72</v>
      </c>
      <c r="G3641" s="52" t="s">
        <v>1</v>
      </c>
      <c r="H3641" s="52" t="s">
        <v>5130</v>
      </c>
    </row>
    <row r="3642" spans="1:8" x14ac:dyDescent="0.25">
      <c r="A3642" s="52" t="s">
        <v>5177</v>
      </c>
      <c r="B3642" s="52" t="s">
        <v>5176</v>
      </c>
      <c r="C3642" s="52" t="s">
        <v>520</v>
      </c>
      <c r="D3642" s="52" t="s">
        <v>200</v>
      </c>
      <c r="E3642" s="52" t="s">
        <v>187</v>
      </c>
      <c r="F3642" s="53" t="s">
        <v>72</v>
      </c>
      <c r="G3642" s="52" t="s">
        <v>1</v>
      </c>
      <c r="H3642" s="52" t="s">
        <v>5130</v>
      </c>
    </row>
    <row r="3643" spans="1:8" x14ac:dyDescent="0.25">
      <c r="A3643" s="52" t="s">
        <v>5175</v>
      </c>
      <c r="B3643" s="52" t="s">
        <v>5174</v>
      </c>
      <c r="C3643" s="52" t="s">
        <v>520</v>
      </c>
      <c r="D3643" s="52" t="s">
        <v>243</v>
      </c>
      <c r="E3643" s="52" t="s">
        <v>214</v>
      </c>
      <c r="F3643" s="53" t="s">
        <v>72</v>
      </c>
      <c r="G3643" s="52" t="s">
        <v>1</v>
      </c>
      <c r="H3643" s="52" t="s">
        <v>5130</v>
      </c>
    </row>
    <row r="3644" spans="1:8" x14ac:dyDescent="0.25">
      <c r="A3644" s="52" t="s">
        <v>5173</v>
      </c>
      <c r="B3644" s="52" t="s">
        <v>5172</v>
      </c>
      <c r="C3644" s="52" t="s">
        <v>520</v>
      </c>
      <c r="D3644" s="52" t="s">
        <v>855</v>
      </c>
      <c r="E3644" s="52" t="s">
        <v>492</v>
      </c>
      <c r="F3644" s="53" t="s">
        <v>72</v>
      </c>
      <c r="G3644" s="52" t="s">
        <v>1</v>
      </c>
      <c r="H3644" s="52" t="s">
        <v>5130</v>
      </c>
    </row>
    <row r="3645" spans="1:8" x14ac:dyDescent="0.25">
      <c r="A3645" s="52" t="s">
        <v>5171</v>
      </c>
      <c r="B3645" s="52" t="s">
        <v>5170</v>
      </c>
      <c r="C3645" s="52" t="s">
        <v>520</v>
      </c>
      <c r="D3645" s="52" t="s">
        <v>200</v>
      </c>
      <c r="E3645" s="52" t="s">
        <v>187</v>
      </c>
      <c r="F3645" s="53" t="s">
        <v>72</v>
      </c>
      <c r="G3645" s="52" t="s">
        <v>1</v>
      </c>
      <c r="H3645" s="52" t="s">
        <v>5130</v>
      </c>
    </row>
    <row r="3646" spans="1:8" x14ac:dyDescent="0.25">
      <c r="A3646" s="52" t="s">
        <v>5169</v>
      </c>
      <c r="B3646" s="52" t="s">
        <v>5168</v>
      </c>
      <c r="C3646" s="52" t="s">
        <v>520</v>
      </c>
      <c r="D3646" s="52" t="s">
        <v>2117</v>
      </c>
      <c r="E3646" s="52" t="s">
        <v>204</v>
      </c>
      <c r="F3646" s="53" t="s">
        <v>72</v>
      </c>
      <c r="G3646" s="52" t="s">
        <v>1</v>
      </c>
      <c r="H3646" s="52" t="s">
        <v>5130</v>
      </c>
    </row>
    <row r="3647" spans="1:8" x14ac:dyDescent="0.25">
      <c r="A3647" s="52" t="s">
        <v>5167</v>
      </c>
      <c r="B3647" s="52" t="s">
        <v>5166</v>
      </c>
      <c r="C3647" s="52" t="s">
        <v>336</v>
      </c>
      <c r="D3647" s="52" t="s">
        <v>200</v>
      </c>
      <c r="E3647" s="52" t="s">
        <v>187</v>
      </c>
      <c r="F3647" s="53" t="s">
        <v>72</v>
      </c>
      <c r="G3647" s="52" t="s">
        <v>1</v>
      </c>
      <c r="H3647" s="52" t="s">
        <v>5130</v>
      </c>
    </row>
    <row r="3648" spans="1:8" x14ac:dyDescent="0.25">
      <c r="A3648" s="52" t="s">
        <v>5165</v>
      </c>
      <c r="B3648" s="52" t="s">
        <v>5164</v>
      </c>
      <c r="C3648" s="52" t="s">
        <v>336</v>
      </c>
      <c r="D3648" s="52" t="s">
        <v>200</v>
      </c>
      <c r="E3648" s="52" t="s">
        <v>187</v>
      </c>
      <c r="F3648" s="53" t="s">
        <v>72</v>
      </c>
      <c r="G3648" s="52" t="s">
        <v>1</v>
      </c>
      <c r="H3648" s="52" t="s">
        <v>5130</v>
      </c>
    </row>
    <row r="3649" spans="1:8" x14ac:dyDescent="0.25">
      <c r="A3649" s="52" t="s">
        <v>5163</v>
      </c>
      <c r="B3649" s="52" t="s">
        <v>5162</v>
      </c>
      <c r="C3649" s="52" t="s">
        <v>336</v>
      </c>
      <c r="D3649" s="52" t="s">
        <v>200</v>
      </c>
      <c r="E3649" s="52" t="s">
        <v>187</v>
      </c>
      <c r="F3649" s="53" t="s">
        <v>72</v>
      </c>
      <c r="G3649" s="52" t="s">
        <v>1</v>
      </c>
      <c r="H3649" s="52" t="s">
        <v>5130</v>
      </c>
    </row>
    <row r="3650" spans="1:8" x14ac:dyDescent="0.25">
      <c r="A3650" s="52" t="s">
        <v>5161</v>
      </c>
      <c r="B3650" s="52" t="s">
        <v>5159</v>
      </c>
      <c r="C3650" s="52" t="s">
        <v>197</v>
      </c>
      <c r="D3650" s="52" t="s">
        <v>197</v>
      </c>
      <c r="E3650" s="52" t="s">
        <v>196</v>
      </c>
      <c r="F3650" s="53" t="s">
        <v>72</v>
      </c>
      <c r="G3650" s="52" t="s">
        <v>1</v>
      </c>
      <c r="H3650" s="52" t="s">
        <v>5130</v>
      </c>
    </row>
    <row r="3651" spans="1:8" x14ac:dyDescent="0.25">
      <c r="A3651" s="52" t="s">
        <v>5160</v>
      </c>
      <c r="B3651" s="52" t="s">
        <v>5159</v>
      </c>
      <c r="C3651" s="52" t="s">
        <v>197</v>
      </c>
      <c r="D3651" s="52" t="s">
        <v>197</v>
      </c>
      <c r="E3651" s="52" t="s">
        <v>196</v>
      </c>
      <c r="F3651" s="53" t="s">
        <v>72</v>
      </c>
      <c r="G3651" s="52" t="s">
        <v>1</v>
      </c>
      <c r="H3651" s="52" t="s">
        <v>5130</v>
      </c>
    </row>
    <row r="3652" spans="1:8" x14ac:dyDescent="0.25">
      <c r="A3652" s="52" t="s">
        <v>5158</v>
      </c>
      <c r="B3652" s="52" t="s">
        <v>5156</v>
      </c>
      <c r="C3652" s="52" t="s">
        <v>520</v>
      </c>
      <c r="D3652" s="52" t="s">
        <v>422</v>
      </c>
      <c r="E3652" s="52" t="s">
        <v>204</v>
      </c>
      <c r="F3652" s="53" t="s">
        <v>5158</v>
      </c>
      <c r="G3652" s="52" t="s">
        <v>1</v>
      </c>
      <c r="H3652" s="52" t="s">
        <v>5130</v>
      </c>
    </row>
    <row r="3653" spans="1:8" x14ac:dyDescent="0.25">
      <c r="A3653" s="52" t="s">
        <v>5157</v>
      </c>
      <c r="B3653" s="52" t="s">
        <v>5156</v>
      </c>
      <c r="C3653" s="52" t="s">
        <v>520</v>
      </c>
      <c r="D3653" s="52" t="s">
        <v>422</v>
      </c>
      <c r="E3653" s="52" t="s">
        <v>204</v>
      </c>
      <c r="F3653" s="53" t="s">
        <v>5158</v>
      </c>
      <c r="G3653" s="52" t="s">
        <v>1</v>
      </c>
      <c r="H3653" s="52" t="s">
        <v>5130</v>
      </c>
    </row>
    <row r="3654" spans="1:8" x14ac:dyDescent="0.25">
      <c r="A3654" s="52" t="s">
        <v>5155</v>
      </c>
      <c r="B3654" s="52" t="s">
        <v>5153</v>
      </c>
      <c r="C3654" s="52" t="s">
        <v>520</v>
      </c>
      <c r="D3654" s="52" t="s">
        <v>422</v>
      </c>
      <c r="E3654" s="52" t="s">
        <v>204</v>
      </c>
      <c r="F3654" s="53" t="s">
        <v>5158</v>
      </c>
      <c r="G3654" s="52" t="s">
        <v>1</v>
      </c>
      <c r="H3654" s="52" t="s">
        <v>5130</v>
      </c>
    </row>
    <row r="3655" spans="1:8" x14ac:dyDescent="0.25">
      <c r="A3655" s="52" t="s">
        <v>5154</v>
      </c>
      <c r="B3655" s="52" t="s">
        <v>5153</v>
      </c>
      <c r="C3655" s="52" t="s">
        <v>244</v>
      </c>
      <c r="D3655" s="52" t="s">
        <v>422</v>
      </c>
      <c r="E3655" s="52" t="s">
        <v>204</v>
      </c>
      <c r="F3655" s="53" t="s">
        <v>5158</v>
      </c>
      <c r="G3655" s="52" t="s">
        <v>1</v>
      </c>
      <c r="H3655" s="52" t="s">
        <v>5130</v>
      </c>
    </row>
    <row r="3656" spans="1:8" x14ac:dyDescent="0.25">
      <c r="A3656" s="52" t="s">
        <v>5152</v>
      </c>
      <c r="B3656" s="52" t="s">
        <v>5150</v>
      </c>
      <c r="C3656" s="52" t="s">
        <v>520</v>
      </c>
      <c r="D3656" s="52" t="s">
        <v>422</v>
      </c>
      <c r="E3656" s="52" t="s">
        <v>204</v>
      </c>
      <c r="F3656" s="53" t="s">
        <v>5158</v>
      </c>
      <c r="G3656" s="52" t="s">
        <v>1</v>
      </c>
      <c r="H3656" s="52" t="s">
        <v>5130</v>
      </c>
    </row>
    <row r="3657" spans="1:8" x14ac:dyDescent="0.25">
      <c r="A3657" s="52" t="s">
        <v>5151</v>
      </c>
      <c r="B3657" s="52" t="s">
        <v>5150</v>
      </c>
      <c r="C3657" s="52" t="s">
        <v>244</v>
      </c>
      <c r="D3657" s="52" t="s">
        <v>422</v>
      </c>
      <c r="E3657" s="52" t="s">
        <v>204</v>
      </c>
      <c r="F3657" s="53" t="s">
        <v>5158</v>
      </c>
      <c r="G3657" s="52" t="s">
        <v>1</v>
      </c>
      <c r="H3657" s="52" t="s">
        <v>5130</v>
      </c>
    </row>
    <row r="3658" spans="1:8" x14ac:dyDescent="0.25">
      <c r="A3658" s="52" t="s">
        <v>5149</v>
      </c>
      <c r="B3658" s="52" t="s">
        <v>5131</v>
      </c>
      <c r="C3658" s="52" t="s">
        <v>441</v>
      </c>
      <c r="D3658" s="52" t="s">
        <v>422</v>
      </c>
      <c r="E3658" s="52" t="s">
        <v>204</v>
      </c>
      <c r="F3658" s="53" t="s">
        <v>5158</v>
      </c>
      <c r="G3658" s="52" t="s">
        <v>1</v>
      </c>
      <c r="H3658" s="52" t="s">
        <v>5130</v>
      </c>
    </row>
    <row r="3659" spans="1:8" x14ac:dyDescent="0.25">
      <c r="A3659" s="52" t="s">
        <v>5148</v>
      </c>
      <c r="B3659" s="52" t="s">
        <v>5147</v>
      </c>
      <c r="C3659" s="52" t="s">
        <v>441</v>
      </c>
      <c r="D3659" s="52" t="s">
        <v>542</v>
      </c>
      <c r="E3659" s="52" t="s">
        <v>204</v>
      </c>
      <c r="F3659" s="53" t="s">
        <v>5158</v>
      </c>
      <c r="G3659" s="52" t="s">
        <v>1</v>
      </c>
      <c r="H3659" s="52" t="s">
        <v>5130</v>
      </c>
    </row>
    <row r="3660" spans="1:8" x14ac:dyDescent="0.25">
      <c r="A3660" s="52" t="s">
        <v>5146</v>
      </c>
      <c r="B3660" s="52" t="s">
        <v>5145</v>
      </c>
      <c r="C3660" s="52" t="s">
        <v>441</v>
      </c>
      <c r="D3660" s="52" t="s">
        <v>542</v>
      </c>
      <c r="E3660" s="52" t="s">
        <v>204</v>
      </c>
      <c r="F3660" s="53" t="s">
        <v>5158</v>
      </c>
      <c r="G3660" s="52" t="s">
        <v>1</v>
      </c>
      <c r="H3660" s="52" t="s">
        <v>5130</v>
      </c>
    </row>
    <row r="3661" spans="1:8" x14ac:dyDescent="0.25">
      <c r="A3661" s="52" t="s">
        <v>5144</v>
      </c>
      <c r="B3661" s="52" t="s">
        <v>5143</v>
      </c>
      <c r="C3661" s="52" t="s">
        <v>441</v>
      </c>
      <c r="D3661" s="52" t="s">
        <v>542</v>
      </c>
      <c r="E3661" s="52" t="s">
        <v>204</v>
      </c>
      <c r="F3661" s="53" t="s">
        <v>5158</v>
      </c>
      <c r="G3661" s="52" t="s">
        <v>1</v>
      </c>
      <c r="H3661" s="52" t="s">
        <v>5130</v>
      </c>
    </row>
    <row r="3662" spans="1:8" x14ac:dyDescent="0.25">
      <c r="A3662" s="52" t="s">
        <v>5142</v>
      </c>
      <c r="B3662" s="52" t="s">
        <v>5141</v>
      </c>
      <c r="C3662" s="52" t="s">
        <v>3391</v>
      </c>
      <c r="D3662" s="52" t="s">
        <v>3567</v>
      </c>
      <c r="E3662" s="52" t="s">
        <v>204</v>
      </c>
      <c r="F3662" s="53" t="s">
        <v>5158</v>
      </c>
      <c r="G3662" s="52" t="s">
        <v>1</v>
      </c>
      <c r="H3662" s="52" t="s">
        <v>5130</v>
      </c>
    </row>
    <row r="3663" spans="1:8" x14ac:dyDescent="0.25">
      <c r="A3663" s="52" t="s">
        <v>5140</v>
      </c>
      <c r="B3663" s="52" t="s">
        <v>5139</v>
      </c>
      <c r="C3663" s="52" t="s">
        <v>441</v>
      </c>
      <c r="D3663" s="52" t="s">
        <v>542</v>
      </c>
      <c r="E3663" s="52" t="s">
        <v>204</v>
      </c>
      <c r="F3663" s="53" t="s">
        <v>5158</v>
      </c>
      <c r="G3663" s="52" t="s">
        <v>1</v>
      </c>
      <c r="H3663" s="52" t="s">
        <v>5130</v>
      </c>
    </row>
    <row r="3664" spans="1:8" x14ac:dyDescent="0.25">
      <c r="A3664" s="52" t="s">
        <v>5138</v>
      </c>
      <c r="B3664" s="52" t="s">
        <v>5137</v>
      </c>
      <c r="C3664" s="52" t="s">
        <v>441</v>
      </c>
      <c r="D3664" s="52" t="s">
        <v>542</v>
      </c>
      <c r="E3664" s="52" t="s">
        <v>204</v>
      </c>
      <c r="F3664" s="53" t="s">
        <v>5158</v>
      </c>
      <c r="G3664" s="52" t="s">
        <v>1</v>
      </c>
      <c r="H3664" s="52" t="s">
        <v>5130</v>
      </c>
    </row>
    <row r="3665" spans="1:8" x14ac:dyDescent="0.25">
      <c r="A3665" s="52" t="s">
        <v>5136</v>
      </c>
      <c r="B3665" s="52" t="s">
        <v>5135</v>
      </c>
      <c r="C3665" s="52" t="s">
        <v>850</v>
      </c>
      <c r="D3665" s="52" t="s">
        <v>542</v>
      </c>
      <c r="E3665" s="52" t="s">
        <v>204</v>
      </c>
      <c r="F3665" s="53" t="s">
        <v>5158</v>
      </c>
      <c r="G3665" s="52" t="s">
        <v>1</v>
      </c>
      <c r="H3665" s="52" t="s">
        <v>5130</v>
      </c>
    </row>
    <row r="3666" spans="1:8" x14ac:dyDescent="0.25">
      <c r="A3666" s="52" t="s">
        <v>5134</v>
      </c>
      <c r="B3666" s="52" t="s">
        <v>5133</v>
      </c>
      <c r="C3666" s="52" t="s">
        <v>1423</v>
      </c>
      <c r="D3666" s="52" t="s">
        <v>542</v>
      </c>
      <c r="E3666" s="52" t="s">
        <v>204</v>
      </c>
      <c r="F3666" s="53" t="s">
        <v>5158</v>
      </c>
      <c r="G3666" s="52" t="s">
        <v>1</v>
      </c>
      <c r="H3666" s="52" t="s">
        <v>5130</v>
      </c>
    </row>
    <row r="3667" spans="1:8" x14ac:dyDescent="0.25">
      <c r="A3667" s="52" t="s">
        <v>5132</v>
      </c>
      <c r="B3667" s="52" t="s">
        <v>5131</v>
      </c>
      <c r="C3667" s="52" t="s">
        <v>542</v>
      </c>
      <c r="D3667" s="52" t="s">
        <v>422</v>
      </c>
      <c r="E3667" s="52" t="s">
        <v>204</v>
      </c>
      <c r="F3667" s="53" t="s">
        <v>5158</v>
      </c>
      <c r="G3667" s="52" t="s">
        <v>1</v>
      </c>
      <c r="H3667" s="52" t="s">
        <v>5130</v>
      </c>
    </row>
    <row r="3668" spans="1:8" x14ac:dyDescent="0.25">
      <c r="A3668" s="52" t="s">
        <v>108</v>
      </c>
      <c r="B3668" s="52" t="s">
        <v>5129</v>
      </c>
      <c r="C3668" s="52" t="s">
        <v>3597</v>
      </c>
      <c r="D3668" s="52" t="s">
        <v>200</v>
      </c>
      <c r="E3668" s="52" t="s">
        <v>187</v>
      </c>
      <c r="F3668" s="53" t="s">
        <v>108</v>
      </c>
      <c r="G3668" s="52" t="s">
        <v>108</v>
      </c>
      <c r="H3668" s="52" t="s">
        <v>2482</v>
      </c>
    </row>
    <row r="3669" spans="1:8" x14ac:dyDescent="0.25">
      <c r="A3669" s="52" t="s">
        <v>109</v>
      </c>
      <c r="B3669" s="52" t="s">
        <v>5035</v>
      </c>
      <c r="C3669" s="52" t="s">
        <v>805</v>
      </c>
      <c r="D3669" s="52" t="s">
        <v>200</v>
      </c>
      <c r="E3669" s="52" t="s">
        <v>187</v>
      </c>
      <c r="F3669" s="53" t="s">
        <v>109</v>
      </c>
      <c r="G3669" s="52" t="s">
        <v>108</v>
      </c>
      <c r="H3669" s="52" t="s">
        <v>2482</v>
      </c>
    </row>
    <row r="3670" spans="1:8" x14ac:dyDescent="0.25">
      <c r="A3670" s="52" t="s">
        <v>5128</v>
      </c>
      <c r="B3670" s="52" t="s">
        <v>5127</v>
      </c>
      <c r="C3670" s="52" t="s">
        <v>295</v>
      </c>
      <c r="D3670" s="52" t="s">
        <v>1594</v>
      </c>
      <c r="E3670" s="52" t="s">
        <v>204</v>
      </c>
      <c r="F3670" s="53" t="s">
        <v>109</v>
      </c>
      <c r="G3670" s="52" t="s">
        <v>108</v>
      </c>
      <c r="H3670" s="52" t="s">
        <v>2482</v>
      </c>
    </row>
    <row r="3671" spans="1:8" x14ac:dyDescent="0.25">
      <c r="A3671" s="52" t="s">
        <v>5126</v>
      </c>
      <c r="B3671" s="52" t="s">
        <v>5125</v>
      </c>
      <c r="C3671" s="52" t="s">
        <v>4765</v>
      </c>
      <c r="D3671" s="52" t="s">
        <v>1594</v>
      </c>
      <c r="E3671" s="52" t="s">
        <v>204</v>
      </c>
      <c r="F3671" s="53" t="s">
        <v>109</v>
      </c>
      <c r="G3671" s="52" t="s">
        <v>108</v>
      </c>
      <c r="H3671" s="52" t="s">
        <v>2482</v>
      </c>
    </row>
    <row r="3672" spans="1:8" x14ac:dyDescent="0.25">
      <c r="A3672" s="52" t="s">
        <v>5124</v>
      </c>
      <c r="B3672" s="52" t="s">
        <v>5123</v>
      </c>
      <c r="C3672" s="52" t="s">
        <v>295</v>
      </c>
      <c r="D3672" s="52" t="s">
        <v>1594</v>
      </c>
      <c r="E3672" s="52" t="s">
        <v>204</v>
      </c>
      <c r="F3672" s="53" t="s">
        <v>109</v>
      </c>
      <c r="G3672" s="52" t="s">
        <v>108</v>
      </c>
      <c r="H3672" s="52" t="s">
        <v>2482</v>
      </c>
    </row>
    <row r="3673" spans="1:8" x14ac:dyDescent="0.25">
      <c r="A3673" s="52" t="s">
        <v>5122</v>
      </c>
      <c r="B3673" s="52" t="s">
        <v>5121</v>
      </c>
      <c r="C3673" s="52" t="s">
        <v>430</v>
      </c>
      <c r="D3673" s="52" t="s">
        <v>1594</v>
      </c>
      <c r="E3673" s="52" t="s">
        <v>204</v>
      </c>
      <c r="F3673" s="53" t="s">
        <v>109</v>
      </c>
      <c r="G3673" s="52" t="s">
        <v>108</v>
      </c>
      <c r="H3673" s="52" t="s">
        <v>2482</v>
      </c>
    </row>
    <row r="3674" spans="1:8" x14ac:dyDescent="0.25">
      <c r="A3674" s="52" t="s">
        <v>5120</v>
      </c>
      <c r="B3674" s="52" t="s">
        <v>5118</v>
      </c>
      <c r="C3674" s="52" t="s">
        <v>295</v>
      </c>
      <c r="D3674" s="52" t="s">
        <v>1594</v>
      </c>
      <c r="E3674" s="52" t="s">
        <v>204</v>
      </c>
      <c r="F3674" s="53" t="s">
        <v>109</v>
      </c>
      <c r="G3674" s="52" t="s">
        <v>108</v>
      </c>
      <c r="H3674" s="52" t="s">
        <v>2482</v>
      </c>
    </row>
    <row r="3675" spans="1:8" x14ac:dyDescent="0.25">
      <c r="A3675" s="52" t="s">
        <v>5119</v>
      </c>
      <c r="B3675" s="52" t="s">
        <v>5118</v>
      </c>
      <c r="C3675" s="52" t="s">
        <v>1930</v>
      </c>
      <c r="D3675" s="52" t="s">
        <v>1594</v>
      </c>
      <c r="E3675" s="52" t="s">
        <v>204</v>
      </c>
      <c r="F3675" s="53" t="s">
        <v>109</v>
      </c>
      <c r="G3675" s="52" t="s">
        <v>108</v>
      </c>
      <c r="H3675" s="52" t="s">
        <v>2482</v>
      </c>
    </row>
    <row r="3676" spans="1:8" x14ac:dyDescent="0.25">
      <c r="A3676" s="52" t="s">
        <v>5117</v>
      </c>
      <c r="B3676" s="52" t="s">
        <v>5116</v>
      </c>
      <c r="C3676" s="52" t="s">
        <v>821</v>
      </c>
      <c r="D3676" s="52" t="s">
        <v>1594</v>
      </c>
      <c r="E3676" s="52" t="s">
        <v>204</v>
      </c>
      <c r="F3676" s="53" t="s">
        <v>109</v>
      </c>
      <c r="G3676" s="52" t="s">
        <v>108</v>
      </c>
      <c r="H3676" s="52" t="s">
        <v>2482</v>
      </c>
    </row>
    <row r="3677" spans="1:8" x14ac:dyDescent="0.25">
      <c r="A3677" s="52" t="s">
        <v>5115</v>
      </c>
      <c r="B3677" s="52" t="s">
        <v>5114</v>
      </c>
      <c r="C3677" s="52" t="s">
        <v>2110</v>
      </c>
      <c r="D3677" s="52" t="s">
        <v>1594</v>
      </c>
      <c r="E3677" s="52" t="s">
        <v>204</v>
      </c>
      <c r="F3677" s="53" t="s">
        <v>109</v>
      </c>
      <c r="G3677" s="52" t="s">
        <v>108</v>
      </c>
      <c r="H3677" s="52" t="s">
        <v>2482</v>
      </c>
    </row>
    <row r="3678" spans="1:8" x14ac:dyDescent="0.25">
      <c r="A3678" s="52" t="s">
        <v>5113</v>
      </c>
      <c r="B3678" s="52" t="s">
        <v>5112</v>
      </c>
      <c r="C3678" s="52" t="s">
        <v>821</v>
      </c>
      <c r="D3678" s="52" t="s">
        <v>1913</v>
      </c>
      <c r="E3678" s="52" t="s">
        <v>204</v>
      </c>
      <c r="F3678" s="53" t="s">
        <v>109</v>
      </c>
      <c r="G3678" s="52" t="s">
        <v>108</v>
      </c>
      <c r="H3678" s="52" t="s">
        <v>2482</v>
      </c>
    </row>
    <row r="3679" spans="1:8" x14ac:dyDescent="0.25">
      <c r="A3679" s="52" t="s">
        <v>5111</v>
      </c>
      <c r="B3679" s="52" t="s">
        <v>5110</v>
      </c>
      <c r="C3679" s="52" t="s">
        <v>295</v>
      </c>
      <c r="D3679" s="52" t="s">
        <v>1594</v>
      </c>
      <c r="E3679" s="52" t="s">
        <v>204</v>
      </c>
      <c r="F3679" s="53" t="s">
        <v>109</v>
      </c>
      <c r="G3679" s="52" t="s">
        <v>108</v>
      </c>
      <c r="H3679" s="52" t="s">
        <v>2482</v>
      </c>
    </row>
    <row r="3680" spans="1:8" x14ac:dyDescent="0.25">
      <c r="A3680" s="52" t="s">
        <v>5109</v>
      </c>
      <c r="B3680" s="52" t="s">
        <v>5108</v>
      </c>
      <c r="C3680" s="52" t="s">
        <v>295</v>
      </c>
      <c r="D3680" s="52" t="s">
        <v>1594</v>
      </c>
      <c r="E3680" s="52" t="s">
        <v>204</v>
      </c>
      <c r="F3680" s="53" t="s">
        <v>109</v>
      </c>
      <c r="G3680" s="52" t="s">
        <v>108</v>
      </c>
      <c r="H3680" s="52" t="s">
        <v>2482</v>
      </c>
    </row>
    <row r="3681" spans="1:8" x14ac:dyDescent="0.25">
      <c r="A3681" s="52" t="s">
        <v>5107</v>
      </c>
      <c r="B3681" s="52" t="s">
        <v>5106</v>
      </c>
      <c r="C3681" s="52" t="s">
        <v>2974</v>
      </c>
      <c r="D3681" s="52" t="s">
        <v>1594</v>
      </c>
      <c r="E3681" s="52" t="s">
        <v>204</v>
      </c>
      <c r="F3681" s="53" t="s">
        <v>109</v>
      </c>
      <c r="G3681" s="52" t="s">
        <v>108</v>
      </c>
      <c r="H3681" s="52" t="s">
        <v>2482</v>
      </c>
    </row>
    <row r="3682" spans="1:8" x14ac:dyDescent="0.25">
      <c r="A3682" s="52" t="s">
        <v>5105</v>
      </c>
      <c r="B3682" s="52" t="s">
        <v>5104</v>
      </c>
      <c r="C3682" s="52" t="s">
        <v>821</v>
      </c>
      <c r="D3682" s="52" t="s">
        <v>1594</v>
      </c>
      <c r="E3682" s="52" t="s">
        <v>204</v>
      </c>
      <c r="F3682" s="53" t="s">
        <v>109</v>
      </c>
      <c r="G3682" s="52" t="s">
        <v>108</v>
      </c>
      <c r="H3682" s="52" t="s">
        <v>2482</v>
      </c>
    </row>
    <row r="3683" spans="1:8" x14ac:dyDescent="0.25">
      <c r="A3683" s="52" t="s">
        <v>5103</v>
      </c>
      <c r="B3683" s="52" t="s">
        <v>5102</v>
      </c>
      <c r="C3683" s="52" t="s">
        <v>295</v>
      </c>
      <c r="D3683" s="52" t="s">
        <v>1594</v>
      </c>
      <c r="E3683" s="52" t="s">
        <v>204</v>
      </c>
      <c r="F3683" s="53" t="s">
        <v>109</v>
      </c>
      <c r="G3683" s="52" t="s">
        <v>108</v>
      </c>
      <c r="H3683" s="52" t="s">
        <v>2482</v>
      </c>
    </row>
    <row r="3684" spans="1:8" x14ac:dyDescent="0.25">
      <c r="A3684" s="52" t="s">
        <v>5101</v>
      </c>
      <c r="B3684" s="52" t="s">
        <v>5100</v>
      </c>
      <c r="C3684" s="52" t="s">
        <v>295</v>
      </c>
      <c r="D3684" s="52" t="s">
        <v>1594</v>
      </c>
      <c r="E3684" s="52" t="s">
        <v>204</v>
      </c>
      <c r="F3684" s="53" t="s">
        <v>109</v>
      </c>
      <c r="G3684" s="52" t="s">
        <v>108</v>
      </c>
      <c r="H3684" s="52" t="s">
        <v>2482</v>
      </c>
    </row>
    <row r="3685" spans="1:8" x14ac:dyDescent="0.25">
      <c r="A3685" s="52" t="s">
        <v>5099</v>
      </c>
      <c r="B3685" s="52" t="s">
        <v>5098</v>
      </c>
      <c r="C3685" s="52" t="s">
        <v>821</v>
      </c>
      <c r="D3685" s="52" t="s">
        <v>1594</v>
      </c>
      <c r="E3685" s="52" t="s">
        <v>204</v>
      </c>
      <c r="F3685" s="53" t="s">
        <v>109</v>
      </c>
      <c r="G3685" s="52" t="s">
        <v>108</v>
      </c>
      <c r="H3685" s="52" t="s">
        <v>2482</v>
      </c>
    </row>
    <row r="3686" spans="1:8" x14ac:dyDescent="0.25">
      <c r="A3686" s="52" t="s">
        <v>5097</v>
      </c>
      <c r="B3686" s="52" t="s">
        <v>5096</v>
      </c>
      <c r="C3686" s="52" t="s">
        <v>821</v>
      </c>
      <c r="D3686" s="52" t="s">
        <v>1594</v>
      </c>
      <c r="E3686" s="52" t="s">
        <v>204</v>
      </c>
      <c r="F3686" s="53" t="s">
        <v>109</v>
      </c>
      <c r="G3686" s="52" t="s">
        <v>108</v>
      </c>
      <c r="H3686" s="52" t="s">
        <v>2482</v>
      </c>
    </row>
    <row r="3687" spans="1:8" x14ac:dyDescent="0.25">
      <c r="A3687" s="52" t="s">
        <v>5095</v>
      </c>
      <c r="B3687" s="52" t="s">
        <v>5094</v>
      </c>
      <c r="C3687" s="52" t="s">
        <v>2079</v>
      </c>
      <c r="D3687" s="52" t="s">
        <v>1594</v>
      </c>
      <c r="E3687" s="52" t="s">
        <v>204</v>
      </c>
      <c r="F3687" s="53" t="s">
        <v>109</v>
      </c>
      <c r="G3687" s="52" t="s">
        <v>108</v>
      </c>
      <c r="H3687" s="52" t="s">
        <v>2482</v>
      </c>
    </row>
    <row r="3688" spans="1:8" x14ac:dyDescent="0.25">
      <c r="A3688" s="52" t="s">
        <v>5093</v>
      </c>
      <c r="B3688" s="52" t="s">
        <v>5092</v>
      </c>
      <c r="C3688" s="52" t="s">
        <v>295</v>
      </c>
      <c r="D3688" s="52" t="s">
        <v>1913</v>
      </c>
      <c r="E3688" s="52" t="s">
        <v>204</v>
      </c>
      <c r="F3688" s="53" t="s">
        <v>109</v>
      </c>
      <c r="G3688" s="52" t="s">
        <v>108</v>
      </c>
      <c r="H3688" s="52" t="s">
        <v>2482</v>
      </c>
    </row>
    <row r="3689" spans="1:8" x14ac:dyDescent="0.25">
      <c r="A3689" s="52" t="s">
        <v>5091</v>
      </c>
      <c r="B3689" s="52" t="s">
        <v>5090</v>
      </c>
      <c r="C3689" s="52" t="s">
        <v>295</v>
      </c>
      <c r="D3689" s="52" t="s">
        <v>1594</v>
      </c>
      <c r="E3689" s="52" t="s">
        <v>204</v>
      </c>
      <c r="F3689" s="53" t="s">
        <v>109</v>
      </c>
      <c r="G3689" s="52" t="s">
        <v>108</v>
      </c>
      <c r="H3689" s="52" t="s">
        <v>2482</v>
      </c>
    </row>
    <row r="3690" spans="1:8" x14ac:dyDescent="0.25">
      <c r="A3690" s="52" t="s">
        <v>5089</v>
      </c>
      <c r="B3690" s="52" t="s">
        <v>5088</v>
      </c>
      <c r="C3690" s="52" t="s">
        <v>821</v>
      </c>
      <c r="D3690" s="52" t="s">
        <v>1594</v>
      </c>
      <c r="E3690" s="52" t="s">
        <v>204</v>
      </c>
      <c r="F3690" s="53" t="s">
        <v>109</v>
      </c>
      <c r="G3690" s="52" t="s">
        <v>108</v>
      </c>
      <c r="H3690" s="52" t="s">
        <v>2482</v>
      </c>
    </row>
    <row r="3691" spans="1:8" x14ac:dyDescent="0.25">
      <c r="A3691" s="52" t="s">
        <v>5087</v>
      </c>
      <c r="B3691" s="52" t="s">
        <v>5086</v>
      </c>
      <c r="C3691" s="52" t="s">
        <v>295</v>
      </c>
      <c r="D3691" s="52" t="s">
        <v>1594</v>
      </c>
      <c r="E3691" s="52" t="s">
        <v>204</v>
      </c>
      <c r="F3691" s="53" t="s">
        <v>109</v>
      </c>
      <c r="G3691" s="52" t="s">
        <v>108</v>
      </c>
      <c r="H3691" s="52" t="s">
        <v>2482</v>
      </c>
    </row>
    <row r="3692" spans="1:8" x14ac:dyDescent="0.25">
      <c r="A3692" s="52" t="s">
        <v>5085</v>
      </c>
      <c r="B3692" s="52" t="s">
        <v>5084</v>
      </c>
      <c r="C3692" s="52" t="s">
        <v>821</v>
      </c>
      <c r="D3692" s="52" t="s">
        <v>1594</v>
      </c>
      <c r="E3692" s="52" t="s">
        <v>204</v>
      </c>
      <c r="F3692" s="53" t="s">
        <v>109</v>
      </c>
      <c r="G3692" s="52" t="s">
        <v>108</v>
      </c>
      <c r="H3692" s="52" t="s">
        <v>2482</v>
      </c>
    </row>
    <row r="3693" spans="1:8" x14ac:dyDescent="0.25">
      <c r="A3693" s="52" t="s">
        <v>5083</v>
      </c>
      <c r="B3693" s="52" t="s">
        <v>5082</v>
      </c>
      <c r="C3693" s="52" t="s">
        <v>295</v>
      </c>
      <c r="D3693" s="52" t="s">
        <v>1594</v>
      </c>
      <c r="E3693" s="52" t="s">
        <v>204</v>
      </c>
      <c r="F3693" s="53" t="s">
        <v>109</v>
      </c>
      <c r="G3693" s="52" t="s">
        <v>108</v>
      </c>
      <c r="H3693" s="52" t="s">
        <v>2482</v>
      </c>
    </row>
    <row r="3694" spans="1:8" x14ac:dyDescent="0.25">
      <c r="A3694" s="52" t="s">
        <v>5081</v>
      </c>
      <c r="B3694" s="52" t="s">
        <v>5080</v>
      </c>
      <c r="C3694" s="52" t="s">
        <v>821</v>
      </c>
      <c r="D3694" s="52" t="s">
        <v>1594</v>
      </c>
      <c r="E3694" s="52" t="s">
        <v>204</v>
      </c>
      <c r="F3694" s="53" t="s">
        <v>109</v>
      </c>
      <c r="G3694" s="52" t="s">
        <v>108</v>
      </c>
      <c r="H3694" s="52" t="s">
        <v>2482</v>
      </c>
    </row>
    <row r="3695" spans="1:8" x14ac:dyDescent="0.25">
      <c r="A3695" s="52" t="s">
        <v>5079</v>
      </c>
      <c r="B3695" s="52" t="s">
        <v>5078</v>
      </c>
      <c r="C3695" s="52" t="s">
        <v>2974</v>
      </c>
      <c r="D3695" s="52" t="s">
        <v>1594</v>
      </c>
      <c r="E3695" s="52" t="s">
        <v>204</v>
      </c>
      <c r="F3695" s="53" t="s">
        <v>109</v>
      </c>
      <c r="G3695" s="52" t="s">
        <v>108</v>
      </c>
      <c r="H3695" s="52" t="s">
        <v>2482</v>
      </c>
    </row>
    <row r="3696" spans="1:8" x14ac:dyDescent="0.25">
      <c r="A3696" s="52" t="s">
        <v>5077</v>
      </c>
      <c r="B3696" s="52" t="s">
        <v>5076</v>
      </c>
      <c r="C3696" s="52" t="s">
        <v>821</v>
      </c>
      <c r="D3696" s="52" t="s">
        <v>1594</v>
      </c>
      <c r="E3696" s="52" t="s">
        <v>204</v>
      </c>
      <c r="F3696" s="53" t="s">
        <v>109</v>
      </c>
      <c r="G3696" s="52" t="s">
        <v>108</v>
      </c>
      <c r="H3696" s="52" t="s">
        <v>2482</v>
      </c>
    </row>
    <row r="3697" spans="1:8" x14ac:dyDescent="0.25">
      <c r="A3697" s="52" t="s">
        <v>5075</v>
      </c>
      <c r="B3697" s="52" t="s">
        <v>5074</v>
      </c>
      <c r="C3697" s="52" t="s">
        <v>5073</v>
      </c>
      <c r="D3697" s="52" t="s">
        <v>1594</v>
      </c>
      <c r="E3697" s="52" t="s">
        <v>204</v>
      </c>
      <c r="F3697" s="53" t="s">
        <v>109</v>
      </c>
      <c r="G3697" s="52" t="s">
        <v>108</v>
      </c>
      <c r="H3697" s="52" t="s">
        <v>2482</v>
      </c>
    </row>
    <row r="3698" spans="1:8" x14ac:dyDescent="0.25">
      <c r="A3698" s="52" t="s">
        <v>5072</v>
      </c>
      <c r="B3698" s="52" t="s">
        <v>5071</v>
      </c>
      <c r="C3698" s="52" t="s">
        <v>821</v>
      </c>
      <c r="D3698" s="52" t="s">
        <v>1594</v>
      </c>
      <c r="E3698" s="52" t="s">
        <v>204</v>
      </c>
      <c r="F3698" s="53" t="s">
        <v>109</v>
      </c>
      <c r="G3698" s="52" t="s">
        <v>108</v>
      </c>
      <c r="H3698" s="52" t="s">
        <v>2482</v>
      </c>
    </row>
    <row r="3699" spans="1:8" x14ac:dyDescent="0.25">
      <c r="A3699" s="52" t="s">
        <v>5070</v>
      </c>
      <c r="B3699" s="52" t="s">
        <v>5069</v>
      </c>
      <c r="C3699" s="52" t="s">
        <v>821</v>
      </c>
      <c r="D3699" s="52" t="s">
        <v>1594</v>
      </c>
      <c r="E3699" s="52" t="s">
        <v>204</v>
      </c>
      <c r="F3699" s="53" t="s">
        <v>109</v>
      </c>
      <c r="G3699" s="52" t="s">
        <v>108</v>
      </c>
      <c r="H3699" s="52" t="s">
        <v>2482</v>
      </c>
    </row>
    <row r="3700" spans="1:8" x14ac:dyDescent="0.25">
      <c r="A3700" s="52" t="s">
        <v>5068</v>
      </c>
      <c r="B3700" s="52" t="s">
        <v>5067</v>
      </c>
      <c r="C3700" s="52" t="s">
        <v>821</v>
      </c>
      <c r="D3700" s="52" t="s">
        <v>1594</v>
      </c>
      <c r="E3700" s="52" t="s">
        <v>204</v>
      </c>
      <c r="F3700" s="53" t="s">
        <v>109</v>
      </c>
      <c r="G3700" s="52" t="s">
        <v>108</v>
      </c>
      <c r="H3700" s="52" t="s">
        <v>2482</v>
      </c>
    </row>
    <row r="3701" spans="1:8" x14ac:dyDescent="0.25">
      <c r="A3701" s="52" t="s">
        <v>5066</v>
      </c>
      <c r="B3701" s="52" t="s">
        <v>5065</v>
      </c>
      <c r="C3701" s="52" t="s">
        <v>343</v>
      </c>
      <c r="D3701" s="52" t="s">
        <v>1594</v>
      </c>
      <c r="E3701" s="52" t="s">
        <v>204</v>
      </c>
      <c r="F3701" s="53" t="s">
        <v>109</v>
      </c>
      <c r="G3701" s="52" t="s">
        <v>108</v>
      </c>
      <c r="H3701" s="52" t="s">
        <v>2482</v>
      </c>
    </row>
    <row r="3702" spans="1:8" x14ac:dyDescent="0.25">
      <c r="A3702" s="52" t="s">
        <v>5064</v>
      </c>
      <c r="B3702" s="52" t="s">
        <v>5063</v>
      </c>
      <c r="C3702" s="52" t="s">
        <v>343</v>
      </c>
      <c r="D3702" s="52" t="s">
        <v>1594</v>
      </c>
      <c r="E3702" s="52" t="s">
        <v>204</v>
      </c>
      <c r="F3702" s="53" t="s">
        <v>109</v>
      </c>
      <c r="G3702" s="52" t="s">
        <v>108</v>
      </c>
      <c r="H3702" s="52" t="s">
        <v>2482</v>
      </c>
    </row>
    <row r="3703" spans="1:8" x14ac:dyDescent="0.25">
      <c r="A3703" s="52" t="s">
        <v>5062</v>
      </c>
      <c r="B3703" s="52" t="s">
        <v>5061</v>
      </c>
      <c r="C3703" s="52" t="s">
        <v>2110</v>
      </c>
      <c r="D3703" s="52" t="s">
        <v>1594</v>
      </c>
      <c r="E3703" s="52" t="s">
        <v>204</v>
      </c>
      <c r="F3703" s="53" t="s">
        <v>109</v>
      </c>
      <c r="G3703" s="52" t="s">
        <v>108</v>
      </c>
      <c r="H3703" s="52" t="s">
        <v>2482</v>
      </c>
    </row>
    <row r="3704" spans="1:8" x14ac:dyDescent="0.25">
      <c r="A3704" s="52" t="s">
        <v>5060</v>
      </c>
      <c r="B3704" s="52" t="s">
        <v>5059</v>
      </c>
      <c r="C3704" s="52" t="s">
        <v>821</v>
      </c>
      <c r="D3704" s="52" t="s">
        <v>1594</v>
      </c>
      <c r="E3704" s="52" t="s">
        <v>204</v>
      </c>
      <c r="F3704" s="53" t="s">
        <v>109</v>
      </c>
      <c r="G3704" s="52" t="s">
        <v>108</v>
      </c>
      <c r="H3704" s="52" t="s">
        <v>2482</v>
      </c>
    </row>
    <row r="3705" spans="1:8" x14ac:dyDescent="0.25">
      <c r="A3705" s="52" t="s">
        <v>5058</v>
      </c>
      <c r="B3705" s="52" t="s">
        <v>5057</v>
      </c>
      <c r="C3705" s="52" t="s">
        <v>821</v>
      </c>
      <c r="D3705" s="52" t="s">
        <v>1594</v>
      </c>
      <c r="E3705" s="52" t="s">
        <v>204</v>
      </c>
      <c r="F3705" s="53" t="s">
        <v>109</v>
      </c>
      <c r="G3705" s="52" t="s">
        <v>108</v>
      </c>
      <c r="H3705" s="52" t="s">
        <v>2482</v>
      </c>
    </row>
    <row r="3706" spans="1:8" x14ac:dyDescent="0.25">
      <c r="A3706" s="52" t="s">
        <v>5056</v>
      </c>
      <c r="B3706" s="52" t="s">
        <v>5055</v>
      </c>
      <c r="C3706" s="52" t="s">
        <v>295</v>
      </c>
      <c r="D3706" s="52" t="s">
        <v>1594</v>
      </c>
      <c r="E3706" s="52" t="s">
        <v>204</v>
      </c>
      <c r="F3706" s="53" t="s">
        <v>109</v>
      </c>
      <c r="G3706" s="52" t="s">
        <v>108</v>
      </c>
      <c r="H3706" s="52" t="s">
        <v>2482</v>
      </c>
    </row>
    <row r="3707" spans="1:8" x14ac:dyDescent="0.25">
      <c r="A3707" s="52" t="s">
        <v>5054</v>
      </c>
      <c r="B3707" s="52" t="s">
        <v>5053</v>
      </c>
      <c r="C3707" s="52" t="s">
        <v>295</v>
      </c>
      <c r="D3707" s="52" t="s">
        <v>1913</v>
      </c>
      <c r="E3707" s="52" t="s">
        <v>204</v>
      </c>
      <c r="F3707" s="53" t="s">
        <v>109</v>
      </c>
      <c r="G3707" s="52" t="s">
        <v>108</v>
      </c>
      <c r="H3707" s="52" t="s">
        <v>2482</v>
      </c>
    </row>
    <row r="3708" spans="1:8" x14ac:dyDescent="0.25">
      <c r="A3708" s="52" t="s">
        <v>5052</v>
      </c>
      <c r="B3708" s="52" t="s">
        <v>5051</v>
      </c>
      <c r="C3708" s="52" t="s">
        <v>295</v>
      </c>
      <c r="D3708" s="52" t="s">
        <v>1594</v>
      </c>
      <c r="E3708" s="52" t="s">
        <v>204</v>
      </c>
      <c r="F3708" s="53" t="s">
        <v>109</v>
      </c>
      <c r="G3708" s="52" t="s">
        <v>108</v>
      </c>
      <c r="H3708" s="52" t="s">
        <v>2482</v>
      </c>
    </row>
    <row r="3709" spans="1:8" x14ac:dyDescent="0.25">
      <c r="A3709" s="52" t="s">
        <v>5050</v>
      </c>
      <c r="B3709" s="52" t="s">
        <v>5049</v>
      </c>
      <c r="C3709" s="52" t="s">
        <v>821</v>
      </c>
      <c r="D3709" s="52" t="s">
        <v>1594</v>
      </c>
      <c r="E3709" s="52" t="s">
        <v>204</v>
      </c>
      <c r="F3709" s="53" t="s">
        <v>109</v>
      </c>
      <c r="G3709" s="52" t="s">
        <v>108</v>
      </c>
      <c r="H3709" s="52" t="s">
        <v>2482</v>
      </c>
    </row>
    <row r="3710" spans="1:8" x14ac:dyDescent="0.25">
      <c r="A3710" s="52" t="s">
        <v>5048</v>
      </c>
      <c r="B3710" s="52" t="s">
        <v>5047</v>
      </c>
      <c r="C3710" s="52" t="s">
        <v>821</v>
      </c>
      <c r="D3710" s="52" t="s">
        <v>1594</v>
      </c>
      <c r="E3710" s="52" t="s">
        <v>204</v>
      </c>
      <c r="F3710" s="53" t="s">
        <v>109</v>
      </c>
      <c r="G3710" s="52" t="s">
        <v>108</v>
      </c>
      <c r="H3710" s="52" t="s">
        <v>2482</v>
      </c>
    </row>
    <row r="3711" spans="1:8" x14ac:dyDescent="0.25">
      <c r="A3711" s="52" t="s">
        <v>5046</v>
      </c>
      <c r="B3711" s="52" t="s">
        <v>5045</v>
      </c>
      <c r="C3711" s="52" t="s">
        <v>295</v>
      </c>
      <c r="D3711" s="52" t="s">
        <v>1594</v>
      </c>
      <c r="E3711" s="52" t="s">
        <v>204</v>
      </c>
      <c r="F3711" s="53" t="s">
        <v>109</v>
      </c>
      <c r="G3711" s="52" t="s">
        <v>108</v>
      </c>
      <c r="H3711" s="52" t="s">
        <v>2482</v>
      </c>
    </row>
    <row r="3712" spans="1:8" x14ac:dyDescent="0.25">
      <c r="A3712" s="52" t="s">
        <v>5044</v>
      </c>
      <c r="B3712" s="52" t="s">
        <v>5043</v>
      </c>
      <c r="C3712" s="52" t="s">
        <v>573</v>
      </c>
      <c r="D3712" s="52" t="s">
        <v>1594</v>
      </c>
      <c r="E3712" s="52" t="s">
        <v>204</v>
      </c>
      <c r="F3712" s="53" t="s">
        <v>109</v>
      </c>
      <c r="G3712" s="52" t="s">
        <v>108</v>
      </c>
      <c r="H3712" s="52" t="s">
        <v>2482</v>
      </c>
    </row>
    <row r="3713" spans="1:8" x14ac:dyDescent="0.25">
      <c r="A3713" s="52" t="s">
        <v>5042</v>
      </c>
      <c r="B3713" s="52" t="s">
        <v>5041</v>
      </c>
      <c r="C3713" s="52" t="s">
        <v>821</v>
      </c>
      <c r="D3713" s="52" t="s">
        <v>1913</v>
      </c>
      <c r="E3713" s="52" t="s">
        <v>204</v>
      </c>
      <c r="F3713" s="53" t="s">
        <v>109</v>
      </c>
      <c r="G3713" s="52" t="s">
        <v>108</v>
      </c>
      <c r="H3713" s="52" t="s">
        <v>2482</v>
      </c>
    </row>
    <row r="3714" spans="1:8" x14ac:dyDescent="0.25">
      <c r="A3714" s="52" t="s">
        <v>5040</v>
      </c>
      <c r="B3714" s="52" t="s">
        <v>5039</v>
      </c>
      <c r="C3714" s="52" t="s">
        <v>821</v>
      </c>
      <c r="D3714" s="52" t="s">
        <v>1913</v>
      </c>
      <c r="E3714" s="52" t="s">
        <v>204</v>
      </c>
      <c r="F3714" s="53" t="s">
        <v>109</v>
      </c>
      <c r="G3714" s="52" t="s">
        <v>108</v>
      </c>
      <c r="H3714" s="52" t="s">
        <v>2482</v>
      </c>
    </row>
    <row r="3715" spans="1:8" x14ac:dyDescent="0.25">
      <c r="A3715" s="52" t="s">
        <v>5038</v>
      </c>
      <c r="B3715" s="52" t="s">
        <v>5037</v>
      </c>
      <c r="C3715" s="52" t="s">
        <v>821</v>
      </c>
      <c r="D3715" s="52" t="s">
        <v>1594</v>
      </c>
      <c r="E3715" s="52" t="s">
        <v>204</v>
      </c>
      <c r="F3715" s="53" t="s">
        <v>109</v>
      </c>
      <c r="G3715" s="52" t="s">
        <v>108</v>
      </c>
      <c r="H3715" s="52" t="s">
        <v>2482</v>
      </c>
    </row>
    <row r="3716" spans="1:8" x14ac:dyDescent="0.25">
      <c r="A3716" s="52" t="s">
        <v>5036</v>
      </c>
      <c r="B3716" s="52" t="s">
        <v>5035</v>
      </c>
      <c r="C3716" s="52" t="s">
        <v>2135</v>
      </c>
      <c r="D3716" s="52" t="s">
        <v>200</v>
      </c>
      <c r="E3716" s="52" t="s">
        <v>187</v>
      </c>
      <c r="F3716" s="53" t="s">
        <v>109</v>
      </c>
      <c r="G3716" s="52" t="s">
        <v>108</v>
      </c>
      <c r="H3716" s="52" t="s">
        <v>2482</v>
      </c>
    </row>
    <row r="3717" spans="1:8" x14ac:dyDescent="0.25">
      <c r="A3717" s="52" t="s">
        <v>5034</v>
      </c>
      <c r="B3717" s="52" t="s">
        <v>5033</v>
      </c>
      <c r="C3717" s="52" t="s">
        <v>2135</v>
      </c>
      <c r="D3717" s="52" t="s">
        <v>200</v>
      </c>
      <c r="E3717" s="52" t="s">
        <v>187</v>
      </c>
      <c r="F3717" s="53" t="s">
        <v>109</v>
      </c>
      <c r="G3717" s="52" t="s">
        <v>108</v>
      </c>
      <c r="H3717" s="52" t="s">
        <v>2482</v>
      </c>
    </row>
    <row r="3718" spans="1:8" x14ac:dyDescent="0.25">
      <c r="A3718" s="52" t="s">
        <v>5032</v>
      </c>
      <c r="B3718" s="52" t="s">
        <v>5031</v>
      </c>
      <c r="C3718" s="52" t="s">
        <v>2135</v>
      </c>
      <c r="D3718" s="52" t="s">
        <v>200</v>
      </c>
      <c r="E3718" s="52" t="s">
        <v>187</v>
      </c>
      <c r="F3718" s="53" t="s">
        <v>109</v>
      </c>
      <c r="G3718" s="52" t="s">
        <v>108</v>
      </c>
      <c r="H3718" s="52" t="s">
        <v>2482</v>
      </c>
    </row>
    <row r="3719" spans="1:8" x14ac:dyDescent="0.25">
      <c r="A3719" s="52" t="s">
        <v>5030</v>
      </c>
      <c r="B3719" s="52" t="s">
        <v>5029</v>
      </c>
      <c r="C3719" s="52" t="s">
        <v>2135</v>
      </c>
      <c r="D3719" s="52" t="s">
        <v>200</v>
      </c>
      <c r="E3719" s="52" t="s">
        <v>187</v>
      </c>
      <c r="F3719" s="53" t="s">
        <v>109</v>
      </c>
      <c r="G3719" s="52" t="s">
        <v>108</v>
      </c>
      <c r="H3719" s="52" t="s">
        <v>2482</v>
      </c>
    </row>
    <row r="3720" spans="1:8" x14ac:dyDescent="0.25">
      <c r="A3720" s="52" t="s">
        <v>5028</v>
      </c>
      <c r="B3720" s="52" t="s">
        <v>5027</v>
      </c>
      <c r="C3720" s="52" t="s">
        <v>2135</v>
      </c>
      <c r="D3720" s="52" t="s">
        <v>200</v>
      </c>
      <c r="E3720" s="52" t="s">
        <v>187</v>
      </c>
      <c r="F3720" s="53" t="s">
        <v>109</v>
      </c>
      <c r="G3720" s="52" t="s">
        <v>108</v>
      </c>
      <c r="H3720" s="52" t="s">
        <v>2482</v>
      </c>
    </row>
    <row r="3721" spans="1:8" x14ac:dyDescent="0.25">
      <c r="A3721" s="52" t="s">
        <v>5026</v>
      </c>
      <c r="B3721" s="52" t="s">
        <v>5025</v>
      </c>
      <c r="C3721" s="52" t="s">
        <v>2135</v>
      </c>
      <c r="D3721" s="52" t="s">
        <v>208</v>
      </c>
      <c r="E3721" s="52" t="s">
        <v>187</v>
      </c>
      <c r="F3721" s="53" t="s">
        <v>109</v>
      </c>
      <c r="G3721" s="52" t="s">
        <v>108</v>
      </c>
      <c r="H3721" s="52" t="s">
        <v>2482</v>
      </c>
    </row>
    <row r="3722" spans="1:8" x14ac:dyDescent="0.25">
      <c r="A3722" s="52" t="s">
        <v>5024</v>
      </c>
      <c r="B3722" s="52" t="s">
        <v>5023</v>
      </c>
      <c r="C3722" s="52" t="s">
        <v>2135</v>
      </c>
      <c r="D3722" s="52" t="s">
        <v>208</v>
      </c>
      <c r="E3722" s="52" t="s">
        <v>187</v>
      </c>
      <c r="F3722" s="53" t="s">
        <v>109</v>
      </c>
      <c r="G3722" s="52" t="s">
        <v>108</v>
      </c>
      <c r="H3722" s="52" t="s">
        <v>2482</v>
      </c>
    </row>
    <row r="3723" spans="1:8" x14ac:dyDescent="0.25">
      <c r="A3723" s="52" t="s">
        <v>5022</v>
      </c>
      <c r="B3723" s="52" t="s">
        <v>5021</v>
      </c>
      <c r="C3723" s="52" t="s">
        <v>2135</v>
      </c>
      <c r="D3723" s="52" t="s">
        <v>200</v>
      </c>
      <c r="E3723" s="52" t="s">
        <v>187</v>
      </c>
      <c r="F3723" s="53" t="s">
        <v>109</v>
      </c>
      <c r="G3723" s="52" t="s">
        <v>108</v>
      </c>
      <c r="H3723" s="52" t="s">
        <v>2482</v>
      </c>
    </row>
    <row r="3724" spans="1:8" x14ac:dyDescent="0.25">
      <c r="A3724" s="52" t="s">
        <v>5020</v>
      </c>
      <c r="B3724" s="52" t="s">
        <v>5019</v>
      </c>
      <c r="C3724" s="52" t="s">
        <v>2135</v>
      </c>
      <c r="D3724" s="52" t="s">
        <v>200</v>
      </c>
      <c r="E3724" s="52" t="s">
        <v>187</v>
      </c>
      <c r="F3724" s="53" t="s">
        <v>109</v>
      </c>
      <c r="G3724" s="52" t="s">
        <v>108</v>
      </c>
      <c r="H3724" s="52" t="s">
        <v>2482</v>
      </c>
    </row>
    <row r="3725" spans="1:8" x14ac:dyDescent="0.25">
      <c r="A3725" s="52" t="s">
        <v>5018</v>
      </c>
      <c r="B3725" s="52" t="s">
        <v>5017</v>
      </c>
      <c r="C3725" s="52" t="s">
        <v>2135</v>
      </c>
      <c r="D3725" s="52" t="s">
        <v>200</v>
      </c>
      <c r="E3725" s="52" t="s">
        <v>187</v>
      </c>
      <c r="F3725" s="53" t="s">
        <v>109</v>
      </c>
      <c r="G3725" s="52" t="s">
        <v>108</v>
      </c>
      <c r="H3725" s="52" t="s">
        <v>2482</v>
      </c>
    </row>
    <row r="3726" spans="1:8" x14ac:dyDescent="0.25">
      <c r="A3726" s="52" t="s">
        <v>5016</v>
      </c>
      <c r="B3726" s="52" t="s">
        <v>5015</v>
      </c>
      <c r="C3726" s="52" t="s">
        <v>2135</v>
      </c>
      <c r="D3726" s="52" t="s">
        <v>200</v>
      </c>
      <c r="E3726" s="52" t="s">
        <v>187</v>
      </c>
      <c r="F3726" s="53" t="s">
        <v>109</v>
      </c>
      <c r="G3726" s="52" t="s">
        <v>108</v>
      </c>
      <c r="H3726" s="52" t="s">
        <v>2482</v>
      </c>
    </row>
    <row r="3727" spans="1:8" x14ac:dyDescent="0.25">
      <c r="A3727" s="52" t="s">
        <v>5014</v>
      </c>
      <c r="B3727" s="52" t="s">
        <v>5013</v>
      </c>
      <c r="C3727" s="52" t="s">
        <v>821</v>
      </c>
      <c r="D3727" s="52" t="s">
        <v>200</v>
      </c>
      <c r="E3727" s="52" t="s">
        <v>187</v>
      </c>
      <c r="F3727" s="53" t="s">
        <v>109</v>
      </c>
      <c r="G3727" s="52" t="s">
        <v>108</v>
      </c>
      <c r="H3727" s="52" t="s">
        <v>2482</v>
      </c>
    </row>
    <row r="3728" spans="1:8" x14ac:dyDescent="0.25">
      <c r="A3728" s="52" t="s">
        <v>5012</v>
      </c>
      <c r="B3728" s="52" t="s">
        <v>5011</v>
      </c>
      <c r="C3728" s="52" t="s">
        <v>821</v>
      </c>
      <c r="D3728" s="52" t="s">
        <v>200</v>
      </c>
      <c r="E3728" s="52" t="s">
        <v>187</v>
      </c>
      <c r="F3728" s="53" t="s">
        <v>109</v>
      </c>
      <c r="G3728" s="52" t="s">
        <v>108</v>
      </c>
      <c r="H3728" s="52" t="s">
        <v>2482</v>
      </c>
    </row>
    <row r="3729" spans="1:8" x14ac:dyDescent="0.25">
      <c r="A3729" s="52" t="s">
        <v>5010</v>
      </c>
      <c r="B3729" s="52" t="s">
        <v>5009</v>
      </c>
      <c r="C3729" s="52" t="s">
        <v>821</v>
      </c>
      <c r="D3729" s="52" t="s">
        <v>200</v>
      </c>
      <c r="E3729" s="52" t="s">
        <v>187</v>
      </c>
      <c r="F3729" s="53" t="s">
        <v>109</v>
      </c>
      <c r="G3729" s="52" t="s">
        <v>108</v>
      </c>
      <c r="H3729" s="52" t="s">
        <v>2482</v>
      </c>
    </row>
    <row r="3730" spans="1:8" x14ac:dyDescent="0.25">
      <c r="A3730" s="52" t="s">
        <v>5008</v>
      </c>
      <c r="B3730" s="52" t="s">
        <v>5007</v>
      </c>
      <c r="C3730" s="52" t="s">
        <v>821</v>
      </c>
      <c r="D3730" s="52" t="s">
        <v>200</v>
      </c>
      <c r="E3730" s="52" t="s">
        <v>187</v>
      </c>
      <c r="F3730" s="53" t="s">
        <v>109</v>
      </c>
      <c r="G3730" s="52" t="s">
        <v>108</v>
      </c>
      <c r="H3730" s="52" t="s">
        <v>2482</v>
      </c>
    </row>
    <row r="3731" spans="1:8" x14ac:dyDescent="0.25">
      <c r="A3731" s="52" t="s">
        <v>5006</v>
      </c>
      <c r="B3731" s="52" t="s">
        <v>5005</v>
      </c>
      <c r="C3731" s="52" t="s">
        <v>2135</v>
      </c>
      <c r="D3731" s="52" t="s">
        <v>200</v>
      </c>
      <c r="E3731" s="52" t="s">
        <v>187</v>
      </c>
      <c r="F3731" s="53" t="s">
        <v>109</v>
      </c>
      <c r="G3731" s="52" t="s">
        <v>108</v>
      </c>
      <c r="H3731" s="52" t="s">
        <v>2482</v>
      </c>
    </row>
    <row r="3732" spans="1:8" x14ac:dyDescent="0.25">
      <c r="A3732" s="52" t="s">
        <v>5004</v>
      </c>
      <c r="B3732" s="52" t="s">
        <v>5003</v>
      </c>
      <c r="C3732" s="52" t="s">
        <v>2135</v>
      </c>
      <c r="D3732" s="52" t="s">
        <v>200</v>
      </c>
      <c r="E3732" s="52" t="s">
        <v>187</v>
      </c>
      <c r="F3732" s="53" t="s">
        <v>109</v>
      </c>
      <c r="G3732" s="52" t="s">
        <v>108</v>
      </c>
      <c r="H3732" s="52" t="s">
        <v>2482</v>
      </c>
    </row>
    <row r="3733" spans="1:8" x14ac:dyDescent="0.25">
      <c r="A3733" s="52" t="s">
        <v>5002</v>
      </c>
      <c r="B3733" s="52" t="s">
        <v>5001</v>
      </c>
      <c r="C3733" s="52" t="s">
        <v>2135</v>
      </c>
      <c r="D3733" s="52" t="s">
        <v>200</v>
      </c>
      <c r="E3733" s="52" t="s">
        <v>187</v>
      </c>
      <c r="F3733" s="53" t="s">
        <v>109</v>
      </c>
      <c r="G3733" s="52" t="s">
        <v>108</v>
      </c>
      <c r="H3733" s="52" t="s">
        <v>2482</v>
      </c>
    </row>
    <row r="3734" spans="1:8" x14ac:dyDescent="0.25">
      <c r="A3734" s="52" t="s">
        <v>5000</v>
      </c>
      <c r="B3734" s="52" t="s">
        <v>4999</v>
      </c>
      <c r="C3734" s="52" t="s">
        <v>2135</v>
      </c>
      <c r="D3734" s="52" t="s">
        <v>200</v>
      </c>
      <c r="E3734" s="52" t="s">
        <v>187</v>
      </c>
      <c r="F3734" s="53" t="s">
        <v>109</v>
      </c>
      <c r="G3734" s="52" t="s">
        <v>108</v>
      </c>
      <c r="H3734" s="52" t="s">
        <v>2482</v>
      </c>
    </row>
    <row r="3735" spans="1:8" x14ac:dyDescent="0.25">
      <c r="A3735" s="52" t="s">
        <v>17</v>
      </c>
      <c r="B3735" s="52" t="s">
        <v>4998</v>
      </c>
      <c r="C3735" s="52" t="s">
        <v>4997</v>
      </c>
      <c r="D3735" s="52" t="s">
        <v>200</v>
      </c>
      <c r="E3735" s="52" t="s">
        <v>187</v>
      </c>
      <c r="F3735" s="53" t="s">
        <v>17</v>
      </c>
      <c r="G3735" s="52" t="s">
        <v>108</v>
      </c>
      <c r="H3735" s="52" t="s">
        <v>2482</v>
      </c>
    </row>
    <row r="3736" spans="1:8" x14ac:dyDescent="0.25">
      <c r="A3736" s="52" t="s">
        <v>4996</v>
      </c>
      <c r="B3736" s="52" t="s">
        <v>4995</v>
      </c>
      <c r="C3736" s="52" t="s">
        <v>295</v>
      </c>
      <c r="D3736" s="52" t="s">
        <v>1642</v>
      </c>
      <c r="E3736" s="52" t="s">
        <v>204</v>
      </c>
      <c r="F3736" s="53" t="s">
        <v>17</v>
      </c>
      <c r="G3736" s="52" t="s">
        <v>108</v>
      </c>
      <c r="H3736" s="52" t="s">
        <v>2482</v>
      </c>
    </row>
    <row r="3737" spans="1:8" x14ac:dyDescent="0.25">
      <c r="A3737" s="52" t="s">
        <v>4994</v>
      </c>
      <c r="B3737" s="52" t="s">
        <v>4993</v>
      </c>
      <c r="C3737" s="52" t="s">
        <v>1825</v>
      </c>
      <c r="D3737" s="52" t="s">
        <v>1642</v>
      </c>
      <c r="E3737" s="52" t="s">
        <v>204</v>
      </c>
      <c r="F3737" s="53" t="s">
        <v>17</v>
      </c>
      <c r="G3737" s="52" t="s">
        <v>108</v>
      </c>
      <c r="H3737" s="52" t="s">
        <v>2482</v>
      </c>
    </row>
    <row r="3738" spans="1:8" x14ac:dyDescent="0.25">
      <c r="A3738" s="52" t="s">
        <v>4992</v>
      </c>
      <c r="B3738" s="52" t="s">
        <v>4991</v>
      </c>
      <c r="C3738" s="52" t="s">
        <v>244</v>
      </c>
      <c r="D3738" s="52" t="s">
        <v>1642</v>
      </c>
      <c r="E3738" s="52" t="s">
        <v>204</v>
      </c>
      <c r="F3738" s="53" t="s">
        <v>17</v>
      </c>
      <c r="G3738" s="52" t="s">
        <v>108</v>
      </c>
      <c r="H3738" s="52" t="s">
        <v>2482</v>
      </c>
    </row>
    <row r="3739" spans="1:8" x14ac:dyDescent="0.25">
      <c r="A3739" s="52" t="s">
        <v>4990</v>
      </c>
      <c r="B3739" s="52" t="s">
        <v>4989</v>
      </c>
      <c r="C3739" s="52" t="s">
        <v>1825</v>
      </c>
      <c r="D3739" s="52" t="s">
        <v>1642</v>
      </c>
      <c r="E3739" s="52" t="s">
        <v>204</v>
      </c>
      <c r="F3739" s="53" t="s">
        <v>17</v>
      </c>
      <c r="G3739" s="52" t="s">
        <v>108</v>
      </c>
      <c r="H3739" s="52" t="s">
        <v>2482</v>
      </c>
    </row>
    <row r="3740" spans="1:8" x14ac:dyDescent="0.25">
      <c r="A3740" s="52" t="s">
        <v>4988</v>
      </c>
      <c r="B3740" s="52" t="s">
        <v>4987</v>
      </c>
      <c r="C3740" s="52" t="s">
        <v>1825</v>
      </c>
      <c r="D3740" s="52" t="s">
        <v>1642</v>
      </c>
      <c r="E3740" s="52" t="s">
        <v>204</v>
      </c>
      <c r="F3740" s="53" t="s">
        <v>17</v>
      </c>
      <c r="G3740" s="52" t="s">
        <v>108</v>
      </c>
      <c r="H3740" s="52" t="s">
        <v>2482</v>
      </c>
    </row>
    <row r="3741" spans="1:8" x14ac:dyDescent="0.25">
      <c r="A3741" s="52" t="s">
        <v>4986</v>
      </c>
      <c r="B3741" s="52" t="s">
        <v>4985</v>
      </c>
      <c r="C3741" s="52" t="s">
        <v>1825</v>
      </c>
      <c r="D3741" s="52" t="s">
        <v>1642</v>
      </c>
      <c r="E3741" s="52" t="s">
        <v>204</v>
      </c>
      <c r="F3741" s="53" t="s">
        <v>17</v>
      </c>
      <c r="G3741" s="52" t="s">
        <v>108</v>
      </c>
      <c r="H3741" s="52" t="s">
        <v>2482</v>
      </c>
    </row>
    <row r="3742" spans="1:8" x14ac:dyDescent="0.25">
      <c r="A3742" s="52" t="s">
        <v>4984</v>
      </c>
      <c r="B3742" s="52" t="s">
        <v>4983</v>
      </c>
      <c r="C3742" s="52" t="s">
        <v>1825</v>
      </c>
      <c r="D3742" s="52" t="s">
        <v>1642</v>
      </c>
      <c r="E3742" s="52" t="s">
        <v>204</v>
      </c>
      <c r="F3742" s="53" t="s">
        <v>17</v>
      </c>
      <c r="G3742" s="52" t="s">
        <v>108</v>
      </c>
      <c r="H3742" s="52" t="s">
        <v>2482</v>
      </c>
    </row>
    <row r="3743" spans="1:8" x14ac:dyDescent="0.25">
      <c r="A3743" s="52" t="s">
        <v>4982</v>
      </c>
      <c r="B3743" s="52" t="s">
        <v>4981</v>
      </c>
      <c r="C3743" s="52" t="s">
        <v>1825</v>
      </c>
      <c r="D3743" s="52" t="s">
        <v>1642</v>
      </c>
      <c r="E3743" s="52" t="s">
        <v>204</v>
      </c>
      <c r="F3743" s="53" t="s">
        <v>17</v>
      </c>
      <c r="G3743" s="52" t="s">
        <v>108</v>
      </c>
      <c r="H3743" s="52" t="s">
        <v>2482</v>
      </c>
    </row>
    <row r="3744" spans="1:8" x14ac:dyDescent="0.25">
      <c r="A3744" s="52" t="s">
        <v>4980</v>
      </c>
      <c r="B3744" s="52" t="s">
        <v>4979</v>
      </c>
      <c r="C3744" s="52" t="s">
        <v>1825</v>
      </c>
      <c r="D3744" s="52" t="s">
        <v>1642</v>
      </c>
      <c r="E3744" s="52" t="s">
        <v>204</v>
      </c>
      <c r="F3744" s="53" t="s">
        <v>17</v>
      </c>
      <c r="G3744" s="52" t="s">
        <v>108</v>
      </c>
      <c r="H3744" s="52" t="s">
        <v>2482</v>
      </c>
    </row>
    <row r="3745" spans="1:8" x14ac:dyDescent="0.25">
      <c r="A3745" s="52" t="s">
        <v>4978</v>
      </c>
      <c r="B3745" s="52" t="s">
        <v>4977</v>
      </c>
      <c r="C3745" s="52" t="s">
        <v>1825</v>
      </c>
      <c r="D3745" s="52" t="s">
        <v>1642</v>
      </c>
      <c r="E3745" s="52" t="s">
        <v>204</v>
      </c>
      <c r="F3745" s="53" t="s">
        <v>17</v>
      </c>
      <c r="G3745" s="52" t="s">
        <v>108</v>
      </c>
      <c r="H3745" s="52" t="s">
        <v>2482</v>
      </c>
    </row>
    <row r="3746" spans="1:8" x14ac:dyDescent="0.25">
      <c r="A3746" s="52" t="s">
        <v>4976</v>
      </c>
      <c r="B3746" s="52" t="s">
        <v>4974</v>
      </c>
      <c r="C3746" s="52" t="s">
        <v>295</v>
      </c>
      <c r="D3746" s="52" t="s">
        <v>1642</v>
      </c>
      <c r="E3746" s="52" t="s">
        <v>204</v>
      </c>
      <c r="F3746" s="53" t="s">
        <v>17</v>
      </c>
      <c r="G3746" s="52" t="s">
        <v>108</v>
      </c>
      <c r="H3746" s="52" t="s">
        <v>2482</v>
      </c>
    </row>
    <row r="3747" spans="1:8" x14ac:dyDescent="0.25">
      <c r="A3747" s="52" t="s">
        <v>4975</v>
      </c>
      <c r="B3747" s="52" t="s">
        <v>4974</v>
      </c>
      <c r="C3747" s="52" t="s">
        <v>3857</v>
      </c>
      <c r="D3747" s="52" t="s">
        <v>1642</v>
      </c>
      <c r="E3747" s="52" t="s">
        <v>204</v>
      </c>
      <c r="F3747" s="53" t="s">
        <v>17</v>
      </c>
      <c r="G3747" s="52" t="s">
        <v>108</v>
      </c>
      <c r="H3747" s="52" t="s">
        <v>2482</v>
      </c>
    </row>
    <row r="3748" spans="1:8" x14ac:dyDescent="0.25">
      <c r="A3748" s="52" t="s">
        <v>4973</v>
      </c>
      <c r="B3748" s="52" t="s">
        <v>4972</v>
      </c>
      <c r="C3748" s="52" t="s">
        <v>3857</v>
      </c>
      <c r="D3748" s="52" t="s">
        <v>1642</v>
      </c>
      <c r="E3748" s="52" t="s">
        <v>204</v>
      </c>
      <c r="F3748" s="53" t="s">
        <v>17</v>
      </c>
      <c r="G3748" s="52" t="s">
        <v>108</v>
      </c>
      <c r="H3748" s="52" t="s">
        <v>2482</v>
      </c>
    </row>
    <row r="3749" spans="1:8" x14ac:dyDescent="0.25">
      <c r="A3749" s="52" t="s">
        <v>4971</v>
      </c>
      <c r="B3749" s="52" t="s">
        <v>4969</v>
      </c>
      <c r="C3749" s="52" t="s">
        <v>295</v>
      </c>
      <c r="D3749" s="52" t="s">
        <v>1642</v>
      </c>
      <c r="E3749" s="52" t="s">
        <v>204</v>
      </c>
      <c r="F3749" s="53" t="s">
        <v>17</v>
      </c>
      <c r="G3749" s="52" t="s">
        <v>108</v>
      </c>
      <c r="H3749" s="52" t="s">
        <v>2482</v>
      </c>
    </row>
    <row r="3750" spans="1:8" x14ac:dyDescent="0.25">
      <c r="A3750" s="52" t="s">
        <v>4970</v>
      </c>
      <c r="B3750" s="52" t="s">
        <v>4969</v>
      </c>
      <c r="C3750" s="52" t="s">
        <v>3857</v>
      </c>
      <c r="D3750" s="52" t="s">
        <v>1642</v>
      </c>
      <c r="E3750" s="52" t="s">
        <v>204</v>
      </c>
      <c r="F3750" s="53" t="s">
        <v>17</v>
      </c>
      <c r="G3750" s="52" t="s">
        <v>108</v>
      </c>
      <c r="H3750" s="52" t="s">
        <v>2482</v>
      </c>
    </row>
    <row r="3751" spans="1:8" x14ac:dyDescent="0.25">
      <c r="A3751" s="52" t="s">
        <v>4968</v>
      </c>
      <c r="B3751" s="52" t="s">
        <v>4967</v>
      </c>
      <c r="C3751" s="52" t="s">
        <v>295</v>
      </c>
      <c r="D3751" s="52" t="s">
        <v>817</v>
      </c>
      <c r="E3751" s="52" t="s">
        <v>204</v>
      </c>
      <c r="F3751" s="53" t="s">
        <v>17</v>
      </c>
      <c r="G3751" s="52" t="s">
        <v>108</v>
      </c>
      <c r="H3751" s="52" t="s">
        <v>2482</v>
      </c>
    </row>
    <row r="3752" spans="1:8" x14ac:dyDescent="0.25">
      <c r="A3752" s="52" t="s">
        <v>4966</v>
      </c>
      <c r="B3752" s="52" t="s">
        <v>4965</v>
      </c>
      <c r="C3752" s="52" t="s">
        <v>1825</v>
      </c>
      <c r="D3752" s="52" t="s">
        <v>1642</v>
      </c>
      <c r="E3752" s="52" t="s">
        <v>204</v>
      </c>
      <c r="F3752" s="53" t="s">
        <v>17</v>
      </c>
      <c r="G3752" s="52" t="s">
        <v>108</v>
      </c>
      <c r="H3752" s="52" t="s">
        <v>2482</v>
      </c>
    </row>
    <row r="3753" spans="1:8" x14ac:dyDescent="0.25">
      <c r="A3753" s="52" t="s">
        <v>4964</v>
      </c>
      <c r="B3753" s="52" t="s">
        <v>4963</v>
      </c>
      <c r="C3753" s="52" t="s">
        <v>1825</v>
      </c>
      <c r="D3753" s="52" t="s">
        <v>1642</v>
      </c>
      <c r="E3753" s="52" t="s">
        <v>204</v>
      </c>
      <c r="F3753" s="53" t="s">
        <v>17</v>
      </c>
      <c r="G3753" s="52" t="s">
        <v>108</v>
      </c>
      <c r="H3753" s="52" t="s">
        <v>2482</v>
      </c>
    </row>
    <row r="3754" spans="1:8" x14ac:dyDescent="0.25">
      <c r="A3754" s="52" t="s">
        <v>4962</v>
      </c>
      <c r="B3754" s="52" t="s">
        <v>4959</v>
      </c>
      <c r="C3754" s="52" t="s">
        <v>295</v>
      </c>
      <c r="D3754" s="52" t="s">
        <v>1642</v>
      </c>
      <c r="E3754" s="52" t="s">
        <v>204</v>
      </c>
      <c r="F3754" s="53" t="s">
        <v>17</v>
      </c>
      <c r="G3754" s="52" t="s">
        <v>108</v>
      </c>
      <c r="H3754" s="52" t="s">
        <v>2482</v>
      </c>
    </row>
    <row r="3755" spans="1:8" x14ac:dyDescent="0.25">
      <c r="A3755" s="52" t="s">
        <v>4961</v>
      </c>
      <c r="B3755" s="52" t="s">
        <v>4959</v>
      </c>
      <c r="C3755" s="52" t="s">
        <v>963</v>
      </c>
      <c r="D3755" s="52" t="s">
        <v>1642</v>
      </c>
      <c r="E3755" s="52" t="s">
        <v>204</v>
      </c>
      <c r="F3755" s="53" t="s">
        <v>17</v>
      </c>
      <c r="G3755" s="52" t="s">
        <v>108</v>
      </c>
      <c r="H3755" s="52" t="s">
        <v>2482</v>
      </c>
    </row>
    <row r="3756" spans="1:8" x14ac:dyDescent="0.25">
      <c r="A3756" s="52" t="s">
        <v>4960</v>
      </c>
      <c r="B3756" s="52" t="s">
        <v>4959</v>
      </c>
      <c r="C3756" s="52" t="s">
        <v>784</v>
      </c>
      <c r="D3756" s="52" t="s">
        <v>1642</v>
      </c>
      <c r="E3756" s="52" t="s">
        <v>204</v>
      </c>
      <c r="F3756" s="53" t="s">
        <v>17</v>
      </c>
      <c r="G3756" s="52" t="s">
        <v>108</v>
      </c>
      <c r="H3756" s="52" t="s">
        <v>2482</v>
      </c>
    </row>
    <row r="3757" spans="1:8" x14ac:dyDescent="0.25">
      <c r="A3757" s="52" t="s">
        <v>4958</v>
      </c>
      <c r="B3757" s="52" t="s">
        <v>4956</v>
      </c>
      <c r="C3757" s="52" t="s">
        <v>295</v>
      </c>
      <c r="D3757" s="52" t="s">
        <v>1642</v>
      </c>
      <c r="E3757" s="52" t="s">
        <v>204</v>
      </c>
      <c r="F3757" s="53" t="s">
        <v>17</v>
      </c>
      <c r="G3757" s="52" t="s">
        <v>108</v>
      </c>
      <c r="H3757" s="52" t="s">
        <v>2482</v>
      </c>
    </row>
    <row r="3758" spans="1:8" x14ac:dyDescent="0.25">
      <c r="A3758" s="52" t="s">
        <v>4957</v>
      </c>
      <c r="B3758" s="52" t="s">
        <v>4956</v>
      </c>
      <c r="C3758" s="52" t="s">
        <v>1351</v>
      </c>
      <c r="D3758" s="52" t="s">
        <v>1642</v>
      </c>
      <c r="E3758" s="52" t="s">
        <v>204</v>
      </c>
      <c r="F3758" s="53" t="s">
        <v>17</v>
      </c>
      <c r="G3758" s="52" t="s">
        <v>108</v>
      </c>
      <c r="H3758" s="52" t="s">
        <v>2482</v>
      </c>
    </row>
    <row r="3759" spans="1:8" x14ac:dyDescent="0.25">
      <c r="A3759" s="52" t="s">
        <v>4955</v>
      </c>
      <c r="B3759" s="52" t="s">
        <v>4954</v>
      </c>
      <c r="C3759" s="52" t="s">
        <v>1825</v>
      </c>
      <c r="D3759" s="52" t="s">
        <v>1642</v>
      </c>
      <c r="E3759" s="52" t="s">
        <v>204</v>
      </c>
      <c r="F3759" s="53" t="s">
        <v>17</v>
      </c>
      <c r="G3759" s="52" t="s">
        <v>108</v>
      </c>
      <c r="H3759" s="52" t="s">
        <v>2482</v>
      </c>
    </row>
    <row r="3760" spans="1:8" x14ac:dyDescent="0.25">
      <c r="A3760" s="52" t="s">
        <v>4953</v>
      </c>
      <c r="B3760" s="52" t="s">
        <v>4952</v>
      </c>
      <c r="C3760" s="52" t="s">
        <v>1825</v>
      </c>
      <c r="D3760" s="52" t="s">
        <v>1642</v>
      </c>
      <c r="E3760" s="52" t="s">
        <v>204</v>
      </c>
      <c r="F3760" s="53" t="s">
        <v>17</v>
      </c>
      <c r="G3760" s="52" t="s">
        <v>108</v>
      </c>
      <c r="H3760" s="52" t="s">
        <v>2482</v>
      </c>
    </row>
    <row r="3761" spans="1:8" x14ac:dyDescent="0.25">
      <c r="A3761" s="52" t="s">
        <v>4951</v>
      </c>
      <c r="B3761" s="52" t="s">
        <v>4950</v>
      </c>
      <c r="C3761" s="52" t="s">
        <v>1825</v>
      </c>
      <c r="D3761" s="52" t="s">
        <v>1642</v>
      </c>
      <c r="E3761" s="52" t="s">
        <v>204</v>
      </c>
      <c r="F3761" s="53" t="s">
        <v>17</v>
      </c>
      <c r="G3761" s="52" t="s">
        <v>108</v>
      </c>
      <c r="H3761" s="52" t="s">
        <v>2482</v>
      </c>
    </row>
    <row r="3762" spans="1:8" x14ac:dyDescent="0.25">
      <c r="A3762" s="52" t="s">
        <v>4949</v>
      </c>
      <c r="B3762" s="52" t="s">
        <v>4948</v>
      </c>
      <c r="C3762" s="52" t="s">
        <v>1825</v>
      </c>
      <c r="D3762" s="52" t="s">
        <v>1642</v>
      </c>
      <c r="E3762" s="52" t="s">
        <v>204</v>
      </c>
      <c r="F3762" s="53" t="s">
        <v>17</v>
      </c>
      <c r="G3762" s="52" t="s">
        <v>108</v>
      </c>
      <c r="H3762" s="52" t="s">
        <v>2482</v>
      </c>
    </row>
    <row r="3763" spans="1:8" x14ac:dyDescent="0.25">
      <c r="A3763" s="52" t="s">
        <v>4947</v>
      </c>
      <c r="B3763" s="52" t="s">
        <v>4946</v>
      </c>
      <c r="C3763" s="52" t="s">
        <v>710</v>
      </c>
      <c r="D3763" s="52" t="s">
        <v>1642</v>
      </c>
      <c r="E3763" s="52" t="s">
        <v>204</v>
      </c>
      <c r="F3763" s="53" t="s">
        <v>17</v>
      </c>
      <c r="G3763" s="52" t="s">
        <v>108</v>
      </c>
      <c r="H3763" s="52" t="s">
        <v>2482</v>
      </c>
    </row>
    <row r="3764" spans="1:8" x14ac:dyDescent="0.25">
      <c r="A3764" s="52" t="s">
        <v>4945</v>
      </c>
      <c r="B3764" s="52" t="s">
        <v>4944</v>
      </c>
      <c r="C3764" s="52" t="s">
        <v>3857</v>
      </c>
      <c r="D3764" s="52" t="s">
        <v>1642</v>
      </c>
      <c r="E3764" s="52" t="s">
        <v>204</v>
      </c>
      <c r="F3764" s="53" t="s">
        <v>17</v>
      </c>
      <c r="G3764" s="52" t="s">
        <v>108</v>
      </c>
      <c r="H3764" s="52" t="s">
        <v>2482</v>
      </c>
    </row>
    <row r="3765" spans="1:8" x14ac:dyDescent="0.25">
      <c r="A3765" s="52" t="s">
        <v>4943</v>
      </c>
      <c r="B3765" s="52" t="s">
        <v>4941</v>
      </c>
      <c r="C3765" s="52" t="s">
        <v>295</v>
      </c>
      <c r="D3765" s="52" t="s">
        <v>1642</v>
      </c>
      <c r="E3765" s="52" t="s">
        <v>204</v>
      </c>
      <c r="F3765" s="53" t="s">
        <v>17</v>
      </c>
      <c r="G3765" s="52" t="s">
        <v>108</v>
      </c>
      <c r="H3765" s="52" t="s">
        <v>2482</v>
      </c>
    </row>
    <row r="3766" spans="1:8" x14ac:dyDescent="0.25">
      <c r="A3766" s="52" t="s">
        <v>4942</v>
      </c>
      <c r="B3766" s="52" t="s">
        <v>4941</v>
      </c>
      <c r="C3766" s="52" t="s">
        <v>244</v>
      </c>
      <c r="D3766" s="52" t="s">
        <v>1642</v>
      </c>
      <c r="E3766" s="52" t="s">
        <v>204</v>
      </c>
      <c r="F3766" s="53" t="s">
        <v>17</v>
      </c>
      <c r="G3766" s="52" t="s">
        <v>108</v>
      </c>
      <c r="H3766" s="52" t="s">
        <v>2482</v>
      </c>
    </row>
    <row r="3767" spans="1:8" x14ac:dyDescent="0.25">
      <c r="A3767" s="52" t="s">
        <v>4940</v>
      </c>
      <c r="B3767" s="52" t="s">
        <v>4939</v>
      </c>
      <c r="C3767" s="52" t="s">
        <v>3857</v>
      </c>
      <c r="D3767" s="52" t="s">
        <v>1642</v>
      </c>
      <c r="E3767" s="52" t="s">
        <v>204</v>
      </c>
      <c r="F3767" s="53" t="s">
        <v>17</v>
      </c>
      <c r="G3767" s="52" t="s">
        <v>108</v>
      </c>
      <c r="H3767" s="52" t="s">
        <v>2482</v>
      </c>
    </row>
    <row r="3768" spans="1:8" x14ac:dyDescent="0.25">
      <c r="A3768" s="52" t="s">
        <v>4938</v>
      </c>
      <c r="B3768" s="52" t="s">
        <v>4937</v>
      </c>
      <c r="C3768" s="52" t="s">
        <v>3857</v>
      </c>
      <c r="D3768" s="52" t="s">
        <v>1642</v>
      </c>
      <c r="E3768" s="52" t="s">
        <v>204</v>
      </c>
      <c r="F3768" s="53" t="s">
        <v>17</v>
      </c>
      <c r="G3768" s="52" t="s">
        <v>108</v>
      </c>
      <c r="H3768" s="52" t="s">
        <v>2482</v>
      </c>
    </row>
    <row r="3769" spans="1:8" x14ac:dyDescent="0.25">
      <c r="A3769" s="52" t="s">
        <v>4936</v>
      </c>
      <c r="B3769" s="52" t="s">
        <v>4935</v>
      </c>
      <c r="C3769" s="52" t="s">
        <v>295</v>
      </c>
      <c r="D3769" s="52" t="s">
        <v>1642</v>
      </c>
      <c r="E3769" s="52" t="s">
        <v>204</v>
      </c>
      <c r="F3769" s="53" t="s">
        <v>17</v>
      </c>
      <c r="G3769" s="52" t="s">
        <v>108</v>
      </c>
      <c r="H3769" s="52" t="s">
        <v>2482</v>
      </c>
    </row>
    <row r="3770" spans="1:8" x14ac:dyDescent="0.25">
      <c r="A3770" s="52" t="s">
        <v>4934</v>
      </c>
      <c r="B3770" s="52" t="s">
        <v>4933</v>
      </c>
      <c r="C3770" s="52" t="s">
        <v>4911</v>
      </c>
      <c r="D3770" s="52" t="s">
        <v>1642</v>
      </c>
      <c r="E3770" s="52" t="s">
        <v>204</v>
      </c>
      <c r="F3770" s="53" t="s">
        <v>17</v>
      </c>
      <c r="G3770" s="52" t="s">
        <v>108</v>
      </c>
      <c r="H3770" s="52" t="s">
        <v>2482</v>
      </c>
    </row>
    <row r="3771" spans="1:8" x14ac:dyDescent="0.25">
      <c r="A3771" s="52" t="s">
        <v>4932</v>
      </c>
      <c r="B3771" s="52" t="s">
        <v>4931</v>
      </c>
      <c r="C3771" s="52" t="s">
        <v>1825</v>
      </c>
      <c r="D3771" s="52" t="s">
        <v>1642</v>
      </c>
      <c r="E3771" s="52" t="s">
        <v>204</v>
      </c>
      <c r="F3771" s="53" t="s">
        <v>17</v>
      </c>
      <c r="G3771" s="52" t="s">
        <v>108</v>
      </c>
      <c r="H3771" s="52" t="s">
        <v>2482</v>
      </c>
    </row>
    <row r="3772" spans="1:8" x14ac:dyDescent="0.25">
      <c r="A3772" s="52" t="s">
        <v>4930</v>
      </c>
      <c r="B3772" s="52" t="s">
        <v>4929</v>
      </c>
      <c r="C3772" s="52" t="s">
        <v>295</v>
      </c>
      <c r="D3772" s="52" t="s">
        <v>1642</v>
      </c>
      <c r="E3772" s="52" t="s">
        <v>204</v>
      </c>
      <c r="F3772" s="53" t="s">
        <v>17</v>
      </c>
      <c r="G3772" s="52" t="s">
        <v>108</v>
      </c>
      <c r="H3772" s="52" t="s">
        <v>2482</v>
      </c>
    </row>
    <row r="3773" spans="1:8" x14ac:dyDescent="0.25">
      <c r="A3773" s="52" t="s">
        <v>4928</v>
      </c>
      <c r="B3773" s="52" t="s">
        <v>4927</v>
      </c>
      <c r="C3773" s="52" t="s">
        <v>244</v>
      </c>
      <c r="D3773" s="52" t="s">
        <v>1642</v>
      </c>
      <c r="E3773" s="52" t="s">
        <v>204</v>
      </c>
      <c r="F3773" s="53" t="s">
        <v>17</v>
      </c>
      <c r="G3773" s="52" t="s">
        <v>108</v>
      </c>
      <c r="H3773" s="52" t="s">
        <v>2482</v>
      </c>
    </row>
    <row r="3774" spans="1:8" x14ac:dyDescent="0.25">
      <c r="A3774" s="52" t="s">
        <v>4926</v>
      </c>
      <c r="B3774" s="52" t="s">
        <v>4925</v>
      </c>
      <c r="C3774" s="52" t="s">
        <v>1825</v>
      </c>
      <c r="D3774" s="52" t="s">
        <v>1642</v>
      </c>
      <c r="E3774" s="52" t="s">
        <v>204</v>
      </c>
      <c r="F3774" s="53" t="s">
        <v>17</v>
      </c>
      <c r="G3774" s="52" t="s">
        <v>108</v>
      </c>
      <c r="H3774" s="52" t="s">
        <v>2482</v>
      </c>
    </row>
    <row r="3775" spans="1:8" x14ac:dyDescent="0.25">
      <c r="A3775" s="52" t="s">
        <v>4924</v>
      </c>
      <c r="B3775" s="52" t="s">
        <v>4923</v>
      </c>
      <c r="C3775" s="52" t="s">
        <v>4922</v>
      </c>
      <c r="D3775" s="52" t="s">
        <v>1642</v>
      </c>
      <c r="E3775" s="52" t="s">
        <v>204</v>
      </c>
      <c r="F3775" s="53" t="s">
        <v>17</v>
      </c>
      <c r="G3775" s="52" t="s">
        <v>108</v>
      </c>
      <c r="H3775" s="52" t="s">
        <v>2482</v>
      </c>
    </row>
    <row r="3776" spans="1:8" x14ac:dyDescent="0.25">
      <c r="A3776" s="52" t="s">
        <v>4921</v>
      </c>
      <c r="B3776" s="52" t="s">
        <v>4919</v>
      </c>
      <c r="C3776" s="52" t="s">
        <v>1825</v>
      </c>
      <c r="D3776" s="52" t="s">
        <v>1642</v>
      </c>
      <c r="E3776" s="52" t="s">
        <v>204</v>
      </c>
      <c r="F3776" s="53" t="s">
        <v>17</v>
      </c>
      <c r="G3776" s="52" t="s">
        <v>108</v>
      </c>
      <c r="H3776" s="52" t="s">
        <v>2482</v>
      </c>
    </row>
    <row r="3777" spans="1:8" x14ac:dyDescent="0.25">
      <c r="A3777" s="52" t="s">
        <v>4920</v>
      </c>
      <c r="B3777" s="52" t="s">
        <v>4919</v>
      </c>
      <c r="C3777" s="52" t="s">
        <v>244</v>
      </c>
      <c r="D3777" s="52" t="s">
        <v>1642</v>
      </c>
      <c r="E3777" s="52" t="s">
        <v>204</v>
      </c>
      <c r="F3777" s="53" t="s">
        <v>17</v>
      </c>
      <c r="G3777" s="52" t="s">
        <v>108</v>
      </c>
      <c r="H3777" s="52" t="s">
        <v>2482</v>
      </c>
    </row>
    <row r="3778" spans="1:8" x14ac:dyDescent="0.25">
      <c r="A3778" s="52" t="s">
        <v>4918</v>
      </c>
      <c r="B3778" s="52" t="s">
        <v>4916</v>
      </c>
      <c r="C3778" s="52" t="s">
        <v>308</v>
      </c>
      <c r="D3778" s="52" t="s">
        <v>1642</v>
      </c>
      <c r="E3778" s="52" t="s">
        <v>204</v>
      </c>
      <c r="F3778" s="53" t="s">
        <v>17</v>
      </c>
      <c r="G3778" s="52" t="s">
        <v>108</v>
      </c>
      <c r="H3778" s="52" t="s">
        <v>2482</v>
      </c>
    </row>
    <row r="3779" spans="1:8" x14ac:dyDescent="0.25">
      <c r="A3779" s="52" t="s">
        <v>4917</v>
      </c>
      <c r="B3779" s="52" t="s">
        <v>4916</v>
      </c>
      <c r="C3779" s="52" t="s">
        <v>3857</v>
      </c>
      <c r="D3779" s="52" t="s">
        <v>1642</v>
      </c>
      <c r="E3779" s="52" t="s">
        <v>204</v>
      </c>
      <c r="F3779" s="53" t="s">
        <v>17</v>
      </c>
      <c r="G3779" s="52" t="s">
        <v>108</v>
      </c>
      <c r="H3779" s="52" t="s">
        <v>2482</v>
      </c>
    </row>
    <row r="3780" spans="1:8" x14ac:dyDescent="0.25">
      <c r="A3780" s="52" t="s">
        <v>4915</v>
      </c>
      <c r="B3780" s="52" t="s">
        <v>4914</v>
      </c>
      <c r="C3780" s="52" t="s">
        <v>1981</v>
      </c>
      <c r="D3780" s="52" t="s">
        <v>200</v>
      </c>
      <c r="E3780" s="52" t="s">
        <v>187</v>
      </c>
      <c r="F3780" s="53" t="s">
        <v>17</v>
      </c>
      <c r="G3780" s="52" t="s">
        <v>108</v>
      </c>
      <c r="H3780" s="52" t="s">
        <v>2482</v>
      </c>
    </row>
    <row r="3781" spans="1:8" x14ac:dyDescent="0.25">
      <c r="A3781" s="52" t="s">
        <v>4913</v>
      </c>
      <c r="B3781" s="52" t="s">
        <v>4912</v>
      </c>
      <c r="C3781" s="52" t="s">
        <v>4911</v>
      </c>
      <c r="D3781" s="52" t="s">
        <v>297</v>
      </c>
      <c r="E3781" s="52" t="s">
        <v>204</v>
      </c>
      <c r="F3781" s="53" t="s">
        <v>17</v>
      </c>
      <c r="G3781" s="52" t="s">
        <v>108</v>
      </c>
      <c r="H3781" s="52" t="s">
        <v>2482</v>
      </c>
    </row>
    <row r="3782" spans="1:8" x14ac:dyDescent="0.25">
      <c r="A3782" s="52" t="s">
        <v>4910</v>
      </c>
      <c r="B3782" s="52" t="s">
        <v>4909</v>
      </c>
      <c r="C3782" s="52" t="s">
        <v>295</v>
      </c>
      <c r="D3782" s="52" t="s">
        <v>2454</v>
      </c>
      <c r="E3782" s="52" t="s">
        <v>204</v>
      </c>
      <c r="F3782" s="53" t="s">
        <v>17</v>
      </c>
      <c r="G3782" s="52" t="s">
        <v>108</v>
      </c>
      <c r="H3782" s="52" t="s">
        <v>2482</v>
      </c>
    </row>
    <row r="3783" spans="1:8" x14ac:dyDescent="0.25">
      <c r="A3783" s="52" t="s">
        <v>4908</v>
      </c>
      <c r="B3783" s="52" t="s">
        <v>4907</v>
      </c>
      <c r="C3783" s="52" t="s">
        <v>1981</v>
      </c>
      <c r="D3783" s="52" t="s">
        <v>200</v>
      </c>
      <c r="E3783" s="52" t="s">
        <v>187</v>
      </c>
      <c r="F3783" s="53" t="s">
        <v>17</v>
      </c>
      <c r="G3783" s="52" t="s">
        <v>108</v>
      </c>
      <c r="H3783" s="52" t="s">
        <v>2482</v>
      </c>
    </row>
    <row r="3784" spans="1:8" x14ac:dyDescent="0.25">
      <c r="A3784" s="52" t="s">
        <v>4906</v>
      </c>
      <c r="B3784" s="52" t="s">
        <v>4905</v>
      </c>
      <c r="C3784" s="52" t="s">
        <v>1981</v>
      </c>
      <c r="D3784" s="52" t="s">
        <v>200</v>
      </c>
      <c r="E3784" s="52" t="s">
        <v>187</v>
      </c>
      <c r="F3784" s="53" t="s">
        <v>17</v>
      </c>
      <c r="G3784" s="52" t="s">
        <v>108</v>
      </c>
      <c r="H3784" s="52" t="s">
        <v>2482</v>
      </c>
    </row>
    <row r="3785" spans="1:8" x14ac:dyDescent="0.25">
      <c r="A3785" s="52" t="s">
        <v>4904</v>
      </c>
      <c r="B3785" s="52" t="s">
        <v>4903</v>
      </c>
      <c r="C3785" s="52" t="s">
        <v>1825</v>
      </c>
      <c r="D3785" s="52" t="s">
        <v>200</v>
      </c>
      <c r="E3785" s="52" t="s">
        <v>187</v>
      </c>
      <c r="F3785" s="53" t="s">
        <v>17</v>
      </c>
      <c r="G3785" s="52" t="s">
        <v>108</v>
      </c>
      <c r="H3785" s="52" t="s">
        <v>2482</v>
      </c>
    </row>
    <row r="3786" spans="1:8" x14ac:dyDescent="0.25">
      <c r="A3786" s="52" t="s">
        <v>4902</v>
      </c>
      <c r="B3786" s="52" t="s">
        <v>4901</v>
      </c>
      <c r="C3786" s="52" t="s">
        <v>244</v>
      </c>
      <c r="D3786" s="52" t="s">
        <v>200</v>
      </c>
      <c r="E3786" s="52" t="s">
        <v>187</v>
      </c>
      <c r="F3786" s="53" t="s">
        <v>17</v>
      </c>
      <c r="G3786" s="52" t="s">
        <v>108</v>
      </c>
      <c r="H3786" s="52" t="s">
        <v>2482</v>
      </c>
    </row>
    <row r="3787" spans="1:8" x14ac:dyDescent="0.25">
      <c r="A3787" s="52" t="s">
        <v>4900</v>
      </c>
      <c r="B3787" s="52" t="s">
        <v>4899</v>
      </c>
      <c r="C3787" s="52" t="s">
        <v>193</v>
      </c>
      <c r="D3787" s="52" t="s">
        <v>200</v>
      </c>
      <c r="E3787" s="52" t="s">
        <v>187</v>
      </c>
      <c r="F3787" s="53" t="s">
        <v>17</v>
      </c>
      <c r="G3787" s="52" t="s">
        <v>108</v>
      </c>
      <c r="H3787" s="52" t="s">
        <v>2482</v>
      </c>
    </row>
    <row r="3788" spans="1:8" x14ac:dyDescent="0.25">
      <c r="A3788" s="52" t="s">
        <v>4898</v>
      </c>
      <c r="B3788" s="52" t="s">
        <v>4897</v>
      </c>
      <c r="C3788" s="52" t="s">
        <v>4896</v>
      </c>
      <c r="D3788" s="52" t="s">
        <v>200</v>
      </c>
      <c r="E3788" s="52" t="s">
        <v>187</v>
      </c>
      <c r="F3788" s="53" t="s">
        <v>17</v>
      </c>
      <c r="G3788" s="52" t="s">
        <v>108</v>
      </c>
      <c r="H3788" s="52" t="s">
        <v>2482</v>
      </c>
    </row>
    <row r="3789" spans="1:8" x14ac:dyDescent="0.25">
      <c r="A3789" s="52" t="s">
        <v>4895</v>
      </c>
      <c r="B3789" s="52" t="s">
        <v>4894</v>
      </c>
      <c r="C3789" s="52" t="s">
        <v>1981</v>
      </c>
      <c r="D3789" s="52" t="s">
        <v>200</v>
      </c>
      <c r="E3789" s="52" t="s">
        <v>187</v>
      </c>
      <c r="F3789" s="53" t="s">
        <v>17</v>
      </c>
      <c r="G3789" s="52" t="s">
        <v>108</v>
      </c>
      <c r="H3789" s="52" t="s">
        <v>2482</v>
      </c>
    </row>
    <row r="3790" spans="1:8" x14ac:dyDescent="0.25">
      <c r="A3790" s="52" t="s">
        <v>4893</v>
      </c>
      <c r="B3790" s="52" t="s">
        <v>4891</v>
      </c>
      <c r="C3790" s="52" t="s">
        <v>1981</v>
      </c>
      <c r="D3790" s="52" t="s">
        <v>200</v>
      </c>
      <c r="E3790" s="52" t="s">
        <v>187</v>
      </c>
      <c r="F3790" s="53" t="s">
        <v>17</v>
      </c>
      <c r="G3790" s="52" t="s">
        <v>108</v>
      </c>
      <c r="H3790" s="52" t="s">
        <v>2482</v>
      </c>
    </row>
    <row r="3791" spans="1:8" x14ac:dyDescent="0.25">
      <c r="A3791" s="52" t="s">
        <v>4892</v>
      </c>
      <c r="B3791" s="52" t="s">
        <v>4891</v>
      </c>
      <c r="C3791" s="52" t="s">
        <v>1981</v>
      </c>
      <c r="D3791" s="52" t="s">
        <v>200</v>
      </c>
      <c r="E3791" s="52" t="s">
        <v>187</v>
      </c>
      <c r="F3791" s="53" t="s">
        <v>17</v>
      </c>
      <c r="G3791" s="52" t="s">
        <v>108</v>
      </c>
      <c r="H3791" s="52" t="s">
        <v>2482</v>
      </c>
    </row>
    <row r="3792" spans="1:8" x14ac:dyDescent="0.25">
      <c r="A3792" s="52" t="s">
        <v>4890</v>
      </c>
      <c r="B3792" s="52" t="s">
        <v>4889</v>
      </c>
      <c r="C3792" s="52" t="s">
        <v>295</v>
      </c>
      <c r="D3792" s="52" t="s">
        <v>200</v>
      </c>
      <c r="E3792" s="52" t="s">
        <v>187</v>
      </c>
      <c r="F3792" s="53" t="s">
        <v>17</v>
      </c>
      <c r="G3792" s="52" t="s">
        <v>108</v>
      </c>
      <c r="H3792" s="52" t="s">
        <v>2482</v>
      </c>
    </row>
    <row r="3793" spans="1:8" x14ac:dyDescent="0.25">
      <c r="A3793" s="52" t="s">
        <v>4888</v>
      </c>
      <c r="B3793" s="52" t="s">
        <v>4886</v>
      </c>
      <c r="C3793" s="52" t="s">
        <v>244</v>
      </c>
      <c r="D3793" s="52" t="s">
        <v>200</v>
      </c>
      <c r="E3793" s="52" t="s">
        <v>187</v>
      </c>
      <c r="F3793" s="53" t="s">
        <v>17</v>
      </c>
      <c r="G3793" s="52" t="s">
        <v>108</v>
      </c>
      <c r="H3793" s="52" t="s">
        <v>2482</v>
      </c>
    </row>
    <row r="3794" spans="1:8" x14ac:dyDescent="0.25">
      <c r="A3794" s="52" t="s">
        <v>4887</v>
      </c>
      <c r="B3794" s="52" t="s">
        <v>4886</v>
      </c>
      <c r="C3794" s="52" t="s">
        <v>1981</v>
      </c>
      <c r="D3794" s="52" t="s">
        <v>200</v>
      </c>
      <c r="E3794" s="52" t="s">
        <v>187</v>
      </c>
      <c r="F3794" s="53" t="s">
        <v>17</v>
      </c>
      <c r="G3794" s="52" t="s">
        <v>108</v>
      </c>
      <c r="H3794" s="52" t="s">
        <v>2482</v>
      </c>
    </row>
    <row r="3795" spans="1:8" x14ac:dyDescent="0.25">
      <c r="A3795" s="52" t="s">
        <v>4885</v>
      </c>
      <c r="B3795" s="52" t="s">
        <v>4884</v>
      </c>
      <c r="C3795" s="52" t="s">
        <v>1981</v>
      </c>
      <c r="D3795" s="52" t="s">
        <v>200</v>
      </c>
      <c r="E3795" s="52" t="s">
        <v>187</v>
      </c>
      <c r="F3795" s="53" t="s">
        <v>17</v>
      </c>
      <c r="G3795" s="52" t="s">
        <v>108</v>
      </c>
      <c r="H3795" s="52" t="s">
        <v>2482</v>
      </c>
    </row>
    <row r="3796" spans="1:8" x14ac:dyDescent="0.25">
      <c r="A3796" s="52" t="s">
        <v>4883</v>
      </c>
      <c r="B3796" s="52" t="s">
        <v>4882</v>
      </c>
      <c r="C3796" s="52" t="s">
        <v>1981</v>
      </c>
      <c r="D3796" s="52" t="s">
        <v>297</v>
      </c>
      <c r="E3796" s="52" t="s">
        <v>204</v>
      </c>
      <c r="F3796" s="53" t="s">
        <v>17</v>
      </c>
      <c r="G3796" s="52" t="s">
        <v>108</v>
      </c>
      <c r="H3796" s="52" t="s">
        <v>2482</v>
      </c>
    </row>
    <row r="3797" spans="1:8" x14ac:dyDescent="0.25">
      <c r="A3797" s="52" t="s">
        <v>4881</v>
      </c>
      <c r="B3797" s="52" t="s">
        <v>4880</v>
      </c>
      <c r="C3797" s="52" t="s">
        <v>1981</v>
      </c>
      <c r="D3797" s="52" t="s">
        <v>297</v>
      </c>
      <c r="E3797" s="52" t="s">
        <v>204</v>
      </c>
      <c r="F3797" s="53" t="s">
        <v>17</v>
      </c>
      <c r="G3797" s="52" t="s">
        <v>108</v>
      </c>
      <c r="H3797" s="52" t="s">
        <v>2482</v>
      </c>
    </row>
    <row r="3798" spans="1:8" x14ac:dyDescent="0.25">
      <c r="A3798" s="52" t="s">
        <v>4879</v>
      </c>
      <c r="B3798" s="52" t="s">
        <v>4878</v>
      </c>
      <c r="C3798" s="52" t="s">
        <v>193</v>
      </c>
      <c r="D3798" s="52" t="s">
        <v>200</v>
      </c>
      <c r="E3798" s="52" t="s">
        <v>187</v>
      </c>
      <c r="F3798" s="53" t="s">
        <v>17</v>
      </c>
      <c r="G3798" s="52" t="s">
        <v>108</v>
      </c>
      <c r="H3798" s="52" t="s">
        <v>2482</v>
      </c>
    </row>
    <row r="3799" spans="1:8" x14ac:dyDescent="0.25">
      <c r="A3799" s="52" t="s">
        <v>4877</v>
      </c>
      <c r="B3799" s="52" t="s">
        <v>4876</v>
      </c>
      <c r="C3799" s="52" t="s">
        <v>193</v>
      </c>
      <c r="D3799" s="52" t="s">
        <v>200</v>
      </c>
      <c r="E3799" s="52" t="s">
        <v>187</v>
      </c>
      <c r="F3799" s="53" t="s">
        <v>17</v>
      </c>
      <c r="G3799" s="52" t="s">
        <v>108</v>
      </c>
      <c r="H3799" s="52" t="s">
        <v>2482</v>
      </c>
    </row>
    <row r="3800" spans="1:8" x14ac:dyDescent="0.25">
      <c r="A3800" s="52" t="s">
        <v>4875</v>
      </c>
      <c r="B3800" s="52" t="s">
        <v>4874</v>
      </c>
      <c r="C3800" s="52" t="s">
        <v>193</v>
      </c>
      <c r="D3800" s="52" t="s">
        <v>200</v>
      </c>
      <c r="E3800" s="52" t="s">
        <v>187</v>
      </c>
      <c r="F3800" s="53" t="s">
        <v>17</v>
      </c>
      <c r="G3800" s="52" t="s">
        <v>108</v>
      </c>
      <c r="H3800" s="52" t="s">
        <v>2482</v>
      </c>
    </row>
    <row r="3801" spans="1:8" x14ac:dyDescent="0.25">
      <c r="A3801" s="52" t="s">
        <v>4873</v>
      </c>
      <c r="B3801" s="52" t="s">
        <v>4872</v>
      </c>
      <c r="C3801" s="52" t="s">
        <v>193</v>
      </c>
      <c r="D3801" s="52" t="s">
        <v>200</v>
      </c>
      <c r="E3801" s="52" t="s">
        <v>187</v>
      </c>
      <c r="F3801" s="53" t="s">
        <v>17</v>
      </c>
      <c r="G3801" s="52" t="s">
        <v>108</v>
      </c>
      <c r="H3801" s="52" t="s">
        <v>2482</v>
      </c>
    </row>
    <row r="3802" spans="1:8" x14ac:dyDescent="0.25">
      <c r="A3802" s="52" t="s">
        <v>4871</v>
      </c>
      <c r="B3802" s="52" t="s">
        <v>4869</v>
      </c>
      <c r="C3802" s="52" t="s">
        <v>1981</v>
      </c>
      <c r="D3802" s="52" t="s">
        <v>297</v>
      </c>
      <c r="E3802" s="52" t="s">
        <v>204</v>
      </c>
      <c r="F3802" s="53" t="s">
        <v>17</v>
      </c>
      <c r="G3802" s="52" t="s">
        <v>108</v>
      </c>
      <c r="H3802" s="52" t="s">
        <v>2482</v>
      </c>
    </row>
    <row r="3803" spans="1:8" x14ac:dyDescent="0.25">
      <c r="A3803" s="52" t="s">
        <v>4870</v>
      </c>
      <c r="B3803" s="52" t="s">
        <v>4869</v>
      </c>
      <c r="C3803" s="52" t="s">
        <v>1981</v>
      </c>
      <c r="D3803" s="52" t="s">
        <v>297</v>
      </c>
      <c r="E3803" s="52" t="s">
        <v>204</v>
      </c>
      <c r="F3803" s="53" t="s">
        <v>17</v>
      </c>
      <c r="G3803" s="52" t="s">
        <v>108</v>
      </c>
      <c r="H3803" s="52" t="s">
        <v>2482</v>
      </c>
    </row>
    <row r="3804" spans="1:8" x14ac:dyDescent="0.25">
      <c r="A3804" s="52" t="s">
        <v>4868</v>
      </c>
      <c r="B3804" s="52" t="s">
        <v>4867</v>
      </c>
      <c r="C3804" s="52" t="s">
        <v>1981</v>
      </c>
      <c r="D3804" s="52" t="s">
        <v>297</v>
      </c>
      <c r="E3804" s="52" t="s">
        <v>204</v>
      </c>
      <c r="F3804" s="53" t="s">
        <v>17</v>
      </c>
      <c r="G3804" s="52" t="s">
        <v>108</v>
      </c>
      <c r="H3804" s="52" t="s">
        <v>2482</v>
      </c>
    </row>
    <row r="3805" spans="1:8" x14ac:dyDescent="0.25">
      <c r="A3805" s="52" t="s">
        <v>4866</v>
      </c>
      <c r="B3805" s="52" t="s">
        <v>4865</v>
      </c>
      <c r="C3805" s="52" t="s">
        <v>1981</v>
      </c>
      <c r="D3805" s="52" t="s">
        <v>370</v>
      </c>
      <c r="E3805" s="52" t="s">
        <v>204</v>
      </c>
      <c r="F3805" s="53" t="s">
        <v>17</v>
      </c>
      <c r="G3805" s="52" t="s">
        <v>108</v>
      </c>
      <c r="H3805" s="52" t="s">
        <v>2482</v>
      </c>
    </row>
    <row r="3806" spans="1:8" x14ac:dyDescent="0.25">
      <c r="A3806" s="52" t="s">
        <v>4864</v>
      </c>
      <c r="B3806" s="52" t="s">
        <v>4863</v>
      </c>
      <c r="C3806" s="52" t="s">
        <v>1981</v>
      </c>
      <c r="D3806" s="52" t="s">
        <v>370</v>
      </c>
      <c r="E3806" s="52" t="s">
        <v>204</v>
      </c>
      <c r="F3806" s="53" t="s">
        <v>17</v>
      </c>
      <c r="G3806" s="52" t="s">
        <v>108</v>
      </c>
      <c r="H3806" s="52" t="s">
        <v>2482</v>
      </c>
    </row>
    <row r="3807" spans="1:8" x14ac:dyDescent="0.25">
      <c r="A3807" s="52" t="s">
        <v>4862</v>
      </c>
      <c r="B3807" s="52" t="s">
        <v>4861</v>
      </c>
      <c r="C3807" s="52" t="s">
        <v>1981</v>
      </c>
      <c r="D3807" s="52" t="s">
        <v>370</v>
      </c>
      <c r="E3807" s="52" t="s">
        <v>204</v>
      </c>
      <c r="F3807" s="53" t="s">
        <v>17</v>
      </c>
      <c r="G3807" s="52" t="s">
        <v>108</v>
      </c>
      <c r="H3807" s="52" t="s">
        <v>2482</v>
      </c>
    </row>
    <row r="3808" spans="1:8" x14ac:dyDescent="0.25">
      <c r="A3808" s="52" t="s">
        <v>4860</v>
      </c>
      <c r="B3808" s="52" t="s">
        <v>4859</v>
      </c>
      <c r="C3808" s="52" t="s">
        <v>193</v>
      </c>
      <c r="D3808" s="52" t="s">
        <v>4858</v>
      </c>
      <c r="E3808" s="52" t="s">
        <v>204</v>
      </c>
      <c r="F3808" s="53" t="s">
        <v>17</v>
      </c>
      <c r="G3808" s="52" t="s">
        <v>108</v>
      </c>
      <c r="H3808" s="52" t="s">
        <v>2482</v>
      </c>
    </row>
    <row r="3809" spans="1:8" x14ac:dyDescent="0.25">
      <c r="A3809" s="52" t="s">
        <v>4857</v>
      </c>
      <c r="B3809" s="52" t="s">
        <v>4854</v>
      </c>
      <c r="C3809" s="52" t="s">
        <v>295</v>
      </c>
      <c r="D3809" s="52" t="s">
        <v>668</v>
      </c>
      <c r="E3809" s="52" t="s">
        <v>204</v>
      </c>
      <c r="F3809" s="53" t="s">
        <v>17</v>
      </c>
      <c r="G3809" s="52" t="s">
        <v>108</v>
      </c>
      <c r="H3809" s="52" t="s">
        <v>2482</v>
      </c>
    </row>
    <row r="3810" spans="1:8" x14ac:dyDescent="0.25">
      <c r="A3810" s="52" t="s">
        <v>4856</v>
      </c>
      <c r="B3810" s="52" t="s">
        <v>4854</v>
      </c>
      <c r="C3810" s="52" t="s">
        <v>963</v>
      </c>
      <c r="D3810" s="52" t="s">
        <v>668</v>
      </c>
      <c r="E3810" s="52" t="s">
        <v>204</v>
      </c>
      <c r="F3810" s="53" t="s">
        <v>17</v>
      </c>
      <c r="G3810" s="52" t="s">
        <v>108</v>
      </c>
      <c r="H3810" s="52" t="s">
        <v>2482</v>
      </c>
    </row>
    <row r="3811" spans="1:8" x14ac:dyDescent="0.25">
      <c r="A3811" s="52" t="s">
        <v>4855</v>
      </c>
      <c r="B3811" s="52" t="s">
        <v>4854</v>
      </c>
      <c r="C3811" s="52" t="s">
        <v>784</v>
      </c>
      <c r="D3811" s="52" t="s">
        <v>668</v>
      </c>
      <c r="E3811" s="52" t="s">
        <v>204</v>
      </c>
      <c r="F3811" s="53" t="s">
        <v>17</v>
      </c>
      <c r="G3811" s="52" t="s">
        <v>108</v>
      </c>
      <c r="H3811" s="52" t="s">
        <v>2482</v>
      </c>
    </row>
    <row r="3812" spans="1:8" x14ac:dyDescent="0.25">
      <c r="A3812" s="52" t="s">
        <v>4853</v>
      </c>
      <c r="B3812" s="52" t="s">
        <v>4852</v>
      </c>
      <c r="C3812" s="52" t="s">
        <v>193</v>
      </c>
      <c r="D3812" s="52" t="s">
        <v>370</v>
      </c>
      <c r="E3812" s="52" t="s">
        <v>204</v>
      </c>
      <c r="F3812" s="53" t="s">
        <v>17</v>
      </c>
      <c r="G3812" s="52" t="s">
        <v>108</v>
      </c>
      <c r="H3812" s="52" t="s">
        <v>2482</v>
      </c>
    </row>
    <row r="3813" spans="1:8" x14ac:dyDescent="0.25">
      <c r="A3813" s="52" t="s">
        <v>4851</v>
      </c>
      <c r="B3813" s="52" t="s">
        <v>4850</v>
      </c>
      <c r="C3813" s="52" t="s">
        <v>193</v>
      </c>
      <c r="D3813" s="52" t="s">
        <v>370</v>
      </c>
      <c r="E3813" s="52" t="s">
        <v>204</v>
      </c>
      <c r="F3813" s="53" t="s">
        <v>17</v>
      </c>
      <c r="G3813" s="52" t="s">
        <v>108</v>
      </c>
      <c r="H3813" s="52" t="s">
        <v>2482</v>
      </c>
    </row>
    <row r="3814" spans="1:8" x14ac:dyDescent="0.25">
      <c r="A3814" s="52" t="s">
        <v>4849</v>
      </c>
      <c r="B3814" s="52" t="s">
        <v>4848</v>
      </c>
      <c r="C3814" s="52" t="s">
        <v>193</v>
      </c>
      <c r="D3814" s="52" t="s">
        <v>370</v>
      </c>
      <c r="E3814" s="52" t="s">
        <v>204</v>
      </c>
      <c r="F3814" s="53" t="s">
        <v>17</v>
      </c>
      <c r="G3814" s="52" t="s">
        <v>108</v>
      </c>
      <c r="H3814" s="52" t="s">
        <v>2482</v>
      </c>
    </row>
    <row r="3815" spans="1:8" x14ac:dyDescent="0.25">
      <c r="A3815" s="52" t="s">
        <v>4847</v>
      </c>
      <c r="B3815" s="52" t="s">
        <v>4846</v>
      </c>
      <c r="C3815" s="52" t="s">
        <v>193</v>
      </c>
      <c r="D3815" s="52" t="s">
        <v>370</v>
      </c>
      <c r="E3815" s="52" t="s">
        <v>204</v>
      </c>
      <c r="F3815" s="53" t="s">
        <v>17</v>
      </c>
      <c r="G3815" s="52" t="s">
        <v>108</v>
      </c>
      <c r="H3815" s="52" t="s">
        <v>2482</v>
      </c>
    </row>
    <row r="3816" spans="1:8" x14ac:dyDescent="0.25">
      <c r="A3816" s="52" t="s">
        <v>4845</v>
      </c>
      <c r="B3816" s="52" t="s">
        <v>4844</v>
      </c>
      <c r="C3816" s="52" t="s">
        <v>358</v>
      </c>
      <c r="D3816" s="52" t="s">
        <v>200</v>
      </c>
      <c r="E3816" s="52" t="s">
        <v>187</v>
      </c>
      <c r="F3816" s="53" t="s">
        <v>17</v>
      </c>
      <c r="G3816" s="52" t="s">
        <v>108</v>
      </c>
      <c r="H3816" s="52" t="s">
        <v>2482</v>
      </c>
    </row>
    <row r="3817" spans="1:8" x14ac:dyDescent="0.25">
      <c r="A3817" s="52" t="s">
        <v>4843</v>
      </c>
      <c r="B3817" s="52" t="s">
        <v>4842</v>
      </c>
      <c r="C3817" s="52" t="s">
        <v>358</v>
      </c>
      <c r="D3817" s="52" t="s">
        <v>200</v>
      </c>
      <c r="E3817" s="52" t="s">
        <v>187</v>
      </c>
      <c r="F3817" s="53" t="s">
        <v>17</v>
      </c>
      <c r="G3817" s="52" t="s">
        <v>108</v>
      </c>
      <c r="H3817" s="52" t="s">
        <v>2482</v>
      </c>
    </row>
    <row r="3818" spans="1:8" x14ac:dyDescent="0.25">
      <c r="A3818" s="52" t="s">
        <v>4841</v>
      </c>
      <c r="B3818" s="52" t="s">
        <v>4840</v>
      </c>
      <c r="C3818" s="52" t="s">
        <v>193</v>
      </c>
      <c r="D3818" s="52" t="s">
        <v>200</v>
      </c>
      <c r="E3818" s="52" t="s">
        <v>187</v>
      </c>
      <c r="F3818" s="53" t="s">
        <v>17</v>
      </c>
      <c r="G3818" s="52" t="s">
        <v>108</v>
      </c>
      <c r="H3818" s="52" t="s">
        <v>2482</v>
      </c>
    </row>
    <row r="3819" spans="1:8" x14ac:dyDescent="0.25">
      <c r="A3819" s="52" t="s">
        <v>4839</v>
      </c>
      <c r="B3819" s="52" t="s">
        <v>4838</v>
      </c>
      <c r="C3819" s="52" t="s">
        <v>197</v>
      </c>
      <c r="D3819" s="52" t="s">
        <v>197</v>
      </c>
      <c r="E3819" s="52" t="s">
        <v>196</v>
      </c>
      <c r="F3819" s="53" t="s">
        <v>17</v>
      </c>
      <c r="G3819" s="52" t="s">
        <v>108</v>
      </c>
      <c r="H3819" s="52" t="s">
        <v>2482</v>
      </c>
    </row>
    <row r="3820" spans="1:8" x14ac:dyDescent="0.25">
      <c r="A3820" s="52" t="s">
        <v>4837</v>
      </c>
      <c r="B3820" s="52" t="s">
        <v>4836</v>
      </c>
      <c r="C3820" s="52" t="s">
        <v>4835</v>
      </c>
      <c r="D3820" s="52" t="s">
        <v>192</v>
      </c>
      <c r="E3820" s="52" t="s">
        <v>204</v>
      </c>
      <c r="F3820" s="53" t="s">
        <v>17</v>
      </c>
      <c r="G3820" s="52" t="s">
        <v>108</v>
      </c>
      <c r="H3820" s="52" t="s">
        <v>2482</v>
      </c>
    </row>
    <row r="3821" spans="1:8" x14ac:dyDescent="0.25">
      <c r="A3821" s="52" t="s">
        <v>4834</v>
      </c>
      <c r="B3821" s="52" t="s">
        <v>4833</v>
      </c>
      <c r="C3821" s="52" t="s">
        <v>197</v>
      </c>
      <c r="D3821" s="52" t="s">
        <v>197</v>
      </c>
      <c r="E3821" s="52" t="s">
        <v>196</v>
      </c>
      <c r="F3821" s="53" t="s">
        <v>17</v>
      </c>
      <c r="G3821" s="52" t="s">
        <v>108</v>
      </c>
      <c r="H3821" s="52" t="s">
        <v>2482</v>
      </c>
    </row>
    <row r="3822" spans="1:8" x14ac:dyDescent="0.25">
      <c r="A3822" s="52" t="s">
        <v>4832</v>
      </c>
      <c r="B3822" s="52" t="s">
        <v>4831</v>
      </c>
      <c r="C3822" s="52" t="s">
        <v>197</v>
      </c>
      <c r="D3822" s="52" t="s">
        <v>197</v>
      </c>
      <c r="E3822" s="52" t="s">
        <v>492</v>
      </c>
      <c r="F3822" s="53" t="s">
        <v>17</v>
      </c>
      <c r="G3822" s="52" t="s">
        <v>108</v>
      </c>
      <c r="H3822" s="52" t="s">
        <v>2482</v>
      </c>
    </row>
    <row r="3823" spans="1:8" x14ac:dyDescent="0.25">
      <c r="A3823" s="52" t="s">
        <v>4830</v>
      </c>
      <c r="B3823" s="52" t="s">
        <v>4829</v>
      </c>
      <c r="C3823" s="52" t="s">
        <v>358</v>
      </c>
      <c r="D3823" s="52" t="s">
        <v>855</v>
      </c>
      <c r="E3823" s="52" t="s">
        <v>204</v>
      </c>
      <c r="F3823" s="53" t="s">
        <v>17</v>
      </c>
      <c r="G3823" s="52" t="s">
        <v>108</v>
      </c>
      <c r="H3823" s="52" t="s">
        <v>2482</v>
      </c>
    </row>
    <row r="3824" spans="1:8" x14ac:dyDescent="0.25">
      <c r="A3824" s="52" t="s">
        <v>4828</v>
      </c>
      <c r="B3824" s="52" t="s">
        <v>4827</v>
      </c>
      <c r="C3824" s="52" t="s">
        <v>193</v>
      </c>
      <c r="D3824" s="52" t="s">
        <v>855</v>
      </c>
      <c r="E3824" s="52" t="s">
        <v>214</v>
      </c>
      <c r="F3824" s="53" t="s">
        <v>17</v>
      </c>
      <c r="G3824" s="52" t="s">
        <v>108</v>
      </c>
      <c r="H3824" s="52" t="s">
        <v>2482</v>
      </c>
    </row>
    <row r="3825" spans="1:8" x14ac:dyDescent="0.25">
      <c r="A3825" s="52" t="s">
        <v>4826</v>
      </c>
      <c r="B3825" s="52" t="s">
        <v>4825</v>
      </c>
      <c r="C3825" s="52" t="s">
        <v>1981</v>
      </c>
      <c r="D3825" s="52" t="s">
        <v>855</v>
      </c>
      <c r="E3825" s="52" t="s">
        <v>214</v>
      </c>
      <c r="F3825" s="53" t="s">
        <v>17</v>
      </c>
      <c r="G3825" s="52" t="s">
        <v>108</v>
      </c>
      <c r="H3825" s="52" t="s">
        <v>2482</v>
      </c>
    </row>
    <row r="3826" spans="1:8" x14ac:dyDescent="0.25">
      <c r="A3826" s="52" t="s">
        <v>4824</v>
      </c>
      <c r="B3826" s="52" t="s">
        <v>4823</v>
      </c>
      <c r="C3826" s="52" t="s">
        <v>193</v>
      </c>
      <c r="D3826" s="52" t="s">
        <v>200</v>
      </c>
      <c r="E3826" s="52" t="s">
        <v>187</v>
      </c>
      <c r="F3826" s="53" t="s">
        <v>17</v>
      </c>
      <c r="G3826" s="52" t="s">
        <v>108</v>
      </c>
      <c r="H3826" s="52" t="s">
        <v>2482</v>
      </c>
    </row>
    <row r="3827" spans="1:8" x14ac:dyDescent="0.25">
      <c r="A3827" s="52" t="s">
        <v>4822</v>
      </c>
      <c r="B3827" s="52" t="s">
        <v>4821</v>
      </c>
      <c r="C3827" s="52" t="s">
        <v>193</v>
      </c>
      <c r="D3827" s="52" t="s">
        <v>200</v>
      </c>
      <c r="E3827" s="52" t="s">
        <v>187</v>
      </c>
      <c r="F3827" s="53" t="s">
        <v>17</v>
      </c>
      <c r="G3827" s="52" t="s">
        <v>108</v>
      </c>
      <c r="H3827" s="52" t="s">
        <v>2482</v>
      </c>
    </row>
    <row r="3828" spans="1:8" x14ac:dyDescent="0.25">
      <c r="A3828" s="52" t="s">
        <v>4820</v>
      </c>
      <c r="B3828" s="52" t="s">
        <v>4818</v>
      </c>
      <c r="C3828" s="52" t="s">
        <v>1981</v>
      </c>
      <c r="D3828" s="52" t="s">
        <v>200</v>
      </c>
      <c r="E3828" s="52" t="s">
        <v>187</v>
      </c>
      <c r="F3828" s="53" t="s">
        <v>17</v>
      </c>
      <c r="G3828" s="52" t="s">
        <v>108</v>
      </c>
      <c r="H3828" s="52" t="s">
        <v>2482</v>
      </c>
    </row>
    <row r="3829" spans="1:8" x14ac:dyDescent="0.25">
      <c r="A3829" s="52" t="s">
        <v>4819</v>
      </c>
      <c r="B3829" s="52" t="s">
        <v>4818</v>
      </c>
      <c r="C3829" s="52" t="s">
        <v>1981</v>
      </c>
      <c r="D3829" s="52" t="s">
        <v>200</v>
      </c>
      <c r="E3829" s="52" t="s">
        <v>187</v>
      </c>
      <c r="F3829" s="53" t="s">
        <v>17</v>
      </c>
      <c r="G3829" s="52" t="s">
        <v>108</v>
      </c>
      <c r="H3829" s="52" t="s">
        <v>2482</v>
      </c>
    </row>
    <row r="3830" spans="1:8" x14ac:dyDescent="0.25">
      <c r="A3830" s="52" t="s">
        <v>4817</v>
      </c>
      <c r="B3830" s="52" t="s">
        <v>4816</v>
      </c>
      <c r="C3830" s="52" t="s">
        <v>224</v>
      </c>
      <c r="D3830" s="52" t="s">
        <v>200</v>
      </c>
      <c r="E3830" s="52" t="s">
        <v>187</v>
      </c>
      <c r="F3830" s="53" t="s">
        <v>17</v>
      </c>
      <c r="G3830" s="52" t="s">
        <v>108</v>
      </c>
      <c r="H3830" s="52" t="s">
        <v>2482</v>
      </c>
    </row>
    <row r="3831" spans="1:8" x14ac:dyDescent="0.25">
      <c r="A3831" s="52" t="s">
        <v>4815</v>
      </c>
      <c r="B3831" s="52" t="s">
        <v>4814</v>
      </c>
      <c r="C3831" s="52" t="s">
        <v>224</v>
      </c>
      <c r="D3831" s="52" t="s">
        <v>200</v>
      </c>
      <c r="E3831" s="52" t="s">
        <v>187</v>
      </c>
      <c r="F3831" s="53" t="s">
        <v>17</v>
      </c>
      <c r="G3831" s="52" t="s">
        <v>108</v>
      </c>
      <c r="H3831" s="52" t="s">
        <v>2482</v>
      </c>
    </row>
    <row r="3832" spans="1:8" x14ac:dyDescent="0.25">
      <c r="A3832" s="52" t="s">
        <v>4813</v>
      </c>
      <c r="B3832" s="52" t="s">
        <v>4812</v>
      </c>
      <c r="C3832" s="52" t="s">
        <v>224</v>
      </c>
      <c r="D3832" s="52" t="s">
        <v>200</v>
      </c>
      <c r="E3832" s="52" t="s">
        <v>187</v>
      </c>
      <c r="F3832" s="53" t="s">
        <v>17</v>
      </c>
      <c r="G3832" s="52" t="s">
        <v>108</v>
      </c>
      <c r="H3832" s="52" t="s">
        <v>2482</v>
      </c>
    </row>
    <row r="3833" spans="1:8" x14ac:dyDescent="0.25">
      <c r="A3833" s="52" t="s">
        <v>74</v>
      </c>
      <c r="B3833" s="52" t="s">
        <v>4811</v>
      </c>
      <c r="C3833" s="52" t="s">
        <v>295</v>
      </c>
      <c r="D3833" s="52" t="s">
        <v>200</v>
      </c>
      <c r="E3833" s="52" t="s">
        <v>187</v>
      </c>
      <c r="F3833" s="53" t="s">
        <v>74</v>
      </c>
      <c r="G3833" s="52" t="s">
        <v>108</v>
      </c>
      <c r="H3833" s="52" t="s">
        <v>2482</v>
      </c>
    </row>
    <row r="3834" spans="1:8" x14ac:dyDescent="0.25">
      <c r="A3834" s="52" t="s">
        <v>4810</v>
      </c>
      <c r="B3834" s="52" t="s">
        <v>4797</v>
      </c>
      <c r="C3834" s="52" t="s">
        <v>295</v>
      </c>
      <c r="D3834" s="52" t="s">
        <v>200</v>
      </c>
      <c r="E3834" s="52" t="s">
        <v>187</v>
      </c>
      <c r="F3834" s="53" t="s">
        <v>74</v>
      </c>
      <c r="G3834" s="52" t="s">
        <v>108</v>
      </c>
      <c r="H3834" s="52" t="s">
        <v>2482</v>
      </c>
    </row>
    <row r="3835" spans="1:8" x14ac:dyDescent="0.25">
      <c r="A3835" s="52" t="s">
        <v>4809</v>
      </c>
      <c r="B3835" s="52" t="s">
        <v>4808</v>
      </c>
      <c r="C3835" s="52" t="s">
        <v>3857</v>
      </c>
      <c r="D3835" s="52" t="s">
        <v>519</v>
      </c>
      <c r="E3835" s="52" t="s">
        <v>204</v>
      </c>
      <c r="F3835" s="53" t="s">
        <v>74</v>
      </c>
      <c r="G3835" s="52" t="s">
        <v>108</v>
      </c>
      <c r="H3835" s="52" t="s">
        <v>2482</v>
      </c>
    </row>
    <row r="3836" spans="1:8" x14ac:dyDescent="0.25">
      <c r="A3836" s="52" t="s">
        <v>4807</v>
      </c>
      <c r="B3836" s="52" t="s">
        <v>4806</v>
      </c>
      <c r="C3836" s="52" t="s">
        <v>244</v>
      </c>
      <c r="D3836" s="52" t="s">
        <v>519</v>
      </c>
      <c r="E3836" s="52" t="s">
        <v>204</v>
      </c>
      <c r="F3836" s="53" t="s">
        <v>74</v>
      </c>
      <c r="G3836" s="52" t="s">
        <v>108</v>
      </c>
      <c r="H3836" s="52" t="s">
        <v>2482</v>
      </c>
    </row>
    <row r="3837" spans="1:8" x14ac:dyDescent="0.25">
      <c r="A3837" s="52" t="s">
        <v>4805</v>
      </c>
      <c r="B3837" s="52" t="s">
        <v>4804</v>
      </c>
      <c r="C3837" s="52" t="s">
        <v>3857</v>
      </c>
      <c r="D3837" s="52" t="s">
        <v>519</v>
      </c>
      <c r="E3837" s="52" t="s">
        <v>204</v>
      </c>
      <c r="F3837" s="53" t="s">
        <v>74</v>
      </c>
      <c r="G3837" s="52" t="s">
        <v>108</v>
      </c>
      <c r="H3837" s="52" t="s">
        <v>2482</v>
      </c>
    </row>
    <row r="3838" spans="1:8" x14ac:dyDescent="0.25">
      <c r="A3838" s="52" t="s">
        <v>4803</v>
      </c>
      <c r="B3838" s="52" t="s">
        <v>4802</v>
      </c>
      <c r="C3838" s="52" t="s">
        <v>244</v>
      </c>
      <c r="D3838" s="52" t="s">
        <v>519</v>
      </c>
      <c r="E3838" s="52" t="s">
        <v>204</v>
      </c>
      <c r="F3838" s="53" t="s">
        <v>74</v>
      </c>
      <c r="G3838" s="52" t="s">
        <v>108</v>
      </c>
      <c r="H3838" s="52" t="s">
        <v>2482</v>
      </c>
    </row>
    <row r="3839" spans="1:8" x14ac:dyDescent="0.25">
      <c r="A3839" s="52" t="s">
        <v>4801</v>
      </c>
      <c r="B3839" s="52" t="s">
        <v>4800</v>
      </c>
      <c r="C3839" s="52" t="s">
        <v>4178</v>
      </c>
      <c r="D3839" s="52" t="s">
        <v>1245</v>
      </c>
      <c r="E3839" s="52" t="s">
        <v>204</v>
      </c>
      <c r="F3839" s="53" t="s">
        <v>74</v>
      </c>
      <c r="G3839" s="52" t="s">
        <v>108</v>
      </c>
      <c r="H3839" s="52" t="s">
        <v>2482</v>
      </c>
    </row>
    <row r="3840" spans="1:8" x14ac:dyDescent="0.25">
      <c r="A3840" s="52" t="s">
        <v>4799</v>
      </c>
      <c r="B3840" s="52" t="s">
        <v>4797</v>
      </c>
      <c r="C3840" s="52" t="s">
        <v>516</v>
      </c>
      <c r="D3840" s="52" t="s">
        <v>200</v>
      </c>
      <c r="E3840" s="52" t="s">
        <v>187</v>
      </c>
      <c r="F3840" s="53" t="s">
        <v>74</v>
      </c>
      <c r="G3840" s="52" t="s">
        <v>108</v>
      </c>
      <c r="H3840" s="52" t="s">
        <v>2482</v>
      </c>
    </row>
    <row r="3841" spans="1:8" x14ac:dyDescent="0.25">
      <c r="A3841" s="52" t="s">
        <v>4798</v>
      </c>
      <c r="B3841" s="52" t="s">
        <v>4797</v>
      </c>
      <c r="C3841" s="52" t="s">
        <v>516</v>
      </c>
      <c r="D3841" s="52" t="s">
        <v>200</v>
      </c>
      <c r="E3841" s="52" t="s">
        <v>187</v>
      </c>
      <c r="F3841" s="53" t="s">
        <v>74</v>
      </c>
      <c r="G3841" s="52" t="s">
        <v>108</v>
      </c>
      <c r="H3841" s="52" t="s">
        <v>2482</v>
      </c>
    </row>
    <row r="3842" spans="1:8" x14ac:dyDescent="0.25">
      <c r="A3842" s="52" t="s">
        <v>4796</v>
      </c>
      <c r="B3842" s="52" t="s">
        <v>4795</v>
      </c>
      <c r="C3842" s="52" t="s">
        <v>699</v>
      </c>
      <c r="D3842" s="52" t="s">
        <v>200</v>
      </c>
      <c r="E3842" s="52" t="s">
        <v>187</v>
      </c>
      <c r="F3842" s="53" t="s">
        <v>74</v>
      </c>
      <c r="G3842" s="52" t="s">
        <v>108</v>
      </c>
      <c r="H3842" s="52" t="s">
        <v>2482</v>
      </c>
    </row>
    <row r="3843" spans="1:8" x14ac:dyDescent="0.25">
      <c r="A3843" s="52" t="s">
        <v>4794</v>
      </c>
      <c r="B3843" s="52" t="s">
        <v>4793</v>
      </c>
      <c r="C3843" s="52" t="s">
        <v>699</v>
      </c>
      <c r="D3843" s="52" t="s">
        <v>4792</v>
      </c>
      <c r="E3843" s="52" t="s">
        <v>187</v>
      </c>
      <c r="F3843" s="53" t="s">
        <v>74</v>
      </c>
      <c r="G3843" s="52" t="s">
        <v>108</v>
      </c>
      <c r="H3843" s="52" t="s">
        <v>2482</v>
      </c>
    </row>
    <row r="3844" spans="1:8" x14ac:dyDescent="0.25">
      <c r="A3844" s="52" t="s">
        <v>4791</v>
      </c>
      <c r="B3844" s="52" t="s">
        <v>4790</v>
      </c>
      <c r="C3844" s="52" t="s">
        <v>699</v>
      </c>
      <c r="D3844" s="52" t="s">
        <v>200</v>
      </c>
      <c r="E3844" s="52" t="s">
        <v>187</v>
      </c>
      <c r="F3844" s="53" t="s">
        <v>74</v>
      </c>
      <c r="G3844" s="52" t="s">
        <v>108</v>
      </c>
      <c r="H3844" s="52" t="s">
        <v>2482</v>
      </c>
    </row>
    <row r="3845" spans="1:8" x14ac:dyDescent="0.25">
      <c r="A3845" s="52" t="s">
        <v>4789</v>
      </c>
      <c r="B3845" s="52" t="s">
        <v>4788</v>
      </c>
      <c r="C3845" s="52" t="s">
        <v>197</v>
      </c>
      <c r="D3845" s="52" t="s">
        <v>197</v>
      </c>
      <c r="E3845" s="52" t="s">
        <v>196</v>
      </c>
      <c r="F3845" s="53" t="s">
        <v>74</v>
      </c>
      <c r="G3845" s="52" t="s">
        <v>108</v>
      </c>
      <c r="H3845" s="52" t="s">
        <v>2482</v>
      </c>
    </row>
    <row r="3846" spans="1:8" x14ac:dyDescent="0.25">
      <c r="A3846" s="52" t="s">
        <v>4787</v>
      </c>
      <c r="B3846" s="52" t="s">
        <v>4786</v>
      </c>
      <c r="C3846" s="52" t="s">
        <v>295</v>
      </c>
      <c r="D3846" s="52" t="s">
        <v>200</v>
      </c>
      <c r="E3846" s="52" t="s">
        <v>187</v>
      </c>
      <c r="F3846" s="53" t="s">
        <v>74</v>
      </c>
      <c r="G3846" s="52" t="s">
        <v>108</v>
      </c>
      <c r="H3846" s="52" t="s">
        <v>2482</v>
      </c>
    </row>
    <row r="3847" spans="1:8" x14ac:dyDescent="0.25">
      <c r="A3847" s="52" t="s">
        <v>4785</v>
      </c>
      <c r="B3847" s="52" t="s">
        <v>4784</v>
      </c>
      <c r="C3847" s="52" t="s">
        <v>295</v>
      </c>
      <c r="D3847" s="52" t="s">
        <v>200</v>
      </c>
      <c r="E3847" s="52" t="s">
        <v>187</v>
      </c>
      <c r="F3847" s="53" t="s">
        <v>74</v>
      </c>
      <c r="G3847" s="52" t="s">
        <v>108</v>
      </c>
      <c r="H3847" s="52" t="s">
        <v>2482</v>
      </c>
    </row>
    <row r="3848" spans="1:8" x14ac:dyDescent="0.25">
      <c r="A3848" s="52" t="s">
        <v>4783</v>
      </c>
      <c r="B3848" s="52" t="s">
        <v>4782</v>
      </c>
      <c r="C3848" s="52" t="s">
        <v>520</v>
      </c>
      <c r="D3848" s="52" t="s">
        <v>364</v>
      </c>
      <c r="E3848" s="52" t="s">
        <v>204</v>
      </c>
      <c r="F3848" s="53" t="s">
        <v>74</v>
      </c>
      <c r="G3848" s="52" t="s">
        <v>108</v>
      </c>
      <c r="H3848" s="52" t="s">
        <v>2482</v>
      </c>
    </row>
    <row r="3849" spans="1:8" x14ac:dyDescent="0.25">
      <c r="A3849" s="52" t="s">
        <v>4781</v>
      </c>
      <c r="B3849" s="52" t="s">
        <v>4780</v>
      </c>
      <c r="C3849" s="52" t="s">
        <v>520</v>
      </c>
      <c r="D3849" s="52" t="s">
        <v>364</v>
      </c>
      <c r="E3849" s="52" t="s">
        <v>204</v>
      </c>
      <c r="F3849" s="53" t="s">
        <v>74</v>
      </c>
      <c r="G3849" s="52" t="s">
        <v>108</v>
      </c>
      <c r="H3849" s="52" t="s">
        <v>2482</v>
      </c>
    </row>
    <row r="3850" spans="1:8" x14ac:dyDescent="0.25">
      <c r="A3850" s="52" t="s">
        <v>4779</v>
      </c>
      <c r="B3850" s="52" t="s">
        <v>4778</v>
      </c>
      <c r="C3850" s="52" t="s">
        <v>4377</v>
      </c>
      <c r="D3850" s="52" t="s">
        <v>200</v>
      </c>
      <c r="E3850" s="52" t="s">
        <v>187</v>
      </c>
      <c r="F3850" s="53" t="s">
        <v>74</v>
      </c>
      <c r="G3850" s="52" t="s">
        <v>108</v>
      </c>
      <c r="H3850" s="52" t="s">
        <v>2482</v>
      </c>
    </row>
    <row r="3851" spans="1:8" x14ac:dyDescent="0.25">
      <c r="A3851" s="52" t="s">
        <v>4777</v>
      </c>
      <c r="B3851" s="52" t="s">
        <v>4776</v>
      </c>
      <c r="C3851" s="52" t="s">
        <v>2587</v>
      </c>
      <c r="D3851" s="52" t="s">
        <v>200</v>
      </c>
      <c r="E3851" s="52" t="s">
        <v>187</v>
      </c>
      <c r="F3851" s="53" t="s">
        <v>74</v>
      </c>
      <c r="G3851" s="52" t="s">
        <v>108</v>
      </c>
      <c r="H3851" s="52" t="s">
        <v>2482</v>
      </c>
    </row>
    <row r="3852" spans="1:8" x14ac:dyDescent="0.25">
      <c r="A3852" s="52" t="s">
        <v>4775</v>
      </c>
      <c r="B3852" s="52" t="s">
        <v>4774</v>
      </c>
      <c r="C3852" s="52" t="s">
        <v>244</v>
      </c>
      <c r="D3852" s="52" t="s">
        <v>200</v>
      </c>
      <c r="E3852" s="52" t="s">
        <v>187</v>
      </c>
      <c r="F3852" s="53" t="s">
        <v>74</v>
      </c>
      <c r="G3852" s="52" t="s">
        <v>108</v>
      </c>
      <c r="H3852" s="52" t="s">
        <v>2482</v>
      </c>
    </row>
    <row r="3853" spans="1:8" x14ac:dyDescent="0.25">
      <c r="A3853" s="52" t="s">
        <v>4773</v>
      </c>
      <c r="B3853" s="52" t="s">
        <v>4772</v>
      </c>
      <c r="C3853" s="52" t="s">
        <v>295</v>
      </c>
      <c r="D3853" s="52" t="s">
        <v>948</v>
      </c>
      <c r="E3853" s="52" t="s">
        <v>187</v>
      </c>
      <c r="F3853" s="53" t="s">
        <v>74</v>
      </c>
      <c r="G3853" s="52" t="s">
        <v>108</v>
      </c>
      <c r="H3853" s="52" t="s">
        <v>2482</v>
      </c>
    </row>
    <row r="3854" spans="1:8" x14ac:dyDescent="0.25">
      <c r="A3854" s="52" t="s">
        <v>4771</v>
      </c>
      <c r="B3854" s="52" t="s">
        <v>4770</v>
      </c>
      <c r="C3854" s="52" t="s">
        <v>244</v>
      </c>
      <c r="D3854" s="52" t="s">
        <v>948</v>
      </c>
      <c r="E3854" s="52" t="s">
        <v>187</v>
      </c>
      <c r="F3854" s="53" t="s">
        <v>74</v>
      </c>
      <c r="G3854" s="52" t="s">
        <v>108</v>
      </c>
      <c r="H3854" s="52" t="s">
        <v>2482</v>
      </c>
    </row>
    <row r="3855" spans="1:8" x14ac:dyDescent="0.25">
      <c r="A3855" s="52" t="s">
        <v>4769</v>
      </c>
      <c r="B3855" s="52" t="s">
        <v>4768</v>
      </c>
      <c r="C3855" s="52" t="s">
        <v>295</v>
      </c>
      <c r="D3855" s="52" t="s">
        <v>200</v>
      </c>
      <c r="E3855" s="52" t="s">
        <v>187</v>
      </c>
      <c r="F3855" s="53" t="s">
        <v>74</v>
      </c>
      <c r="G3855" s="52" t="s">
        <v>108</v>
      </c>
      <c r="H3855" s="52" t="s">
        <v>2482</v>
      </c>
    </row>
    <row r="3856" spans="1:8" x14ac:dyDescent="0.25">
      <c r="A3856" s="52" t="s">
        <v>4767</v>
      </c>
      <c r="B3856" s="52" t="s">
        <v>4766</v>
      </c>
      <c r="C3856" s="52" t="s">
        <v>4765</v>
      </c>
      <c r="D3856" s="52" t="s">
        <v>200</v>
      </c>
      <c r="E3856" s="52" t="s">
        <v>187</v>
      </c>
      <c r="F3856" s="53" t="s">
        <v>74</v>
      </c>
      <c r="G3856" s="52" t="s">
        <v>108</v>
      </c>
      <c r="H3856" s="52" t="s">
        <v>2482</v>
      </c>
    </row>
    <row r="3857" spans="1:8" x14ac:dyDescent="0.25">
      <c r="A3857" s="52" t="s">
        <v>4764</v>
      </c>
      <c r="B3857" s="52" t="s">
        <v>4763</v>
      </c>
      <c r="C3857" s="52" t="s">
        <v>1423</v>
      </c>
      <c r="D3857" s="52" t="s">
        <v>572</v>
      </c>
      <c r="E3857" s="52" t="s">
        <v>204</v>
      </c>
      <c r="F3857" s="53" t="s">
        <v>74</v>
      </c>
      <c r="G3857" s="52" t="s">
        <v>108</v>
      </c>
      <c r="H3857" s="52" t="s">
        <v>2482</v>
      </c>
    </row>
    <row r="3858" spans="1:8" x14ac:dyDescent="0.25">
      <c r="A3858" s="52" t="s">
        <v>4762</v>
      </c>
      <c r="B3858" s="52" t="s">
        <v>4761</v>
      </c>
      <c r="C3858" s="52" t="s">
        <v>244</v>
      </c>
      <c r="D3858" s="52" t="s">
        <v>572</v>
      </c>
      <c r="E3858" s="52" t="s">
        <v>204</v>
      </c>
      <c r="F3858" s="53" t="s">
        <v>74</v>
      </c>
      <c r="G3858" s="52" t="s">
        <v>108</v>
      </c>
      <c r="H3858" s="52" t="s">
        <v>2482</v>
      </c>
    </row>
    <row r="3859" spans="1:8" x14ac:dyDescent="0.25">
      <c r="A3859" s="52" t="s">
        <v>4760</v>
      </c>
      <c r="B3859" s="52" t="s">
        <v>4759</v>
      </c>
      <c r="C3859" s="52" t="s">
        <v>1196</v>
      </c>
      <c r="D3859" s="52" t="s">
        <v>200</v>
      </c>
      <c r="E3859" s="52" t="s">
        <v>187</v>
      </c>
      <c r="F3859" s="53" t="s">
        <v>74</v>
      </c>
      <c r="G3859" s="52" t="s">
        <v>108</v>
      </c>
      <c r="H3859" s="52" t="s">
        <v>2482</v>
      </c>
    </row>
    <row r="3860" spans="1:8" x14ac:dyDescent="0.25">
      <c r="A3860" s="52" t="s">
        <v>4758</v>
      </c>
      <c r="B3860" s="52" t="s">
        <v>4757</v>
      </c>
      <c r="C3860" s="52" t="s">
        <v>1196</v>
      </c>
      <c r="D3860" s="52" t="s">
        <v>200</v>
      </c>
      <c r="E3860" s="52" t="s">
        <v>187</v>
      </c>
      <c r="F3860" s="53" t="s">
        <v>74</v>
      </c>
      <c r="G3860" s="52" t="s">
        <v>108</v>
      </c>
      <c r="H3860" s="52" t="s">
        <v>2482</v>
      </c>
    </row>
    <row r="3861" spans="1:8" x14ac:dyDescent="0.25">
      <c r="A3861" s="52" t="s">
        <v>4756</v>
      </c>
      <c r="B3861" s="52" t="s">
        <v>4755</v>
      </c>
      <c r="C3861" s="52" t="s">
        <v>295</v>
      </c>
      <c r="D3861" s="52" t="s">
        <v>200</v>
      </c>
      <c r="E3861" s="52" t="s">
        <v>187</v>
      </c>
      <c r="F3861" s="53" t="s">
        <v>74</v>
      </c>
      <c r="G3861" s="52" t="s">
        <v>108</v>
      </c>
      <c r="H3861" s="52" t="s">
        <v>2482</v>
      </c>
    </row>
    <row r="3862" spans="1:8" x14ac:dyDescent="0.25">
      <c r="A3862" s="52" t="s">
        <v>4754</v>
      </c>
      <c r="B3862" s="52" t="s">
        <v>4753</v>
      </c>
      <c r="C3862" s="52" t="s">
        <v>1259</v>
      </c>
      <c r="D3862" s="52" t="s">
        <v>519</v>
      </c>
      <c r="E3862" s="52" t="s">
        <v>204</v>
      </c>
      <c r="F3862" s="53" t="s">
        <v>74</v>
      </c>
      <c r="G3862" s="52" t="s">
        <v>108</v>
      </c>
      <c r="H3862" s="52" t="s">
        <v>2482</v>
      </c>
    </row>
    <row r="3863" spans="1:8" x14ac:dyDescent="0.25">
      <c r="A3863" s="52" t="s">
        <v>4752</v>
      </c>
      <c r="B3863" s="52" t="s">
        <v>4751</v>
      </c>
      <c r="C3863" s="52" t="s">
        <v>236</v>
      </c>
      <c r="D3863" s="52" t="s">
        <v>519</v>
      </c>
      <c r="E3863" s="52" t="s">
        <v>204</v>
      </c>
      <c r="F3863" s="53" t="s">
        <v>74</v>
      </c>
      <c r="G3863" s="52" t="s">
        <v>108</v>
      </c>
      <c r="H3863" s="52" t="s">
        <v>2482</v>
      </c>
    </row>
    <row r="3864" spans="1:8" x14ac:dyDescent="0.25">
      <c r="A3864" s="52" t="s">
        <v>4750</v>
      </c>
      <c r="B3864" s="52" t="s">
        <v>4749</v>
      </c>
      <c r="C3864" s="52" t="s">
        <v>236</v>
      </c>
      <c r="D3864" s="52" t="s">
        <v>297</v>
      </c>
      <c r="E3864" s="52" t="s">
        <v>204</v>
      </c>
      <c r="F3864" s="53" t="s">
        <v>74</v>
      </c>
      <c r="G3864" s="52" t="s">
        <v>108</v>
      </c>
      <c r="H3864" s="52" t="s">
        <v>2482</v>
      </c>
    </row>
    <row r="3865" spans="1:8" x14ac:dyDescent="0.25">
      <c r="A3865" s="52" t="s">
        <v>4748</v>
      </c>
      <c r="B3865" s="52" t="s">
        <v>4747</v>
      </c>
      <c r="C3865" s="52" t="s">
        <v>1259</v>
      </c>
      <c r="D3865" s="52" t="s">
        <v>519</v>
      </c>
      <c r="E3865" s="52" t="s">
        <v>204</v>
      </c>
      <c r="F3865" s="53" t="s">
        <v>74</v>
      </c>
      <c r="G3865" s="52" t="s">
        <v>108</v>
      </c>
      <c r="H3865" s="52" t="s">
        <v>2482</v>
      </c>
    </row>
    <row r="3866" spans="1:8" x14ac:dyDescent="0.25">
      <c r="A3866" s="52" t="s">
        <v>4746</v>
      </c>
      <c r="B3866" s="52" t="s">
        <v>4745</v>
      </c>
      <c r="C3866" s="52" t="s">
        <v>236</v>
      </c>
      <c r="D3866" s="52" t="s">
        <v>519</v>
      </c>
      <c r="E3866" s="52" t="s">
        <v>204</v>
      </c>
      <c r="F3866" s="53" t="s">
        <v>74</v>
      </c>
      <c r="G3866" s="52" t="s">
        <v>108</v>
      </c>
      <c r="H3866" s="52" t="s">
        <v>2482</v>
      </c>
    </row>
    <row r="3867" spans="1:8" x14ac:dyDescent="0.25">
      <c r="A3867" s="52" t="s">
        <v>4744</v>
      </c>
      <c r="B3867" s="52" t="s">
        <v>4743</v>
      </c>
      <c r="C3867" s="52" t="s">
        <v>236</v>
      </c>
      <c r="D3867" s="52" t="s">
        <v>4742</v>
      </c>
      <c r="E3867" s="52" t="s">
        <v>204</v>
      </c>
      <c r="F3867" s="53" t="s">
        <v>74</v>
      </c>
      <c r="G3867" s="52" t="s">
        <v>108</v>
      </c>
      <c r="H3867" s="52" t="s">
        <v>2482</v>
      </c>
    </row>
    <row r="3868" spans="1:8" x14ac:dyDescent="0.25">
      <c r="A3868" s="52" t="s">
        <v>4741</v>
      </c>
      <c r="B3868" s="52" t="s">
        <v>4740</v>
      </c>
      <c r="C3868" s="52" t="s">
        <v>987</v>
      </c>
      <c r="D3868" s="52" t="s">
        <v>519</v>
      </c>
      <c r="E3868" s="52" t="s">
        <v>204</v>
      </c>
      <c r="F3868" s="53" t="s">
        <v>74</v>
      </c>
      <c r="G3868" s="52" t="s">
        <v>108</v>
      </c>
      <c r="H3868" s="52" t="s">
        <v>2482</v>
      </c>
    </row>
    <row r="3869" spans="1:8" x14ac:dyDescent="0.25">
      <c r="A3869" s="52" t="s">
        <v>4739</v>
      </c>
      <c r="B3869" s="52" t="s">
        <v>4738</v>
      </c>
      <c r="C3869" s="52" t="s">
        <v>1262</v>
      </c>
      <c r="D3869" s="52" t="s">
        <v>519</v>
      </c>
      <c r="E3869" s="52" t="s">
        <v>204</v>
      </c>
      <c r="F3869" s="53" t="s">
        <v>74</v>
      </c>
      <c r="G3869" s="52" t="s">
        <v>108</v>
      </c>
      <c r="H3869" s="52" t="s">
        <v>2482</v>
      </c>
    </row>
    <row r="3870" spans="1:8" x14ac:dyDescent="0.25">
      <c r="A3870" s="52" t="s">
        <v>4737</v>
      </c>
      <c r="B3870" s="52" t="s">
        <v>4736</v>
      </c>
      <c r="C3870" s="52" t="s">
        <v>1262</v>
      </c>
      <c r="D3870" s="52" t="s">
        <v>519</v>
      </c>
      <c r="E3870" s="52" t="s">
        <v>204</v>
      </c>
      <c r="F3870" s="53" t="s">
        <v>74</v>
      </c>
      <c r="G3870" s="52" t="s">
        <v>108</v>
      </c>
      <c r="H3870" s="52" t="s">
        <v>2482</v>
      </c>
    </row>
    <row r="3871" spans="1:8" x14ac:dyDescent="0.25">
      <c r="A3871" s="52" t="s">
        <v>4735</v>
      </c>
      <c r="B3871" s="52" t="s">
        <v>4734</v>
      </c>
      <c r="C3871" s="52" t="s">
        <v>516</v>
      </c>
      <c r="D3871" s="52" t="s">
        <v>200</v>
      </c>
      <c r="E3871" s="52" t="s">
        <v>187</v>
      </c>
      <c r="F3871" s="53" t="s">
        <v>74</v>
      </c>
      <c r="G3871" s="52" t="s">
        <v>108</v>
      </c>
      <c r="H3871" s="52" t="s">
        <v>2482</v>
      </c>
    </row>
    <row r="3872" spans="1:8" x14ac:dyDescent="0.25">
      <c r="A3872" s="52" t="s">
        <v>4733</v>
      </c>
      <c r="B3872" s="52" t="s">
        <v>4732</v>
      </c>
      <c r="C3872" s="52" t="s">
        <v>516</v>
      </c>
      <c r="D3872" s="52" t="s">
        <v>200</v>
      </c>
      <c r="E3872" s="52" t="s">
        <v>187</v>
      </c>
      <c r="F3872" s="53" t="s">
        <v>74</v>
      </c>
      <c r="G3872" s="52" t="s">
        <v>108</v>
      </c>
      <c r="H3872" s="52" t="s">
        <v>2482</v>
      </c>
    </row>
    <row r="3873" spans="1:8" x14ac:dyDescent="0.25">
      <c r="A3873" s="52" t="s">
        <v>4731</v>
      </c>
      <c r="B3873" s="52" t="s">
        <v>4730</v>
      </c>
      <c r="C3873" s="52" t="s">
        <v>699</v>
      </c>
      <c r="D3873" s="52" t="s">
        <v>200</v>
      </c>
      <c r="E3873" s="52" t="s">
        <v>187</v>
      </c>
      <c r="F3873" s="53" t="s">
        <v>74</v>
      </c>
      <c r="G3873" s="52" t="s">
        <v>108</v>
      </c>
      <c r="H3873" s="52" t="s">
        <v>2482</v>
      </c>
    </row>
    <row r="3874" spans="1:8" x14ac:dyDescent="0.25">
      <c r="A3874" s="52" t="s">
        <v>4729</v>
      </c>
      <c r="B3874" s="52" t="s">
        <v>4728</v>
      </c>
      <c r="C3874" s="52" t="s">
        <v>699</v>
      </c>
      <c r="D3874" s="52" t="s">
        <v>200</v>
      </c>
      <c r="E3874" s="52" t="s">
        <v>187</v>
      </c>
      <c r="F3874" s="53" t="s">
        <v>74</v>
      </c>
      <c r="G3874" s="52" t="s">
        <v>108</v>
      </c>
      <c r="H3874" s="52" t="s">
        <v>2482</v>
      </c>
    </row>
    <row r="3875" spans="1:8" x14ac:dyDescent="0.25">
      <c r="A3875" s="52" t="s">
        <v>4727</v>
      </c>
      <c r="B3875" s="52" t="s">
        <v>4726</v>
      </c>
      <c r="C3875" s="52" t="s">
        <v>295</v>
      </c>
      <c r="D3875" s="52" t="s">
        <v>200</v>
      </c>
      <c r="E3875" s="52" t="s">
        <v>187</v>
      </c>
      <c r="F3875" s="53" t="s">
        <v>74</v>
      </c>
      <c r="G3875" s="52" t="s">
        <v>108</v>
      </c>
      <c r="H3875" s="52" t="s">
        <v>2482</v>
      </c>
    </row>
    <row r="3876" spans="1:8" x14ac:dyDescent="0.25">
      <c r="A3876" s="52" t="s">
        <v>4725</v>
      </c>
      <c r="B3876" s="52" t="s">
        <v>4724</v>
      </c>
      <c r="C3876" s="52" t="s">
        <v>295</v>
      </c>
      <c r="D3876" s="52" t="s">
        <v>200</v>
      </c>
      <c r="E3876" s="52" t="s">
        <v>187</v>
      </c>
      <c r="F3876" s="53" t="s">
        <v>74</v>
      </c>
      <c r="G3876" s="52" t="s">
        <v>108</v>
      </c>
      <c r="H3876" s="52" t="s">
        <v>2482</v>
      </c>
    </row>
    <row r="3877" spans="1:8" x14ac:dyDescent="0.25">
      <c r="A3877" s="52" t="s">
        <v>4723</v>
      </c>
      <c r="B3877" s="52" t="s">
        <v>4722</v>
      </c>
      <c r="C3877" s="52" t="s">
        <v>343</v>
      </c>
      <c r="D3877" s="52" t="s">
        <v>243</v>
      </c>
      <c r="E3877" s="52" t="s">
        <v>204</v>
      </c>
      <c r="F3877" s="53" t="s">
        <v>74</v>
      </c>
      <c r="G3877" s="52" t="s">
        <v>108</v>
      </c>
      <c r="H3877" s="52" t="s">
        <v>2482</v>
      </c>
    </row>
    <row r="3878" spans="1:8" x14ac:dyDescent="0.25">
      <c r="A3878" s="52" t="s">
        <v>4721</v>
      </c>
      <c r="B3878" s="52" t="s">
        <v>4720</v>
      </c>
      <c r="C3878" s="52" t="s">
        <v>224</v>
      </c>
      <c r="D3878" s="52" t="s">
        <v>200</v>
      </c>
      <c r="E3878" s="52" t="s">
        <v>187</v>
      </c>
      <c r="F3878" s="53" t="s">
        <v>74</v>
      </c>
      <c r="G3878" s="52" t="s">
        <v>108</v>
      </c>
      <c r="H3878" s="52" t="s">
        <v>2482</v>
      </c>
    </row>
    <row r="3879" spans="1:8" x14ac:dyDescent="0.25">
      <c r="A3879" s="52" t="s">
        <v>4719</v>
      </c>
      <c r="B3879" s="52" t="s">
        <v>4718</v>
      </c>
      <c r="C3879" s="52" t="s">
        <v>224</v>
      </c>
      <c r="D3879" s="52" t="s">
        <v>200</v>
      </c>
      <c r="E3879" s="52" t="s">
        <v>187</v>
      </c>
      <c r="F3879" s="53" t="s">
        <v>74</v>
      </c>
      <c r="G3879" s="52" t="s">
        <v>108</v>
      </c>
      <c r="H3879" s="52" t="s">
        <v>2482</v>
      </c>
    </row>
    <row r="3880" spans="1:8" x14ac:dyDescent="0.25">
      <c r="A3880" s="52" t="s">
        <v>4717</v>
      </c>
      <c r="B3880" s="52" t="s">
        <v>4716</v>
      </c>
      <c r="C3880" s="52" t="s">
        <v>224</v>
      </c>
      <c r="D3880" s="52" t="s">
        <v>200</v>
      </c>
      <c r="E3880" s="52" t="s">
        <v>187</v>
      </c>
      <c r="F3880" s="53" t="s">
        <v>74</v>
      </c>
      <c r="G3880" s="52" t="s">
        <v>108</v>
      </c>
      <c r="H3880" s="52" t="s">
        <v>2482</v>
      </c>
    </row>
    <row r="3881" spans="1:8" x14ac:dyDescent="0.25">
      <c r="A3881" s="52" t="s">
        <v>4715</v>
      </c>
      <c r="B3881" s="52" t="s">
        <v>4714</v>
      </c>
      <c r="C3881" s="52" t="s">
        <v>224</v>
      </c>
      <c r="D3881" s="52" t="s">
        <v>200</v>
      </c>
      <c r="E3881" s="52" t="s">
        <v>187</v>
      </c>
      <c r="F3881" s="53" t="s">
        <v>74</v>
      </c>
      <c r="G3881" s="52" t="s">
        <v>108</v>
      </c>
      <c r="H3881" s="52" t="s">
        <v>2482</v>
      </c>
    </row>
    <row r="3882" spans="1:8" x14ac:dyDescent="0.25">
      <c r="A3882" s="52" t="s">
        <v>4713</v>
      </c>
      <c r="B3882" s="52" t="s">
        <v>4712</v>
      </c>
      <c r="C3882" s="52" t="s">
        <v>224</v>
      </c>
      <c r="D3882" s="52" t="s">
        <v>200</v>
      </c>
      <c r="E3882" s="52" t="s">
        <v>187</v>
      </c>
      <c r="F3882" s="53" t="s">
        <v>74</v>
      </c>
      <c r="G3882" s="52" t="s">
        <v>108</v>
      </c>
      <c r="H3882" s="52" t="s">
        <v>2482</v>
      </c>
    </row>
    <row r="3883" spans="1:8" x14ac:dyDescent="0.25">
      <c r="A3883" s="52" t="s">
        <v>4711</v>
      </c>
      <c r="B3883" s="52" t="s">
        <v>4710</v>
      </c>
      <c r="C3883" s="52" t="s">
        <v>295</v>
      </c>
      <c r="D3883" s="52" t="s">
        <v>200</v>
      </c>
      <c r="E3883" s="52" t="s">
        <v>187</v>
      </c>
      <c r="F3883" s="53" t="s">
        <v>74</v>
      </c>
      <c r="G3883" s="52" t="s">
        <v>108</v>
      </c>
      <c r="H3883" s="52" t="s">
        <v>2482</v>
      </c>
    </row>
    <row r="3884" spans="1:8" x14ac:dyDescent="0.25">
      <c r="A3884" s="52" t="s">
        <v>4709</v>
      </c>
      <c r="B3884" s="52" t="s">
        <v>4708</v>
      </c>
      <c r="C3884" s="52" t="s">
        <v>343</v>
      </c>
      <c r="D3884" s="52" t="s">
        <v>200</v>
      </c>
      <c r="E3884" s="52" t="s">
        <v>187</v>
      </c>
      <c r="F3884" s="53" t="s">
        <v>74</v>
      </c>
      <c r="G3884" s="52" t="s">
        <v>108</v>
      </c>
      <c r="H3884" s="52" t="s">
        <v>2482</v>
      </c>
    </row>
    <row r="3885" spans="1:8" x14ac:dyDescent="0.25">
      <c r="A3885" s="52" t="s">
        <v>4707</v>
      </c>
      <c r="B3885" s="52" t="s">
        <v>4706</v>
      </c>
      <c r="C3885" s="52" t="s">
        <v>343</v>
      </c>
      <c r="D3885" s="52" t="s">
        <v>297</v>
      </c>
      <c r="E3885" s="52" t="s">
        <v>204</v>
      </c>
      <c r="F3885" s="53" t="s">
        <v>74</v>
      </c>
      <c r="G3885" s="52" t="s">
        <v>108</v>
      </c>
      <c r="H3885" s="52" t="s">
        <v>2482</v>
      </c>
    </row>
    <row r="3886" spans="1:8" x14ac:dyDescent="0.25">
      <c r="A3886" s="52" t="s">
        <v>4705</v>
      </c>
      <c r="B3886" s="52" t="s">
        <v>4704</v>
      </c>
      <c r="C3886" s="52" t="s">
        <v>343</v>
      </c>
      <c r="D3886" s="52" t="s">
        <v>297</v>
      </c>
      <c r="E3886" s="52" t="s">
        <v>204</v>
      </c>
      <c r="F3886" s="53" t="s">
        <v>74</v>
      </c>
      <c r="G3886" s="52" t="s">
        <v>108</v>
      </c>
      <c r="H3886" s="52" t="s">
        <v>2482</v>
      </c>
    </row>
    <row r="3887" spans="1:8" x14ac:dyDescent="0.25">
      <c r="A3887" s="52" t="s">
        <v>4703</v>
      </c>
      <c r="B3887" s="52" t="s">
        <v>4702</v>
      </c>
      <c r="C3887" s="52" t="s">
        <v>559</v>
      </c>
      <c r="D3887" s="52" t="s">
        <v>297</v>
      </c>
      <c r="E3887" s="52" t="s">
        <v>204</v>
      </c>
      <c r="F3887" s="53" t="s">
        <v>74</v>
      </c>
      <c r="G3887" s="52" t="s">
        <v>108</v>
      </c>
      <c r="H3887" s="52" t="s">
        <v>2482</v>
      </c>
    </row>
    <row r="3888" spans="1:8" x14ac:dyDescent="0.25">
      <c r="A3888" s="52" t="s">
        <v>4701</v>
      </c>
      <c r="B3888" s="52" t="s">
        <v>4700</v>
      </c>
      <c r="C3888" s="52" t="s">
        <v>343</v>
      </c>
      <c r="D3888" s="52" t="s">
        <v>2350</v>
      </c>
      <c r="E3888" s="52" t="s">
        <v>204</v>
      </c>
      <c r="F3888" s="53" t="s">
        <v>74</v>
      </c>
      <c r="G3888" s="52" t="s">
        <v>108</v>
      </c>
      <c r="H3888" s="52" t="s">
        <v>2482</v>
      </c>
    </row>
    <row r="3889" spans="1:8" x14ac:dyDescent="0.25">
      <c r="A3889" s="52" t="s">
        <v>4699</v>
      </c>
      <c r="B3889" s="52" t="s">
        <v>4698</v>
      </c>
      <c r="C3889" s="52" t="s">
        <v>343</v>
      </c>
      <c r="D3889" s="52" t="s">
        <v>297</v>
      </c>
      <c r="E3889" s="52" t="s">
        <v>204</v>
      </c>
      <c r="F3889" s="53" t="s">
        <v>74</v>
      </c>
      <c r="G3889" s="52" t="s">
        <v>108</v>
      </c>
      <c r="H3889" s="52" t="s">
        <v>2482</v>
      </c>
    </row>
    <row r="3890" spans="1:8" x14ac:dyDescent="0.25">
      <c r="A3890" s="52" t="s">
        <v>4697</v>
      </c>
      <c r="B3890" s="52" t="s">
        <v>4696</v>
      </c>
      <c r="C3890" s="52" t="s">
        <v>343</v>
      </c>
      <c r="D3890" s="52" t="s">
        <v>297</v>
      </c>
      <c r="E3890" s="52" t="s">
        <v>204</v>
      </c>
      <c r="F3890" s="53" t="s">
        <v>74</v>
      </c>
      <c r="G3890" s="52" t="s">
        <v>108</v>
      </c>
      <c r="H3890" s="52" t="s">
        <v>2482</v>
      </c>
    </row>
    <row r="3891" spans="1:8" x14ac:dyDescent="0.25">
      <c r="A3891" s="52" t="s">
        <v>4695</v>
      </c>
      <c r="B3891" s="52" t="s">
        <v>4694</v>
      </c>
      <c r="C3891" s="52" t="s">
        <v>343</v>
      </c>
      <c r="D3891" s="52" t="s">
        <v>200</v>
      </c>
      <c r="E3891" s="52" t="s">
        <v>187</v>
      </c>
      <c r="F3891" s="53" t="s">
        <v>74</v>
      </c>
      <c r="G3891" s="52" t="s">
        <v>108</v>
      </c>
      <c r="H3891" s="52" t="s">
        <v>2482</v>
      </c>
    </row>
    <row r="3892" spans="1:8" x14ac:dyDescent="0.25">
      <c r="A3892" s="52" t="s">
        <v>4693</v>
      </c>
      <c r="B3892" s="52" t="s">
        <v>4692</v>
      </c>
      <c r="C3892" s="52" t="s">
        <v>343</v>
      </c>
      <c r="D3892" s="52" t="s">
        <v>200</v>
      </c>
      <c r="E3892" s="52" t="s">
        <v>187</v>
      </c>
      <c r="F3892" s="53" t="s">
        <v>74</v>
      </c>
      <c r="G3892" s="52" t="s">
        <v>108</v>
      </c>
      <c r="H3892" s="52" t="s">
        <v>2482</v>
      </c>
    </row>
    <row r="3893" spans="1:8" x14ac:dyDescent="0.25">
      <c r="A3893" s="52" t="s">
        <v>4691</v>
      </c>
      <c r="B3893" s="52" t="s">
        <v>4690</v>
      </c>
      <c r="C3893" s="52" t="s">
        <v>295</v>
      </c>
      <c r="D3893" s="52" t="s">
        <v>200</v>
      </c>
      <c r="E3893" s="52" t="s">
        <v>187</v>
      </c>
      <c r="F3893" s="53" t="s">
        <v>74</v>
      </c>
      <c r="G3893" s="52" t="s">
        <v>108</v>
      </c>
      <c r="H3893" s="52" t="s">
        <v>2482</v>
      </c>
    </row>
    <row r="3894" spans="1:8" x14ac:dyDescent="0.25">
      <c r="A3894" s="52" t="s">
        <v>4689</v>
      </c>
      <c r="B3894" s="52" t="s">
        <v>4688</v>
      </c>
      <c r="C3894" s="52" t="s">
        <v>295</v>
      </c>
      <c r="D3894" s="52" t="s">
        <v>200</v>
      </c>
      <c r="E3894" s="52" t="s">
        <v>187</v>
      </c>
      <c r="F3894" s="53" t="s">
        <v>74</v>
      </c>
      <c r="G3894" s="52" t="s">
        <v>108</v>
      </c>
      <c r="H3894" s="52" t="s">
        <v>2482</v>
      </c>
    </row>
    <row r="3895" spans="1:8" x14ac:dyDescent="0.25">
      <c r="A3895" s="52" t="s">
        <v>4687</v>
      </c>
      <c r="B3895" s="52" t="s">
        <v>4686</v>
      </c>
      <c r="C3895" s="52" t="s">
        <v>244</v>
      </c>
      <c r="D3895" s="52" t="s">
        <v>200</v>
      </c>
      <c r="E3895" s="52" t="s">
        <v>187</v>
      </c>
      <c r="F3895" s="53" t="s">
        <v>74</v>
      </c>
      <c r="G3895" s="52" t="s">
        <v>108</v>
      </c>
      <c r="H3895" s="52" t="s">
        <v>2482</v>
      </c>
    </row>
    <row r="3896" spans="1:8" x14ac:dyDescent="0.25">
      <c r="A3896" s="52" t="s">
        <v>4685</v>
      </c>
      <c r="B3896" s="52" t="s">
        <v>4684</v>
      </c>
      <c r="C3896" s="52" t="s">
        <v>1825</v>
      </c>
      <c r="D3896" s="52" t="s">
        <v>200</v>
      </c>
      <c r="E3896" s="52" t="s">
        <v>187</v>
      </c>
      <c r="F3896" s="53" t="s">
        <v>74</v>
      </c>
      <c r="G3896" s="52" t="s">
        <v>108</v>
      </c>
      <c r="H3896" s="52" t="s">
        <v>2482</v>
      </c>
    </row>
    <row r="3897" spans="1:8" x14ac:dyDescent="0.25">
      <c r="A3897" s="52" t="s">
        <v>4683</v>
      </c>
      <c r="B3897" s="52" t="s">
        <v>4682</v>
      </c>
      <c r="C3897" s="52" t="s">
        <v>244</v>
      </c>
      <c r="D3897" s="52" t="s">
        <v>200</v>
      </c>
      <c r="E3897" s="52" t="s">
        <v>187</v>
      </c>
      <c r="F3897" s="53" t="s">
        <v>74</v>
      </c>
      <c r="G3897" s="52" t="s">
        <v>108</v>
      </c>
      <c r="H3897" s="52" t="s">
        <v>2482</v>
      </c>
    </row>
    <row r="3898" spans="1:8" x14ac:dyDescent="0.25">
      <c r="A3898" s="52" t="s">
        <v>4681</v>
      </c>
      <c r="B3898" s="52" t="s">
        <v>4680</v>
      </c>
      <c r="C3898" s="52" t="s">
        <v>1825</v>
      </c>
      <c r="D3898" s="52" t="s">
        <v>200</v>
      </c>
      <c r="E3898" s="52" t="s">
        <v>187</v>
      </c>
      <c r="F3898" s="53" t="s">
        <v>74</v>
      </c>
      <c r="G3898" s="52" t="s">
        <v>108</v>
      </c>
      <c r="H3898" s="52" t="s">
        <v>2482</v>
      </c>
    </row>
    <row r="3899" spans="1:8" x14ac:dyDescent="0.25">
      <c r="A3899" s="52" t="s">
        <v>4679</v>
      </c>
      <c r="B3899" s="52" t="s">
        <v>4678</v>
      </c>
      <c r="C3899" s="52" t="s">
        <v>244</v>
      </c>
      <c r="D3899" s="52" t="s">
        <v>200</v>
      </c>
      <c r="E3899" s="52" t="s">
        <v>187</v>
      </c>
      <c r="F3899" s="53" t="s">
        <v>74</v>
      </c>
      <c r="G3899" s="52" t="s">
        <v>108</v>
      </c>
      <c r="H3899" s="52" t="s">
        <v>2482</v>
      </c>
    </row>
    <row r="3900" spans="1:8" x14ac:dyDescent="0.25">
      <c r="A3900" s="52" t="s">
        <v>4677</v>
      </c>
      <c r="B3900" s="52" t="s">
        <v>4676</v>
      </c>
      <c r="C3900" s="52" t="s">
        <v>4675</v>
      </c>
      <c r="D3900" s="52" t="s">
        <v>243</v>
      </c>
      <c r="E3900" s="52" t="s">
        <v>204</v>
      </c>
      <c r="F3900" s="53" t="s">
        <v>74</v>
      </c>
      <c r="G3900" s="52" t="s">
        <v>108</v>
      </c>
      <c r="H3900" s="52" t="s">
        <v>2482</v>
      </c>
    </row>
    <row r="3901" spans="1:8" x14ac:dyDescent="0.25">
      <c r="A3901" s="52" t="s">
        <v>4674</v>
      </c>
      <c r="B3901" s="52" t="s">
        <v>4673</v>
      </c>
      <c r="C3901" s="52" t="s">
        <v>244</v>
      </c>
      <c r="D3901" s="52" t="s">
        <v>243</v>
      </c>
      <c r="E3901" s="52" t="s">
        <v>204</v>
      </c>
      <c r="F3901" s="53" t="s">
        <v>74</v>
      </c>
      <c r="G3901" s="52" t="s">
        <v>108</v>
      </c>
      <c r="H3901" s="52" t="s">
        <v>2482</v>
      </c>
    </row>
    <row r="3902" spans="1:8" x14ac:dyDescent="0.25">
      <c r="A3902" s="52" t="s">
        <v>4672</v>
      </c>
      <c r="B3902" s="52" t="s">
        <v>4671</v>
      </c>
      <c r="C3902" s="52" t="s">
        <v>224</v>
      </c>
      <c r="D3902" s="52" t="s">
        <v>4668</v>
      </c>
      <c r="E3902" s="52" t="s">
        <v>187</v>
      </c>
      <c r="F3902" s="53" t="s">
        <v>74</v>
      </c>
      <c r="G3902" s="52" t="s">
        <v>108</v>
      </c>
      <c r="H3902" s="52" t="s">
        <v>2482</v>
      </c>
    </row>
    <row r="3903" spans="1:8" x14ac:dyDescent="0.25">
      <c r="A3903" s="52" t="s">
        <v>4670</v>
      </c>
      <c r="B3903" s="52" t="s">
        <v>4669</v>
      </c>
      <c r="C3903" s="52" t="s">
        <v>224</v>
      </c>
      <c r="D3903" s="52" t="s">
        <v>4668</v>
      </c>
      <c r="E3903" s="52" t="s">
        <v>187</v>
      </c>
      <c r="F3903" s="53" t="s">
        <v>74</v>
      </c>
      <c r="G3903" s="52" t="s">
        <v>108</v>
      </c>
      <c r="H3903" s="52" t="s">
        <v>2482</v>
      </c>
    </row>
    <row r="3904" spans="1:8" x14ac:dyDescent="0.25">
      <c r="A3904" s="52" t="s">
        <v>4667</v>
      </c>
      <c r="B3904" s="52" t="s">
        <v>4666</v>
      </c>
      <c r="C3904" s="52" t="s">
        <v>4611</v>
      </c>
      <c r="D3904" s="52" t="s">
        <v>200</v>
      </c>
      <c r="E3904" s="52" t="s">
        <v>187</v>
      </c>
      <c r="F3904" s="53" t="s">
        <v>74</v>
      </c>
      <c r="G3904" s="52" t="s">
        <v>108</v>
      </c>
      <c r="H3904" s="52" t="s">
        <v>2482</v>
      </c>
    </row>
    <row r="3905" spans="1:8" x14ac:dyDescent="0.25">
      <c r="A3905" s="52" t="s">
        <v>4665</v>
      </c>
      <c r="B3905" s="52" t="s">
        <v>4663</v>
      </c>
      <c r="C3905" s="52" t="s">
        <v>197</v>
      </c>
      <c r="D3905" s="52" t="s">
        <v>197</v>
      </c>
      <c r="E3905" s="52" t="s">
        <v>196</v>
      </c>
      <c r="F3905" s="53" t="s">
        <v>74</v>
      </c>
      <c r="G3905" s="52" t="s">
        <v>108</v>
      </c>
      <c r="H3905" s="52" t="s">
        <v>2482</v>
      </c>
    </row>
    <row r="3906" spans="1:8" x14ac:dyDescent="0.25">
      <c r="A3906" s="52" t="s">
        <v>4664</v>
      </c>
      <c r="B3906" s="52" t="s">
        <v>4663</v>
      </c>
      <c r="C3906" s="52" t="s">
        <v>197</v>
      </c>
      <c r="D3906" s="52" t="s">
        <v>197</v>
      </c>
      <c r="E3906" s="52" t="s">
        <v>196</v>
      </c>
      <c r="F3906" s="53" t="s">
        <v>74</v>
      </c>
      <c r="G3906" s="52" t="s">
        <v>108</v>
      </c>
      <c r="H3906" s="52" t="s">
        <v>2482</v>
      </c>
    </row>
    <row r="3907" spans="1:8" x14ac:dyDescent="0.25">
      <c r="A3907" s="52" t="s">
        <v>4662</v>
      </c>
      <c r="B3907" s="52" t="s">
        <v>4661</v>
      </c>
      <c r="C3907" s="52" t="s">
        <v>2730</v>
      </c>
      <c r="D3907" s="52" t="s">
        <v>414</v>
      </c>
      <c r="E3907" s="52" t="s">
        <v>187</v>
      </c>
      <c r="F3907" s="53" t="s">
        <v>74</v>
      </c>
      <c r="G3907" s="52" t="s">
        <v>108</v>
      </c>
      <c r="H3907" s="52" t="s">
        <v>2482</v>
      </c>
    </row>
    <row r="3908" spans="1:8" x14ac:dyDescent="0.25">
      <c r="A3908" s="52" t="s">
        <v>4660</v>
      </c>
      <c r="B3908" s="52" t="s">
        <v>4659</v>
      </c>
      <c r="C3908" s="52" t="s">
        <v>343</v>
      </c>
      <c r="D3908" s="52" t="s">
        <v>414</v>
      </c>
      <c r="E3908" s="52" t="s">
        <v>187</v>
      </c>
      <c r="F3908" s="53" t="s">
        <v>74</v>
      </c>
      <c r="G3908" s="52" t="s">
        <v>108</v>
      </c>
      <c r="H3908" s="52" t="s">
        <v>2482</v>
      </c>
    </row>
    <row r="3909" spans="1:8" x14ac:dyDescent="0.25">
      <c r="A3909" s="52" t="s">
        <v>4658</v>
      </c>
      <c r="B3909" s="52" t="s">
        <v>4657</v>
      </c>
      <c r="C3909" s="52" t="s">
        <v>2730</v>
      </c>
      <c r="D3909" s="52" t="s">
        <v>272</v>
      </c>
      <c r="E3909" s="52" t="s">
        <v>204</v>
      </c>
      <c r="F3909" s="53" t="s">
        <v>74</v>
      </c>
      <c r="G3909" s="52" t="s">
        <v>108</v>
      </c>
      <c r="H3909" s="52" t="s">
        <v>2482</v>
      </c>
    </row>
    <row r="3910" spans="1:8" x14ac:dyDescent="0.25">
      <c r="A3910" s="52" t="s">
        <v>4656</v>
      </c>
      <c r="B3910" s="52" t="s">
        <v>4655</v>
      </c>
      <c r="C3910" s="52" t="s">
        <v>343</v>
      </c>
      <c r="D3910" s="52" t="s">
        <v>272</v>
      </c>
      <c r="E3910" s="52" t="s">
        <v>204</v>
      </c>
      <c r="F3910" s="53" t="s">
        <v>74</v>
      </c>
      <c r="G3910" s="52" t="s">
        <v>108</v>
      </c>
      <c r="H3910" s="52" t="s">
        <v>2482</v>
      </c>
    </row>
    <row r="3911" spans="1:8" x14ac:dyDescent="0.25">
      <c r="A3911" s="52" t="s">
        <v>4654</v>
      </c>
      <c r="B3911" s="52" t="s">
        <v>4652</v>
      </c>
      <c r="C3911" s="52" t="s">
        <v>2730</v>
      </c>
      <c r="D3911" s="52" t="s">
        <v>2002</v>
      </c>
      <c r="E3911" s="52" t="s">
        <v>204</v>
      </c>
      <c r="F3911" s="53" t="s">
        <v>74</v>
      </c>
      <c r="G3911" s="52" t="s">
        <v>108</v>
      </c>
      <c r="H3911" s="52" t="s">
        <v>2482</v>
      </c>
    </row>
    <row r="3912" spans="1:8" x14ac:dyDescent="0.25">
      <c r="A3912" s="52" t="s">
        <v>4653</v>
      </c>
      <c r="B3912" s="52" t="s">
        <v>4652</v>
      </c>
      <c r="C3912" s="52" t="s">
        <v>619</v>
      </c>
      <c r="D3912" s="52" t="s">
        <v>2002</v>
      </c>
      <c r="E3912" s="52" t="s">
        <v>204</v>
      </c>
      <c r="F3912" s="53" t="s">
        <v>74</v>
      </c>
      <c r="G3912" s="52" t="s">
        <v>108</v>
      </c>
      <c r="H3912" s="52" t="s">
        <v>2482</v>
      </c>
    </row>
    <row r="3913" spans="1:8" x14ac:dyDescent="0.25">
      <c r="A3913" s="52" t="s">
        <v>4651</v>
      </c>
      <c r="B3913" s="52" t="s">
        <v>4650</v>
      </c>
      <c r="C3913" s="52" t="s">
        <v>2730</v>
      </c>
      <c r="D3913" s="52" t="s">
        <v>2002</v>
      </c>
      <c r="E3913" s="52" t="s">
        <v>204</v>
      </c>
      <c r="F3913" s="53" t="s">
        <v>74</v>
      </c>
      <c r="G3913" s="52" t="s">
        <v>108</v>
      </c>
      <c r="H3913" s="52" t="s">
        <v>2482</v>
      </c>
    </row>
    <row r="3914" spans="1:8" x14ac:dyDescent="0.25">
      <c r="A3914" s="52" t="s">
        <v>4649</v>
      </c>
      <c r="B3914" s="52" t="s">
        <v>4648</v>
      </c>
      <c r="C3914" s="52" t="s">
        <v>343</v>
      </c>
      <c r="D3914" s="52" t="s">
        <v>2002</v>
      </c>
      <c r="E3914" s="52" t="s">
        <v>204</v>
      </c>
      <c r="F3914" s="53" t="s">
        <v>74</v>
      </c>
      <c r="G3914" s="52" t="s">
        <v>108</v>
      </c>
      <c r="H3914" s="52" t="s">
        <v>2482</v>
      </c>
    </row>
    <row r="3915" spans="1:8" x14ac:dyDescent="0.25">
      <c r="A3915" s="52" t="s">
        <v>4647</v>
      </c>
      <c r="B3915" s="52" t="s">
        <v>4646</v>
      </c>
      <c r="C3915" s="52" t="s">
        <v>2730</v>
      </c>
      <c r="D3915" s="52" t="s">
        <v>2058</v>
      </c>
      <c r="E3915" s="52" t="s">
        <v>204</v>
      </c>
      <c r="F3915" s="53" t="s">
        <v>74</v>
      </c>
      <c r="G3915" s="52" t="s">
        <v>108</v>
      </c>
      <c r="H3915" s="52" t="s">
        <v>2482</v>
      </c>
    </row>
    <row r="3916" spans="1:8" x14ac:dyDescent="0.25">
      <c r="A3916" s="52" t="s">
        <v>4645</v>
      </c>
      <c r="B3916" s="52" t="s">
        <v>4644</v>
      </c>
      <c r="C3916" s="52" t="s">
        <v>343</v>
      </c>
      <c r="D3916" s="52" t="s">
        <v>272</v>
      </c>
      <c r="E3916" s="52" t="s">
        <v>204</v>
      </c>
      <c r="F3916" s="53" t="s">
        <v>74</v>
      </c>
      <c r="G3916" s="52" t="s">
        <v>108</v>
      </c>
      <c r="H3916" s="52" t="s">
        <v>2482</v>
      </c>
    </row>
    <row r="3917" spans="1:8" x14ac:dyDescent="0.25">
      <c r="A3917" s="52" t="s">
        <v>4643</v>
      </c>
      <c r="B3917" s="52" t="s">
        <v>4642</v>
      </c>
      <c r="C3917" s="52" t="s">
        <v>1697</v>
      </c>
      <c r="D3917" s="52" t="s">
        <v>272</v>
      </c>
      <c r="E3917" s="52" t="s">
        <v>204</v>
      </c>
      <c r="F3917" s="53" t="s">
        <v>74</v>
      </c>
      <c r="G3917" s="52" t="s">
        <v>108</v>
      </c>
      <c r="H3917" s="52" t="s">
        <v>2482</v>
      </c>
    </row>
    <row r="3918" spans="1:8" x14ac:dyDescent="0.25">
      <c r="A3918" s="52" t="s">
        <v>4641</v>
      </c>
      <c r="B3918" s="52" t="s">
        <v>4640</v>
      </c>
      <c r="C3918" s="52" t="s">
        <v>2730</v>
      </c>
      <c r="D3918" s="52" t="s">
        <v>272</v>
      </c>
      <c r="E3918" s="52" t="s">
        <v>204</v>
      </c>
      <c r="F3918" s="53" t="s">
        <v>74</v>
      </c>
      <c r="G3918" s="52" t="s">
        <v>108</v>
      </c>
      <c r="H3918" s="52" t="s">
        <v>2482</v>
      </c>
    </row>
    <row r="3919" spans="1:8" x14ac:dyDescent="0.25">
      <c r="A3919" s="52" t="s">
        <v>4639</v>
      </c>
      <c r="B3919" s="52" t="s">
        <v>4638</v>
      </c>
      <c r="C3919" s="52" t="s">
        <v>343</v>
      </c>
      <c r="D3919" s="52" t="s">
        <v>272</v>
      </c>
      <c r="E3919" s="52" t="s">
        <v>204</v>
      </c>
      <c r="F3919" s="53" t="s">
        <v>74</v>
      </c>
      <c r="G3919" s="52" t="s">
        <v>108</v>
      </c>
      <c r="H3919" s="52" t="s">
        <v>2482</v>
      </c>
    </row>
    <row r="3920" spans="1:8" x14ac:dyDescent="0.25">
      <c r="A3920" s="52" t="s">
        <v>4637</v>
      </c>
      <c r="B3920" s="52" t="s">
        <v>4636</v>
      </c>
      <c r="C3920" s="52" t="s">
        <v>475</v>
      </c>
      <c r="D3920" s="52" t="s">
        <v>200</v>
      </c>
      <c r="E3920" s="52" t="s">
        <v>187</v>
      </c>
      <c r="F3920" s="53" t="s">
        <v>74</v>
      </c>
      <c r="G3920" s="52" t="s">
        <v>108</v>
      </c>
      <c r="H3920" s="52" t="s">
        <v>2482</v>
      </c>
    </row>
    <row r="3921" spans="1:8" x14ac:dyDescent="0.25">
      <c r="A3921" s="52" t="s">
        <v>4635</v>
      </c>
      <c r="B3921" s="52" t="s">
        <v>4634</v>
      </c>
      <c r="C3921" s="52" t="s">
        <v>475</v>
      </c>
      <c r="D3921" s="52" t="s">
        <v>200</v>
      </c>
      <c r="E3921" s="52" t="s">
        <v>187</v>
      </c>
      <c r="F3921" s="53" t="s">
        <v>74</v>
      </c>
      <c r="G3921" s="52" t="s">
        <v>108</v>
      </c>
      <c r="H3921" s="52" t="s">
        <v>2482</v>
      </c>
    </row>
    <row r="3922" spans="1:8" x14ac:dyDescent="0.25">
      <c r="A3922" s="52" t="s">
        <v>4633</v>
      </c>
      <c r="B3922" s="52" t="s">
        <v>4632</v>
      </c>
      <c r="C3922" s="52" t="s">
        <v>475</v>
      </c>
      <c r="D3922" s="52" t="s">
        <v>200</v>
      </c>
      <c r="E3922" s="52" t="s">
        <v>187</v>
      </c>
      <c r="F3922" s="53" t="s">
        <v>74</v>
      </c>
      <c r="G3922" s="52" t="s">
        <v>108</v>
      </c>
      <c r="H3922" s="52" t="s">
        <v>2482</v>
      </c>
    </row>
    <row r="3923" spans="1:8" x14ac:dyDescent="0.25">
      <c r="A3923" s="52" t="s">
        <v>4631</v>
      </c>
      <c r="B3923" s="52" t="s">
        <v>4630</v>
      </c>
      <c r="C3923" s="52" t="s">
        <v>475</v>
      </c>
      <c r="D3923" s="52" t="s">
        <v>200</v>
      </c>
      <c r="E3923" s="52" t="s">
        <v>187</v>
      </c>
      <c r="F3923" s="53" t="s">
        <v>74</v>
      </c>
      <c r="G3923" s="52" t="s">
        <v>108</v>
      </c>
      <c r="H3923" s="52" t="s">
        <v>2482</v>
      </c>
    </row>
    <row r="3924" spans="1:8" x14ac:dyDescent="0.25">
      <c r="A3924" s="52" t="s">
        <v>4629</v>
      </c>
      <c r="B3924" s="52" t="s">
        <v>4628</v>
      </c>
      <c r="C3924" s="52" t="s">
        <v>3225</v>
      </c>
      <c r="D3924" s="52" t="s">
        <v>1594</v>
      </c>
      <c r="E3924" s="52" t="s">
        <v>204</v>
      </c>
      <c r="F3924" s="53" t="s">
        <v>74</v>
      </c>
      <c r="G3924" s="52" t="s">
        <v>108</v>
      </c>
      <c r="H3924" s="52" t="s">
        <v>2482</v>
      </c>
    </row>
    <row r="3925" spans="1:8" x14ac:dyDescent="0.25">
      <c r="A3925" s="52" t="s">
        <v>4627</v>
      </c>
      <c r="B3925" s="52" t="s">
        <v>4626</v>
      </c>
      <c r="C3925" s="52" t="s">
        <v>3225</v>
      </c>
      <c r="D3925" s="52" t="s">
        <v>1594</v>
      </c>
      <c r="E3925" s="52" t="s">
        <v>204</v>
      </c>
      <c r="F3925" s="53" t="s">
        <v>74</v>
      </c>
      <c r="G3925" s="52" t="s">
        <v>108</v>
      </c>
      <c r="H3925" s="52" t="s">
        <v>2482</v>
      </c>
    </row>
    <row r="3926" spans="1:8" x14ac:dyDescent="0.25">
      <c r="A3926" s="52" t="s">
        <v>4625</v>
      </c>
      <c r="B3926" s="52" t="s">
        <v>4624</v>
      </c>
      <c r="C3926" s="52" t="s">
        <v>1380</v>
      </c>
      <c r="D3926" s="52" t="s">
        <v>1594</v>
      </c>
      <c r="E3926" s="52" t="s">
        <v>204</v>
      </c>
      <c r="F3926" s="53" t="s">
        <v>74</v>
      </c>
      <c r="G3926" s="52" t="s">
        <v>108</v>
      </c>
      <c r="H3926" s="52" t="s">
        <v>2482</v>
      </c>
    </row>
    <row r="3927" spans="1:8" x14ac:dyDescent="0.25">
      <c r="A3927" s="52" t="s">
        <v>4623</v>
      </c>
      <c r="B3927" s="52" t="s">
        <v>4622</v>
      </c>
      <c r="C3927" s="52" t="s">
        <v>343</v>
      </c>
      <c r="D3927" s="52" t="s">
        <v>1594</v>
      </c>
      <c r="E3927" s="52" t="s">
        <v>204</v>
      </c>
      <c r="F3927" s="53" t="s">
        <v>74</v>
      </c>
      <c r="G3927" s="52" t="s">
        <v>108</v>
      </c>
      <c r="H3927" s="52" t="s">
        <v>2482</v>
      </c>
    </row>
    <row r="3928" spans="1:8" x14ac:dyDescent="0.25">
      <c r="A3928" s="52" t="s">
        <v>4621</v>
      </c>
      <c r="B3928" s="52" t="s">
        <v>4620</v>
      </c>
      <c r="C3928" s="52" t="s">
        <v>2135</v>
      </c>
      <c r="D3928" s="52" t="s">
        <v>200</v>
      </c>
      <c r="E3928" s="52" t="s">
        <v>187</v>
      </c>
      <c r="F3928" s="53" t="s">
        <v>74</v>
      </c>
      <c r="G3928" s="52" t="s">
        <v>108</v>
      </c>
      <c r="H3928" s="52" t="s">
        <v>2482</v>
      </c>
    </row>
    <row r="3929" spans="1:8" x14ac:dyDescent="0.25">
      <c r="A3929" s="52" t="s">
        <v>4619</v>
      </c>
      <c r="B3929" s="52" t="s">
        <v>4618</v>
      </c>
      <c r="C3929" s="52" t="s">
        <v>2135</v>
      </c>
      <c r="D3929" s="52" t="s">
        <v>200</v>
      </c>
      <c r="E3929" s="52" t="s">
        <v>187</v>
      </c>
      <c r="F3929" s="53" t="s">
        <v>74</v>
      </c>
      <c r="G3929" s="52" t="s">
        <v>108</v>
      </c>
      <c r="H3929" s="52" t="s">
        <v>2482</v>
      </c>
    </row>
    <row r="3930" spans="1:8" x14ac:dyDescent="0.25">
      <c r="A3930" s="52" t="s">
        <v>4617</v>
      </c>
      <c r="B3930" s="52" t="s">
        <v>4616</v>
      </c>
      <c r="C3930" s="52" t="s">
        <v>197</v>
      </c>
      <c r="D3930" s="52" t="s">
        <v>197</v>
      </c>
      <c r="E3930" s="52" t="s">
        <v>204</v>
      </c>
      <c r="F3930" s="53" t="s">
        <v>74</v>
      </c>
      <c r="G3930" s="52" t="s">
        <v>108</v>
      </c>
      <c r="H3930" s="52" t="s">
        <v>2482</v>
      </c>
    </row>
    <row r="3931" spans="1:8" x14ac:dyDescent="0.25">
      <c r="A3931" s="52" t="s">
        <v>4615</v>
      </c>
      <c r="B3931" s="52" t="s">
        <v>4614</v>
      </c>
      <c r="C3931" s="52" t="s">
        <v>197</v>
      </c>
      <c r="D3931" s="52" t="s">
        <v>197</v>
      </c>
      <c r="E3931" s="52" t="s">
        <v>204</v>
      </c>
      <c r="F3931" s="53" t="s">
        <v>74</v>
      </c>
      <c r="G3931" s="52" t="s">
        <v>108</v>
      </c>
      <c r="H3931" s="52" t="s">
        <v>2482</v>
      </c>
    </row>
    <row r="3932" spans="1:8" x14ac:dyDescent="0.25">
      <c r="A3932" s="52" t="s">
        <v>4613</v>
      </c>
      <c r="B3932" s="52" t="s">
        <v>4612</v>
      </c>
      <c r="C3932" s="52" t="s">
        <v>4611</v>
      </c>
      <c r="D3932" s="52" t="s">
        <v>200</v>
      </c>
      <c r="E3932" s="52" t="s">
        <v>187</v>
      </c>
      <c r="F3932" s="53" t="s">
        <v>74</v>
      </c>
      <c r="G3932" s="52" t="s">
        <v>108</v>
      </c>
      <c r="H3932" s="52" t="s">
        <v>2482</v>
      </c>
    </row>
    <row r="3933" spans="1:8" x14ac:dyDescent="0.25">
      <c r="A3933" s="52" t="s">
        <v>4610</v>
      </c>
      <c r="B3933" s="52" t="s">
        <v>4609</v>
      </c>
      <c r="C3933" s="52" t="s">
        <v>2730</v>
      </c>
      <c r="D3933" s="52" t="s">
        <v>272</v>
      </c>
      <c r="E3933" s="52" t="s">
        <v>214</v>
      </c>
      <c r="F3933" s="53" t="s">
        <v>74</v>
      </c>
      <c r="G3933" s="52" t="s">
        <v>108</v>
      </c>
      <c r="H3933" s="52" t="s">
        <v>2482</v>
      </c>
    </row>
    <row r="3934" spans="1:8" x14ac:dyDescent="0.25">
      <c r="A3934" s="52" t="s">
        <v>4608</v>
      </c>
      <c r="B3934" s="52" t="s">
        <v>4607</v>
      </c>
      <c r="C3934" s="52" t="s">
        <v>2110</v>
      </c>
      <c r="D3934" s="52" t="s">
        <v>4606</v>
      </c>
      <c r="E3934" s="52" t="s">
        <v>204</v>
      </c>
      <c r="F3934" s="53" t="s">
        <v>74</v>
      </c>
      <c r="G3934" s="52" t="s">
        <v>108</v>
      </c>
      <c r="H3934" s="52" t="s">
        <v>2482</v>
      </c>
    </row>
    <row r="3935" spans="1:8" x14ac:dyDescent="0.25">
      <c r="A3935" s="52" t="s">
        <v>4605</v>
      </c>
      <c r="B3935" s="52" t="s">
        <v>4604</v>
      </c>
      <c r="C3935" s="52" t="s">
        <v>3194</v>
      </c>
      <c r="D3935" s="52" t="s">
        <v>1594</v>
      </c>
      <c r="E3935" s="52" t="s">
        <v>204</v>
      </c>
      <c r="F3935" s="53" t="s">
        <v>74</v>
      </c>
      <c r="G3935" s="52" t="s">
        <v>108</v>
      </c>
      <c r="H3935" s="52" t="s">
        <v>2482</v>
      </c>
    </row>
    <row r="3936" spans="1:8" x14ac:dyDescent="0.25">
      <c r="A3936" s="52" t="s">
        <v>4603</v>
      </c>
      <c r="B3936" s="52" t="s">
        <v>4602</v>
      </c>
      <c r="C3936" s="52" t="s">
        <v>3571</v>
      </c>
      <c r="D3936" s="52" t="s">
        <v>1209</v>
      </c>
      <c r="E3936" s="52" t="s">
        <v>204</v>
      </c>
      <c r="F3936" s="53" t="s">
        <v>74</v>
      </c>
      <c r="G3936" s="52" t="s">
        <v>108</v>
      </c>
      <c r="H3936" s="52" t="s">
        <v>2482</v>
      </c>
    </row>
    <row r="3937" spans="1:8" x14ac:dyDescent="0.25">
      <c r="A3937" s="52" t="s">
        <v>4601</v>
      </c>
      <c r="B3937" s="52" t="s">
        <v>4600</v>
      </c>
      <c r="C3937" s="52" t="s">
        <v>236</v>
      </c>
      <c r="D3937" s="52" t="s">
        <v>1594</v>
      </c>
      <c r="E3937" s="52" t="s">
        <v>204</v>
      </c>
      <c r="F3937" s="53" t="s">
        <v>74</v>
      </c>
      <c r="G3937" s="52" t="s">
        <v>108</v>
      </c>
      <c r="H3937" s="52" t="s">
        <v>2482</v>
      </c>
    </row>
    <row r="3938" spans="1:8" x14ac:dyDescent="0.25">
      <c r="A3938" s="52" t="s">
        <v>4599</v>
      </c>
      <c r="B3938" s="52" t="s">
        <v>4598</v>
      </c>
      <c r="C3938" s="52" t="s">
        <v>2135</v>
      </c>
      <c r="D3938" s="52" t="s">
        <v>272</v>
      </c>
      <c r="E3938" s="52" t="s">
        <v>204</v>
      </c>
      <c r="F3938" s="53" t="s">
        <v>74</v>
      </c>
      <c r="G3938" s="52" t="s">
        <v>108</v>
      </c>
      <c r="H3938" s="52" t="s">
        <v>2482</v>
      </c>
    </row>
    <row r="3939" spans="1:8" x14ac:dyDescent="0.25">
      <c r="A3939" s="52" t="s">
        <v>4597</v>
      </c>
      <c r="B3939" s="52" t="s">
        <v>4595</v>
      </c>
      <c r="C3939" s="52" t="s">
        <v>2730</v>
      </c>
      <c r="D3939" s="52" t="s">
        <v>1594</v>
      </c>
      <c r="E3939" s="52" t="s">
        <v>204</v>
      </c>
      <c r="F3939" s="53" t="s">
        <v>74</v>
      </c>
      <c r="G3939" s="52" t="s">
        <v>108</v>
      </c>
      <c r="H3939" s="52" t="s">
        <v>2482</v>
      </c>
    </row>
    <row r="3940" spans="1:8" x14ac:dyDescent="0.25">
      <c r="A3940" s="52" t="s">
        <v>4596</v>
      </c>
      <c r="B3940" s="52" t="s">
        <v>4595</v>
      </c>
      <c r="C3940" s="52" t="s">
        <v>3194</v>
      </c>
      <c r="D3940" s="52" t="s">
        <v>1594</v>
      </c>
      <c r="E3940" s="52" t="s">
        <v>204</v>
      </c>
      <c r="F3940" s="53" t="s">
        <v>74</v>
      </c>
      <c r="G3940" s="52" t="s">
        <v>108</v>
      </c>
      <c r="H3940" s="52" t="s">
        <v>2482</v>
      </c>
    </row>
    <row r="3941" spans="1:8" x14ac:dyDescent="0.25">
      <c r="A3941" s="52" t="s">
        <v>4594</v>
      </c>
      <c r="B3941" s="52" t="s">
        <v>4593</v>
      </c>
      <c r="C3941" s="52" t="s">
        <v>2730</v>
      </c>
      <c r="D3941" s="52" t="s">
        <v>2950</v>
      </c>
      <c r="E3941" s="52" t="s">
        <v>214</v>
      </c>
      <c r="F3941" s="53" t="s">
        <v>74</v>
      </c>
      <c r="G3941" s="52" t="s">
        <v>108</v>
      </c>
      <c r="H3941" s="52" t="s">
        <v>2482</v>
      </c>
    </row>
    <row r="3942" spans="1:8" x14ac:dyDescent="0.25">
      <c r="A3942" s="52" t="s">
        <v>4592</v>
      </c>
      <c r="B3942" s="52" t="s">
        <v>4591</v>
      </c>
      <c r="C3942" s="52" t="s">
        <v>236</v>
      </c>
      <c r="D3942" s="52" t="s">
        <v>1594</v>
      </c>
      <c r="E3942" s="52" t="s">
        <v>204</v>
      </c>
      <c r="F3942" s="53" t="s">
        <v>74</v>
      </c>
      <c r="G3942" s="52" t="s">
        <v>108</v>
      </c>
      <c r="H3942" s="52" t="s">
        <v>2482</v>
      </c>
    </row>
    <row r="3943" spans="1:8" x14ac:dyDescent="0.25">
      <c r="A3943" s="52" t="s">
        <v>4590</v>
      </c>
      <c r="B3943" s="52" t="s">
        <v>4589</v>
      </c>
      <c r="C3943" s="52" t="s">
        <v>3194</v>
      </c>
      <c r="D3943" s="52" t="s">
        <v>1594</v>
      </c>
      <c r="E3943" s="52" t="s">
        <v>204</v>
      </c>
      <c r="F3943" s="53" t="s">
        <v>74</v>
      </c>
      <c r="G3943" s="52" t="s">
        <v>108</v>
      </c>
      <c r="H3943" s="52" t="s">
        <v>2482</v>
      </c>
    </row>
    <row r="3944" spans="1:8" x14ac:dyDescent="0.25">
      <c r="A3944" s="52" t="s">
        <v>4588</v>
      </c>
      <c r="B3944" s="52" t="s">
        <v>4587</v>
      </c>
      <c r="C3944" s="52" t="s">
        <v>2135</v>
      </c>
      <c r="D3944" s="52" t="s">
        <v>2950</v>
      </c>
      <c r="E3944" s="52" t="s">
        <v>204</v>
      </c>
      <c r="F3944" s="53" t="s">
        <v>74</v>
      </c>
      <c r="G3944" s="52" t="s">
        <v>108</v>
      </c>
      <c r="H3944" s="52" t="s">
        <v>2482</v>
      </c>
    </row>
    <row r="3945" spans="1:8" x14ac:dyDescent="0.25">
      <c r="A3945" s="52" t="s">
        <v>4586</v>
      </c>
      <c r="B3945" s="52" t="s">
        <v>4585</v>
      </c>
      <c r="C3945" s="52" t="s">
        <v>2730</v>
      </c>
      <c r="D3945" s="52" t="s">
        <v>272</v>
      </c>
      <c r="E3945" s="52" t="s">
        <v>214</v>
      </c>
      <c r="F3945" s="53" t="s">
        <v>74</v>
      </c>
      <c r="G3945" s="52" t="s">
        <v>108</v>
      </c>
      <c r="H3945" s="52" t="s">
        <v>2482</v>
      </c>
    </row>
    <row r="3946" spans="1:8" x14ac:dyDescent="0.25">
      <c r="A3946" s="52" t="s">
        <v>4584</v>
      </c>
      <c r="B3946" s="52" t="s">
        <v>4583</v>
      </c>
      <c r="C3946" s="52" t="s">
        <v>236</v>
      </c>
      <c r="D3946" s="52" t="s">
        <v>1594</v>
      </c>
      <c r="E3946" s="52" t="s">
        <v>204</v>
      </c>
      <c r="F3946" s="53" t="s">
        <v>74</v>
      </c>
      <c r="G3946" s="52" t="s">
        <v>108</v>
      </c>
      <c r="H3946" s="52" t="s">
        <v>2482</v>
      </c>
    </row>
    <row r="3947" spans="1:8" x14ac:dyDescent="0.25">
      <c r="A3947" s="52" t="s">
        <v>4582</v>
      </c>
      <c r="B3947" s="52" t="s">
        <v>4581</v>
      </c>
      <c r="C3947" s="52" t="s">
        <v>2135</v>
      </c>
      <c r="D3947" s="52" t="s">
        <v>272</v>
      </c>
      <c r="E3947" s="52" t="s">
        <v>204</v>
      </c>
      <c r="F3947" s="53" t="s">
        <v>74</v>
      </c>
      <c r="G3947" s="52" t="s">
        <v>108</v>
      </c>
      <c r="H3947" s="52" t="s">
        <v>2482</v>
      </c>
    </row>
    <row r="3948" spans="1:8" x14ac:dyDescent="0.25">
      <c r="A3948" s="52" t="s">
        <v>4580</v>
      </c>
      <c r="B3948" s="52" t="s">
        <v>4579</v>
      </c>
      <c r="C3948" s="52" t="s">
        <v>475</v>
      </c>
      <c r="D3948" s="52" t="s">
        <v>200</v>
      </c>
      <c r="E3948" s="52" t="s">
        <v>187</v>
      </c>
      <c r="F3948" s="53" t="s">
        <v>74</v>
      </c>
      <c r="G3948" s="52" t="s">
        <v>108</v>
      </c>
      <c r="H3948" s="52" t="s">
        <v>2482</v>
      </c>
    </row>
    <row r="3949" spans="1:8" x14ac:dyDescent="0.25">
      <c r="A3949" s="52" t="s">
        <v>4578</v>
      </c>
      <c r="B3949" s="52" t="s">
        <v>4577</v>
      </c>
      <c r="C3949" s="52" t="s">
        <v>2730</v>
      </c>
      <c r="D3949" s="52" t="s">
        <v>200</v>
      </c>
      <c r="E3949" s="52" t="s">
        <v>187</v>
      </c>
      <c r="F3949" s="53" t="s">
        <v>74</v>
      </c>
      <c r="G3949" s="52" t="s">
        <v>108</v>
      </c>
      <c r="H3949" s="52" t="s">
        <v>2482</v>
      </c>
    </row>
    <row r="3950" spans="1:8" x14ac:dyDescent="0.25">
      <c r="A3950" s="52" t="s">
        <v>4576</v>
      </c>
      <c r="B3950" s="52" t="s">
        <v>4575</v>
      </c>
      <c r="C3950" s="52" t="s">
        <v>2730</v>
      </c>
      <c r="D3950" s="52" t="s">
        <v>200</v>
      </c>
      <c r="E3950" s="52" t="s">
        <v>187</v>
      </c>
      <c r="F3950" s="53" t="s">
        <v>74</v>
      </c>
      <c r="G3950" s="52" t="s">
        <v>108</v>
      </c>
      <c r="H3950" s="52" t="s">
        <v>2482</v>
      </c>
    </row>
    <row r="3951" spans="1:8" x14ac:dyDescent="0.25">
      <c r="A3951" s="52" t="s">
        <v>4574</v>
      </c>
      <c r="B3951" s="52" t="s">
        <v>4573</v>
      </c>
      <c r="C3951" s="52" t="s">
        <v>2730</v>
      </c>
      <c r="D3951" s="52" t="s">
        <v>335</v>
      </c>
      <c r="E3951" s="52" t="s">
        <v>187</v>
      </c>
      <c r="F3951" s="53" t="s">
        <v>74</v>
      </c>
      <c r="G3951" s="52" t="s">
        <v>108</v>
      </c>
      <c r="H3951" s="52" t="s">
        <v>2482</v>
      </c>
    </row>
    <row r="3952" spans="1:8" x14ac:dyDescent="0.25">
      <c r="A3952" s="52" t="s">
        <v>4572</v>
      </c>
      <c r="B3952" s="52" t="s">
        <v>4571</v>
      </c>
      <c r="C3952" s="52" t="s">
        <v>1380</v>
      </c>
      <c r="D3952" s="52" t="s">
        <v>1594</v>
      </c>
      <c r="E3952" s="52" t="s">
        <v>204</v>
      </c>
      <c r="F3952" s="53" t="s">
        <v>74</v>
      </c>
      <c r="G3952" s="52" t="s">
        <v>108</v>
      </c>
      <c r="H3952" s="52" t="s">
        <v>2482</v>
      </c>
    </row>
    <row r="3953" spans="1:8" x14ac:dyDescent="0.25">
      <c r="A3953" s="52" t="s">
        <v>4570</v>
      </c>
      <c r="B3953" s="52" t="s">
        <v>4569</v>
      </c>
      <c r="C3953" s="52" t="s">
        <v>1262</v>
      </c>
      <c r="D3953" s="52" t="s">
        <v>1594</v>
      </c>
      <c r="E3953" s="52" t="s">
        <v>204</v>
      </c>
      <c r="F3953" s="53" t="s">
        <v>74</v>
      </c>
      <c r="G3953" s="52" t="s">
        <v>108</v>
      </c>
      <c r="H3953" s="52" t="s">
        <v>2482</v>
      </c>
    </row>
    <row r="3954" spans="1:8" x14ac:dyDescent="0.25">
      <c r="A3954" s="52" t="s">
        <v>4568</v>
      </c>
      <c r="B3954" s="52" t="s">
        <v>4567</v>
      </c>
      <c r="C3954" s="52" t="s">
        <v>2135</v>
      </c>
      <c r="D3954" s="52" t="s">
        <v>200</v>
      </c>
      <c r="E3954" s="52" t="s">
        <v>187</v>
      </c>
      <c r="F3954" s="53" t="s">
        <v>74</v>
      </c>
      <c r="G3954" s="52" t="s">
        <v>108</v>
      </c>
      <c r="H3954" s="52" t="s">
        <v>2482</v>
      </c>
    </row>
    <row r="3955" spans="1:8" x14ac:dyDescent="0.25">
      <c r="A3955" s="52" t="s">
        <v>4566</v>
      </c>
      <c r="B3955" s="52" t="s">
        <v>4565</v>
      </c>
      <c r="C3955" s="52" t="s">
        <v>2135</v>
      </c>
      <c r="D3955" s="52" t="s">
        <v>200</v>
      </c>
      <c r="E3955" s="52" t="s">
        <v>187</v>
      </c>
      <c r="F3955" s="53" t="s">
        <v>74</v>
      </c>
      <c r="G3955" s="52" t="s">
        <v>108</v>
      </c>
      <c r="H3955" s="52" t="s">
        <v>2482</v>
      </c>
    </row>
    <row r="3956" spans="1:8" x14ac:dyDescent="0.25">
      <c r="A3956" s="52" t="s">
        <v>4564</v>
      </c>
      <c r="B3956" s="52" t="s">
        <v>4563</v>
      </c>
      <c r="C3956" s="52" t="s">
        <v>1262</v>
      </c>
      <c r="D3956" s="52" t="s">
        <v>200</v>
      </c>
      <c r="E3956" s="52" t="s">
        <v>187</v>
      </c>
      <c r="F3956" s="53" t="s">
        <v>74</v>
      </c>
      <c r="G3956" s="52" t="s">
        <v>108</v>
      </c>
      <c r="H3956" s="52" t="s">
        <v>2482</v>
      </c>
    </row>
    <row r="3957" spans="1:8" x14ac:dyDescent="0.25">
      <c r="A3957" s="52" t="s">
        <v>4562</v>
      </c>
      <c r="B3957" s="52" t="s">
        <v>4522</v>
      </c>
      <c r="C3957" s="52" t="s">
        <v>1262</v>
      </c>
      <c r="D3957" s="52" t="s">
        <v>200</v>
      </c>
      <c r="E3957" s="52" t="s">
        <v>187</v>
      </c>
      <c r="F3957" s="53" t="s">
        <v>74</v>
      </c>
      <c r="G3957" s="52" t="s">
        <v>108</v>
      </c>
      <c r="H3957" s="52" t="s">
        <v>2482</v>
      </c>
    </row>
    <row r="3958" spans="1:8" x14ac:dyDescent="0.25">
      <c r="A3958" s="52" t="s">
        <v>4561</v>
      </c>
      <c r="B3958" s="52" t="s">
        <v>4560</v>
      </c>
      <c r="C3958" s="52" t="s">
        <v>2222</v>
      </c>
      <c r="D3958" s="52" t="s">
        <v>1594</v>
      </c>
      <c r="E3958" s="52" t="s">
        <v>204</v>
      </c>
      <c r="F3958" s="53" t="s">
        <v>74</v>
      </c>
      <c r="G3958" s="52" t="s">
        <v>108</v>
      </c>
      <c r="H3958" s="52" t="s">
        <v>2482</v>
      </c>
    </row>
    <row r="3959" spans="1:8" x14ac:dyDescent="0.25">
      <c r="A3959" s="52" t="s">
        <v>4559</v>
      </c>
      <c r="B3959" s="52" t="s">
        <v>4558</v>
      </c>
      <c r="C3959" s="52" t="s">
        <v>2172</v>
      </c>
      <c r="D3959" s="52" t="s">
        <v>1594</v>
      </c>
      <c r="E3959" s="52" t="s">
        <v>204</v>
      </c>
      <c r="F3959" s="53" t="s">
        <v>74</v>
      </c>
      <c r="G3959" s="52" t="s">
        <v>108</v>
      </c>
      <c r="H3959" s="52" t="s">
        <v>2482</v>
      </c>
    </row>
    <row r="3960" spans="1:8" x14ac:dyDescent="0.25">
      <c r="A3960" s="52" t="s">
        <v>4557</v>
      </c>
      <c r="B3960" s="52" t="s">
        <v>4556</v>
      </c>
      <c r="C3960" s="52" t="s">
        <v>992</v>
      </c>
      <c r="D3960" s="52" t="s">
        <v>1594</v>
      </c>
      <c r="E3960" s="52" t="s">
        <v>204</v>
      </c>
      <c r="F3960" s="53" t="s">
        <v>74</v>
      </c>
      <c r="G3960" s="52" t="s">
        <v>108</v>
      </c>
      <c r="H3960" s="52" t="s">
        <v>2482</v>
      </c>
    </row>
    <row r="3961" spans="1:8" x14ac:dyDescent="0.25">
      <c r="A3961" s="52" t="s">
        <v>4555</v>
      </c>
      <c r="B3961" s="52" t="s">
        <v>4554</v>
      </c>
      <c r="C3961" s="52" t="s">
        <v>1262</v>
      </c>
      <c r="D3961" s="52" t="s">
        <v>3138</v>
      </c>
      <c r="E3961" s="52" t="s">
        <v>204</v>
      </c>
      <c r="F3961" s="53" t="s">
        <v>74</v>
      </c>
      <c r="G3961" s="52" t="s">
        <v>108</v>
      </c>
      <c r="H3961" s="52" t="s">
        <v>2482</v>
      </c>
    </row>
    <row r="3962" spans="1:8" x14ac:dyDescent="0.25">
      <c r="A3962" s="52" t="s">
        <v>4553</v>
      </c>
      <c r="B3962" s="52" t="s">
        <v>4552</v>
      </c>
      <c r="C3962" s="52" t="s">
        <v>1262</v>
      </c>
      <c r="D3962" s="52" t="s">
        <v>3138</v>
      </c>
      <c r="E3962" s="52" t="s">
        <v>204</v>
      </c>
      <c r="F3962" s="53" t="s">
        <v>74</v>
      </c>
      <c r="G3962" s="52" t="s">
        <v>108</v>
      </c>
      <c r="H3962" s="52" t="s">
        <v>2482</v>
      </c>
    </row>
    <row r="3963" spans="1:8" x14ac:dyDescent="0.25">
      <c r="A3963" s="52" t="s">
        <v>4551</v>
      </c>
      <c r="B3963" s="52" t="s">
        <v>4550</v>
      </c>
      <c r="C3963" s="52" t="s">
        <v>430</v>
      </c>
      <c r="D3963" s="52" t="s">
        <v>1594</v>
      </c>
      <c r="E3963" s="52" t="s">
        <v>204</v>
      </c>
      <c r="F3963" s="53" t="s">
        <v>74</v>
      </c>
      <c r="G3963" s="52" t="s">
        <v>108</v>
      </c>
      <c r="H3963" s="52" t="s">
        <v>2482</v>
      </c>
    </row>
    <row r="3964" spans="1:8" x14ac:dyDescent="0.25">
      <c r="A3964" s="52" t="s">
        <v>4549</v>
      </c>
      <c r="B3964" s="52" t="s">
        <v>4548</v>
      </c>
      <c r="C3964" s="52" t="s">
        <v>2222</v>
      </c>
      <c r="D3964" s="52" t="s">
        <v>688</v>
      </c>
      <c r="E3964" s="52" t="s">
        <v>204</v>
      </c>
      <c r="F3964" s="53" t="s">
        <v>74</v>
      </c>
      <c r="G3964" s="52" t="s">
        <v>108</v>
      </c>
      <c r="H3964" s="52" t="s">
        <v>2482</v>
      </c>
    </row>
    <row r="3965" spans="1:8" x14ac:dyDescent="0.25">
      <c r="A3965" s="52" t="s">
        <v>4547</v>
      </c>
      <c r="B3965" s="52" t="s">
        <v>4546</v>
      </c>
      <c r="C3965" s="52" t="s">
        <v>689</v>
      </c>
      <c r="D3965" s="52" t="s">
        <v>1594</v>
      </c>
      <c r="E3965" s="52" t="s">
        <v>204</v>
      </c>
      <c r="F3965" s="53" t="s">
        <v>74</v>
      </c>
      <c r="G3965" s="52" t="s">
        <v>108</v>
      </c>
      <c r="H3965" s="52" t="s">
        <v>2482</v>
      </c>
    </row>
    <row r="3966" spans="1:8" x14ac:dyDescent="0.25">
      <c r="A3966" s="52" t="s">
        <v>4545</v>
      </c>
      <c r="B3966" s="52" t="s">
        <v>4544</v>
      </c>
      <c r="C3966" s="52" t="s">
        <v>2222</v>
      </c>
      <c r="D3966" s="52" t="s">
        <v>1594</v>
      </c>
      <c r="E3966" s="52" t="s">
        <v>204</v>
      </c>
      <c r="F3966" s="53" t="s">
        <v>74</v>
      </c>
      <c r="G3966" s="52" t="s">
        <v>108</v>
      </c>
      <c r="H3966" s="52" t="s">
        <v>2482</v>
      </c>
    </row>
    <row r="3967" spans="1:8" x14ac:dyDescent="0.25">
      <c r="A3967" s="52" t="s">
        <v>4543</v>
      </c>
      <c r="B3967" s="52" t="s">
        <v>4542</v>
      </c>
      <c r="C3967" s="52" t="s">
        <v>1262</v>
      </c>
      <c r="D3967" s="52" t="s">
        <v>1594</v>
      </c>
      <c r="E3967" s="52" t="s">
        <v>204</v>
      </c>
      <c r="F3967" s="53" t="s">
        <v>74</v>
      </c>
      <c r="G3967" s="52" t="s">
        <v>108</v>
      </c>
      <c r="H3967" s="52" t="s">
        <v>2482</v>
      </c>
    </row>
    <row r="3968" spans="1:8" x14ac:dyDescent="0.25">
      <c r="A3968" s="52" t="s">
        <v>4541</v>
      </c>
      <c r="B3968" s="52" t="s">
        <v>4540</v>
      </c>
      <c r="C3968" s="52" t="s">
        <v>236</v>
      </c>
      <c r="D3968" s="52" t="s">
        <v>278</v>
      </c>
      <c r="E3968" s="52" t="s">
        <v>204</v>
      </c>
      <c r="F3968" s="53" t="s">
        <v>74</v>
      </c>
      <c r="G3968" s="52" t="s">
        <v>108</v>
      </c>
      <c r="H3968" s="52" t="s">
        <v>2482</v>
      </c>
    </row>
    <row r="3969" spans="1:8" x14ac:dyDescent="0.25">
      <c r="A3969" s="52" t="s">
        <v>4539</v>
      </c>
      <c r="B3969" s="52" t="s">
        <v>4538</v>
      </c>
      <c r="C3969" s="52" t="s">
        <v>1262</v>
      </c>
      <c r="D3969" s="52" t="s">
        <v>1594</v>
      </c>
      <c r="E3969" s="52" t="s">
        <v>204</v>
      </c>
      <c r="F3969" s="53" t="s">
        <v>74</v>
      </c>
      <c r="G3969" s="52" t="s">
        <v>108</v>
      </c>
      <c r="H3969" s="52" t="s">
        <v>2482</v>
      </c>
    </row>
    <row r="3970" spans="1:8" x14ac:dyDescent="0.25">
      <c r="A3970" s="52" t="s">
        <v>4537</v>
      </c>
      <c r="B3970" s="52" t="s">
        <v>4536</v>
      </c>
      <c r="C3970" s="52" t="s">
        <v>236</v>
      </c>
      <c r="D3970" s="52" t="s">
        <v>1594</v>
      </c>
      <c r="E3970" s="52" t="s">
        <v>204</v>
      </c>
      <c r="F3970" s="53" t="s">
        <v>74</v>
      </c>
      <c r="G3970" s="52" t="s">
        <v>108</v>
      </c>
      <c r="H3970" s="52" t="s">
        <v>2482</v>
      </c>
    </row>
    <row r="3971" spans="1:8" x14ac:dyDescent="0.25">
      <c r="A3971" s="52" t="s">
        <v>4535</v>
      </c>
      <c r="B3971" s="52" t="s">
        <v>4534</v>
      </c>
      <c r="C3971" s="52" t="s">
        <v>1262</v>
      </c>
      <c r="D3971" s="52" t="s">
        <v>1594</v>
      </c>
      <c r="E3971" s="52" t="s">
        <v>204</v>
      </c>
      <c r="F3971" s="53" t="s">
        <v>74</v>
      </c>
      <c r="G3971" s="52" t="s">
        <v>108</v>
      </c>
      <c r="H3971" s="52" t="s">
        <v>2482</v>
      </c>
    </row>
    <row r="3972" spans="1:8" x14ac:dyDescent="0.25">
      <c r="A3972" s="52" t="s">
        <v>4533</v>
      </c>
      <c r="B3972" s="52" t="s">
        <v>4532</v>
      </c>
      <c r="C3972" s="52" t="s">
        <v>236</v>
      </c>
      <c r="D3972" s="52" t="s">
        <v>1594</v>
      </c>
      <c r="E3972" s="52" t="s">
        <v>204</v>
      </c>
      <c r="F3972" s="53" t="s">
        <v>74</v>
      </c>
      <c r="G3972" s="52" t="s">
        <v>108</v>
      </c>
      <c r="H3972" s="52" t="s">
        <v>2482</v>
      </c>
    </row>
    <row r="3973" spans="1:8" x14ac:dyDescent="0.25">
      <c r="A3973" s="52" t="s">
        <v>4531</v>
      </c>
      <c r="B3973" s="52" t="s">
        <v>4530</v>
      </c>
      <c r="C3973" s="52" t="s">
        <v>2135</v>
      </c>
      <c r="D3973" s="52" t="s">
        <v>297</v>
      </c>
      <c r="E3973" s="52" t="s">
        <v>204</v>
      </c>
      <c r="F3973" s="53" t="s">
        <v>74</v>
      </c>
      <c r="G3973" s="52" t="s">
        <v>108</v>
      </c>
      <c r="H3973" s="52" t="s">
        <v>2482</v>
      </c>
    </row>
    <row r="3974" spans="1:8" x14ac:dyDescent="0.25">
      <c r="A3974" s="52" t="s">
        <v>4529</v>
      </c>
      <c r="B3974" s="52" t="s">
        <v>4528</v>
      </c>
      <c r="C3974" s="52" t="s">
        <v>2135</v>
      </c>
      <c r="D3974" s="52" t="s">
        <v>297</v>
      </c>
      <c r="E3974" s="52" t="s">
        <v>204</v>
      </c>
      <c r="F3974" s="53" t="s">
        <v>74</v>
      </c>
      <c r="G3974" s="52" t="s">
        <v>108</v>
      </c>
      <c r="H3974" s="52" t="s">
        <v>2482</v>
      </c>
    </row>
    <row r="3975" spans="1:8" x14ac:dyDescent="0.25">
      <c r="A3975" s="52" t="s">
        <v>4527</v>
      </c>
      <c r="B3975" s="52" t="s">
        <v>4526</v>
      </c>
      <c r="C3975" s="52" t="s">
        <v>2135</v>
      </c>
      <c r="D3975" s="52" t="s">
        <v>297</v>
      </c>
      <c r="E3975" s="52" t="s">
        <v>204</v>
      </c>
      <c r="F3975" s="53" t="s">
        <v>74</v>
      </c>
      <c r="G3975" s="52" t="s">
        <v>108</v>
      </c>
      <c r="H3975" s="52" t="s">
        <v>2482</v>
      </c>
    </row>
    <row r="3976" spans="1:8" x14ac:dyDescent="0.25">
      <c r="A3976" s="52" t="s">
        <v>4525</v>
      </c>
      <c r="B3976" s="52" t="s">
        <v>4524</v>
      </c>
      <c r="C3976" s="52" t="s">
        <v>2135</v>
      </c>
      <c r="D3976" s="52" t="s">
        <v>297</v>
      </c>
      <c r="E3976" s="52" t="s">
        <v>204</v>
      </c>
      <c r="F3976" s="53" t="s">
        <v>74</v>
      </c>
      <c r="G3976" s="52" t="s">
        <v>108</v>
      </c>
      <c r="H3976" s="52" t="s">
        <v>2482</v>
      </c>
    </row>
    <row r="3977" spans="1:8" x14ac:dyDescent="0.25">
      <c r="A3977" s="52" t="s">
        <v>4523</v>
      </c>
      <c r="B3977" s="52" t="s">
        <v>4522</v>
      </c>
      <c r="C3977" s="52" t="s">
        <v>193</v>
      </c>
      <c r="D3977" s="52" t="s">
        <v>200</v>
      </c>
      <c r="E3977" s="52" t="s">
        <v>187</v>
      </c>
      <c r="F3977" s="53" t="s">
        <v>74</v>
      </c>
      <c r="G3977" s="52" t="s">
        <v>108</v>
      </c>
      <c r="H3977" s="52" t="s">
        <v>2482</v>
      </c>
    </row>
    <row r="3978" spans="1:8" x14ac:dyDescent="0.25">
      <c r="A3978" s="52" t="s">
        <v>4521</v>
      </c>
      <c r="B3978" s="52" t="s">
        <v>4520</v>
      </c>
      <c r="C3978" s="52" t="s">
        <v>2654</v>
      </c>
      <c r="D3978" s="52" t="s">
        <v>200</v>
      </c>
      <c r="E3978" s="52" t="s">
        <v>187</v>
      </c>
      <c r="F3978" s="53" t="s">
        <v>74</v>
      </c>
      <c r="G3978" s="52" t="s">
        <v>108</v>
      </c>
      <c r="H3978" s="52" t="s">
        <v>2482</v>
      </c>
    </row>
    <row r="3979" spans="1:8" x14ac:dyDescent="0.25">
      <c r="A3979" s="52" t="s">
        <v>4519</v>
      </c>
      <c r="B3979" s="52" t="s">
        <v>4518</v>
      </c>
      <c r="C3979" s="52" t="s">
        <v>2654</v>
      </c>
      <c r="D3979" s="52" t="s">
        <v>200</v>
      </c>
      <c r="E3979" s="52" t="s">
        <v>187</v>
      </c>
      <c r="F3979" s="53" t="s">
        <v>74</v>
      </c>
      <c r="G3979" s="52" t="s">
        <v>108</v>
      </c>
      <c r="H3979" s="52" t="s">
        <v>2482</v>
      </c>
    </row>
    <row r="3980" spans="1:8" x14ac:dyDescent="0.25">
      <c r="A3980" s="52" t="s">
        <v>4517</v>
      </c>
      <c r="B3980" s="52" t="s">
        <v>4516</v>
      </c>
      <c r="C3980" s="52" t="s">
        <v>2654</v>
      </c>
      <c r="D3980" s="52" t="s">
        <v>200</v>
      </c>
      <c r="E3980" s="52" t="s">
        <v>187</v>
      </c>
      <c r="F3980" s="53" t="s">
        <v>74</v>
      </c>
      <c r="G3980" s="52" t="s">
        <v>108</v>
      </c>
      <c r="H3980" s="52" t="s">
        <v>2482</v>
      </c>
    </row>
    <row r="3981" spans="1:8" x14ac:dyDescent="0.25">
      <c r="A3981" s="52" t="s">
        <v>4515</v>
      </c>
      <c r="B3981" s="52" t="s">
        <v>4514</v>
      </c>
      <c r="C3981" s="52" t="s">
        <v>1262</v>
      </c>
      <c r="D3981" s="52" t="s">
        <v>200</v>
      </c>
      <c r="E3981" s="52" t="s">
        <v>187</v>
      </c>
      <c r="F3981" s="53" t="s">
        <v>74</v>
      </c>
      <c r="G3981" s="52" t="s">
        <v>108</v>
      </c>
      <c r="H3981" s="52" t="s">
        <v>2482</v>
      </c>
    </row>
    <row r="3982" spans="1:8" x14ac:dyDescent="0.25">
      <c r="A3982" s="52" t="s">
        <v>4513</v>
      </c>
      <c r="B3982" s="52" t="s">
        <v>4512</v>
      </c>
      <c r="C3982" s="52" t="s">
        <v>1262</v>
      </c>
      <c r="D3982" s="52" t="s">
        <v>1594</v>
      </c>
      <c r="E3982" s="52" t="s">
        <v>204</v>
      </c>
      <c r="F3982" s="53" t="s">
        <v>74</v>
      </c>
      <c r="G3982" s="52" t="s">
        <v>108</v>
      </c>
      <c r="H3982" s="52" t="s">
        <v>2482</v>
      </c>
    </row>
    <row r="3983" spans="1:8" x14ac:dyDescent="0.25">
      <c r="A3983" s="52" t="s">
        <v>4511</v>
      </c>
      <c r="B3983" s="52" t="s">
        <v>4510</v>
      </c>
      <c r="C3983" s="52" t="s">
        <v>2172</v>
      </c>
      <c r="D3983" s="52" t="s">
        <v>2564</v>
      </c>
      <c r="E3983" s="52" t="s">
        <v>204</v>
      </c>
      <c r="F3983" s="53" t="s">
        <v>74</v>
      </c>
      <c r="G3983" s="52" t="s">
        <v>108</v>
      </c>
      <c r="H3983" s="52" t="s">
        <v>2482</v>
      </c>
    </row>
    <row r="3984" spans="1:8" x14ac:dyDescent="0.25">
      <c r="A3984" s="52" t="s">
        <v>4509</v>
      </c>
      <c r="B3984" s="52" t="s">
        <v>4508</v>
      </c>
      <c r="C3984" s="52" t="s">
        <v>367</v>
      </c>
      <c r="D3984" s="52" t="s">
        <v>2058</v>
      </c>
      <c r="E3984" s="52" t="s">
        <v>204</v>
      </c>
      <c r="F3984" s="53" t="s">
        <v>74</v>
      </c>
      <c r="G3984" s="52" t="s">
        <v>108</v>
      </c>
      <c r="H3984" s="52" t="s">
        <v>2482</v>
      </c>
    </row>
    <row r="3985" spans="1:8" x14ac:dyDescent="0.25">
      <c r="A3985" s="52" t="s">
        <v>4507</v>
      </c>
      <c r="B3985" s="52" t="s">
        <v>4506</v>
      </c>
      <c r="C3985" s="52" t="s">
        <v>1262</v>
      </c>
      <c r="D3985" s="52" t="s">
        <v>1594</v>
      </c>
      <c r="E3985" s="52" t="s">
        <v>204</v>
      </c>
      <c r="F3985" s="53" t="s">
        <v>74</v>
      </c>
      <c r="G3985" s="52" t="s">
        <v>108</v>
      </c>
      <c r="H3985" s="52" t="s">
        <v>2482</v>
      </c>
    </row>
    <row r="3986" spans="1:8" x14ac:dyDescent="0.25">
      <c r="A3986" s="52" t="s">
        <v>4505</v>
      </c>
      <c r="B3986" s="52" t="s">
        <v>4504</v>
      </c>
      <c r="C3986" s="52" t="s">
        <v>236</v>
      </c>
      <c r="D3986" s="52" t="s">
        <v>1594</v>
      </c>
      <c r="E3986" s="52" t="s">
        <v>204</v>
      </c>
      <c r="F3986" s="53" t="s">
        <v>74</v>
      </c>
      <c r="G3986" s="52" t="s">
        <v>108</v>
      </c>
      <c r="H3986" s="52" t="s">
        <v>2482</v>
      </c>
    </row>
    <row r="3987" spans="1:8" x14ac:dyDescent="0.25">
      <c r="A3987" s="52" t="s">
        <v>4503</v>
      </c>
      <c r="B3987" s="52" t="s">
        <v>4502</v>
      </c>
      <c r="C3987" s="52" t="s">
        <v>236</v>
      </c>
      <c r="D3987" s="52" t="s">
        <v>339</v>
      </c>
      <c r="E3987" s="52" t="s">
        <v>204</v>
      </c>
      <c r="F3987" s="53" t="s">
        <v>74</v>
      </c>
      <c r="G3987" s="52" t="s">
        <v>108</v>
      </c>
      <c r="H3987" s="52" t="s">
        <v>2482</v>
      </c>
    </row>
    <row r="3988" spans="1:8" x14ac:dyDescent="0.25">
      <c r="A3988" s="52" t="s">
        <v>4501</v>
      </c>
      <c r="B3988" s="52" t="s">
        <v>4500</v>
      </c>
      <c r="C3988" s="52" t="s">
        <v>475</v>
      </c>
      <c r="D3988" s="52" t="s">
        <v>200</v>
      </c>
      <c r="E3988" s="52" t="s">
        <v>187</v>
      </c>
      <c r="F3988" s="53" t="s">
        <v>74</v>
      </c>
      <c r="G3988" s="52" t="s">
        <v>108</v>
      </c>
      <c r="H3988" s="52" t="s">
        <v>2482</v>
      </c>
    </row>
    <row r="3989" spans="1:8" x14ac:dyDescent="0.25">
      <c r="A3989" s="52" t="s">
        <v>4499</v>
      </c>
      <c r="B3989" s="52" t="s">
        <v>4498</v>
      </c>
      <c r="C3989" s="52" t="s">
        <v>689</v>
      </c>
      <c r="D3989" s="52" t="s">
        <v>1594</v>
      </c>
      <c r="E3989" s="52" t="s">
        <v>204</v>
      </c>
      <c r="F3989" s="53" t="s">
        <v>74</v>
      </c>
      <c r="G3989" s="52" t="s">
        <v>108</v>
      </c>
      <c r="H3989" s="52" t="s">
        <v>2482</v>
      </c>
    </row>
    <row r="3990" spans="1:8" x14ac:dyDescent="0.25">
      <c r="A3990" s="52" t="s">
        <v>4497</v>
      </c>
      <c r="B3990" s="52" t="s">
        <v>4496</v>
      </c>
      <c r="C3990" s="52" t="s">
        <v>236</v>
      </c>
      <c r="D3990" s="52" t="s">
        <v>1594</v>
      </c>
      <c r="E3990" s="52" t="s">
        <v>204</v>
      </c>
      <c r="F3990" s="53" t="s">
        <v>74</v>
      </c>
      <c r="G3990" s="52" t="s">
        <v>108</v>
      </c>
      <c r="H3990" s="52" t="s">
        <v>2482</v>
      </c>
    </row>
    <row r="3991" spans="1:8" x14ac:dyDescent="0.25">
      <c r="A3991" s="52" t="s">
        <v>4495</v>
      </c>
      <c r="B3991" s="52" t="s">
        <v>4494</v>
      </c>
      <c r="C3991" s="52" t="s">
        <v>2172</v>
      </c>
      <c r="D3991" s="52" t="s">
        <v>1594</v>
      </c>
      <c r="E3991" s="52" t="s">
        <v>204</v>
      </c>
      <c r="F3991" s="53" t="s">
        <v>74</v>
      </c>
      <c r="G3991" s="52" t="s">
        <v>108</v>
      </c>
      <c r="H3991" s="52" t="s">
        <v>2482</v>
      </c>
    </row>
    <row r="3992" spans="1:8" x14ac:dyDescent="0.25">
      <c r="A3992" s="52" t="s">
        <v>4493</v>
      </c>
      <c r="B3992" s="52" t="s">
        <v>4492</v>
      </c>
      <c r="C3992" s="52" t="s">
        <v>2135</v>
      </c>
      <c r="D3992" s="52" t="s">
        <v>297</v>
      </c>
      <c r="E3992" s="52" t="s">
        <v>204</v>
      </c>
      <c r="F3992" s="53" t="s">
        <v>74</v>
      </c>
      <c r="G3992" s="52" t="s">
        <v>108</v>
      </c>
      <c r="H3992" s="52" t="s">
        <v>2482</v>
      </c>
    </row>
    <row r="3993" spans="1:8" x14ac:dyDescent="0.25">
      <c r="A3993" s="52" t="s">
        <v>4491</v>
      </c>
      <c r="B3993" s="52" t="s">
        <v>4490</v>
      </c>
      <c r="C3993" s="52" t="s">
        <v>2135</v>
      </c>
      <c r="D3993" s="52" t="s">
        <v>297</v>
      </c>
      <c r="E3993" s="52" t="s">
        <v>204</v>
      </c>
      <c r="F3993" s="53" t="s">
        <v>74</v>
      </c>
      <c r="G3993" s="52" t="s">
        <v>108</v>
      </c>
      <c r="H3993" s="52" t="s">
        <v>2482</v>
      </c>
    </row>
    <row r="3994" spans="1:8" x14ac:dyDescent="0.25">
      <c r="A3994" s="52" t="s">
        <v>4489</v>
      </c>
      <c r="B3994" s="52" t="s">
        <v>4488</v>
      </c>
      <c r="C3994" s="52" t="s">
        <v>197</v>
      </c>
      <c r="D3994" s="52" t="s">
        <v>197</v>
      </c>
      <c r="E3994" s="52" t="s">
        <v>204</v>
      </c>
      <c r="F3994" s="53" t="s">
        <v>74</v>
      </c>
      <c r="G3994" s="52" t="s">
        <v>108</v>
      </c>
      <c r="H3994" s="52" t="s">
        <v>2482</v>
      </c>
    </row>
    <row r="3995" spans="1:8" x14ac:dyDescent="0.25">
      <c r="A3995" s="52" t="s">
        <v>4487</v>
      </c>
      <c r="B3995" s="52" t="s">
        <v>4486</v>
      </c>
      <c r="C3995" s="52" t="s">
        <v>475</v>
      </c>
      <c r="D3995" s="52" t="s">
        <v>200</v>
      </c>
      <c r="E3995" s="52" t="s">
        <v>187</v>
      </c>
      <c r="F3995" s="53" t="s">
        <v>74</v>
      </c>
      <c r="G3995" s="52" t="s">
        <v>108</v>
      </c>
      <c r="H3995" s="52" t="s">
        <v>2482</v>
      </c>
    </row>
    <row r="3996" spans="1:8" x14ac:dyDescent="0.25">
      <c r="A3996" s="52" t="s">
        <v>4485</v>
      </c>
      <c r="B3996" s="52" t="s">
        <v>4484</v>
      </c>
      <c r="C3996" s="52" t="s">
        <v>343</v>
      </c>
      <c r="D3996" s="52" t="s">
        <v>414</v>
      </c>
      <c r="E3996" s="52" t="s">
        <v>187</v>
      </c>
      <c r="F3996" s="53" t="s">
        <v>74</v>
      </c>
      <c r="G3996" s="52" t="s">
        <v>108</v>
      </c>
      <c r="H3996" s="52" t="s">
        <v>2482</v>
      </c>
    </row>
    <row r="3997" spans="1:8" x14ac:dyDescent="0.25">
      <c r="A3997" s="52" t="s">
        <v>4483</v>
      </c>
      <c r="B3997" s="52" t="s">
        <v>4482</v>
      </c>
      <c r="C3997" s="52" t="s">
        <v>2143</v>
      </c>
      <c r="D3997" s="52" t="s">
        <v>192</v>
      </c>
      <c r="E3997" s="52" t="s">
        <v>187</v>
      </c>
      <c r="F3997" s="53" t="s">
        <v>74</v>
      </c>
      <c r="G3997" s="52" t="s">
        <v>108</v>
      </c>
      <c r="H3997" s="52" t="s">
        <v>2482</v>
      </c>
    </row>
    <row r="3998" spans="1:8" x14ac:dyDescent="0.25">
      <c r="A3998" s="52" t="s">
        <v>4481</v>
      </c>
      <c r="B3998" s="52" t="s">
        <v>4480</v>
      </c>
      <c r="C3998" s="52" t="s">
        <v>4479</v>
      </c>
      <c r="D3998" s="52" t="s">
        <v>192</v>
      </c>
      <c r="E3998" s="52" t="s">
        <v>187</v>
      </c>
      <c r="F3998" s="53" t="s">
        <v>74</v>
      </c>
      <c r="G3998" s="52" t="s">
        <v>108</v>
      </c>
      <c r="H3998" s="52" t="s">
        <v>2482</v>
      </c>
    </row>
    <row r="3999" spans="1:8" x14ac:dyDescent="0.25">
      <c r="A3999" s="52" t="s">
        <v>4478</v>
      </c>
      <c r="B3999" s="52" t="s">
        <v>4477</v>
      </c>
      <c r="C3999" s="52" t="s">
        <v>343</v>
      </c>
      <c r="D3999" s="52" t="s">
        <v>200</v>
      </c>
      <c r="E3999" s="52" t="s">
        <v>187</v>
      </c>
      <c r="F3999" s="53" t="s">
        <v>74</v>
      </c>
      <c r="G3999" s="52" t="s">
        <v>108</v>
      </c>
      <c r="H3999" s="52" t="s">
        <v>2482</v>
      </c>
    </row>
    <row r="4000" spans="1:8" x14ac:dyDescent="0.25">
      <c r="A4000" s="52" t="s">
        <v>4476</v>
      </c>
      <c r="B4000" s="52" t="s">
        <v>4475</v>
      </c>
      <c r="C4000" s="52" t="s">
        <v>343</v>
      </c>
      <c r="D4000" s="52" t="s">
        <v>200</v>
      </c>
      <c r="E4000" s="52" t="s">
        <v>187</v>
      </c>
      <c r="F4000" s="53" t="s">
        <v>74</v>
      </c>
      <c r="G4000" s="52" t="s">
        <v>108</v>
      </c>
      <c r="H4000" s="52" t="s">
        <v>2482</v>
      </c>
    </row>
    <row r="4001" spans="1:8" x14ac:dyDescent="0.25">
      <c r="A4001" s="52" t="s">
        <v>4474</v>
      </c>
      <c r="B4001" s="52" t="s">
        <v>4473</v>
      </c>
      <c r="C4001" s="52" t="s">
        <v>1234</v>
      </c>
      <c r="D4001" s="52" t="s">
        <v>200</v>
      </c>
      <c r="E4001" s="52" t="s">
        <v>187</v>
      </c>
      <c r="F4001" s="53" t="s">
        <v>74</v>
      </c>
      <c r="G4001" s="52" t="s">
        <v>108</v>
      </c>
      <c r="H4001" s="52" t="s">
        <v>2482</v>
      </c>
    </row>
    <row r="4002" spans="1:8" x14ac:dyDescent="0.25">
      <c r="A4002" s="52" t="s">
        <v>4472</v>
      </c>
      <c r="B4002" s="52" t="s">
        <v>4470</v>
      </c>
      <c r="C4002" s="52" t="s">
        <v>1234</v>
      </c>
      <c r="D4002" s="52" t="s">
        <v>200</v>
      </c>
      <c r="E4002" s="52" t="s">
        <v>187</v>
      </c>
      <c r="F4002" s="53" t="s">
        <v>74</v>
      </c>
      <c r="G4002" s="52" t="s">
        <v>108</v>
      </c>
      <c r="H4002" s="52" t="s">
        <v>2482</v>
      </c>
    </row>
    <row r="4003" spans="1:8" x14ac:dyDescent="0.25">
      <c r="A4003" s="52" t="s">
        <v>4471</v>
      </c>
      <c r="B4003" s="52" t="s">
        <v>4470</v>
      </c>
      <c r="C4003" s="52" t="s">
        <v>244</v>
      </c>
      <c r="D4003" s="52" t="s">
        <v>200</v>
      </c>
      <c r="E4003" s="52" t="s">
        <v>187</v>
      </c>
      <c r="F4003" s="53" t="s">
        <v>74</v>
      </c>
      <c r="G4003" s="52" t="s">
        <v>108</v>
      </c>
      <c r="H4003" s="52" t="s">
        <v>2482</v>
      </c>
    </row>
    <row r="4004" spans="1:8" x14ac:dyDescent="0.25">
      <c r="A4004" s="52" t="s">
        <v>75</v>
      </c>
      <c r="B4004" s="52" t="s">
        <v>4469</v>
      </c>
      <c r="C4004" s="52" t="s">
        <v>3597</v>
      </c>
      <c r="D4004" s="52" t="s">
        <v>200</v>
      </c>
      <c r="E4004" s="52" t="s">
        <v>187</v>
      </c>
      <c r="F4004" s="53" t="s">
        <v>75</v>
      </c>
      <c r="G4004" s="52" t="s">
        <v>108</v>
      </c>
      <c r="H4004" s="52" t="s">
        <v>2482</v>
      </c>
    </row>
    <row r="4005" spans="1:8" x14ac:dyDescent="0.25">
      <c r="A4005" s="52" t="s">
        <v>168</v>
      </c>
      <c r="B4005" s="52" t="s">
        <v>4468</v>
      </c>
      <c r="C4005" s="52" t="s">
        <v>295</v>
      </c>
      <c r="D4005" s="52" t="s">
        <v>200</v>
      </c>
      <c r="E4005" s="52" t="s">
        <v>187</v>
      </c>
      <c r="F4005" s="53" t="s">
        <v>75</v>
      </c>
      <c r="G4005" s="52" t="s">
        <v>108</v>
      </c>
      <c r="H4005" s="52" t="s">
        <v>2482</v>
      </c>
    </row>
    <row r="4006" spans="1:8" x14ac:dyDescent="0.25">
      <c r="A4006" s="52" t="s">
        <v>4467</v>
      </c>
      <c r="B4006" s="52" t="s">
        <v>4466</v>
      </c>
      <c r="C4006" s="52" t="s">
        <v>308</v>
      </c>
      <c r="D4006" s="52" t="s">
        <v>200</v>
      </c>
      <c r="E4006" s="52" t="s">
        <v>187</v>
      </c>
      <c r="F4006" s="53" t="s">
        <v>75</v>
      </c>
      <c r="G4006" s="52" t="s">
        <v>108</v>
      </c>
      <c r="H4006" s="52" t="s">
        <v>2482</v>
      </c>
    </row>
    <row r="4007" spans="1:8" x14ac:dyDescent="0.25">
      <c r="A4007" s="52" t="s">
        <v>4465</v>
      </c>
      <c r="B4007" s="52" t="s">
        <v>4464</v>
      </c>
      <c r="C4007" s="52" t="s">
        <v>2649</v>
      </c>
      <c r="D4007" s="52" t="s">
        <v>364</v>
      </c>
      <c r="E4007" s="52" t="s">
        <v>204</v>
      </c>
      <c r="F4007" s="53" t="s">
        <v>75</v>
      </c>
      <c r="G4007" s="52" t="s">
        <v>108</v>
      </c>
      <c r="H4007" s="52" t="s">
        <v>2482</v>
      </c>
    </row>
    <row r="4008" spans="1:8" x14ac:dyDescent="0.25">
      <c r="A4008" s="52" t="s">
        <v>4463</v>
      </c>
      <c r="B4008" s="52" t="s">
        <v>4462</v>
      </c>
      <c r="C4008" s="52" t="s">
        <v>295</v>
      </c>
      <c r="D4008" s="52" t="s">
        <v>364</v>
      </c>
      <c r="E4008" s="52" t="s">
        <v>204</v>
      </c>
      <c r="F4008" s="53" t="s">
        <v>75</v>
      </c>
      <c r="G4008" s="52" t="s">
        <v>108</v>
      </c>
      <c r="H4008" s="52" t="s">
        <v>2482</v>
      </c>
    </row>
    <row r="4009" spans="1:8" x14ac:dyDescent="0.25">
      <c r="A4009" s="52" t="s">
        <v>4461</v>
      </c>
      <c r="B4009" s="52" t="s">
        <v>4460</v>
      </c>
      <c r="C4009" s="52" t="s">
        <v>4377</v>
      </c>
      <c r="D4009" s="52" t="s">
        <v>200</v>
      </c>
      <c r="E4009" s="52" t="s">
        <v>187</v>
      </c>
      <c r="F4009" s="53" t="s">
        <v>75</v>
      </c>
      <c r="G4009" s="52" t="s">
        <v>108</v>
      </c>
      <c r="H4009" s="52" t="s">
        <v>2482</v>
      </c>
    </row>
    <row r="4010" spans="1:8" x14ac:dyDescent="0.25">
      <c r="A4010" s="52" t="s">
        <v>4459</v>
      </c>
      <c r="B4010" s="52" t="s">
        <v>4458</v>
      </c>
      <c r="C4010" s="52" t="s">
        <v>295</v>
      </c>
      <c r="D4010" s="52" t="s">
        <v>364</v>
      </c>
      <c r="E4010" s="52" t="s">
        <v>204</v>
      </c>
      <c r="F4010" s="53" t="s">
        <v>75</v>
      </c>
      <c r="G4010" s="52" t="s">
        <v>108</v>
      </c>
      <c r="H4010" s="52" t="s">
        <v>2482</v>
      </c>
    </row>
    <row r="4011" spans="1:8" x14ac:dyDescent="0.25">
      <c r="A4011" s="52" t="s">
        <v>4457</v>
      </c>
      <c r="B4011" s="52" t="s">
        <v>4456</v>
      </c>
      <c r="C4011" s="52" t="s">
        <v>573</v>
      </c>
      <c r="D4011" s="52" t="s">
        <v>364</v>
      </c>
      <c r="E4011" s="52" t="s">
        <v>204</v>
      </c>
      <c r="F4011" s="53" t="s">
        <v>75</v>
      </c>
      <c r="G4011" s="52" t="s">
        <v>108</v>
      </c>
      <c r="H4011" s="52" t="s">
        <v>2482</v>
      </c>
    </row>
    <row r="4012" spans="1:8" x14ac:dyDescent="0.25">
      <c r="A4012" s="52" t="s">
        <v>4455</v>
      </c>
      <c r="B4012" s="52" t="s">
        <v>4454</v>
      </c>
      <c r="C4012" s="52" t="s">
        <v>573</v>
      </c>
      <c r="D4012" s="52" t="s">
        <v>364</v>
      </c>
      <c r="E4012" s="52" t="s">
        <v>204</v>
      </c>
      <c r="F4012" s="53" t="s">
        <v>75</v>
      </c>
      <c r="G4012" s="52" t="s">
        <v>108</v>
      </c>
      <c r="H4012" s="52" t="s">
        <v>2482</v>
      </c>
    </row>
    <row r="4013" spans="1:8" x14ac:dyDescent="0.25">
      <c r="A4013" s="52" t="s">
        <v>4453</v>
      </c>
      <c r="B4013" s="52" t="s">
        <v>4452</v>
      </c>
      <c r="C4013" s="52" t="s">
        <v>3337</v>
      </c>
      <c r="D4013" s="52" t="s">
        <v>364</v>
      </c>
      <c r="E4013" s="52" t="s">
        <v>204</v>
      </c>
      <c r="F4013" s="53" t="s">
        <v>75</v>
      </c>
      <c r="G4013" s="52" t="s">
        <v>108</v>
      </c>
      <c r="H4013" s="52" t="s">
        <v>2482</v>
      </c>
    </row>
    <row r="4014" spans="1:8" x14ac:dyDescent="0.25">
      <c r="A4014" s="52" t="s">
        <v>4451</v>
      </c>
      <c r="B4014" s="52" t="s">
        <v>4450</v>
      </c>
      <c r="C4014" s="52" t="s">
        <v>308</v>
      </c>
      <c r="D4014" s="52" t="s">
        <v>297</v>
      </c>
      <c r="E4014" s="52" t="s">
        <v>204</v>
      </c>
      <c r="F4014" s="53" t="s">
        <v>75</v>
      </c>
      <c r="G4014" s="52" t="s">
        <v>108</v>
      </c>
      <c r="H4014" s="52" t="s">
        <v>2482</v>
      </c>
    </row>
    <row r="4015" spans="1:8" x14ac:dyDescent="0.25">
      <c r="A4015" s="52" t="s">
        <v>4449</v>
      </c>
      <c r="B4015" s="52" t="s">
        <v>4448</v>
      </c>
      <c r="C4015" s="52" t="s">
        <v>300</v>
      </c>
      <c r="D4015" s="52" t="s">
        <v>297</v>
      </c>
      <c r="E4015" s="52" t="s">
        <v>204</v>
      </c>
      <c r="F4015" s="53" t="s">
        <v>75</v>
      </c>
      <c r="G4015" s="52" t="s">
        <v>108</v>
      </c>
      <c r="H4015" s="52" t="s">
        <v>2482</v>
      </c>
    </row>
    <row r="4016" spans="1:8" x14ac:dyDescent="0.25">
      <c r="A4016" s="52" t="s">
        <v>4447</v>
      </c>
      <c r="B4016" s="52" t="s">
        <v>4446</v>
      </c>
      <c r="C4016" s="52" t="s">
        <v>336</v>
      </c>
      <c r="D4016" s="52" t="s">
        <v>516</v>
      </c>
      <c r="E4016" s="52" t="s">
        <v>204</v>
      </c>
      <c r="F4016" s="53" t="s">
        <v>75</v>
      </c>
      <c r="G4016" s="52" t="s">
        <v>108</v>
      </c>
      <c r="H4016" s="52" t="s">
        <v>2482</v>
      </c>
    </row>
    <row r="4017" spans="1:8" x14ac:dyDescent="0.25">
      <c r="A4017" s="52" t="s">
        <v>4445</v>
      </c>
      <c r="B4017" s="52" t="s">
        <v>4443</v>
      </c>
      <c r="C4017" s="52" t="s">
        <v>308</v>
      </c>
      <c r="D4017" s="52" t="s">
        <v>668</v>
      </c>
      <c r="E4017" s="52" t="s">
        <v>204</v>
      </c>
      <c r="F4017" s="53" t="s">
        <v>75</v>
      </c>
      <c r="G4017" s="52" t="s">
        <v>108</v>
      </c>
      <c r="H4017" s="52" t="s">
        <v>2482</v>
      </c>
    </row>
    <row r="4018" spans="1:8" x14ac:dyDescent="0.25">
      <c r="A4018" s="52" t="s">
        <v>4444</v>
      </c>
      <c r="B4018" s="52" t="s">
        <v>4443</v>
      </c>
      <c r="C4018" s="52" t="s">
        <v>244</v>
      </c>
      <c r="D4018" s="52" t="s">
        <v>668</v>
      </c>
      <c r="E4018" s="52" t="s">
        <v>204</v>
      </c>
      <c r="F4018" s="53" t="s">
        <v>75</v>
      </c>
      <c r="G4018" s="52" t="s">
        <v>108</v>
      </c>
      <c r="H4018" s="52" t="s">
        <v>2482</v>
      </c>
    </row>
    <row r="4019" spans="1:8" x14ac:dyDescent="0.25">
      <c r="A4019" s="52" t="s">
        <v>4442</v>
      </c>
      <c r="B4019" s="52" t="s">
        <v>4440</v>
      </c>
      <c r="C4019" s="52" t="s">
        <v>3379</v>
      </c>
      <c r="D4019" s="52" t="s">
        <v>227</v>
      </c>
      <c r="E4019" s="52" t="s">
        <v>204</v>
      </c>
      <c r="F4019" s="53" t="s">
        <v>75</v>
      </c>
      <c r="G4019" s="52" t="s">
        <v>108</v>
      </c>
      <c r="H4019" s="52" t="s">
        <v>2482</v>
      </c>
    </row>
    <row r="4020" spans="1:8" x14ac:dyDescent="0.25">
      <c r="A4020" s="52" t="s">
        <v>4441</v>
      </c>
      <c r="B4020" s="52" t="s">
        <v>4440</v>
      </c>
      <c r="C4020" s="52" t="s">
        <v>1483</v>
      </c>
      <c r="D4020" s="52" t="s">
        <v>227</v>
      </c>
      <c r="E4020" s="52" t="s">
        <v>204</v>
      </c>
      <c r="F4020" s="53" t="s">
        <v>75</v>
      </c>
      <c r="G4020" s="52" t="s">
        <v>108</v>
      </c>
      <c r="H4020" s="52" t="s">
        <v>2482</v>
      </c>
    </row>
    <row r="4021" spans="1:8" x14ac:dyDescent="0.25">
      <c r="A4021" s="52" t="s">
        <v>4439</v>
      </c>
      <c r="B4021" s="52" t="s">
        <v>4437</v>
      </c>
      <c r="C4021" s="52" t="s">
        <v>1643</v>
      </c>
      <c r="D4021" s="52" t="s">
        <v>227</v>
      </c>
      <c r="E4021" s="52" t="s">
        <v>204</v>
      </c>
      <c r="F4021" s="53" t="s">
        <v>75</v>
      </c>
      <c r="G4021" s="52" t="s">
        <v>108</v>
      </c>
      <c r="H4021" s="52" t="s">
        <v>2482</v>
      </c>
    </row>
    <row r="4022" spans="1:8" x14ac:dyDescent="0.25">
      <c r="A4022" s="52" t="s">
        <v>4438</v>
      </c>
      <c r="B4022" s="52" t="s">
        <v>4437</v>
      </c>
      <c r="C4022" s="52" t="s">
        <v>4436</v>
      </c>
      <c r="D4022" s="52" t="s">
        <v>227</v>
      </c>
      <c r="E4022" s="52" t="s">
        <v>204</v>
      </c>
      <c r="F4022" s="53" t="s">
        <v>75</v>
      </c>
      <c r="G4022" s="52" t="s">
        <v>108</v>
      </c>
      <c r="H4022" s="52" t="s">
        <v>2482</v>
      </c>
    </row>
    <row r="4023" spans="1:8" x14ac:dyDescent="0.25">
      <c r="A4023" s="52" t="s">
        <v>4435</v>
      </c>
      <c r="B4023" s="52" t="s">
        <v>4434</v>
      </c>
      <c r="C4023" s="52" t="s">
        <v>784</v>
      </c>
      <c r="D4023" s="52" t="s">
        <v>200</v>
      </c>
      <c r="E4023" s="52" t="s">
        <v>187</v>
      </c>
      <c r="F4023" s="53" t="s">
        <v>75</v>
      </c>
      <c r="G4023" s="52" t="s">
        <v>108</v>
      </c>
      <c r="H4023" s="52" t="s">
        <v>2482</v>
      </c>
    </row>
    <row r="4024" spans="1:8" x14ac:dyDescent="0.25">
      <c r="A4024" s="52" t="s">
        <v>4433</v>
      </c>
      <c r="B4024" s="52" t="s">
        <v>4432</v>
      </c>
      <c r="C4024" s="52" t="s">
        <v>784</v>
      </c>
      <c r="D4024" s="52" t="s">
        <v>200</v>
      </c>
      <c r="E4024" s="52" t="s">
        <v>187</v>
      </c>
      <c r="F4024" s="53" t="s">
        <v>75</v>
      </c>
      <c r="G4024" s="52" t="s">
        <v>108</v>
      </c>
      <c r="H4024" s="52" t="s">
        <v>2482</v>
      </c>
    </row>
    <row r="4025" spans="1:8" x14ac:dyDescent="0.25">
      <c r="A4025" s="52" t="s">
        <v>4431</v>
      </c>
      <c r="B4025" s="52" t="s">
        <v>4430</v>
      </c>
      <c r="C4025" s="52" t="s">
        <v>4429</v>
      </c>
      <c r="D4025" s="52" t="s">
        <v>414</v>
      </c>
      <c r="E4025" s="52" t="s">
        <v>187</v>
      </c>
      <c r="F4025" s="53" t="s">
        <v>75</v>
      </c>
      <c r="G4025" s="52" t="s">
        <v>108</v>
      </c>
      <c r="H4025" s="52" t="s">
        <v>2482</v>
      </c>
    </row>
    <row r="4026" spans="1:8" x14ac:dyDescent="0.25">
      <c r="A4026" s="52" t="s">
        <v>4428</v>
      </c>
      <c r="B4026" s="52" t="s">
        <v>4427</v>
      </c>
      <c r="C4026" s="52" t="s">
        <v>520</v>
      </c>
      <c r="D4026" s="52" t="s">
        <v>414</v>
      </c>
      <c r="E4026" s="52" t="s">
        <v>187</v>
      </c>
      <c r="F4026" s="53" t="s">
        <v>75</v>
      </c>
      <c r="G4026" s="52" t="s">
        <v>108</v>
      </c>
      <c r="H4026" s="52" t="s">
        <v>2482</v>
      </c>
    </row>
    <row r="4027" spans="1:8" x14ac:dyDescent="0.25">
      <c r="A4027" s="52" t="s">
        <v>4426</v>
      </c>
      <c r="B4027" s="52" t="s">
        <v>4425</v>
      </c>
      <c r="C4027" s="52" t="s">
        <v>784</v>
      </c>
      <c r="D4027" s="52" t="s">
        <v>192</v>
      </c>
      <c r="E4027" s="52" t="s">
        <v>187</v>
      </c>
      <c r="F4027" s="53" t="s">
        <v>75</v>
      </c>
      <c r="G4027" s="52" t="s">
        <v>108</v>
      </c>
      <c r="H4027" s="52" t="s">
        <v>2482</v>
      </c>
    </row>
    <row r="4028" spans="1:8" x14ac:dyDescent="0.25">
      <c r="A4028" s="52" t="s">
        <v>4424</v>
      </c>
      <c r="B4028" s="52" t="s">
        <v>4423</v>
      </c>
      <c r="C4028" s="52" t="s">
        <v>784</v>
      </c>
      <c r="D4028" s="52" t="s">
        <v>297</v>
      </c>
      <c r="E4028" s="52" t="s">
        <v>204</v>
      </c>
      <c r="F4028" s="53" t="s">
        <v>75</v>
      </c>
      <c r="G4028" s="52" t="s">
        <v>108</v>
      </c>
      <c r="H4028" s="52" t="s">
        <v>2482</v>
      </c>
    </row>
    <row r="4029" spans="1:8" x14ac:dyDescent="0.25">
      <c r="A4029" s="52" t="s">
        <v>4422</v>
      </c>
      <c r="B4029" s="52" t="s">
        <v>4421</v>
      </c>
      <c r="C4029" s="52" t="s">
        <v>3689</v>
      </c>
      <c r="D4029" s="52" t="s">
        <v>297</v>
      </c>
      <c r="E4029" s="52" t="s">
        <v>204</v>
      </c>
      <c r="F4029" s="53" t="s">
        <v>75</v>
      </c>
      <c r="G4029" s="52" t="s">
        <v>108</v>
      </c>
      <c r="H4029" s="52" t="s">
        <v>2482</v>
      </c>
    </row>
    <row r="4030" spans="1:8" x14ac:dyDescent="0.25">
      <c r="A4030" s="52" t="s">
        <v>4420</v>
      </c>
      <c r="B4030" s="52" t="s">
        <v>4419</v>
      </c>
      <c r="C4030" s="52" t="s">
        <v>3404</v>
      </c>
      <c r="D4030" s="52" t="s">
        <v>297</v>
      </c>
      <c r="E4030" s="52" t="s">
        <v>204</v>
      </c>
      <c r="F4030" s="53" t="s">
        <v>75</v>
      </c>
      <c r="G4030" s="52" t="s">
        <v>108</v>
      </c>
      <c r="H4030" s="52" t="s">
        <v>2482</v>
      </c>
    </row>
    <row r="4031" spans="1:8" x14ac:dyDescent="0.25">
      <c r="A4031" s="52" t="s">
        <v>4418</v>
      </c>
      <c r="B4031" s="52" t="s">
        <v>4417</v>
      </c>
      <c r="C4031" s="52" t="s">
        <v>193</v>
      </c>
      <c r="D4031" s="52" t="s">
        <v>192</v>
      </c>
      <c r="E4031" s="52" t="s">
        <v>187</v>
      </c>
      <c r="F4031" s="53" t="s">
        <v>75</v>
      </c>
      <c r="G4031" s="52" t="s">
        <v>108</v>
      </c>
      <c r="H4031" s="52" t="s">
        <v>2482</v>
      </c>
    </row>
    <row r="4032" spans="1:8" x14ac:dyDescent="0.25">
      <c r="A4032" s="52" t="s">
        <v>4416</v>
      </c>
      <c r="B4032" s="52" t="s">
        <v>4414</v>
      </c>
      <c r="C4032" s="52" t="s">
        <v>273</v>
      </c>
      <c r="D4032" s="52" t="s">
        <v>668</v>
      </c>
      <c r="E4032" s="52" t="s">
        <v>204</v>
      </c>
      <c r="F4032" s="53" t="s">
        <v>75</v>
      </c>
      <c r="G4032" s="52" t="s">
        <v>108</v>
      </c>
      <c r="H4032" s="52" t="s">
        <v>2482</v>
      </c>
    </row>
    <row r="4033" spans="1:8" x14ac:dyDescent="0.25">
      <c r="A4033" s="52" t="s">
        <v>4415</v>
      </c>
      <c r="B4033" s="52" t="s">
        <v>4414</v>
      </c>
      <c r="C4033" s="52" t="s">
        <v>273</v>
      </c>
      <c r="D4033" s="52" t="s">
        <v>668</v>
      </c>
      <c r="E4033" s="52" t="s">
        <v>204</v>
      </c>
      <c r="F4033" s="53" t="s">
        <v>75</v>
      </c>
      <c r="G4033" s="52" t="s">
        <v>108</v>
      </c>
      <c r="H4033" s="52" t="s">
        <v>2482</v>
      </c>
    </row>
    <row r="4034" spans="1:8" x14ac:dyDescent="0.25">
      <c r="A4034" s="52" t="s">
        <v>4413</v>
      </c>
      <c r="B4034" s="52" t="s">
        <v>4412</v>
      </c>
      <c r="C4034" s="52" t="s">
        <v>573</v>
      </c>
      <c r="D4034" s="52" t="s">
        <v>744</v>
      </c>
      <c r="E4034" s="52" t="s">
        <v>214</v>
      </c>
      <c r="F4034" s="53" t="s">
        <v>75</v>
      </c>
      <c r="G4034" s="52" t="s">
        <v>108</v>
      </c>
      <c r="H4034" s="52" t="s">
        <v>2482</v>
      </c>
    </row>
    <row r="4035" spans="1:8" x14ac:dyDescent="0.25">
      <c r="A4035" s="52" t="s">
        <v>4411</v>
      </c>
      <c r="B4035" s="52" t="s">
        <v>4410</v>
      </c>
      <c r="C4035" s="52" t="s">
        <v>1423</v>
      </c>
      <c r="D4035" s="52" t="s">
        <v>364</v>
      </c>
      <c r="E4035" s="52" t="s">
        <v>204</v>
      </c>
      <c r="F4035" s="53" t="s">
        <v>75</v>
      </c>
      <c r="G4035" s="52" t="s">
        <v>108</v>
      </c>
      <c r="H4035" s="52" t="s">
        <v>2482</v>
      </c>
    </row>
    <row r="4036" spans="1:8" x14ac:dyDescent="0.25">
      <c r="A4036" s="52" t="s">
        <v>4409</v>
      </c>
      <c r="B4036" s="52" t="s">
        <v>4408</v>
      </c>
      <c r="C4036" s="52" t="s">
        <v>573</v>
      </c>
      <c r="D4036" s="52" t="s">
        <v>364</v>
      </c>
      <c r="E4036" s="52" t="s">
        <v>204</v>
      </c>
      <c r="F4036" s="53" t="s">
        <v>75</v>
      </c>
      <c r="G4036" s="52" t="s">
        <v>108</v>
      </c>
      <c r="H4036" s="52" t="s">
        <v>2482</v>
      </c>
    </row>
    <row r="4037" spans="1:8" x14ac:dyDescent="0.25">
      <c r="A4037" s="52" t="s">
        <v>4407</v>
      </c>
      <c r="B4037" s="52" t="s">
        <v>4406</v>
      </c>
      <c r="C4037" s="52" t="s">
        <v>573</v>
      </c>
      <c r="D4037" s="52" t="s">
        <v>744</v>
      </c>
      <c r="E4037" s="52" t="s">
        <v>214</v>
      </c>
      <c r="F4037" s="53" t="s">
        <v>75</v>
      </c>
      <c r="G4037" s="52" t="s">
        <v>108</v>
      </c>
      <c r="H4037" s="52" t="s">
        <v>2482</v>
      </c>
    </row>
    <row r="4038" spans="1:8" x14ac:dyDescent="0.25">
      <c r="A4038" s="52" t="s">
        <v>4405</v>
      </c>
      <c r="B4038" s="52" t="s">
        <v>4404</v>
      </c>
      <c r="C4038" s="52" t="s">
        <v>4377</v>
      </c>
      <c r="D4038" s="52" t="s">
        <v>744</v>
      </c>
      <c r="E4038" s="52" t="s">
        <v>214</v>
      </c>
      <c r="F4038" s="53" t="s">
        <v>75</v>
      </c>
      <c r="G4038" s="52" t="s">
        <v>108</v>
      </c>
      <c r="H4038" s="52" t="s">
        <v>2482</v>
      </c>
    </row>
    <row r="4039" spans="1:8" x14ac:dyDescent="0.25">
      <c r="A4039" s="52" t="s">
        <v>4403</v>
      </c>
      <c r="B4039" s="52" t="s">
        <v>4402</v>
      </c>
      <c r="C4039" s="52" t="s">
        <v>475</v>
      </c>
      <c r="D4039" s="52" t="s">
        <v>223</v>
      </c>
      <c r="E4039" s="52" t="s">
        <v>214</v>
      </c>
      <c r="F4039" s="53" t="s">
        <v>75</v>
      </c>
      <c r="G4039" s="52" t="s">
        <v>108</v>
      </c>
      <c r="H4039" s="52" t="s">
        <v>2482</v>
      </c>
    </row>
    <row r="4040" spans="1:8" x14ac:dyDescent="0.25">
      <c r="A4040" s="52" t="s">
        <v>4401</v>
      </c>
      <c r="B4040" s="52" t="s">
        <v>4400</v>
      </c>
      <c r="C4040" s="52" t="s">
        <v>475</v>
      </c>
      <c r="D4040" s="52" t="s">
        <v>223</v>
      </c>
      <c r="E4040" s="52" t="s">
        <v>214</v>
      </c>
      <c r="F4040" s="53" t="s">
        <v>75</v>
      </c>
      <c r="G4040" s="52" t="s">
        <v>108</v>
      </c>
      <c r="H4040" s="52" t="s">
        <v>2482</v>
      </c>
    </row>
    <row r="4041" spans="1:8" x14ac:dyDescent="0.25">
      <c r="A4041" s="52" t="s">
        <v>4399</v>
      </c>
      <c r="B4041" s="52" t="s">
        <v>4398</v>
      </c>
      <c r="C4041" s="52" t="s">
        <v>475</v>
      </c>
      <c r="D4041" s="52" t="s">
        <v>744</v>
      </c>
      <c r="E4041" s="52" t="s">
        <v>214</v>
      </c>
      <c r="F4041" s="53" t="s">
        <v>75</v>
      </c>
      <c r="G4041" s="52" t="s">
        <v>108</v>
      </c>
      <c r="H4041" s="52" t="s">
        <v>2482</v>
      </c>
    </row>
    <row r="4042" spans="1:8" x14ac:dyDescent="0.25">
      <c r="A4042" s="52" t="s">
        <v>4397</v>
      </c>
      <c r="B4042" s="52" t="s">
        <v>4396</v>
      </c>
      <c r="C4042" s="52" t="s">
        <v>193</v>
      </c>
      <c r="D4042" s="52" t="s">
        <v>200</v>
      </c>
      <c r="E4042" s="52" t="s">
        <v>187</v>
      </c>
      <c r="F4042" s="53" t="s">
        <v>75</v>
      </c>
      <c r="G4042" s="52" t="s">
        <v>108</v>
      </c>
      <c r="H4042" s="52" t="s">
        <v>2482</v>
      </c>
    </row>
    <row r="4043" spans="1:8" x14ac:dyDescent="0.25">
      <c r="A4043" s="52" t="s">
        <v>4395</v>
      </c>
      <c r="B4043" s="52" t="s">
        <v>4394</v>
      </c>
      <c r="C4043" s="52" t="s">
        <v>193</v>
      </c>
      <c r="D4043" s="52" t="s">
        <v>200</v>
      </c>
      <c r="E4043" s="52" t="s">
        <v>187</v>
      </c>
      <c r="F4043" s="53" t="s">
        <v>75</v>
      </c>
      <c r="G4043" s="52" t="s">
        <v>108</v>
      </c>
      <c r="H4043" s="52" t="s">
        <v>2482</v>
      </c>
    </row>
    <row r="4044" spans="1:8" x14ac:dyDescent="0.25">
      <c r="A4044" s="52" t="s">
        <v>4393</v>
      </c>
      <c r="B4044" s="52" t="s">
        <v>4391</v>
      </c>
      <c r="C4044" s="52" t="s">
        <v>516</v>
      </c>
      <c r="D4044" s="52" t="s">
        <v>668</v>
      </c>
      <c r="E4044" s="52" t="s">
        <v>204</v>
      </c>
      <c r="F4044" s="53" t="s">
        <v>75</v>
      </c>
      <c r="G4044" s="52" t="s">
        <v>108</v>
      </c>
      <c r="H4044" s="52" t="s">
        <v>2482</v>
      </c>
    </row>
    <row r="4045" spans="1:8" x14ac:dyDescent="0.25">
      <c r="A4045" s="52" t="s">
        <v>4392</v>
      </c>
      <c r="B4045" s="52" t="s">
        <v>4391</v>
      </c>
      <c r="C4045" s="52" t="s">
        <v>516</v>
      </c>
      <c r="D4045" s="52" t="s">
        <v>668</v>
      </c>
      <c r="E4045" s="52" t="s">
        <v>204</v>
      </c>
      <c r="F4045" s="53" t="s">
        <v>75</v>
      </c>
      <c r="G4045" s="52" t="s">
        <v>108</v>
      </c>
      <c r="H4045" s="52" t="s">
        <v>2482</v>
      </c>
    </row>
    <row r="4046" spans="1:8" x14ac:dyDescent="0.25">
      <c r="A4046" s="52" t="s">
        <v>4390</v>
      </c>
      <c r="B4046" s="52" t="s">
        <v>4388</v>
      </c>
      <c r="C4046" s="52" t="s">
        <v>668</v>
      </c>
      <c r="D4046" s="52" t="s">
        <v>200</v>
      </c>
      <c r="E4046" s="52" t="s">
        <v>187</v>
      </c>
      <c r="F4046" s="53" t="s">
        <v>75</v>
      </c>
      <c r="G4046" s="52" t="s">
        <v>108</v>
      </c>
      <c r="H4046" s="52" t="s">
        <v>2482</v>
      </c>
    </row>
    <row r="4047" spans="1:8" x14ac:dyDescent="0.25">
      <c r="A4047" s="52" t="s">
        <v>4389</v>
      </c>
      <c r="B4047" s="52" t="s">
        <v>4388</v>
      </c>
      <c r="C4047" s="52" t="s">
        <v>668</v>
      </c>
      <c r="D4047" s="52" t="s">
        <v>200</v>
      </c>
      <c r="E4047" s="52" t="s">
        <v>187</v>
      </c>
      <c r="F4047" s="53" t="s">
        <v>75</v>
      </c>
      <c r="G4047" s="52" t="s">
        <v>108</v>
      </c>
      <c r="H4047" s="52" t="s">
        <v>2482</v>
      </c>
    </row>
    <row r="4048" spans="1:8" x14ac:dyDescent="0.25">
      <c r="A4048" s="52" t="s">
        <v>4387</v>
      </c>
      <c r="B4048" s="52" t="s">
        <v>4386</v>
      </c>
      <c r="C4048" s="52" t="s">
        <v>224</v>
      </c>
      <c r="D4048" s="52" t="s">
        <v>335</v>
      </c>
      <c r="E4048" s="52" t="s">
        <v>204</v>
      </c>
      <c r="F4048" s="53" t="s">
        <v>75</v>
      </c>
      <c r="G4048" s="52" t="s">
        <v>108</v>
      </c>
      <c r="H4048" s="52" t="s">
        <v>2482</v>
      </c>
    </row>
    <row r="4049" spans="1:8" x14ac:dyDescent="0.25">
      <c r="A4049" s="52" t="s">
        <v>4385</v>
      </c>
      <c r="B4049" s="52" t="s">
        <v>4384</v>
      </c>
      <c r="C4049" s="52" t="s">
        <v>224</v>
      </c>
      <c r="D4049" s="52" t="s">
        <v>906</v>
      </c>
      <c r="E4049" s="52" t="s">
        <v>204</v>
      </c>
      <c r="F4049" s="53" t="s">
        <v>75</v>
      </c>
      <c r="G4049" s="52" t="s">
        <v>108</v>
      </c>
      <c r="H4049" s="52" t="s">
        <v>2482</v>
      </c>
    </row>
    <row r="4050" spans="1:8" x14ac:dyDescent="0.25">
      <c r="A4050" s="52" t="s">
        <v>4383</v>
      </c>
      <c r="B4050" s="52" t="s">
        <v>4382</v>
      </c>
      <c r="C4050" s="52" t="s">
        <v>573</v>
      </c>
      <c r="D4050" s="52" t="s">
        <v>200</v>
      </c>
      <c r="E4050" s="52" t="s">
        <v>187</v>
      </c>
      <c r="F4050" s="53" t="s">
        <v>75</v>
      </c>
      <c r="G4050" s="52" t="s">
        <v>108</v>
      </c>
      <c r="H4050" s="52" t="s">
        <v>2482</v>
      </c>
    </row>
    <row r="4051" spans="1:8" x14ac:dyDescent="0.25">
      <c r="A4051" s="52" t="s">
        <v>4381</v>
      </c>
      <c r="B4051" s="52" t="s">
        <v>4380</v>
      </c>
      <c r="C4051" s="52" t="s">
        <v>573</v>
      </c>
      <c r="D4051" s="52" t="s">
        <v>200</v>
      </c>
      <c r="E4051" s="52" t="s">
        <v>187</v>
      </c>
      <c r="F4051" s="53" t="s">
        <v>75</v>
      </c>
      <c r="G4051" s="52" t="s">
        <v>108</v>
      </c>
      <c r="H4051" s="52" t="s">
        <v>2482</v>
      </c>
    </row>
    <row r="4052" spans="1:8" x14ac:dyDescent="0.25">
      <c r="A4052" s="52" t="s">
        <v>4379</v>
      </c>
      <c r="B4052" s="52" t="s">
        <v>4378</v>
      </c>
      <c r="C4052" s="52" t="s">
        <v>4377</v>
      </c>
      <c r="D4052" s="52" t="s">
        <v>200</v>
      </c>
      <c r="E4052" s="52" t="s">
        <v>187</v>
      </c>
      <c r="F4052" s="53" t="s">
        <v>75</v>
      </c>
      <c r="G4052" s="52" t="s">
        <v>108</v>
      </c>
      <c r="H4052" s="52" t="s">
        <v>2482</v>
      </c>
    </row>
    <row r="4053" spans="1:8" x14ac:dyDescent="0.25">
      <c r="A4053" s="52" t="s">
        <v>4376</v>
      </c>
      <c r="B4053" s="52" t="s">
        <v>4375</v>
      </c>
      <c r="C4053" s="52" t="s">
        <v>475</v>
      </c>
      <c r="D4053" s="52" t="s">
        <v>200</v>
      </c>
      <c r="E4053" s="52" t="s">
        <v>187</v>
      </c>
      <c r="F4053" s="53" t="s">
        <v>75</v>
      </c>
      <c r="G4053" s="52" t="s">
        <v>108</v>
      </c>
      <c r="H4053" s="52" t="s">
        <v>2482</v>
      </c>
    </row>
    <row r="4054" spans="1:8" x14ac:dyDescent="0.25">
      <c r="A4054" s="52" t="s">
        <v>4374</v>
      </c>
      <c r="B4054" s="52" t="s">
        <v>4373</v>
      </c>
      <c r="C4054" s="52" t="s">
        <v>475</v>
      </c>
      <c r="D4054" s="52" t="s">
        <v>223</v>
      </c>
      <c r="E4054" s="52" t="s">
        <v>187</v>
      </c>
      <c r="F4054" s="53" t="s">
        <v>75</v>
      </c>
      <c r="G4054" s="52" t="s">
        <v>108</v>
      </c>
      <c r="H4054" s="52" t="s">
        <v>2482</v>
      </c>
    </row>
    <row r="4055" spans="1:8" x14ac:dyDescent="0.25">
      <c r="A4055" s="52" t="s">
        <v>4372</v>
      </c>
      <c r="B4055" s="52" t="s">
        <v>4371</v>
      </c>
      <c r="C4055" s="52" t="s">
        <v>475</v>
      </c>
      <c r="D4055" s="52" t="s">
        <v>200</v>
      </c>
      <c r="E4055" s="52" t="s">
        <v>187</v>
      </c>
      <c r="F4055" s="53" t="s">
        <v>75</v>
      </c>
      <c r="G4055" s="52" t="s">
        <v>108</v>
      </c>
      <c r="H4055" s="52" t="s">
        <v>2482</v>
      </c>
    </row>
    <row r="4056" spans="1:8" x14ac:dyDescent="0.25">
      <c r="A4056" s="52" t="s">
        <v>169</v>
      </c>
      <c r="B4056" s="52" t="s">
        <v>4370</v>
      </c>
      <c r="C4056" s="52" t="s">
        <v>295</v>
      </c>
      <c r="D4056" s="52" t="s">
        <v>200</v>
      </c>
      <c r="E4056" s="52" t="s">
        <v>187</v>
      </c>
      <c r="F4056" s="53" t="s">
        <v>75</v>
      </c>
      <c r="G4056" s="52" t="s">
        <v>108</v>
      </c>
      <c r="H4056" s="52" t="s">
        <v>2482</v>
      </c>
    </row>
    <row r="4057" spans="1:8" x14ac:dyDescent="0.25">
      <c r="A4057" s="52" t="s">
        <v>4369</v>
      </c>
      <c r="B4057" s="52" t="s">
        <v>4358</v>
      </c>
      <c r="C4057" s="52" t="s">
        <v>4368</v>
      </c>
      <c r="D4057" s="52" t="s">
        <v>200</v>
      </c>
      <c r="E4057" s="52" t="s">
        <v>187</v>
      </c>
      <c r="F4057" s="53" t="s">
        <v>75</v>
      </c>
      <c r="G4057" s="52" t="s">
        <v>108</v>
      </c>
      <c r="H4057" s="52" t="s">
        <v>2482</v>
      </c>
    </row>
    <row r="4058" spans="1:8" x14ac:dyDescent="0.25">
      <c r="A4058" s="52" t="s">
        <v>4367</v>
      </c>
      <c r="B4058" s="52" t="s">
        <v>4366</v>
      </c>
      <c r="C4058" s="52" t="s">
        <v>1506</v>
      </c>
      <c r="D4058" s="52" t="s">
        <v>4365</v>
      </c>
      <c r="E4058" s="52" t="s">
        <v>204</v>
      </c>
      <c r="F4058" s="53" t="s">
        <v>75</v>
      </c>
      <c r="G4058" s="52" t="s">
        <v>108</v>
      </c>
      <c r="H4058" s="52" t="s">
        <v>2482</v>
      </c>
    </row>
    <row r="4059" spans="1:8" x14ac:dyDescent="0.25">
      <c r="A4059" s="52" t="s">
        <v>4364</v>
      </c>
      <c r="B4059" s="52" t="s">
        <v>4363</v>
      </c>
      <c r="C4059" s="52" t="s">
        <v>3696</v>
      </c>
      <c r="D4059" s="52" t="s">
        <v>297</v>
      </c>
      <c r="E4059" s="52" t="s">
        <v>204</v>
      </c>
      <c r="F4059" s="53" t="s">
        <v>75</v>
      </c>
      <c r="G4059" s="52" t="s">
        <v>108</v>
      </c>
      <c r="H4059" s="52" t="s">
        <v>2482</v>
      </c>
    </row>
    <row r="4060" spans="1:8" x14ac:dyDescent="0.25">
      <c r="A4060" s="52" t="s">
        <v>4362</v>
      </c>
      <c r="B4060" s="52" t="s">
        <v>4361</v>
      </c>
      <c r="C4060" s="52" t="s">
        <v>4360</v>
      </c>
      <c r="D4060" s="52" t="s">
        <v>297</v>
      </c>
      <c r="E4060" s="52" t="s">
        <v>204</v>
      </c>
      <c r="F4060" s="53" t="s">
        <v>75</v>
      </c>
      <c r="G4060" s="52" t="s">
        <v>108</v>
      </c>
      <c r="H4060" s="52" t="s">
        <v>2482</v>
      </c>
    </row>
    <row r="4061" spans="1:8" x14ac:dyDescent="0.25">
      <c r="A4061" s="52" t="s">
        <v>4359</v>
      </c>
      <c r="B4061" s="52" t="s">
        <v>4358</v>
      </c>
      <c r="C4061" s="52" t="s">
        <v>193</v>
      </c>
      <c r="D4061" s="52" t="s">
        <v>200</v>
      </c>
      <c r="E4061" s="52" t="s">
        <v>187</v>
      </c>
      <c r="F4061" s="53" t="s">
        <v>75</v>
      </c>
      <c r="G4061" s="52" t="s">
        <v>108</v>
      </c>
      <c r="H4061" s="52" t="s">
        <v>2482</v>
      </c>
    </row>
    <row r="4062" spans="1:8" x14ac:dyDescent="0.25">
      <c r="A4062" s="52" t="s">
        <v>4357</v>
      </c>
      <c r="B4062" s="52" t="s">
        <v>4356</v>
      </c>
      <c r="C4062" s="52" t="s">
        <v>197</v>
      </c>
      <c r="D4062" s="52" t="s">
        <v>197</v>
      </c>
      <c r="E4062" s="52" t="s">
        <v>492</v>
      </c>
      <c r="F4062" s="53" t="s">
        <v>75</v>
      </c>
      <c r="G4062" s="52" t="s">
        <v>108</v>
      </c>
      <c r="H4062" s="52" t="s">
        <v>2482</v>
      </c>
    </row>
    <row r="4063" spans="1:8" x14ac:dyDescent="0.25">
      <c r="A4063" s="52" t="s">
        <v>4355</v>
      </c>
      <c r="B4063" s="52" t="s">
        <v>4354</v>
      </c>
      <c r="C4063" s="52" t="s">
        <v>1262</v>
      </c>
      <c r="D4063" s="52" t="s">
        <v>200</v>
      </c>
      <c r="E4063" s="52" t="s">
        <v>187</v>
      </c>
      <c r="F4063" s="53" t="s">
        <v>75</v>
      </c>
      <c r="G4063" s="52" t="s">
        <v>108</v>
      </c>
      <c r="H4063" s="52" t="s">
        <v>2482</v>
      </c>
    </row>
    <row r="4064" spans="1:8" x14ac:dyDescent="0.25">
      <c r="A4064" s="52" t="s">
        <v>4353</v>
      </c>
      <c r="B4064" s="52" t="s">
        <v>4352</v>
      </c>
      <c r="C4064" s="52" t="s">
        <v>1262</v>
      </c>
      <c r="D4064" s="52" t="s">
        <v>200</v>
      </c>
      <c r="E4064" s="52" t="s">
        <v>187</v>
      </c>
      <c r="F4064" s="53" t="s">
        <v>75</v>
      </c>
      <c r="G4064" s="52" t="s">
        <v>108</v>
      </c>
      <c r="H4064" s="52" t="s">
        <v>2482</v>
      </c>
    </row>
    <row r="4065" spans="1:8" x14ac:dyDescent="0.25">
      <c r="A4065" s="52" t="s">
        <v>170</v>
      </c>
      <c r="B4065" s="52" t="s">
        <v>4351</v>
      </c>
      <c r="C4065" s="52" t="s">
        <v>308</v>
      </c>
      <c r="D4065" s="52" t="s">
        <v>200</v>
      </c>
      <c r="E4065" s="52" t="s">
        <v>187</v>
      </c>
      <c r="F4065" s="53" t="s">
        <v>75</v>
      </c>
      <c r="G4065" s="52" t="s">
        <v>108</v>
      </c>
      <c r="H4065" s="52" t="s">
        <v>2482</v>
      </c>
    </row>
    <row r="4066" spans="1:8" x14ac:dyDescent="0.25">
      <c r="A4066" s="52" t="s">
        <v>4350</v>
      </c>
      <c r="B4066" s="52" t="s">
        <v>4349</v>
      </c>
      <c r="C4066" s="52" t="s">
        <v>308</v>
      </c>
      <c r="D4066" s="52" t="s">
        <v>200</v>
      </c>
      <c r="E4066" s="52" t="s">
        <v>187</v>
      </c>
      <c r="F4066" s="53" t="s">
        <v>75</v>
      </c>
      <c r="G4066" s="52" t="s">
        <v>108</v>
      </c>
      <c r="H4066" s="52" t="s">
        <v>2482</v>
      </c>
    </row>
    <row r="4067" spans="1:8" x14ac:dyDescent="0.25">
      <c r="A4067" s="52" t="s">
        <v>4348</v>
      </c>
      <c r="B4067" s="52" t="s">
        <v>4347</v>
      </c>
      <c r="C4067" s="52" t="s">
        <v>573</v>
      </c>
      <c r="D4067" s="52" t="s">
        <v>243</v>
      </c>
      <c r="E4067" s="52" t="s">
        <v>204</v>
      </c>
      <c r="F4067" s="53" t="s">
        <v>75</v>
      </c>
      <c r="G4067" s="52" t="s">
        <v>108</v>
      </c>
      <c r="H4067" s="52" t="s">
        <v>2482</v>
      </c>
    </row>
    <row r="4068" spans="1:8" x14ac:dyDescent="0.25">
      <c r="A4068" s="52" t="s">
        <v>4346</v>
      </c>
      <c r="B4068" s="52" t="s">
        <v>4345</v>
      </c>
      <c r="C4068" s="52" t="s">
        <v>224</v>
      </c>
      <c r="D4068" s="52" t="s">
        <v>200</v>
      </c>
      <c r="E4068" s="52" t="s">
        <v>187</v>
      </c>
      <c r="F4068" s="53" t="s">
        <v>75</v>
      </c>
      <c r="G4068" s="52" t="s">
        <v>108</v>
      </c>
      <c r="H4068" s="52" t="s">
        <v>2482</v>
      </c>
    </row>
    <row r="4069" spans="1:8" x14ac:dyDescent="0.25">
      <c r="A4069" s="52" t="s">
        <v>4344</v>
      </c>
      <c r="B4069" s="52" t="s">
        <v>4343</v>
      </c>
      <c r="C4069" s="52" t="s">
        <v>1428</v>
      </c>
      <c r="D4069" s="52" t="s">
        <v>200</v>
      </c>
      <c r="E4069" s="52" t="s">
        <v>187</v>
      </c>
      <c r="F4069" s="53" t="s">
        <v>75</v>
      </c>
      <c r="G4069" s="52" t="s">
        <v>108</v>
      </c>
      <c r="H4069" s="52" t="s">
        <v>2482</v>
      </c>
    </row>
    <row r="4070" spans="1:8" x14ac:dyDescent="0.25">
      <c r="A4070" s="52" t="s">
        <v>4342</v>
      </c>
      <c r="B4070" s="52" t="s">
        <v>4341</v>
      </c>
      <c r="C4070" s="52" t="s">
        <v>224</v>
      </c>
      <c r="D4070" s="52" t="s">
        <v>200</v>
      </c>
      <c r="E4070" s="52" t="s">
        <v>187</v>
      </c>
      <c r="F4070" s="53" t="s">
        <v>75</v>
      </c>
      <c r="G4070" s="52" t="s">
        <v>108</v>
      </c>
      <c r="H4070" s="52" t="s">
        <v>2482</v>
      </c>
    </row>
    <row r="4071" spans="1:8" x14ac:dyDescent="0.25">
      <c r="A4071" s="52" t="s">
        <v>4340</v>
      </c>
      <c r="B4071" s="52" t="s">
        <v>4339</v>
      </c>
      <c r="C4071" s="52" t="s">
        <v>197</v>
      </c>
      <c r="D4071" s="52" t="s">
        <v>197</v>
      </c>
      <c r="E4071" s="52" t="s">
        <v>196</v>
      </c>
      <c r="F4071" s="53" t="s">
        <v>75</v>
      </c>
      <c r="G4071" s="52" t="s">
        <v>108</v>
      </c>
      <c r="H4071" s="52" t="s">
        <v>2482</v>
      </c>
    </row>
    <row r="4072" spans="1:8" x14ac:dyDescent="0.25">
      <c r="A4072" s="52" t="s">
        <v>4338</v>
      </c>
      <c r="B4072" s="52" t="s">
        <v>4337</v>
      </c>
      <c r="C4072" s="52" t="s">
        <v>224</v>
      </c>
      <c r="D4072" s="52" t="s">
        <v>200</v>
      </c>
      <c r="E4072" s="52" t="s">
        <v>187</v>
      </c>
      <c r="F4072" s="53" t="s">
        <v>75</v>
      </c>
      <c r="G4072" s="52" t="s">
        <v>108</v>
      </c>
      <c r="H4072" s="52" t="s">
        <v>2482</v>
      </c>
    </row>
    <row r="4073" spans="1:8" x14ac:dyDescent="0.25">
      <c r="A4073" s="52" t="s">
        <v>4336</v>
      </c>
      <c r="B4073" s="52" t="s">
        <v>4334</v>
      </c>
      <c r="C4073" s="52" t="s">
        <v>2730</v>
      </c>
      <c r="D4073" s="52" t="s">
        <v>200</v>
      </c>
      <c r="E4073" s="52" t="s">
        <v>187</v>
      </c>
      <c r="F4073" s="53" t="s">
        <v>75</v>
      </c>
      <c r="G4073" s="52" t="s">
        <v>108</v>
      </c>
      <c r="H4073" s="52" t="s">
        <v>2482</v>
      </c>
    </row>
    <row r="4074" spans="1:8" x14ac:dyDescent="0.25">
      <c r="A4074" s="52" t="s">
        <v>4335</v>
      </c>
      <c r="B4074" s="52" t="s">
        <v>4334</v>
      </c>
      <c r="C4074" s="52" t="s">
        <v>821</v>
      </c>
      <c r="D4074" s="52" t="s">
        <v>200</v>
      </c>
      <c r="E4074" s="52" t="s">
        <v>187</v>
      </c>
      <c r="F4074" s="53" t="s">
        <v>75</v>
      </c>
      <c r="G4074" s="52" t="s">
        <v>108</v>
      </c>
      <c r="H4074" s="52" t="s">
        <v>2482</v>
      </c>
    </row>
    <row r="4075" spans="1:8" x14ac:dyDescent="0.25">
      <c r="A4075" s="52" t="s">
        <v>4333</v>
      </c>
      <c r="B4075" s="52" t="s">
        <v>4332</v>
      </c>
      <c r="C4075" s="52" t="s">
        <v>588</v>
      </c>
      <c r="D4075" s="52" t="s">
        <v>200</v>
      </c>
      <c r="E4075" s="52" t="s">
        <v>187</v>
      </c>
      <c r="F4075" s="53" t="s">
        <v>75</v>
      </c>
      <c r="G4075" s="52" t="s">
        <v>108</v>
      </c>
      <c r="H4075" s="52" t="s">
        <v>2482</v>
      </c>
    </row>
    <row r="4076" spans="1:8" x14ac:dyDescent="0.25">
      <c r="A4076" s="52" t="s">
        <v>4331</v>
      </c>
      <c r="B4076" s="52" t="s">
        <v>4330</v>
      </c>
      <c r="C4076" s="52" t="s">
        <v>588</v>
      </c>
      <c r="D4076" s="52" t="s">
        <v>1687</v>
      </c>
      <c r="E4076" s="52" t="s">
        <v>187</v>
      </c>
      <c r="F4076" s="53" t="s">
        <v>75</v>
      </c>
      <c r="G4076" s="52" t="s">
        <v>108</v>
      </c>
      <c r="H4076" s="52" t="s">
        <v>2482</v>
      </c>
    </row>
    <row r="4077" spans="1:8" x14ac:dyDescent="0.25">
      <c r="A4077" s="52" t="s">
        <v>4329</v>
      </c>
      <c r="B4077" s="52" t="s">
        <v>4328</v>
      </c>
      <c r="C4077" s="52" t="s">
        <v>588</v>
      </c>
      <c r="D4077" s="52" t="s">
        <v>200</v>
      </c>
      <c r="E4077" s="52" t="s">
        <v>187</v>
      </c>
      <c r="F4077" s="53" t="s">
        <v>75</v>
      </c>
      <c r="G4077" s="52" t="s">
        <v>108</v>
      </c>
      <c r="H4077" s="52" t="s">
        <v>2482</v>
      </c>
    </row>
    <row r="4078" spans="1:8" x14ac:dyDescent="0.25">
      <c r="A4078" s="52" t="s">
        <v>4327</v>
      </c>
      <c r="B4078" s="52" t="s">
        <v>4326</v>
      </c>
      <c r="C4078" s="52" t="s">
        <v>588</v>
      </c>
      <c r="D4078" s="52" t="s">
        <v>1687</v>
      </c>
      <c r="E4078" s="52" t="s">
        <v>187</v>
      </c>
      <c r="F4078" s="53" t="s">
        <v>75</v>
      </c>
      <c r="G4078" s="52" t="s">
        <v>108</v>
      </c>
      <c r="H4078" s="52" t="s">
        <v>2482</v>
      </c>
    </row>
    <row r="4079" spans="1:8" x14ac:dyDescent="0.25">
      <c r="A4079" s="52" t="s">
        <v>4325</v>
      </c>
      <c r="B4079" s="52" t="s">
        <v>4324</v>
      </c>
      <c r="C4079" s="52" t="s">
        <v>422</v>
      </c>
      <c r="D4079" s="52" t="s">
        <v>200</v>
      </c>
      <c r="E4079" s="52" t="s">
        <v>187</v>
      </c>
      <c r="F4079" s="53" t="s">
        <v>75</v>
      </c>
      <c r="G4079" s="52" t="s">
        <v>108</v>
      </c>
      <c r="H4079" s="52" t="s">
        <v>2482</v>
      </c>
    </row>
    <row r="4080" spans="1:8" x14ac:dyDescent="0.25">
      <c r="A4080" s="52" t="s">
        <v>4323</v>
      </c>
      <c r="B4080" s="52" t="s">
        <v>4322</v>
      </c>
      <c r="C4080" s="52" t="s">
        <v>2730</v>
      </c>
      <c r="D4080" s="52" t="s">
        <v>200</v>
      </c>
      <c r="E4080" s="52" t="s">
        <v>187</v>
      </c>
      <c r="F4080" s="53" t="s">
        <v>75</v>
      </c>
      <c r="G4080" s="52" t="s">
        <v>108</v>
      </c>
      <c r="H4080" s="52" t="s">
        <v>2482</v>
      </c>
    </row>
    <row r="4081" spans="1:8" x14ac:dyDescent="0.25">
      <c r="A4081" s="52" t="s">
        <v>4321</v>
      </c>
      <c r="B4081" s="52" t="s">
        <v>4320</v>
      </c>
      <c r="C4081" s="52" t="s">
        <v>784</v>
      </c>
      <c r="D4081" s="52" t="s">
        <v>2051</v>
      </c>
      <c r="E4081" s="52" t="s">
        <v>204</v>
      </c>
      <c r="F4081" s="53" t="s">
        <v>75</v>
      </c>
      <c r="G4081" s="52" t="s">
        <v>108</v>
      </c>
      <c r="H4081" s="52" t="s">
        <v>2482</v>
      </c>
    </row>
    <row r="4082" spans="1:8" x14ac:dyDescent="0.25">
      <c r="A4082" s="52" t="s">
        <v>4319</v>
      </c>
      <c r="B4082" s="52" t="s">
        <v>4318</v>
      </c>
      <c r="C4082" s="52" t="s">
        <v>2051</v>
      </c>
      <c r="D4082" s="52" t="s">
        <v>200</v>
      </c>
      <c r="E4082" s="52" t="s">
        <v>187</v>
      </c>
      <c r="F4082" s="53" t="s">
        <v>75</v>
      </c>
      <c r="G4082" s="52" t="s">
        <v>108</v>
      </c>
      <c r="H4082" s="52" t="s">
        <v>2482</v>
      </c>
    </row>
    <row r="4083" spans="1:8" x14ac:dyDescent="0.25">
      <c r="A4083" s="52" t="s">
        <v>4317</v>
      </c>
      <c r="B4083" s="52" t="s">
        <v>4316</v>
      </c>
      <c r="C4083" s="52" t="s">
        <v>2051</v>
      </c>
      <c r="D4083" s="52" t="s">
        <v>200</v>
      </c>
      <c r="E4083" s="52" t="s">
        <v>187</v>
      </c>
      <c r="F4083" s="53" t="s">
        <v>75</v>
      </c>
      <c r="G4083" s="52" t="s">
        <v>108</v>
      </c>
      <c r="H4083" s="52" t="s">
        <v>2482</v>
      </c>
    </row>
    <row r="4084" spans="1:8" x14ac:dyDescent="0.25">
      <c r="A4084" s="52" t="s">
        <v>4315</v>
      </c>
      <c r="B4084" s="52" t="s">
        <v>4314</v>
      </c>
      <c r="C4084" s="52" t="s">
        <v>529</v>
      </c>
      <c r="D4084" s="52" t="s">
        <v>3568</v>
      </c>
      <c r="E4084" s="52" t="s">
        <v>204</v>
      </c>
      <c r="F4084" s="53" t="s">
        <v>75</v>
      </c>
      <c r="G4084" s="52" t="s">
        <v>108</v>
      </c>
      <c r="H4084" s="52" t="s">
        <v>2482</v>
      </c>
    </row>
    <row r="4085" spans="1:8" x14ac:dyDescent="0.25">
      <c r="A4085" s="52" t="s">
        <v>4313</v>
      </c>
      <c r="B4085" s="52" t="s">
        <v>4312</v>
      </c>
      <c r="C4085" s="52" t="s">
        <v>2051</v>
      </c>
      <c r="D4085" s="52" t="s">
        <v>200</v>
      </c>
      <c r="E4085" s="52" t="s">
        <v>187</v>
      </c>
      <c r="F4085" s="53" t="s">
        <v>75</v>
      </c>
      <c r="G4085" s="52" t="s">
        <v>108</v>
      </c>
      <c r="H4085" s="52" t="s">
        <v>2482</v>
      </c>
    </row>
    <row r="4086" spans="1:8" x14ac:dyDescent="0.25">
      <c r="A4086" s="52" t="s">
        <v>4311</v>
      </c>
      <c r="B4086" s="52" t="s">
        <v>4310</v>
      </c>
      <c r="C4086" s="52" t="s">
        <v>1380</v>
      </c>
      <c r="D4086" s="52" t="s">
        <v>200</v>
      </c>
      <c r="E4086" s="52" t="s">
        <v>187</v>
      </c>
      <c r="F4086" s="53" t="s">
        <v>75</v>
      </c>
      <c r="G4086" s="52" t="s">
        <v>108</v>
      </c>
      <c r="H4086" s="52" t="s">
        <v>2482</v>
      </c>
    </row>
    <row r="4087" spans="1:8" x14ac:dyDescent="0.25">
      <c r="A4087" s="52" t="s">
        <v>4309</v>
      </c>
      <c r="B4087" s="52" t="s">
        <v>4308</v>
      </c>
      <c r="C4087" s="52" t="s">
        <v>1380</v>
      </c>
      <c r="D4087" s="52" t="s">
        <v>200</v>
      </c>
      <c r="E4087" s="52" t="s">
        <v>187</v>
      </c>
      <c r="F4087" s="53" t="s">
        <v>75</v>
      </c>
      <c r="G4087" s="52" t="s">
        <v>108</v>
      </c>
      <c r="H4087" s="52" t="s">
        <v>2482</v>
      </c>
    </row>
    <row r="4088" spans="1:8" x14ac:dyDescent="0.25">
      <c r="A4088" s="52" t="s">
        <v>4307</v>
      </c>
      <c r="B4088" s="52" t="s">
        <v>4306</v>
      </c>
      <c r="C4088" s="52" t="s">
        <v>422</v>
      </c>
      <c r="D4088" s="52" t="s">
        <v>200</v>
      </c>
      <c r="E4088" s="52" t="s">
        <v>187</v>
      </c>
      <c r="F4088" s="53" t="s">
        <v>75</v>
      </c>
      <c r="G4088" s="52" t="s">
        <v>108</v>
      </c>
      <c r="H4088" s="52" t="s">
        <v>2482</v>
      </c>
    </row>
    <row r="4089" spans="1:8" x14ac:dyDescent="0.25">
      <c r="A4089" s="52" t="s">
        <v>4305</v>
      </c>
      <c r="B4089" s="52" t="s">
        <v>4304</v>
      </c>
      <c r="C4089" s="52" t="s">
        <v>821</v>
      </c>
      <c r="D4089" s="52" t="s">
        <v>422</v>
      </c>
      <c r="E4089" s="52" t="s">
        <v>204</v>
      </c>
      <c r="F4089" s="53" t="s">
        <v>75</v>
      </c>
      <c r="G4089" s="52" t="s">
        <v>108</v>
      </c>
      <c r="H4089" s="52" t="s">
        <v>2482</v>
      </c>
    </row>
    <row r="4090" spans="1:8" x14ac:dyDescent="0.25">
      <c r="A4090" s="52" t="s">
        <v>4303</v>
      </c>
      <c r="B4090" s="52" t="s">
        <v>4302</v>
      </c>
      <c r="C4090" s="52" t="s">
        <v>1611</v>
      </c>
      <c r="D4090" s="52" t="s">
        <v>200</v>
      </c>
      <c r="E4090" s="52" t="s">
        <v>187</v>
      </c>
      <c r="F4090" s="53" t="s">
        <v>75</v>
      </c>
      <c r="G4090" s="52" t="s">
        <v>108</v>
      </c>
      <c r="H4090" s="52" t="s">
        <v>2482</v>
      </c>
    </row>
    <row r="4091" spans="1:8" x14ac:dyDescent="0.25">
      <c r="A4091" s="52" t="s">
        <v>4301</v>
      </c>
      <c r="B4091" s="52" t="s">
        <v>4300</v>
      </c>
      <c r="C4091" s="52" t="s">
        <v>1611</v>
      </c>
      <c r="D4091" s="52" t="s">
        <v>200</v>
      </c>
      <c r="E4091" s="52" t="s">
        <v>187</v>
      </c>
      <c r="F4091" s="53" t="s">
        <v>75</v>
      </c>
      <c r="G4091" s="52" t="s">
        <v>108</v>
      </c>
      <c r="H4091" s="52" t="s">
        <v>2482</v>
      </c>
    </row>
    <row r="4092" spans="1:8" x14ac:dyDescent="0.25">
      <c r="A4092" s="52" t="s">
        <v>171</v>
      </c>
      <c r="B4092" s="52" t="s">
        <v>4299</v>
      </c>
      <c r="C4092" s="52" t="s">
        <v>295</v>
      </c>
      <c r="D4092" s="52" t="s">
        <v>200</v>
      </c>
      <c r="E4092" s="52" t="s">
        <v>187</v>
      </c>
      <c r="F4092" s="53" t="s">
        <v>75</v>
      </c>
      <c r="G4092" s="52" t="s">
        <v>108</v>
      </c>
      <c r="H4092" s="52" t="s">
        <v>2482</v>
      </c>
    </row>
    <row r="4093" spans="1:8" x14ac:dyDescent="0.25">
      <c r="A4093" s="52" t="s">
        <v>4298</v>
      </c>
      <c r="B4093" s="52" t="s">
        <v>4297</v>
      </c>
      <c r="C4093" s="52" t="s">
        <v>308</v>
      </c>
      <c r="D4093" s="52" t="s">
        <v>200</v>
      </c>
      <c r="E4093" s="52" t="s">
        <v>187</v>
      </c>
      <c r="F4093" s="53" t="s">
        <v>75</v>
      </c>
      <c r="G4093" s="52" t="s">
        <v>108</v>
      </c>
      <c r="H4093" s="52" t="s">
        <v>2482</v>
      </c>
    </row>
    <row r="4094" spans="1:8" x14ac:dyDescent="0.25">
      <c r="A4094" s="52" t="s">
        <v>4296</v>
      </c>
      <c r="B4094" s="52" t="s">
        <v>4295</v>
      </c>
      <c r="C4094" s="52" t="s">
        <v>784</v>
      </c>
      <c r="D4094" s="52" t="s">
        <v>200</v>
      </c>
      <c r="E4094" s="52" t="s">
        <v>187</v>
      </c>
      <c r="F4094" s="53" t="s">
        <v>75</v>
      </c>
      <c r="G4094" s="52" t="s">
        <v>108</v>
      </c>
      <c r="H4094" s="52" t="s">
        <v>2482</v>
      </c>
    </row>
    <row r="4095" spans="1:8" x14ac:dyDescent="0.25">
      <c r="A4095" s="52" t="s">
        <v>4294</v>
      </c>
      <c r="B4095" s="52" t="s">
        <v>4293</v>
      </c>
      <c r="C4095" s="52" t="s">
        <v>422</v>
      </c>
      <c r="D4095" s="52" t="s">
        <v>200</v>
      </c>
      <c r="E4095" s="52" t="s">
        <v>187</v>
      </c>
      <c r="F4095" s="53" t="s">
        <v>75</v>
      </c>
      <c r="G4095" s="52" t="s">
        <v>108</v>
      </c>
      <c r="H4095" s="52" t="s">
        <v>2482</v>
      </c>
    </row>
    <row r="4096" spans="1:8" x14ac:dyDescent="0.25">
      <c r="A4096" s="52" t="s">
        <v>4292</v>
      </c>
      <c r="B4096" s="52" t="s">
        <v>4291</v>
      </c>
      <c r="C4096" s="52" t="s">
        <v>422</v>
      </c>
      <c r="D4096" s="52" t="s">
        <v>200</v>
      </c>
      <c r="E4096" s="52" t="s">
        <v>187</v>
      </c>
      <c r="F4096" s="53" t="s">
        <v>75</v>
      </c>
      <c r="G4096" s="52" t="s">
        <v>108</v>
      </c>
      <c r="H4096" s="52" t="s">
        <v>2482</v>
      </c>
    </row>
    <row r="4097" spans="1:8" x14ac:dyDescent="0.25">
      <c r="A4097" s="52" t="s">
        <v>4290</v>
      </c>
      <c r="B4097" s="52" t="s">
        <v>4289</v>
      </c>
      <c r="C4097" s="52" t="s">
        <v>784</v>
      </c>
      <c r="D4097" s="52" t="s">
        <v>744</v>
      </c>
      <c r="E4097" s="52" t="s">
        <v>214</v>
      </c>
      <c r="F4097" s="53" t="s">
        <v>75</v>
      </c>
      <c r="G4097" s="52" t="s">
        <v>108</v>
      </c>
      <c r="H4097" s="52" t="s">
        <v>2482</v>
      </c>
    </row>
    <row r="4098" spans="1:8" x14ac:dyDescent="0.25">
      <c r="A4098" s="52" t="s">
        <v>4288</v>
      </c>
      <c r="B4098" s="52" t="s">
        <v>4287</v>
      </c>
      <c r="C4098" s="52" t="s">
        <v>784</v>
      </c>
      <c r="D4098" s="52" t="s">
        <v>200</v>
      </c>
      <c r="E4098" s="52" t="s">
        <v>187</v>
      </c>
      <c r="F4098" s="53" t="s">
        <v>75</v>
      </c>
      <c r="G4098" s="52" t="s">
        <v>108</v>
      </c>
      <c r="H4098" s="52" t="s">
        <v>2482</v>
      </c>
    </row>
    <row r="4099" spans="1:8" x14ac:dyDescent="0.25">
      <c r="A4099" s="52" t="s">
        <v>4286</v>
      </c>
      <c r="B4099" s="52" t="s">
        <v>4285</v>
      </c>
      <c r="C4099" s="52" t="s">
        <v>422</v>
      </c>
      <c r="D4099" s="52" t="s">
        <v>243</v>
      </c>
      <c r="E4099" s="52" t="s">
        <v>204</v>
      </c>
      <c r="F4099" s="53" t="s">
        <v>75</v>
      </c>
      <c r="G4099" s="52" t="s">
        <v>108</v>
      </c>
      <c r="H4099" s="52" t="s">
        <v>2482</v>
      </c>
    </row>
    <row r="4100" spans="1:8" x14ac:dyDescent="0.25">
      <c r="A4100" s="52" t="s">
        <v>4284</v>
      </c>
      <c r="B4100" s="52" t="s">
        <v>4283</v>
      </c>
      <c r="C4100" s="52" t="s">
        <v>422</v>
      </c>
      <c r="D4100" s="52" t="s">
        <v>243</v>
      </c>
      <c r="E4100" s="52" t="s">
        <v>204</v>
      </c>
      <c r="F4100" s="53" t="s">
        <v>75</v>
      </c>
      <c r="G4100" s="52" t="s">
        <v>108</v>
      </c>
      <c r="H4100" s="52" t="s">
        <v>2482</v>
      </c>
    </row>
    <row r="4101" spans="1:8" x14ac:dyDescent="0.25">
      <c r="A4101" s="52" t="s">
        <v>4282</v>
      </c>
      <c r="B4101" s="52" t="s">
        <v>4281</v>
      </c>
      <c r="C4101" s="52" t="s">
        <v>784</v>
      </c>
      <c r="D4101" s="52" t="s">
        <v>744</v>
      </c>
      <c r="E4101" s="52" t="s">
        <v>214</v>
      </c>
      <c r="F4101" s="53" t="s">
        <v>75</v>
      </c>
      <c r="G4101" s="52" t="s">
        <v>108</v>
      </c>
      <c r="H4101" s="52" t="s">
        <v>2482</v>
      </c>
    </row>
    <row r="4102" spans="1:8" x14ac:dyDescent="0.25">
      <c r="A4102" s="52" t="s">
        <v>4280</v>
      </c>
      <c r="B4102" s="52" t="s">
        <v>4279</v>
      </c>
      <c r="C4102" s="52" t="s">
        <v>308</v>
      </c>
      <c r="D4102" s="52" t="s">
        <v>200</v>
      </c>
      <c r="E4102" s="52" t="s">
        <v>187</v>
      </c>
      <c r="F4102" s="53" t="s">
        <v>75</v>
      </c>
      <c r="G4102" s="52" t="s">
        <v>108</v>
      </c>
      <c r="H4102" s="52" t="s">
        <v>2482</v>
      </c>
    </row>
    <row r="4103" spans="1:8" x14ac:dyDescent="0.25">
      <c r="A4103" s="52" t="s">
        <v>4278</v>
      </c>
      <c r="B4103" s="52" t="s">
        <v>4277</v>
      </c>
      <c r="C4103" s="52" t="s">
        <v>224</v>
      </c>
      <c r="D4103" s="52" t="s">
        <v>200</v>
      </c>
      <c r="E4103" s="52" t="s">
        <v>187</v>
      </c>
      <c r="F4103" s="53" t="s">
        <v>75</v>
      </c>
      <c r="G4103" s="52" t="s">
        <v>108</v>
      </c>
      <c r="H4103" s="52" t="s">
        <v>2482</v>
      </c>
    </row>
    <row r="4104" spans="1:8" x14ac:dyDescent="0.25">
      <c r="A4104" s="52" t="s">
        <v>4276</v>
      </c>
      <c r="B4104" s="52" t="s">
        <v>4275</v>
      </c>
      <c r="C4104" s="52" t="s">
        <v>295</v>
      </c>
      <c r="D4104" s="52" t="s">
        <v>833</v>
      </c>
      <c r="E4104" s="52" t="s">
        <v>204</v>
      </c>
      <c r="F4104" s="53" t="s">
        <v>75</v>
      </c>
      <c r="G4104" s="52" t="s">
        <v>108</v>
      </c>
      <c r="H4104" s="52" t="s">
        <v>2482</v>
      </c>
    </row>
    <row r="4105" spans="1:8" x14ac:dyDescent="0.25">
      <c r="A4105" s="52" t="s">
        <v>4274</v>
      </c>
      <c r="B4105" s="52" t="s">
        <v>4273</v>
      </c>
      <c r="C4105" s="52" t="s">
        <v>1163</v>
      </c>
      <c r="D4105" s="52" t="s">
        <v>833</v>
      </c>
      <c r="E4105" s="52" t="s">
        <v>204</v>
      </c>
      <c r="F4105" s="53" t="s">
        <v>75</v>
      </c>
      <c r="G4105" s="52" t="s">
        <v>108</v>
      </c>
      <c r="H4105" s="52" t="s">
        <v>2482</v>
      </c>
    </row>
    <row r="4106" spans="1:8" x14ac:dyDescent="0.25">
      <c r="A4106" s="52" t="s">
        <v>4272</v>
      </c>
      <c r="B4106" s="52" t="s">
        <v>4271</v>
      </c>
      <c r="C4106" s="52" t="s">
        <v>833</v>
      </c>
      <c r="D4106" s="52" t="s">
        <v>200</v>
      </c>
      <c r="E4106" s="52" t="s">
        <v>187</v>
      </c>
      <c r="F4106" s="53" t="s">
        <v>75</v>
      </c>
      <c r="G4106" s="52" t="s">
        <v>108</v>
      </c>
      <c r="H4106" s="52" t="s">
        <v>2482</v>
      </c>
    </row>
    <row r="4107" spans="1:8" x14ac:dyDescent="0.25">
      <c r="A4107" s="52" t="s">
        <v>4270</v>
      </c>
      <c r="B4107" s="52" t="s">
        <v>4269</v>
      </c>
      <c r="C4107" s="52" t="s">
        <v>833</v>
      </c>
      <c r="D4107" s="52" t="s">
        <v>200</v>
      </c>
      <c r="E4107" s="52" t="s">
        <v>187</v>
      </c>
      <c r="F4107" s="53" t="s">
        <v>75</v>
      </c>
      <c r="G4107" s="52" t="s">
        <v>108</v>
      </c>
      <c r="H4107" s="52" t="s">
        <v>2482</v>
      </c>
    </row>
    <row r="4108" spans="1:8" x14ac:dyDescent="0.25">
      <c r="A4108" s="52" t="s">
        <v>4268</v>
      </c>
      <c r="B4108" s="52" t="s">
        <v>4267</v>
      </c>
      <c r="C4108" s="52" t="s">
        <v>833</v>
      </c>
      <c r="D4108" s="52" t="s">
        <v>200</v>
      </c>
      <c r="E4108" s="52" t="s">
        <v>187</v>
      </c>
      <c r="F4108" s="53" t="s">
        <v>75</v>
      </c>
      <c r="G4108" s="52" t="s">
        <v>108</v>
      </c>
      <c r="H4108" s="52" t="s">
        <v>2482</v>
      </c>
    </row>
    <row r="4109" spans="1:8" x14ac:dyDescent="0.25">
      <c r="A4109" s="52" t="s">
        <v>4266</v>
      </c>
      <c r="B4109" s="52" t="s">
        <v>4265</v>
      </c>
      <c r="C4109" s="52" t="s">
        <v>833</v>
      </c>
      <c r="D4109" s="52" t="s">
        <v>200</v>
      </c>
      <c r="E4109" s="52" t="s">
        <v>187</v>
      </c>
      <c r="F4109" s="53" t="s">
        <v>75</v>
      </c>
      <c r="G4109" s="52" t="s">
        <v>108</v>
      </c>
      <c r="H4109" s="52" t="s">
        <v>2482</v>
      </c>
    </row>
    <row r="4110" spans="1:8" x14ac:dyDescent="0.25">
      <c r="A4110" s="52" t="s">
        <v>4264</v>
      </c>
      <c r="B4110" s="52" t="s">
        <v>4263</v>
      </c>
      <c r="C4110" s="52" t="s">
        <v>236</v>
      </c>
      <c r="D4110" s="52" t="s">
        <v>833</v>
      </c>
      <c r="E4110" s="52" t="s">
        <v>204</v>
      </c>
      <c r="F4110" s="53" t="s">
        <v>75</v>
      </c>
      <c r="G4110" s="52" t="s">
        <v>108</v>
      </c>
      <c r="H4110" s="52" t="s">
        <v>2482</v>
      </c>
    </row>
    <row r="4111" spans="1:8" x14ac:dyDescent="0.25">
      <c r="A4111" s="52" t="s">
        <v>4262</v>
      </c>
      <c r="B4111" s="52" t="s">
        <v>4261</v>
      </c>
      <c r="C4111" s="52" t="s">
        <v>236</v>
      </c>
      <c r="D4111" s="52" t="s">
        <v>200</v>
      </c>
      <c r="E4111" s="52" t="s">
        <v>187</v>
      </c>
      <c r="F4111" s="53" t="s">
        <v>75</v>
      </c>
      <c r="G4111" s="52" t="s">
        <v>108</v>
      </c>
      <c r="H4111" s="52" t="s">
        <v>2482</v>
      </c>
    </row>
    <row r="4112" spans="1:8" x14ac:dyDescent="0.25">
      <c r="A4112" s="52" t="s">
        <v>4260</v>
      </c>
      <c r="B4112" s="52" t="s">
        <v>4259</v>
      </c>
      <c r="C4112" s="52" t="s">
        <v>2172</v>
      </c>
      <c r="D4112" s="52" t="s">
        <v>833</v>
      </c>
      <c r="E4112" s="52" t="s">
        <v>204</v>
      </c>
      <c r="F4112" s="53" t="s">
        <v>75</v>
      </c>
      <c r="G4112" s="52" t="s">
        <v>108</v>
      </c>
      <c r="H4112" s="52" t="s">
        <v>2482</v>
      </c>
    </row>
    <row r="4113" spans="1:8" x14ac:dyDescent="0.25">
      <c r="A4113" s="52" t="s">
        <v>4258</v>
      </c>
      <c r="B4113" s="52" t="s">
        <v>4257</v>
      </c>
      <c r="C4113" s="52" t="s">
        <v>2172</v>
      </c>
      <c r="D4113" s="52" t="s">
        <v>3138</v>
      </c>
      <c r="E4113" s="52" t="s">
        <v>204</v>
      </c>
      <c r="F4113" s="53" t="s">
        <v>75</v>
      </c>
      <c r="G4113" s="52" t="s">
        <v>108</v>
      </c>
      <c r="H4113" s="52" t="s">
        <v>2482</v>
      </c>
    </row>
    <row r="4114" spans="1:8" x14ac:dyDescent="0.25">
      <c r="A4114" s="52" t="s">
        <v>4256</v>
      </c>
      <c r="B4114" s="52" t="s">
        <v>4255</v>
      </c>
      <c r="C4114" s="52" t="s">
        <v>2172</v>
      </c>
      <c r="D4114" s="52" t="s">
        <v>833</v>
      </c>
      <c r="E4114" s="52" t="s">
        <v>204</v>
      </c>
      <c r="F4114" s="53" t="s">
        <v>75</v>
      </c>
      <c r="G4114" s="52" t="s">
        <v>108</v>
      </c>
      <c r="H4114" s="52" t="s">
        <v>2482</v>
      </c>
    </row>
    <row r="4115" spans="1:8" x14ac:dyDescent="0.25">
      <c r="A4115" s="52" t="s">
        <v>4254</v>
      </c>
      <c r="B4115" s="52" t="s">
        <v>4253</v>
      </c>
      <c r="C4115" s="52" t="s">
        <v>308</v>
      </c>
      <c r="D4115" s="52" t="s">
        <v>200</v>
      </c>
      <c r="E4115" s="52" t="s">
        <v>187</v>
      </c>
      <c r="F4115" s="53" t="s">
        <v>75</v>
      </c>
      <c r="G4115" s="52" t="s">
        <v>108</v>
      </c>
      <c r="H4115" s="52" t="s">
        <v>2482</v>
      </c>
    </row>
    <row r="4116" spans="1:8" x14ac:dyDescent="0.25">
      <c r="A4116" s="52" t="s">
        <v>4252</v>
      </c>
      <c r="B4116" s="52" t="s">
        <v>4251</v>
      </c>
      <c r="C4116" s="52" t="s">
        <v>520</v>
      </c>
      <c r="D4116" s="52" t="s">
        <v>200</v>
      </c>
      <c r="E4116" s="52" t="s">
        <v>187</v>
      </c>
      <c r="F4116" s="53" t="s">
        <v>75</v>
      </c>
      <c r="G4116" s="52" t="s">
        <v>108</v>
      </c>
      <c r="H4116" s="52" t="s">
        <v>2482</v>
      </c>
    </row>
    <row r="4117" spans="1:8" x14ac:dyDescent="0.25">
      <c r="A4117" s="52" t="s">
        <v>4250</v>
      </c>
      <c r="B4117" s="52" t="s">
        <v>4249</v>
      </c>
      <c r="C4117" s="52" t="s">
        <v>520</v>
      </c>
      <c r="D4117" s="52" t="s">
        <v>200</v>
      </c>
      <c r="E4117" s="52" t="s">
        <v>187</v>
      </c>
      <c r="F4117" s="53" t="s">
        <v>75</v>
      </c>
      <c r="G4117" s="52" t="s">
        <v>108</v>
      </c>
      <c r="H4117" s="52" t="s">
        <v>2482</v>
      </c>
    </row>
    <row r="4118" spans="1:8" x14ac:dyDescent="0.25">
      <c r="A4118" s="52" t="s">
        <v>4248</v>
      </c>
      <c r="B4118" s="52" t="s">
        <v>4247</v>
      </c>
      <c r="C4118" s="52" t="s">
        <v>744</v>
      </c>
      <c r="D4118" s="52" t="s">
        <v>200</v>
      </c>
      <c r="E4118" s="52" t="s">
        <v>187</v>
      </c>
      <c r="F4118" s="53" t="s">
        <v>75</v>
      </c>
      <c r="G4118" s="52" t="s">
        <v>108</v>
      </c>
      <c r="H4118" s="52" t="s">
        <v>2482</v>
      </c>
    </row>
    <row r="4119" spans="1:8" x14ac:dyDescent="0.25">
      <c r="A4119" s="52" t="s">
        <v>4246</v>
      </c>
      <c r="B4119" s="52" t="s">
        <v>4245</v>
      </c>
      <c r="C4119" s="52" t="s">
        <v>784</v>
      </c>
      <c r="D4119" s="52" t="s">
        <v>200</v>
      </c>
      <c r="E4119" s="52" t="s">
        <v>187</v>
      </c>
      <c r="F4119" s="53" t="s">
        <v>75</v>
      </c>
      <c r="G4119" s="52" t="s">
        <v>108</v>
      </c>
      <c r="H4119" s="52" t="s">
        <v>2482</v>
      </c>
    </row>
    <row r="4120" spans="1:8" x14ac:dyDescent="0.25">
      <c r="A4120" s="52" t="s">
        <v>4244</v>
      </c>
      <c r="B4120" s="52" t="s">
        <v>4243</v>
      </c>
      <c r="C4120" s="52" t="s">
        <v>784</v>
      </c>
      <c r="D4120" s="52" t="s">
        <v>200</v>
      </c>
      <c r="E4120" s="52" t="s">
        <v>187</v>
      </c>
      <c r="F4120" s="53" t="s">
        <v>75</v>
      </c>
      <c r="G4120" s="52" t="s">
        <v>108</v>
      </c>
      <c r="H4120" s="52" t="s">
        <v>2482</v>
      </c>
    </row>
    <row r="4121" spans="1:8" x14ac:dyDescent="0.25">
      <c r="A4121" s="52" t="s">
        <v>172</v>
      </c>
      <c r="B4121" s="52" t="s">
        <v>4242</v>
      </c>
      <c r="C4121" s="52" t="s">
        <v>295</v>
      </c>
      <c r="D4121" s="52" t="s">
        <v>200</v>
      </c>
      <c r="E4121" s="52" t="s">
        <v>187</v>
      </c>
      <c r="F4121" s="53" t="s">
        <v>75</v>
      </c>
      <c r="G4121" s="52" t="s">
        <v>108</v>
      </c>
      <c r="H4121" s="52" t="s">
        <v>2482</v>
      </c>
    </row>
    <row r="4122" spans="1:8" x14ac:dyDescent="0.25">
      <c r="A4122" s="52" t="s">
        <v>4241</v>
      </c>
      <c r="B4122" s="52" t="s">
        <v>4240</v>
      </c>
      <c r="C4122" s="52" t="s">
        <v>4239</v>
      </c>
      <c r="D4122" s="52" t="s">
        <v>200</v>
      </c>
      <c r="E4122" s="52" t="s">
        <v>187</v>
      </c>
      <c r="F4122" s="53" t="s">
        <v>75</v>
      </c>
      <c r="G4122" s="52" t="s">
        <v>108</v>
      </c>
      <c r="H4122" s="52" t="s">
        <v>2482</v>
      </c>
    </row>
    <row r="4123" spans="1:8" x14ac:dyDescent="0.25">
      <c r="A4123" s="52" t="s">
        <v>4238</v>
      </c>
      <c r="B4123" s="52" t="s">
        <v>4237</v>
      </c>
      <c r="C4123" s="52" t="s">
        <v>573</v>
      </c>
      <c r="D4123" s="52" t="s">
        <v>297</v>
      </c>
      <c r="E4123" s="52" t="s">
        <v>204</v>
      </c>
      <c r="F4123" s="53" t="s">
        <v>75</v>
      </c>
      <c r="G4123" s="52" t="s">
        <v>108</v>
      </c>
      <c r="H4123" s="52" t="s">
        <v>2482</v>
      </c>
    </row>
    <row r="4124" spans="1:8" x14ac:dyDescent="0.25">
      <c r="A4124" s="52" t="s">
        <v>4236</v>
      </c>
      <c r="B4124" s="52" t="s">
        <v>4235</v>
      </c>
      <c r="C4124" s="52" t="s">
        <v>573</v>
      </c>
      <c r="D4124" s="52" t="s">
        <v>297</v>
      </c>
      <c r="E4124" s="52" t="s">
        <v>204</v>
      </c>
      <c r="F4124" s="53" t="s">
        <v>75</v>
      </c>
      <c r="G4124" s="52" t="s">
        <v>108</v>
      </c>
      <c r="H4124" s="52" t="s">
        <v>2482</v>
      </c>
    </row>
    <row r="4125" spans="1:8" x14ac:dyDescent="0.25">
      <c r="A4125" s="52" t="s">
        <v>4234</v>
      </c>
      <c r="B4125" s="52" t="s">
        <v>4233</v>
      </c>
      <c r="C4125" s="52" t="s">
        <v>573</v>
      </c>
      <c r="D4125" s="52" t="s">
        <v>511</v>
      </c>
      <c r="E4125" s="52" t="s">
        <v>187</v>
      </c>
      <c r="F4125" s="53" t="s">
        <v>75</v>
      </c>
      <c r="G4125" s="52" t="s">
        <v>108</v>
      </c>
      <c r="H4125" s="52" t="s">
        <v>2482</v>
      </c>
    </row>
    <row r="4126" spans="1:8" x14ac:dyDescent="0.25">
      <c r="A4126" s="52" t="s">
        <v>4232</v>
      </c>
      <c r="B4126" s="52" t="s">
        <v>4231</v>
      </c>
      <c r="C4126" s="52" t="s">
        <v>573</v>
      </c>
      <c r="D4126" s="52" t="s">
        <v>297</v>
      </c>
      <c r="E4126" s="52" t="s">
        <v>204</v>
      </c>
      <c r="F4126" s="53" t="s">
        <v>75</v>
      </c>
      <c r="G4126" s="52" t="s">
        <v>108</v>
      </c>
      <c r="H4126" s="52" t="s">
        <v>2482</v>
      </c>
    </row>
    <row r="4127" spans="1:8" x14ac:dyDescent="0.25">
      <c r="A4127" s="52" t="s">
        <v>4230</v>
      </c>
      <c r="B4127" s="52" t="s">
        <v>4229</v>
      </c>
      <c r="C4127" s="52" t="s">
        <v>573</v>
      </c>
      <c r="D4127" s="52" t="s">
        <v>297</v>
      </c>
      <c r="E4127" s="52" t="s">
        <v>204</v>
      </c>
      <c r="F4127" s="53" t="s">
        <v>75</v>
      </c>
      <c r="G4127" s="52" t="s">
        <v>108</v>
      </c>
      <c r="H4127" s="52" t="s">
        <v>2482</v>
      </c>
    </row>
    <row r="4128" spans="1:8" x14ac:dyDescent="0.25">
      <c r="A4128" s="52" t="s">
        <v>4228</v>
      </c>
      <c r="B4128" s="52" t="s">
        <v>4227</v>
      </c>
      <c r="C4128" s="52" t="s">
        <v>573</v>
      </c>
      <c r="D4128" s="52" t="s">
        <v>297</v>
      </c>
      <c r="E4128" s="52" t="s">
        <v>204</v>
      </c>
      <c r="F4128" s="53" t="s">
        <v>75</v>
      </c>
      <c r="G4128" s="52" t="s">
        <v>108</v>
      </c>
      <c r="H4128" s="52" t="s">
        <v>2482</v>
      </c>
    </row>
    <row r="4129" spans="1:8" x14ac:dyDescent="0.25">
      <c r="A4129" s="52" t="s">
        <v>4226</v>
      </c>
      <c r="B4129" s="52" t="s">
        <v>4225</v>
      </c>
      <c r="C4129" s="52" t="s">
        <v>193</v>
      </c>
      <c r="D4129" s="52" t="s">
        <v>200</v>
      </c>
      <c r="E4129" s="52" t="s">
        <v>187</v>
      </c>
      <c r="F4129" s="53" t="s">
        <v>75</v>
      </c>
      <c r="G4129" s="52" t="s">
        <v>108</v>
      </c>
      <c r="H4129" s="52" t="s">
        <v>2482</v>
      </c>
    </row>
    <row r="4130" spans="1:8" x14ac:dyDescent="0.25">
      <c r="A4130" s="52" t="s">
        <v>4224</v>
      </c>
      <c r="B4130" s="52" t="s">
        <v>4223</v>
      </c>
      <c r="C4130" s="52" t="s">
        <v>520</v>
      </c>
      <c r="D4130" s="52" t="s">
        <v>200</v>
      </c>
      <c r="E4130" s="52" t="s">
        <v>187</v>
      </c>
      <c r="F4130" s="53" t="s">
        <v>75</v>
      </c>
      <c r="G4130" s="52" t="s">
        <v>108</v>
      </c>
      <c r="H4130" s="52" t="s">
        <v>2482</v>
      </c>
    </row>
    <row r="4131" spans="1:8" x14ac:dyDescent="0.25">
      <c r="A4131" s="52" t="s">
        <v>4222</v>
      </c>
      <c r="B4131" s="52" t="s">
        <v>4221</v>
      </c>
      <c r="C4131" s="52" t="s">
        <v>520</v>
      </c>
      <c r="D4131" s="52" t="s">
        <v>192</v>
      </c>
      <c r="E4131" s="52" t="s">
        <v>187</v>
      </c>
      <c r="F4131" s="53" t="s">
        <v>75</v>
      </c>
      <c r="G4131" s="52" t="s">
        <v>108</v>
      </c>
      <c r="H4131" s="52" t="s">
        <v>2482</v>
      </c>
    </row>
    <row r="4132" spans="1:8" x14ac:dyDescent="0.25">
      <c r="A4132" s="52" t="s">
        <v>4220</v>
      </c>
      <c r="B4132" s="52" t="s">
        <v>4219</v>
      </c>
      <c r="C4132" s="52" t="s">
        <v>520</v>
      </c>
      <c r="D4132" s="52" t="s">
        <v>297</v>
      </c>
      <c r="E4132" s="52" t="s">
        <v>204</v>
      </c>
      <c r="F4132" s="53" t="s">
        <v>75</v>
      </c>
      <c r="G4132" s="52" t="s">
        <v>108</v>
      </c>
      <c r="H4132" s="52" t="s">
        <v>2482</v>
      </c>
    </row>
    <row r="4133" spans="1:8" x14ac:dyDescent="0.25">
      <c r="A4133" s="52" t="s">
        <v>4218</v>
      </c>
      <c r="B4133" s="52" t="s">
        <v>4217</v>
      </c>
      <c r="C4133" s="52" t="s">
        <v>1483</v>
      </c>
      <c r="D4133" s="52" t="s">
        <v>297</v>
      </c>
      <c r="E4133" s="52" t="s">
        <v>204</v>
      </c>
      <c r="F4133" s="53" t="s">
        <v>75</v>
      </c>
      <c r="G4133" s="52" t="s">
        <v>108</v>
      </c>
      <c r="H4133" s="52" t="s">
        <v>2482</v>
      </c>
    </row>
    <row r="4134" spans="1:8" x14ac:dyDescent="0.25">
      <c r="A4134" s="52" t="s">
        <v>4216</v>
      </c>
      <c r="B4134" s="52" t="s">
        <v>4215</v>
      </c>
      <c r="C4134" s="52" t="s">
        <v>520</v>
      </c>
      <c r="D4134" s="52" t="s">
        <v>297</v>
      </c>
      <c r="E4134" s="52" t="s">
        <v>204</v>
      </c>
      <c r="F4134" s="53" t="s">
        <v>75</v>
      </c>
      <c r="G4134" s="52" t="s">
        <v>108</v>
      </c>
      <c r="H4134" s="52" t="s">
        <v>2482</v>
      </c>
    </row>
    <row r="4135" spans="1:8" x14ac:dyDescent="0.25">
      <c r="A4135" s="52" t="s">
        <v>4214</v>
      </c>
      <c r="B4135" s="52" t="s">
        <v>4213</v>
      </c>
      <c r="C4135" s="52" t="s">
        <v>520</v>
      </c>
      <c r="D4135" s="52" t="s">
        <v>297</v>
      </c>
      <c r="E4135" s="52" t="s">
        <v>204</v>
      </c>
      <c r="F4135" s="53" t="s">
        <v>75</v>
      </c>
      <c r="G4135" s="52" t="s">
        <v>108</v>
      </c>
      <c r="H4135" s="52" t="s">
        <v>2482</v>
      </c>
    </row>
    <row r="4136" spans="1:8" x14ac:dyDescent="0.25">
      <c r="A4136" s="52" t="s">
        <v>4212</v>
      </c>
      <c r="B4136" s="52" t="s">
        <v>4211</v>
      </c>
      <c r="C4136" s="52" t="s">
        <v>1483</v>
      </c>
      <c r="D4136" s="52" t="s">
        <v>297</v>
      </c>
      <c r="E4136" s="52" t="s">
        <v>204</v>
      </c>
      <c r="F4136" s="53" t="s">
        <v>75</v>
      </c>
      <c r="G4136" s="52" t="s">
        <v>108</v>
      </c>
      <c r="H4136" s="52" t="s">
        <v>2482</v>
      </c>
    </row>
    <row r="4137" spans="1:8" x14ac:dyDescent="0.25">
      <c r="A4137" s="52" t="s">
        <v>4210</v>
      </c>
      <c r="B4137" s="52" t="s">
        <v>4209</v>
      </c>
      <c r="C4137" s="52" t="s">
        <v>520</v>
      </c>
      <c r="D4137" s="52" t="s">
        <v>297</v>
      </c>
      <c r="E4137" s="52" t="s">
        <v>204</v>
      </c>
      <c r="F4137" s="53" t="s">
        <v>75</v>
      </c>
      <c r="G4137" s="52" t="s">
        <v>108</v>
      </c>
      <c r="H4137" s="52" t="s">
        <v>2482</v>
      </c>
    </row>
    <row r="4138" spans="1:8" x14ac:dyDescent="0.25">
      <c r="A4138" s="52" t="s">
        <v>4208</v>
      </c>
      <c r="B4138" s="52" t="s">
        <v>4207</v>
      </c>
      <c r="C4138" s="52" t="s">
        <v>559</v>
      </c>
      <c r="D4138" s="52" t="s">
        <v>297</v>
      </c>
      <c r="E4138" s="52" t="s">
        <v>204</v>
      </c>
      <c r="F4138" s="53" t="s">
        <v>75</v>
      </c>
      <c r="G4138" s="52" t="s">
        <v>108</v>
      </c>
      <c r="H4138" s="52" t="s">
        <v>2482</v>
      </c>
    </row>
    <row r="4139" spans="1:8" x14ac:dyDescent="0.25">
      <c r="A4139" s="52" t="s">
        <v>4206</v>
      </c>
      <c r="B4139" s="52" t="s">
        <v>4205</v>
      </c>
      <c r="C4139" s="52" t="s">
        <v>193</v>
      </c>
      <c r="D4139" s="52" t="s">
        <v>200</v>
      </c>
      <c r="E4139" s="52" t="s">
        <v>187</v>
      </c>
      <c r="F4139" s="53" t="s">
        <v>75</v>
      </c>
      <c r="G4139" s="52" t="s">
        <v>108</v>
      </c>
      <c r="H4139" s="52" t="s">
        <v>2482</v>
      </c>
    </row>
    <row r="4140" spans="1:8" x14ac:dyDescent="0.25">
      <c r="A4140" s="52" t="s">
        <v>173</v>
      </c>
      <c r="B4140" s="52" t="s">
        <v>4204</v>
      </c>
      <c r="C4140" s="52" t="s">
        <v>295</v>
      </c>
      <c r="D4140" s="52" t="s">
        <v>200</v>
      </c>
      <c r="E4140" s="52" t="s">
        <v>187</v>
      </c>
      <c r="F4140" s="53" t="s">
        <v>75</v>
      </c>
      <c r="G4140" s="52" t="s">
        <v>108</v>
      </c>
      <c r="H4140" s="52" t="s">
        <v>2482</v>
      </c>
    </row>
    <row r="4141" spans="1:8" x14ac:dyDescent="0.25">
      <c r="A4141" s="52" t="s">
        <v>4203</v>
      </c>
      <c r="B4141" s="52" t="s">
        <v>4201</v>
      </c>
      <c r="C4141" s="52" t="s">
        <v>2826</v>
      </c>
      <c r="D4141" s="52" t="s">
        <v>200</v>
      </c>
      <c r="E4141" s="52" t="s">
        <v>187</v>
      </c>
      <c r="F4141" s="53" t="s">
        <v>75</v>
      </c>
      <c r="G4141" s="52" t="s">
        <v>108</v>
      </c>
      <c r="H4141" s="52" t="s">
        <v>2482</v>
      </c>
    </row>
    <row r="4142" spans="1:8" x14ac:dyDescent="0.25">
      <c r="A4142" s="52" t="s">
        <v>4202</v>
      </c>
      <c r="B4142" s="52" t="s">
        <v>4201</v>
      </c>
      <c r="C4142" s="52" t="s">
        <v>1886</v>
      </c>
      <c r="D4142" s="52" t="s">
        <v>200</v>
      </c>
      <c r="E4142" s="52" t="s">
        <v>187</v>
      </c>
      <c r="F4142" s="53" t="s">
        <v>75</v>
      </c>
      <c r="G4142" s="52" t="s">
        <v>108</v>
      </c>
      <c r="H4142" s="52" t="s">
        <v>2482</v>
      </c>
    </row>
    <row r="4143" spans="1:8" x14ac:dyDescent="0.25">
      <c r="A4143" s="52" t="s">
        <v>4200</v>
      </c>
      <c r="B4143" s="52" t="s">
        <v>4199</v>
      </c>
      <c r="C4143" s="52" t="s">
        <v>209</v>
      </c>
      <c r="D4143" s="52" t="s">
        <v>200</v>
      </c>
      <c r="E4143" s="52" t="s">
        <v>187</v>
      </c>
      <c r="F4143" s="53" t="s">
        <v>75</v>
      </c>
      <c r="G4143" s="52" t="s">
        <v>108</v>
      </c>
      <c r="H4143" s="52" t="s">
        <v>2482</v>
      </c>
    </row>
    <row r="4144" spans="1:8" x14ac:dyDescent="0.25">
      <c r="A4144" s="52" t="s">
        <v>4198</v>
      </c>
      <c r="B4144" s="52" t="s">
        <v>4197</v>
      </c>
      <c r="C4144" s="52" t="s">
        <v>209</v>
      </c>
      <c r="D4144" s="52" t="s">
        <v>200</v>
      </c>
      <c r="E4144" s="52" t="s">
        <v>187</v>
      </c>
      <c r="F4144" s="53" t="s">
        <v>75</v>
      </c>
      <c r="G4144" s="52" t="s">
        <v>108</v>
      </c>
      <c r="H4144" s="52" t="s">
        <v>2482</v>
      </c>
    </row>
    <row r="4145" spans="1:8" x14ac:dyDescent="0.25">
      <c r="A4145" s="52" t="s">
        <v>4196</v>
      </c>
      <c r="B4145" s="52" t="s">
        <v>4195</v>
      </c>
      <c r="C4145" s="52" t="s">
        <v>209</v>
      </c>
      <c r="D4145" s="52" t="s">
        <v>200</v>
      </c>
      <c r="E4145" s="52" t="s">
        <v>187</v>
      </c>
      <c r="F4145" s="53" t="s">
        <v>75</v>
      </c>
      <c r="G4145" s="52" t="s">
        <v>108</v>
      </c>
      <c r="H4145" s="52" t="s">
        <v>2482</v>
      </c>
    </row>
    <row r="4146" spans="1:8" x14ac:dyDescent="0.25">
      <c r="A4146" s="52" t="s">
        <v>4194</v>
      </c>
      <c r="B4146" s="52" t="s">
        <v>4193</v>
      </c>
      <c r="C4146" s="52" t="s">
        <v>295</v>
      </c>
      <c r="D4146" s="52" t="s">
        <v>1886</v>
      </c>
      <c r="E4146" s="52" t="s">
        <v>204</v>
      </c>
      <c r="F4146" s="53" t="s">
        <v>75</v>
      </c>
      <c r="G4146" s="52" t="s">
        <v>108</v>
      </c>
      <c r="H4146" s="52" t="s">
        <v>2482</v>
      </c>
    </row>
    <row r="4147" spans="1:8" x14ac:dyDescent="0.25">
      <c r="A4147" s="52" t="s">
        <v>4192</v>
      </c>
      <c r="B4147" s="52" t="s">
        <v>4191</v>
      </c>
      <c r="C4147" s="52" t="s">
        <v>295</v>
      </c>
      <c r="D4147" s="52" t="s">
        <v>1913</v>
      </c>
      <c r="E4147" s="52" t="s">
        <v>204</v>
      </c>
      <c r="F4147" s="53" t="s">
        <v>75</v>
      </c>
      <c r="G4147" s="52" t="s">
        <v>108</v>
      </c>
      <c r="H4147" s="52" t="s">
        <v>2482</v>
      </c>
    </row>
    <row r="4148" spans="1:8" x14ac:dyDescent="0.25">
      <c r="A4148" s="52" t="s">
        <v>4190</v>
      </c>
      <c r="B4148" s="52" t="s">
        <v>4189</v>
      </c>
      <c r="C4148" s="52" t="s">
        <v>2079</v>
      </c>
      <c r="D4148" s="52" t="s">
        <v>1886</v>
      </c>
      <c r="E4148" s="52" t="s">
        <v>204</v>
      </c>
      <c r="F4148" s="53" t="s">
        <v>75</v>
      </c>
      <c r="G4148" s="52" t="s">
        <v>108</v>
      </c>
      <c r="H4148" s="52" t="s">
        <v>2482</v>
      </c>
    </row>
    <row r="4149" spans="1:8" x14ac:dyDescent="0.25">
      <c r="A4149" s="52" t="s">
        <v>4188</v>
      </c>
      <c r="B4149" s="52" t="s">
        <v>4187</v>
      </c>
      <c r="C4149" s="52" t="s">
        <v>1351</v>
      </c>
      <c r="D4149" s="52" t="s">
        <v>1886</v>
      </c>
      <c r="E4149" s="52" t="s">
        <v>204</v>
      </c>
      <c r="F4149" s="53" t="s">
        <v>75</v>
      </c>
      <c r="G4149" s="52" t="s">
        <v>108</v>
      </c>
      <c r="H4149" s="52" t="s">
        <v>2482</v>
      </c>
    </row>
    <row r="4150" spans="1:8" x14ac:dyDescent="0.25">
      <c r="A4150" s="52" t="s">
        <v>4186</v>
      </c>
      <c r="B4150" s="52" t="s">
        <v>4185</v>
      </c>
      <c r="C4150" s="52" t="s">
        <v>1234</v>
      </c>
      <c r="D4150" s="52" t="s">
        <v>2355</v>
      </c>
      <c r="E4150" s="52" t="s">
        <v>204</v>
      </c>
      <c r="F4150" s="53" t="s">
        <v>75</v>
      </c>
      <c r="G4150" s="52" t="s">
        <v>108</v>
      </c>
      <c r="H4150" s="52" t="s">
        <v>2482</v>
      </c>
    </row>
    <row r="4151" spans="1:8" x14ac:dyDescent="0.25">
      <c r="A4151" s="52" t="s">
        <v>4184</v>
      </c>
      <c r="B4151" s="52" t="s">
        <v>4183</v>
      </c>
      <c r="C4151" s="52" t="s">
        <v>2826</v>
      </c>
      <c r="D4151" s="52" t="s">
        <v>200</v>
      </c>
      <c r="E4151" s="52" t="s">
        <v>187</v>
      </c>
      <c r="F4151" s="53" t="s">
        <v>75</v>
      </c>
      <c r="G4151" s="52" t="s">
        <v>108</v>
      </c>
      <c r="H4151" s="52" t="s">
        <v>2482</v>
      </c>
    </row>
    <row r="4152" spans="1:8" x14ac:dyDescent="0.25">
      <c r="A4152" s="52" t="s">
        <v>4182</v>
      </c>
      <c r="B4152" s="52" t="s">
        <v>4181</v>
      </c>
      <c r="C4152" s="52" t="s">
        <v>1886</v>
      </c>
      <c r="D4152" s="52" t="s">
        <v>200</v>
      </c>
      <c r="E4152" s="52" t="s">
        <v>187</v>
      </c>
      <c r="F4152" s="53" t="s">
        <v>75</v>
      </c>
      <c r="G4152" s="52" t="s">
        <v>108</v>
      </c>
      <c r="H4152" s="52" t="s">
        <v>2482</v>
      </c>
    </row>
    <row r="4153" spans="1:8" x14ac:dyDescent="0.25">
      <c r="A4153" s="52" t="s">
        <v>4180</v>
      </c>
      <c r="B4153" s="52" t="s">
        <v>4179</v>
      </c>
      <c r="C4153" s="52" t="s">
        <v>4178</v>
      </c>
      <c r="D4153" s="52" t="s">
        <v>2538</v>
      </c>
      <c r="E4153" s="52" t="s">
        <v>204</v>
      </c>
      <c r="F4153" s="53" t="s">
        <v>75</v>
      </c>
      <c r="G4153" s="52" t="s">
        <v>108</v>
      </c>
      <c r="H4153" s="52" t="s">
        <v>2482</v>
      </c>
    </row>
    <row r="4154" spans="1:8" x14ac:dyDescent="0.25">
      <c r="A4154" s="52" t="s">
        <v>4177</v>
      </c>
      <c r="B4154" s="52" t="s">
        <v>4176</v>
      </c>
      <c r="C4154" s="52" t="s">
        <v>1351</v>
      </c>
      <c r="D4154" s="52" t="s">
        <v>504</v>
      </c>
      <c r="E4154" s="52" t="s">
        <v>204</v>
      </c>
      <c r="F4154" s="53" t="s">
        <v>75</v>
      </c>
      <c r="G4154" s="52" t="s">
        <v>108</v>
      </c>
      <c r="H4154" s="52" t="s">
        <v>2482</v>
      </c>
    </row>
    <row r="4155" spans="1:8" x14ac:dyDescent="0.25">
      <c r="A4155" s="52" t="s">
        <v>4175</v>
      </c>
      <c r="B4155" s="52" t="s">
        <v>4174</v>
      </c>
      <c r="C4155" s="52" t="s">
        <v>1825</v>
      </c>
      <c r="D4155" s="52" t="s">
        <v>1900</v>
      </c>
      <c r="E4155" s="52" t="s">
        <v>204</v>
      </c>
      <c r="F4155" s="53" t="s">
        <v>75</v>
      </c>
      <c r="G4155" s="52" t="s">
        <v>108</v>
      </c>
      <c r="H4155" s="52" t="s">
        <v>2482</v>
      </c>
    </row>
    <row r="4156" spans="1:8" x14ac:dyDescent="0.25">
      <c r="A4156" s="52" t="s">
        <v>4173</v>
      </c>
      <c r="B4156" s="52" t="s">
        <v>4172</v>
      </c>
      <c r="C4156" s="52" t="s">
        <v>2826</v>
      </c>
      <c r="D4156" s="52" t="s">
        <v>200</v>
      </c>
      <c r="E4156" s="52" t="s">
        <v>187</v>
      </c>
      <c r="F4156" s="53" t="s">
        <v>75</v>
      </c>
      <c r="G4156" s="52" t="s">
        <v>108</v>
      </c>
      <c r="H4156" s="52" t="s">
        <v>2482</v>
      </c>
    </row>
    <row r="4157" spans="1:8" x14ac:dyDescent="0.25">
      <c r="A4157" s="52" t="s">
        <v>4171</v>
      </c>
      <c r="B4157" s="52" t="s">
        <v>4170</v>
      </c>
      <c r="C4157" s="52" t="s">
        <v>1886</v>
      </c>
      <c r="D4157" s="52" t="s">
        <v>200</v>
      </c>
      <c r="E4157" s="52" t="s">
        <v>187</v>
      </c>
      <c r="F4157" s="53" t="s">
        <v>75</v>
      </c>
      <c r="G4157" s="52" t="s">
        <v>108</v>
      </c>
      <c r="H4157" s="52" t="s">
        <v>2482</v>
      </c>
    </row>
    <row r="4158" spans="1:8" x14ac:dyDescent="0.25">
      <c r="A4158" s="52" t="s">
        <v>4169</v>
      </c>
      <c r="B4158" s="52" t="s">
        <v>4168</v>
      </c>
      <c r="C4158" s="52" t="s">
        <v>1825</v>
      </c>
      <c r="D4158" s="52" t="s">
        <v>1886</v>
      </c>
      <c r="E4158" s="52" t="s">
        <v>204</v>
      </c>
      <c r="F4158" s="53" t="s">
        <v>75</v>
      </c>
      <c r="G4158" s="52" t="s">
        <v>108</v>
      </c>
      <c r="H4158" s="52" t="s">
        <v>2482</v>
      </c>
    </row>
    <row r="4159" spans="1:8" x14ac:dyDescent="0.25">
      <c r="A4159" s="52" t="s">
        <v>174</v>
      </c>
      <c r="B4159" s="52" t="s">
        <v>4167</v>
      </c>
      <c r="C4159" s="52" t="s">
        <v>295</v>
      </c>
      <c r="D4159" s="52" t="s">
        <v>200</v>
      </c>
      <c r="E4159" s="52" t="s">
        <v>187</v>
      </c>
      <c r="F4159" s="53" t="s">
        <v>75</v>
      </c>
      <c r="G4159" s="52" t="s">
        <v>108</v>
      </c>
      <c r="H4159" s="52" t="s">
        <v>2482</v>
      </c>
    </row>
    <row r="4160" spans="1:8" x14ac:dyDescent="0.25">
      <c r="A4160" s="52" t="s">
        <v>4166</v>
      </c>
      <c r="B4160" s="52" t="s">
        <v>4165</v>
      </c>
      <c r="C4160" s="52" t="s">
        <v>244</v>
      </c>
      <c r="D4160" s="52" t="s">
        <v>200</v>
      </c>
      <c r="E4160" s="52" t="s">
        <v>187</v>
      </c>
      <c r="F4160" s="53" t="s">
        <v>75</v>
      </c>
      <c r="G4160" s="52" t="s">
        <v>108</v>
      </c>
      <c r="H4160" s="52" t="s">
        <v>2482</v>
      </c>
    </row>
    <row r="4161" spans="1:8" x14ac:dyDescent="0.25">
      <c r="A4161" s="52" t="s">
        <v>4164</v>
      </c>
      <c r="B4161" s="52" t="s">
        <v>4163</v>
      </c>
      <c r="C4161" s="52" t="s">
        <v>573</v>
      </c>
      <c r="D4161" s="52" t="s">
        <v>297</v>
      </c>
      <c r="E4161" s="52" t="s">
        <v>204</v>
      </c>
      <c r="F4161" s="53" t="s">
        <v>75</v>
      </c>
      <c r="G4161" s="52" t="s">
        <v>108</v>
      </c>
      <c r="H4161" s="52" t="s">
        <v>2482</v>
      </c>
    </row>
    <row r="4162" spans="1:8" x14ac:dyDescent="0.25">
      <c r="A4162" s="52" t="s">
        <v>4162</v>
      </c>
      <c r="B4162" s="52" t="s">
        <v>4161</v>
      </c>
      <c r="C4162" s="52" t="s">
        <v>573</v>
      </c>
      <c r="D4162" s="52" t="s">
        <v>297</v>
      </c>
      <c r="E4162" s="52" t="s">
        <v>204</v>
      </c>
      <c r="F4162" s="53" t="s">
        <v>75</v>
      </c>
      <c r="G4162" s="52" t="s">
        <v>108</v>
      </c>
      <c r="H4162" s="52" t="s">
        <v>2482</v>
      </c>
    </row>
    <row r="4163" spans="1:8" x14ac:dyDescent="0.25">
      <c r="A4163" s="52" t="s">
        <v>4160</v>
      </c>
      <c r="B4163" s="52" t="s">
        <v>4159</v>
      </c>
      <c r="C4163" s="52" t="s">
        <v>573</v>
      </c>
      <c r="D4163" s="52" t="s">
        <v>200</v>
      </c>
      <c r="E4163" s="52" t="s">
        <v>187</v>
      </c>
      <c r="F4163" s="53" t="s">
        <v>75</v>
      </c>
      <c r="G4163" s="52" t="s">
        <v>108</v>
      </c>
      <c r="H4163" s="52" t="s">
        <v>2482</v>
      </c>
    </row>
    <row r="4164" spans="1:8" x14ac:dyDescent="0.25">
      <c r="A4164" s="52" t="s">
        <v>4158</v>
      </c>
      <c r="B4164" s="52" t="s">
        <v>4157</v>
      </c>
      <c r="C4164" s="52" t="s">
        <v>422</v>
      </c>
      <c r="D4164" s="52" t="s">
        <v>200</v>
      </c>
      <c r="E4164" s="52" t="s">
        <v>187</v>
      </c>
      <c r="F4164" s="53" t="s">
        <v>75</v>
      </c>
      <c r="G4164" s="52" t="s">
        <v>108</v>
      </c>
      <c r="H4164" s="52" t="s">
        <v>2482</v>
      </c>
    </row>
    <row r="4165" spans="1:8" x14ac:dyDescent="0.25">
      <c r="A4165" s="52" t="s">
        <v>4156</v>
      </c>
      <c r="B4165" s="52" t="s">
        <v>4155</v>
      </c>
      <c r="C4165" s="52" t="s">
        <v>422</v>
      </c>
      <c r="D4165" s="52" t="s">
        <v>200</v>
      </c>
      <c r="E4165" s="52" t="s">
        <v>187</v>
      </c>
      <c r="F4165" s="53" t="s">
        <v>75</v>
      </c>
      <c r="G4165" s="52" t="s">
        <v>108</v>
      </c>
      <c r="H4165" s="52" t="s">
        <v>2482</v>
      </c>
    </row>
    <row r="4166" spans="1:8" x14ac:dyDescent="0.25">
      <c r="A4166" s="52" t="s">
        <v>4154</v>
      </c>
      <c r="B4166" s="52" t="s">
        <v>4153</v>
      </c>
      <c r="C4166" s="52" t="s">
        <v>422</v>
      </c>
      <c r="D4166" s="52" t="s">
        <v>200</v>
      </c>
      <c r="E4166" s="52" t="s">
        <v>187</v>
      </c>
      <c r="F4166" s="53" t="s">
        <v>75</v>
      </c>
      <c r="G4166" s="52" t="s">
        <v>108</v>
      </c>
      <c r="H4166" s="52" t="s">
        <v>2482</v>
      </c>
    </row>
    <row r="4167" spans="1:8" x14ac:dyDescent="0.25">
      <c r="A4167" s="52" t="s">
        <v>4152</v>
      </c>
      <c r="B4167" s="52" t="s">
        <v>4151</v>
      </c>
      <c r="C4167" s="52" t="s">
        <v>573</v>
      </c>
      <c r="D4167" s="52" t="s">
        <v>4150</v>
      </c>
      <c r="E4167" s="52" t="s">
        <v>187</v>
      </c>
      <c r="F4167" s="53" t="s">
        <v>75</v>
      </c>
      <c r="G4167" s="52" t="s">
        <v>108</v>
      </c>
      <c r="H4167" s="52" t="s">
        <v>2482</v>
      </c>
    </row>
    <row r="4168" spans="1:8" x14ac:dyDescent="0.25">
      <c r="A4168" s="52" t="s">
        <v>4149</v>
      </c>
      <c r="B4168" s="52" t="s">
        <v>4148</v>
      </c>
      <c r="C4168" s="52" t="s">
        <v>193</v>
      </c>
      <c r="D4168" s="52" t="s">
        <v>200</v>
      </c>
      <c r="E4168" s="52" t="s">
        <v>187</v>
      </c>
      <c r="F4168" s="53" t="s">
        <v>75</v>
      </c>
      <c r="G4168" s="52" t="s">
        <v>108</v>
      </c>
      <c r="H4168" s="52" t="s">
        <v>2482</v>
      </c>
    </row>
    <row r="4169" spans="1:8" x14ac:dyDescent="0.25">
      <c r="A4169" s="52" t="s">
        <v>4147</v>
      </c>
      <c r="B4169" s="52" t="s">
        <v>4146</v>
      </c>
      <c r="C4169" s="52" t="s">
        <v>422</v>
      </c>
      <c r="D4169" s="52" t="s">
        <v>200</v>
      </c>
      <c r="E4169" s="52" t="s">
        <v>187</v>
      </c>
      <c r="F4169" s="53" t="s">
        <v>75</v>
      </c>
      <c r="G4169" s="52" t="s">
        <v>108</v>
      </c>
      <c r="H4169" s="52" t="s">
        <v>2482</v>
      </c>
    </row>
    <row r="4170" spans="1:8" x14ac:dyDescent="0.25">
      <c r="A4170" s="52" t="s">
        <v>4145</v>
      </c>
      <c r="B4170" s="52" t="s">
        <v>4144</v>
      </c>
      <c r="C4170" s="52" t="s">
        <v>422</v>
      </c>
      <c r="D4170" s="52" t="s">
        <v>200</v>
      </c>
      <c r="E4170" s="52" t="s">
        <v>187</v>
      </c>
      <c r="F4170" s="53" t="s">
        <v>75</v>
      </c>
      <c r="G4170" s="52" t="s">
        <v>108</v>
      </c>
      <c r="H4170" s="52" t="s">
        <v>2482</v>
      </c>
    </row>
    <row r="4171" spans="1:8" x14ac:dyDescent="0.25">
      <c r="A4171" s="52" t="s">
        <v>4143</v>
      </c>
      <c r="B4171" s="52" t="s">
        <v>4142</v>
      </c>
      <c r="C4171" s="52" t="s">
        <v>422</v>
      </c>
      <c r="D4171" s="52" t="s">
        <v>200</v>
      </c>
      <c r="E4171" s="52" t="s">
        <v>187</v>
      </c>
      <c r="F4171" s="53" t="s">
        <v>75</v>
      </c>
      <c r="G4171" s="52" t="s">
        <v>108</v>
      </c>
      <c r="H4171" s="52" t="s">
        <v>2482</v>
      </c>
    </row>
    <row r="4172" spans="1:8" x14ac:dyDescent="0.25">
      <c r="A4172" s="52" t="s">
        <v>4141</v>
      </c>
      <c r="B4172" s="52" t="s">
        <v>4140</v>
      </c>
      <c r="C4172" s="52" t="s">
        <v>422</v>
      </c>
      <c r="D4172" s="52" t="s">
        <v>200</v>
      </c>
      <c r="E4172" s="52" t="s">
        <v>187</v>
      </c>
      <c r="F4172" s="53" t="s">
        <v>75</v>
      </c>
      <c r="G4172" s="52" t="s">
        <v>108</v>
      </c>
      <c r="H4172" s="52" t="s">
        <v>2482</v>
      </c>
    </row>
    <row r="4173" spans="1:8" x14ac:dyDescent="0.25">
      <c r="A4173" s="52" t="s">
        <v>4139</v>
      </c>
      <c r="B4173" s="52" t="s">
        <v>4138</v>
      </c>
      <c r="C4173" s="52" t="s">
        <v>422</v>
      </c>
      <c r="D4173" s="52" t="s">
        <v>200</v>
      </c>
      <c r="E4173" s="52" t="s">
        <v>187</v>
      </c>
      <c r="F4173" s="53" t="s">
        <v>75</v>
      </c>
      <c r="G4173" s="52" t="s">
        <v>108</v>
      </c>
      <c r="H4173" s="52" t="s">
        <v>2482</v>
      </c>
    </row>
    <row r="4174" spans="1:8" x14ac:dyDescent="0.25">
      <c r="A4174" s="52" t="s">
        <v>175</v>
      </c>
      <c r="B4174" s="52" t="s">
        <v>4137</v>
      </c>
      <c r="C4174" s="52" t="s">
        <v>4078</v>
      </c>
      <c r="D4174" s="52" t="s">
        <v>200</v>
      </c>
      <c r="E4174" s="52" t="s">
        <v>187</v>
      </c>
      <c r="F4174" s="53" t="s">
        <v>75</v>
      </c>
      <c r="G4174" s="52" t="s">
        <v>108</v>
      </c>
      <c r="H4174" s="52" t="s">
        <v>2482</v>
      </c>
    </row>
    <row r="4175" spans="1:8" x14ac:dyDescent="0.25">
      <c r="A4175" s="52" t="s">
        <v>4136</v>
      </c>
      <c r="B4175" s="52" t="s">
        <v>4135</v>
      </c>
      <c r="C4175" s="52" t="s">
        <v>4078</v>
      </c>
      <c r="D4175" s="52" t="s">
        <v>243</v>
      </c>
      <c r="E4175" s="52" t="s">
        <v>204</v>
      </c>
      <c r="F4175" s="53" t="s">
        <v>75</v>
      </c>
      <c r="G4175" s="52" t="s">
        <v>108</v>
      </c>
      <c r="H4175" s="52" t="s">
        <v>2482</v>
      </c>
    </row>
    <row r="4176" spans="1:8" x14ac:dyDescent="0.25">
      <c r="A4176" s="52" t="s">
        <v>4134</v>
      </c>
      <c r="B4176" s="52" t="s">
        <v>4133</v>
      </c>
      <c r="C4176" s="52" t="s">
        <v>4078</v>
      </c>
      <c r="D4176" s="52" t="s">
        <v>572</v>
      </c>
      <c r="E4176" s="52" t="s">
        <v>204</v>
      </c>
      <c r="F4176" s="53" t="s">
        <v>75</v>
      </c>
      <c r="G4176" s="52" t="s">
        <v>108</v>
      </c>
      <c r="H4176" s="52" t="s">
        <v>2482</v>
      </c>
    </row>
    <row r="4177" spans="1:8" x14ac:dyDescent="0.25">
      <c r="A4177" s="52" t="s">
        <v>4132</v>
      </c>
      <c r="B4177" s="52" t="s">
        <v>4131</v>
      </c>
      <c r="C4177" s="52" t="s">
        <v>4078</v>
      </c>
      <c r="D4177" s="52" t="s">
        <v>572</v>
      </c>
      <c r="E4177" s="52" t="s">
        <v>204</v>
      </c>
      <c r="F4177" s="53" t="s">
        <v>75</v>
      </c>
      <c r="G4177" s="52" t="s">
        <v>108</v>
      </c>
      <c r="H4177" s="52" t="s">
        <v>2482</v>
      </c>
    </row>
    <row r="4178" spans="1:8" x14ac:dyDescent="0.25">
      <c r="A4178" s="52" t="s">
        <v>4130</v>
      </c>
      <c r="B4178" s="52" t="s">
        <v>4129</v>
      </c>
      <c r="C4178" s="52" t="s">
        <v>821</v>
      </c>
      <c r="D4178" s="52" t="s">
        <v>297</v>
      </c>
      <c r="E4178" s="52" t="s">
        <v>204</v>
      </c>
      <c r="F4178" s="53" t="s">
        <v>75</v>
      </c>
      <c r="G4178" s="52" t="s">
        <v>108</v>
      </c>
      <c r="H4178" s="52" t="s">
        <v>2482</v>
      </c>
    </row>
    <row r="4179" spans="1:8" x14ac:dyDescent="0.25">
      <c r="A4179" s="52" t="s">
        <v>4128</v>
      </c>
      <c r="B4179" s="52" t="s">
        <v>4127</v>
      </c>
      <c r="C4179" s="52" t="s">
        <v>193</v>
      </c>
      <c r="D4179" s="52" t="s">
        <v>243</v>
      </c>
      <c r="E4179" s="52" t="s">
        <v>214</v>
      </c>
      <c r="F4179" s="53" t="s">
        <v>75</v>
      </c>
      <c r="G4179" s="52" t="s">
        <v>108</v>
      </c>
      <c r="H4179" s="52" t="s">
        <v>2482</v>
      </c>
    </row>
    <row r="4180" spans="1:8" x14ac:dyDescent="0.25">
      <c r="A4180" s="52" t="s">
        <v>4126</v>
      </c>
      <c r="B4180" s="52" t="s">
        <v>4125</v>
      </c>
      <c r="C4180" s="52" t="s">
        <v>193</v>
      </c>
      <c r="D4180" s="52" t="s">
        <v>243</v>
      </c>
      <c r="E4180" s="52" t="s">
        <v>214</v>
      </c>
      <c r="F4180" s="53" t="s">
        <v>75</v>
      </c>
      <c r="G4180" s="52" t="s">
        <v>108</v>
      </c>
      <c r="H4180" s="52" t="s">
        <v>2482</v>
      </c>
    </row>
    <row r="4181" spans="1:8" x14ac:dyDescent="0.25">
      <c r="A4181" s="52" t="s">
        <v>4124</v>
      </c>
      <c r="B4181" s="52" t="s">
        <v>4123</v>
      </c>
      <c r="C4181" s="52" t="s">
        <v>475</v>
      </c>
      <c r="D4181" s="52" t="s">
        <v>243</v>
      </c>
      <c r="E4181" s="52" t="s">
        <v>214</v>
      </c>
      <c r="F4181" s="53" t="s">
        <v>75</v>
      </c>
      <c r="G4181" s="52" t="s">
        <v>108</v>
      </c>
      <c r="H4181" s="52" t="s">
        <v>2482</v>
      </c>
    </row>
    <row r="4182" spans="1:8" x14ac:dyDescent="0.25">
      <c r="A4182" s="52" t="s">
        <v>4122</v>
      </c>
      <c r="B4182" s="52" t="s">
        <v>4121</v>
      </c>
      <c r="C4182" s="52" t="s">
        <v>4078</v>
      </c>
      <c r="D4182" s="52" t="s">
        <v>200</v>
      </c>
      <c r="E4182" s="52" t="s">
        <v>187</v>
      </c>
      <c r="F4182" s="53" t="s">
        <v>75</v>
      </c>
      <c r="G4182" s="52" t="s">
        <v>108</v>
      </c>
      <c r="H4182" s="52" t="s">
        <v>2482</v>
      </c>
    </row>
    <row r="4183" spans="1:8" x14ac:dyDescent="0.25">
      <c r="A4183" s="52" t="s">
        <v>4120</v>
      </c>
      <c r="B4183" s="52" t="s">
        <v>4119</v>
      </c>
      <c r="C4183" s="52" t="s">
        <v>4078</v>
      </c>
      <c r="D4183" s="52" t="s">
        <v>572</v>
      </c>
      <c r="E4183" s="52" t="s">
        <v>204</v>
      </c>
      <c r="F4183" s="53" t="s">
        <v>75</v>
      </c>
      <c r="G4183" s="52" t="s">
        <v>108</v>
      </c>
      <c r="H4183" s="52" t="s">
        <v>2482</v>
      </c>
    </row>
    <row r="4184" spans="1:8" x14ac:dyDescent="0.25">
      <c r="A4184" s="52" t="s">
        <v>4118</v>
      </c>
      <c r="B4184" s="52" t="s">
        <v>4117</v>
      </c>
      <c r="C4184" s="52" t="s">
        <v>4078</v>
      </c>
      <c r="D4184" s="52" t="s">
        <v>572</v>
      </c>
      <c r="E4184" s="52" t="s">
        <v>204</v>
      </c>
      <c r="F4184" s="53" t="s">
        <v>75</v>
      </c>
      <c r="G4184" s="52" t="s">
        <v>108</v>
      </c>
      <c r="H4184" s="52" t="s">
        <v>2482</v>
      </c>
    </row>
    <row r="4185" spans="1:8" x14ac:dyDescent="0.25">
      <c r="A4185" s="52" t="s">
        <v>4116</v>
      </c>
      <c r="B4185" s="52" t="s">
        <v>4115</v>
      </c>
      <c r="C4185" s="52" t="s">
        <v>189</v>
      </c>
      <c r="D4185" s="52" t="s">
        <v>572</v>
      </c>
      <c r="E4185" s="52" t="s">
        <v>204</v>
      </c>
      <c r="F4185" s="53" t="s">
        <v>75</v>
      </c>
      <c r="G4185" s="52" t="s">
        <v>108</v>
      </c>
      <c r="H4185" s="52" t="s">
        <v>2482</v>
      </c>
    </row>
    <row r="4186" spans="1:8" x14ac:dyDescent="0.25">
      <c r="A4186" s="52" t="s">
        <v>4114</v>
      </c>
      <c r="B4186" s="52" t="s">
        <v>4113</v>
      </c>
      <c r="C4186" s="52" t="s">
        <v>572</v>
      </c>
      <c r="D4186" s="52" t="s">
        <v>200</v>
      </c>
      <c r="E4186" s="52" t="s">
        <v>187</v>
      </c>
      <c r="F4186" s="53" t="s">
        <v>75</v>
      </c>
      <c r="G4186" s="52" t="s">
        <v>108</v>
      </c>
      <c r="H4186" s="52" t="s">
        <v>2482</v>
      </c>
    </row>
    <row r="4187" spans="1:8" x14ac:dyDescent="0.25">
      <c r="A4187" s="52" t="s">
        <v>4112</v>
      </c>
      <c r="B4187" s="52" t="s">
        <v>4111</v>
      </c>
      <c r="C4187" s="52" t="s">
        <v>4078</v>
      </c>
      <c r="D4187" s="52" t="s">
        <v>4110</v>
      </c>
      <c r="E4187" s="52" t="s">
        <v>204</v>
      </c>
      <c r="F4187" s="53" t="s">
        <v>75</v>
      </c>
      <c r="G4187" s="52" t="s">
        <v>108</v>
      </c>
      <c r="H4187" s="52" t="s">
        <v>2482</v>
      </c>
    </row>
    <row r="4188" spans="1:8" x14ac:dyDescent="0.25">
      <c r="A4188" s="52" t="s">
        <v>4109</v>
      </c>
      <c r="B4188" s="52" t="s">
        <v>4108</v>
      </c>
      <c r="C4188" s="52" t="s">
        <v>197</v>
      </c>
      <c r="D4188" s="52" t="s">
        <v>197</v>
      </c>
      <c r="E4188" s="52" t="s">
        <v>204</v>
      </c>
      <c r="F4188" s="53" t="s">
        <v>75</v>
      </c>
      <c r="G4188" s="52" t="s">
        <v>108</v>
      </c>
      <c r="H4188" s="52" t="s">
        <v>2482</v>
      </c>
    </row>
    <row r="4189" spans="1:8" x14ac:dyDescent="0.25">
      <c r="A4189" s="52" t="s">
        <v>4107</v>
      </c>
      <c r="B4189" s="52" t="s">
        <v>4106</v>
      </c>
      <c r="C4189" s="52" t="s">
        <v>4056</v>
      </c>
      <c r="D4189" s="52" t="s">
        <v>572</v>
      </c>
      <c r="E4189" s="52" t="s">
        <v>204</v>
      </c>
      <c r="F4189" s="53" t="s">
        <v>75</v>
      </c>
      <c r="G4189" s="52" t="s">
        <v>108</v>
      </c>
      <c r="H4189" s="52" t="s">
        <v>2482</v>
      </c>
    </row>
    <row r="4190" spans="1:8" x14ac:dyDescent="0.25">
      <c r="A4190" s="52" t="s">
        <v>4105</v>
      </c>
      <c r="B4190" s="52" t="s">
        <v>4104</v>
      </c>
      <c r="C4190" s="52" t="s">
        <v>4078</v>
      </c>
      <c r="D4190" s="52" t="s">
        <v>200</v>
      </c>
      <c r="E4190" s="52" t="s">
        <v>187</v>
      </c>
      <c r="F4190" s="53" t="s">
        <v>75</v>
      </c>
      <c r="G4190" s="52" t="s">
        <v>108</v>
      </c>
      <c r="H4190" s="52" t="s">
        <v>2482</v>
      </c>
    </row>
    <row r="4191" spans="1:8" x14ac:dyDescent="0.25">
      <c r="A4191" s="52" t="s">
        <v>4103</v>
      </c>
      <c r="B4191" s="52" t="s">
        <v>4102</v>
      </c>
      <c r="C4191" s="52" t="s">
        <v>821</v>
      </c>
      <c r="D4191" s="52" t="s">
        <v>572</v>
      </c>
      <c r="E4191" s="52" t="s">
        <v>204</v>
      </c>
      <c r="F4191" s="53" t="s">
        <v>75</v>
      </c>
      <c r="G4191" s="52" t="s">
        <v>108</v>
      </c>
      <c r="H4191" s="52" t="s">
        <v>2482</v>
      </c>
    </row>
    <row r="4192" spans="1:8" x14ac:dyDescent="0.25">
      <c r="A4192" s="52" t="s">
        <v>4101</v>
      </c>
      <c r="B4192" s="52" t="s">
        <v>4100</v>
      </c>
      <c r="C4192" s="52" t="s">
        <v>821</v>
      </c>
      <c r="D4192" s="52" t="s">
        <v>3848</v>
      </c>
      <c r="E4192" s="52" t="s">
        <v>204</v>
      </c>
      <c r="F4192" s="53" t="s">
        <v>75</v>
      </c>
      <c r="G4192" s="52" t="s">
        <v>108</v>
      </c>
      <c r="H4192" s="52" t="s">
        <v>2482</v>
      </c>
    </row>
    <row r="4193" spans="1:8" x14ac:dyDescent="0.25">
      <c r="A4193" s="52" t="s">
        <v>4099</v>
      </c>
      <c r="B4193" s="52" t="s">
        <v>4098</v>
      </c>
      <c r="C4193" s="52" t="s">
        <v>821</v>
      </c>
      <c r="D4193" s="52" t="s">
        <v>572</v>
      </c>
      <c r="E4193" s="52" t="s">
        <v>204</v>
      </c>
      <c r="F4193" s="53" t="s">
        <v>75</v>
      </c>
      <c r="G4193" s="52" t="s">
        <v>108</v>
      </c>
      <c r="H4193" s="52" t="s">
        <v>2482</v>
      </c>
    </row>
    <row r="4194" spans="1:8" x14ac:dyDescent="0.25">
      <c r="A4194" s="52" t="s">
        <v>4097</v>
      </c>
      <c r="B4194" s="52" t="s">
        <v>4096</v>
      </c>
      <c r="C4194" s="52" t="s">
        <v>572</v>
      </c>
      <c r="D4194" s="52" t="s">
        <v>200</v>
      </c>
      <c r="E4194" s="52" t="s">
        <v>187</v>
      </c>
      <c r="F4194" s="53" t="s">
        <v>75</v>
      </c>
      <c r="G4194" s="52" t="s">
        <v>108</v>
      </c>
      <c r="H4194" s="52" t="s">
        <v>2482</v>
      </c>
    </row>
    <row r="4195" spans="1:8" x14ac:dyDescent="0.25">
      <c r="A4195" s="52" t="s">
        <v>4095</v>
      </c>
      <c r="B4195" s="52" t="s">
        <v>4094</v>
      </c>
      <c r="C4195" s="52" t="s">
        <v>4078</v>
      </c>
      <c r="D4195" s="52" t="s">
        <v>243</v>
      </c>
      <c r="E4195" s="52" t="s">
        <v>204</v>
      </c>
      <c r="F4195" s="53" t="s">
        <v>75</v>
      </c>
      <c r="G4195" s="52" t="s">
        <v>108</v>
      </c>
      <c r="H4195" s="52" t="s">
        <v>2482</v>
      </c>
    </row>
    <row r="4196" spans="1:8" x14ac:dyDescent="0.25">
      <c r="A4196" s="52" t="s">
        <v>4093</v>
      </c>
      <c r="B4196" s="52" t="s">
        <v>4092</v>
      </c>
      <c r="C4196" s="52" t="s">
        <v>821</v>
      </c>
      <c r="D4196" s="52" t="s">
        <v>297</v>
      </c>
      <c r="E4196" s="52" t="s">
        <v>204</v>
      </c>
      <c r="F4196" s="53" t="s">
        <v>75</v>
      </c>
      <c r="G4196" s="52" t="s">
        <v>108</v>
      </c>
      <c r="H4196" s="52" t="s">
        <v>2482</v>
      </c>
    </row>
    <row r="4197" spans="1:8" x14ac:dyDescent="0.25">
      <c r="A4197" s="52" t="s">
        <v>4091</v>
      </c>
      <c r="B4197" s="52" t="s">
        <v>4090</v>
      </c>
      <c r="C4197" s="52" t="s">
        <v>193</v>
      </c>
      <c r="D4197" s="52" t="s">
        <v>243</v>
      </c>
      <c r="E4197" s="52" t="s">
        <v>214</v>
      </c>
      <c r="F4197" s="53" t="s">
        <v>75</v>
      </c>
      <c r="G4197" s="52" t="s">
        <v>108</v>
      </c>
      <c r="H4197" s="52" t="s">
        <v>2482</v>
      </c>
    </row>
    <row r="4198" spans="1:8" x14ac:dyDescent="0.25">
      <c r="A4198" s="52" t="s">
        <v>4089</v>
      </c>
      <c r="B4198" s="52" t="s">
        <v>4088</v>
      </c>
      <c r="C4198" s="52" t="s">
        <v>1270</v>
      </c>
      <c r="D4198" s="52" t="s">
        <v>243</v>
      </c>
      <c r="E4198" s="52" t="s">
        <v>214</v>
      </c>
      <c r="F4198" s="53" t="s">
        <v>75</v>
      </c>
      <c r="G4198" s="52" t="s">
        <v>108</v>
      </c>
      <c r="H4198" s="52" t="s">
        <v>2482</v>
      </c>
    </row>
    <row r="4199" spans="1:8" x14ac:dyDescent="0.25">
      <c r="A4199" s="52" t="s">
        <v>4087</v>
      </c>
      <c r="B4199" s="52" t="s">
        <v>4085</v>
      </c>
      <c r="C4199" s="52" t="s">
        <v>4078</v>
      </c>
      <c r="D4199" s="52" t="s">
        <v>1418</v>
      </c>
      <c r="E4199" s="52" t="s">
        <v>204</v>
      </c>
      <c r="F4199" s="53" t="s">
        <v>75</v>
      </c>
      <c r="G4199" s="52" t="s">
        <v>108</v>
      </c>
      <c r="H4199" s="52" t="s">
        <v>2482</v>
      </c>
    </row>
    <row r="4200" spans="1:8" x14ac:dyDescent="0.25">
      <c r="A4200" s="52" t="s">
        <v>4086</v>
      </c>
      <c r="B4200" s="52" t="s">
        <v>4085</v>
      </c>
      <c r="C4200" s="52" t="s">
        <v>821</v>
      </c>
      <c r="D4200" s="52" t="s">
        <v>1418</v>
      </c>
      <c r="E4200" s="52" t="s">
        <v>204</v>
      </c>
      <c r="F4200" s="53" t="s">
        <v>75</v>
      </c>
      <c r="G4200" s="52" t="s">
        <v>108</v>
      </c>
      <c r="H4200" s="52" t="s">
        <v>2482</v>
      </c>
    </row>
    <row r="4201" spans="1:8" x14ac:dyDescent="0.25">
      <c r="A4201" s="52" t="s">
        <v>4084</v>
      </c>
      <c r="B4201" s="52" t="s">
        <v>4083</v>
      </c>
      <c r="C4201" s="52" t="s">
        <v>4078</v>
      </c>
      <c r="D4201" s="52" t="s">
        <v>200</v>
      </c>
      <c r="E4201" s="52" t="s">
        <v>187</v>
      </c>
      <c r="F4201" s="53" t="s">
        <v>75</v>
      </c>
      <c r="G4201" s="52" t="s">
        <v>108</v>
      </c>
      <c r="H4201" s="52" t="s">
        <v>2482</v>
      </c>
    </row>
    <row r="4202" spans="1:8" x14ac:dyDescent="0.25">
      <c r="A4202" s="52" t="s">
        <v>4082</v>
      </c>
      <c r="B4202" s="52" t="s">
        <v>4081</v>
      </c>
      <c r="C4202" s="52" t="s">
        <v>4078</v>
      </c>
      <c r="D4202" s="52" t="s">
        <v>572</v>
      </c>
      <c r="E4202" s="52" t="s">
        <v>204</v>
      </c>
      <c r="F4202" s="53" t="s">
        <v>75</v>
      </c>
      <c r="G4202" s="52" t="s">
        <v>108</v>
      </c>
      <c r="H4202" s="52" t="s">
        <v>2482</v>
      </c>
    </row>
    <row r="4203" spans="1:8" x14ac:dyDescent="0.25">
      <c r="A4203" s="52" t="s">
        <v>4080</v>
      </c>
      <c r="B4203" s="52" t="s">
        <v>4079</v>
      </c>
      <c r="C4203" s="52" t="s">
        <v>4078</v>
      </c>
      <c r="D4203" s="52" t="s">
        <v>3848</v>
      </c>
      <c r="E4203" s="52" t="s">
        <v>204</v>
      </c>
      <c r="F4203" s="53" t="s">
        <v>75</v>
      </c>
      <c r="G4203" s="52" t="s">
        <v>108</v>
      </c>
      <c r="H4203" s="52" t="s">
        <v>2482</v>
      </c>
    </row>
    <row r="4204" spans="1:8" x14ac:dyDescent="0.25">
      <c r="A4204" s="52" t="s">
        <v>4077</v>
      </c>
      <c r="B4204" s="52" t="s">
        <v>4076</v>
      </c>
      <c r="C4204" s="52" t="s">
        <v>821</v>
      </c>
      <c r="D4204" s="52" t="s">
        <v>388</v>
      </c>
      <c r="E4204" s="52" t="s">
        <v>204</v>
      </c>
      <c r="F4204" s="53" t="s">
        <v>75</v>
      </c>
      <c r="G4204" s="52" t="s">
        <v>108</v>
      </c>
      <c r="H4204" s="52" t="s">
        <v>2482</v>
      </c>
    </row>
    <row r="4205" spans="1:8" x14ac:dyDescent="0.25">
      <c r="A4205" s="52" t="s">
        <v>4075</v>
      </c>
      <c r="B4205" s="52" t="s">
        <v>4074</v>
      </c>
      <c r="C4205" s="52" t="s">
        <v>821</v>
      </c>
      <c r="D4205" s="52" t="s">
        <v>388</v>
      </c>
      <c r="E4205" s="52" t="s">
        <v>204</v>
      </c>
      <c r="F4205" s="53" t="s">
        <v>75</v>
      </c>
      <c r="G4205" s="52" t="s">
        <v>108</v>
      </c>
      <c r="H4205" s="52" t="s">
        <v>2482</v>
      </c>
    </row>
    <row r="4206" spans="1:8" x14ac:dyDescent="0.25">
      <c r="A4206" s="52" t="s">
        <v>4073</v>
      </c>
      <c r="B4206" s="52" t="s">
        <v>4072</v>
      </c>
      <c r="C4206" s="52" t="s">
        <v>821</v>
      </c>
      <c r="D4206" s="52" t="s">
        <v>3848</v>
      </c>
      <c r="E4206" s="52" t="s">
        <v>204</v>
      </c>
      <c r="F4206" s="53" t="s">
        <v>75</v>
      </c>
      <c r="G4206" s="52" t="s">
        <v>108</v>
      </c>
      <c r="H4206" s="52" t="s">
        <v>2482</v>
      </c>
    </row>
    <row r="4207" spans="1:8" x14ac:dyDescent="0.25">
      <c r="A4207" s="52" t="s">
        <v>4071</v>
      </c>
      <c r="B4207" s="52" t="s">
        <v>4070</v>
      </c>
      <c r="C4207" s="52" t="s">
        <v>572</v>
      </c>
      <c r="D4207" s="52" t="s">
        <v>200</v>
      </c>
      <c r="E4207" s="52" t="s">
        <v>187</v>
      </c>
      <c r="F4207" s="53" t="s">
        <v>75</v>
      </c>
      <c r="G4207" s="52" t="s">
        <v>108</v>
      </c>
      <c r="H4207" s="52" t="s">
        <v>2482</v>
      </c>
    </row>
    <row r="4208" spans="1:8" x14ac:dyDescent="0.25">
      <c r="A4208" s="52" t="s">
        <v>4069</v>
      </c>
      <c r="B4208" s="52" t="s">
        <v>4068</v>
      </c>
      <c r="C4208" s="52" t="s">
        <v>224</v>
      </c>
      <c r="D4208" s="52" t="s">
        <v>200</v>
      </c>
      <c r="E4208" s="52" t="s">
        <v>187</v>
      </c>
      <c r="F4208" s="53" t="s">
        <v>75</v>
      </c>
      <c r="G4208" s="52" t="s">
        <v>108</v>
      </c>
      <c r="H4208" s="52" t="s">
        <v>2482</v>
      </c>
    </row>
    <row r="4209" spans="1:8" x14ac:dyDescent="0.25">
      <c r="A4209" s="52" t="s">
        <v>4067</v>
      </c>
      <c r="B4209" s="52" t="s">
        <v>4066</v>
      </c>
      <c r="C4209" s="52" t="s">
        <v>193</v>
      </c>
      <c r="D4209" s="52" t="s">
        <v>200</v>
      </c>
      <c r="E4209" s="52" t="s">
        <v>187</v>
      </c>
      <c r="F4209" s="53" t="s">
        <v>75</v>
      </c>
      <c r="G4209" s="52" t="s">
        <v>108</v>
      </c>
      <c r="H4209" s="52" t="s">
        <v>2482</v>
      </c>
    </row>
    <row r="4210" spans="1:8" x14ac:dyDescent="0.25">
      <c r="A4210" s="52" t="s">
        <v>4065</v>
      </c>
      <c r="B4210" s="52" t="s">
        <v>4064</v>
      </c>
      <c r="C4210" s="52" t="s">
        <v>475</v>
      </c>
      <c r="D4210" s="52" t="s">
        <v>200</v>
      </c>
      <c r="E4210" s="52" t="s">
        <v>187</v>
      </c>
      <c r="F4210" s="53" t="s">
        <v>75</v>
      </c>
      <c r="G4210" s="52" t="s">
        <v>108</v>
      </c>
      <c r="H4210" s="52" t="s">
        <v>2482</v>
      </c>
    </row>
    <row r="4211" spans="1:8" x14ac:dyDescent="0.25">
      <c r="A4211" s="52" t="s">
        <v>4063</v>
      </c>
      <c r="B4211" s="52" t="s">
        <v>4062</v>
      </c>
      <c r="C4211" s="52" t="s">
        <v>193</v>
      </c>
      <c r="D4211" s="52" t="s">
        <v>4059</v>
      </c>
      <c r="E4211" s="52" t="s">
        <v>187</v>
      </c>
      <c r="F4211" s="53" t="s">
        <v>75</v>
      </c>
      <c r="G4211" s="52" t="s">
        <v>108</v>
      </c>
      <c r="H4211" s="52" t="s">
        <v>2482</v>
      </c>
    </row>
    <row r="4212" spans="1:8" x14ac:dyDescent="0.25">
      <c r="A4212" s="52" t="s">
        <v>4061</v>
      </c>
      <c r="B4212" s="52" t="s">
        <v>4060</v>
      </c>
      <c r="C4212" s="52" t="s">
        <v>193</v>
      </c>
      <c r="D4212" s="52" t="s">
        <v>4059</v>
      </c>
      <c r="E4212" s="52" t="s">
        <v>187</v>
      </c>
      <c r="F4212" s="53" t="s">
        <v>75</v>
      </c>
      <c r="G4212" s="52" t="s">
        <v>108</v>
      </c>
      <c r="H4212" s="52" t="s">
        <v>2482</v>
      </c>
    </row>
    <row r="4213" spans="1:8" x14ac:dyDescent="0.25">
      <c r="A4213" s="52" t="s">
        <v>4058</v>
      </c>
      <c r="B4213" s="52" t="s">
        <v>4057</v>
      </c>
      <c r="C4213" s="52" t="s">
        <v>4056</v>
      </c>
      <c r="D4213" s="52" t="s">
        <v>200</v>
      </c>
      <c r="E4213" s="52" t="s">
        <v>187</v>
      </c>
      <c r="F4213" s="53" t="s">
        <v>75</v>
      </c>
      <c r="G4213" s="52" t="s">
        <v>108</v>
      </c>
      <c r="H4213" s="52" t="s">
        <v>2482</v>
      </c>
    </row>
    <row r="4214" spans="1:8" x14ac:dyDescent="0.25">
      <c r="A4214" s="52" t="s">
        <v>4055</v>
      </c>
      <c r="B4214" s="52" t="s">
        <v>4054</v>
      </c>
      <c r="C4214" s="52" t="s">
        <v>244</v>
      </c>
      <c r="D4214" s="52" t="s">
        <v>200</v>
      </c>
      <c r="E4214" s="52" t="s">
        <v>187</v>
      </c>
      <c r="F4214" s="53" t="s">
        <v>75</v>
      </c>
      <c r="G4214" s="52" t="s">
        <v>108</v>
      </c>
      <c r="H4214" s="52" t="s">
        <v>2482</v>
      </c>
    </row>
    <row r="4215" spans="1:8" x14ac:dyDescent="0.25">
      <c r="A4215" s="52" t="s">
        <v>4053</v>
      </c>
      <c r="B4215" s="52" t="s">
        <v>4051</v>
      </c>
      <c r="C4215" s="52" t="s">
        <v>208</v>
      </c>
      <c r="D4215" s="52" t="s">
        <v>200</v>
      </c>
      <c r="E4215" s="52" t="s">
        <v>187</v>
      </c>
      <c r="F4215" s="53" t="s">
        <v>75</v>
      </c>
      <c r="G4215" s="52" t="s">
        <v>108</v>
      </c>
      <c r="H4215" s="52" t="s">
        <v>2482</v>
      </c>
    </row>
    <row r="4216" spans="1:8" x14ac:dyDescent="0.25">
      <c r="A4216" s="52" t="s">
        <v>4052</v>
      </c>
      <c r="B4216" s="52" t="s">
        <v>4051</v>
      </c>
      <c r="C4216" s="52" t="s">
        <v>208</v>
      </c>
      <c r="D4216" s="52" t="s">
        <v>200</v>
      </c>
      <c r="E4216" s="52" t="s">
        <v>187</v>
      </c>
      <c r="F4216" s="53" t="s">
        <v>75</v>
      </c>
      <c r="G4216" s="52" t="s">
        <v>108</v>
      </c>
      <c r="H4216" s="52" t="s">
        <v>2482</v>
      </c>
    </row>
    <row r="4217" spans="1:8" x14ac:dyDescent="0.25">
      <c r="A4217" s="52" t="s">
        <v>4050</v>
      </c>
      <c r="B4217" s="52" t="s">
        <v>4049</v>
      </c>
      <c r="C4217" s="52" t="s">
        <v>295</v>
      </c>
      <c r="D4217" s="52" t="s">
        <v>200</v>
      </c>
      <c r="E4217" s="52" t="s">
        <v>187</v>
      </c>
      <c r="F4217" s="53" t="s">
        <v>75</v>
      </c>
      <c r="G4217" s="52" t="s">
        <v>108</v>
      </c>
      <c r="H4217" s="52" t="s">
        <v>2482</v>
      </c>
    </row>
    <row r="4218" spans="1:8" x14ac:dyDescent="0.25">
      <c r="A4218" s="52" t="s">
        <v>176</v>
      </c>
      <c r="B4218" s="52" t="s">
        <v>4048</v>
      </c>
      <c r="C4218" s="52" t="s">
        <v>821</v>
      </c>
      <c r="D4218" s="52" t="s">
        <v>200</v>
      </c>
      <c r="E4218" s="52" t="s">
        <v>187</v>
      </c>
      <c r="F4218" s="53" t="s">
        <v>75</v>
      </c>
      <c r="G4218" s="52" t="s">
        <v>108</v>
      </c>
      <c r="H4218" s="52" t="s">
        <v>2482</v>
      </c>
    </row>
    <row r="4219" spans="1:8" x14ac:dyDescent="0.25">
      <c r="A4219" s="52" t="s">
        <v>4047</v>
      </c>
      <c r="B4219" s="52" t="s">
        <v>4046</v>
      </c>
      <c r="C4219" s="52" t="s">
        <v>821</v>
      </c>
      <c r="D4219" s="52" t="s">
        <v>200</v>
      </c>
      <c r="E4219" s="52" t="s">
        <v>187</v>
      </c>
      <c r="F4219" s="53" t="s">
        <v>75</v>
      </c>
      <c r="G4219" s="52" t="s">
        <v>108</v>
      </c>
      <c r="H4219" s="52" t="s">
        <v>2482</v>
      </c>
    </row>
    <row r="4220" spans="1:8" x14ac:dyDescent="0.25">
      <c r="A4220" s="52" t="s">
        <v>4045</v>
      </c>
      <c r="B4220" s="52" t="s">
        <v>4044</v>
      </c>
      <c r="C4220" s="52" t="s">
        <v>422</v>
      </c>
      <c r="D4220" s="52" t="s">
        <v>200</v>
      </c>
      <c r="E4220" s="52" t="s">
        <v>187</v>
      </c>
      <c r="F4220" s="53" t="s">
        <v>75</v>
      </c>
      <c r="G4220" s="52" t="s">
        <v>108</v>
      </c>
      <c r="H4220" s="52" t="s">
        <v>2482</v>
      </c>
    </row>
    <row r="4221" spans="1:8" x14ac:dyDescent="0.25">
      <c r="A4221" s="52" t="s">
        <v>4043</v>
      </c>
      <c r="B4221" s="52" t="s">
        <v>4042</v>
      </c>
      <c r="C4221" s="52" t="s">
        <v>422</v>
      </c>
      <c r="D4221" s="52" t="s">
        <v>200</v>
      </c>
      <c r="E4221" s="52" t="s">
        <v>187</v>
      </c>
      <c r="F4221" s="53" t="s">
        <v>75</v>
      </c>
      <c r="G4221" s="52" t="s">
        <v>108</v>
      </c>
      <c r="H4221" s="52" t="s">
        <v>2482</v>
      </c>
    </row>
    <row r="4222" spans="1:8" x14ac:dyDescent="0.25">
      <c r="A4222" s="52" t="s">
        <v>4041</v>
      </c>
      <c r="B4222" s="52" t="s">
        <v>4040</v>
      </c>
      <c r="C4222" s="52" t="s">
        <v>821</v>
      </c>
      <c r="D4222" s="52" t="s">
        <v>200</v>
      </c>
      <c r="E4222" s="52" t="s">
        <v>187</v>
      </c>
      <c r="F4222" s="53" t="s">
        <v>75</v>
      </c>
      <c r="G4222" s="52" t="s">
        <v>108</v>
      </c>
      <c r="H4222" s="52" t="s">
        <v>2482</v>
      </c>
    </row>
    <row r="4223" spans="1:8" x14ac:dyDescent="0.25">
      <c r="A4223" s="52" t="s">
        <v>4039</v>
      </c>
      <c r="B4223" s="52" t="s">
        <v>4038</v>
      </c>
      <c r="C4223" s="52" t="s">
        <v>821</v>
      </c>
      <c r="D4223" s="52" t="s">
        <v>200</v>
      </c>
      <c r="E4223" s="52" t="s">
        <v>187</v>
      </c>
      <c r="F4223" s="53" t="s">
        <v>75</v>
      </c>
      <c r="G4223" s="52" t="s">
        <v>108</v>
      </c>
      <c r="H4223" s="52" t="s">
        <v>2482</v>
      </c>
    </row>
    <row r="4224" spans="1:8" x14ac:dyDescent="0.25">
      <c r="A4224" s="52" t="s">
        <v>4037</v>
      </c>
      <c r="B4224" s="52" t="s">
        <v>4036</v>
      </c>
      <c r="C4224" s="52" t="s">
        <v>821</v>
      </c>
      <c r="D4224" s="52" t="s">
        <v>200</v>
      </c>
      <c r="E4224" s="52" t="s">
        <v>187</v>
      </c>
      <c r="F4224" s="53" t="s">
        <v>75</v>
      </c>
      <c r="G4224" s="52" t="s">
        <v>108</v>
      </c>
      <c r="H4224" s="52" t="s">
        <v>2482</v>
      </c>
    </row>
    <row r="4225" spans="1:8" x14ac:dyDescent="0.25">
      <c r="A4225" s="52" t="s">
        <v>4035</v>
      </c>
      <c r="B4225" s="52" t="s">
        <v>4034</v>
      </c>
      <c r="C4225" s="52" t="s">
        <v>821</v>
      </c>
      <c r="D4225" s="52" t="s">
        <v>200</v>
      </c>
      <c r="E4225" s="52" t="s">
        <v>187</v>
      </c>
      <c r="F4225" s="53" t="s">
        <v>75</v>
      </c>
      <c r="G4225" s="52" t="s">
        <v>108</v>
      </c>
      <c r="H4225" s="52" t="s">
        <v>2482</v>
      </c>
    </row>
    <row r="4226" spans="1:8" x14ac:dyDescent="0.25">
      <c r="A4226" s="52" t="s">
        <v>4033</v>
      </c>
      <c r="B4226" s="52" t="s">
        <v>4032</v>
      </c>
      <c r="C4226" s="52" t="s">
        <v>821</v>
      </c>
      <c r="D4226" s="52" t="s">
        <v>227</v>
      </c>
      <c r="E4226" s="52" t="s">
        <v>204</v>
      </c>
      <c r="F4226" s="53" t="s">
        <v>75</v>
      </c>
      <c r="G4226" s="52" t="s">
        <v>108</v>
      </c>
      <c r="H4226" s="52" t="s">
        <v>2482</v>
      </c>
    </row>
    <row r="4227" spans="1:8" x14ac:dyDescent="0.25">
      <c r="A4227" s="52" t="s">
        <v>4031</v>
      </c>
      <c r="B4227" s="52" t="s">
        <v>4030</v>
      </c>
      <c r="C4227" s="52" t="s">
        <v>821</v>
      </c>
      <c r="D4227" s="52" t="s">
        <v>227</v>
      </c>
      <c r="E4227" s="52" t="s">
        <v>204</v>
      </c>
      <c r="F4227" s="53" t="s">
        <v>75</v>
      </c>
      <c r="G4227" s="52" t="s">
        <v>108</v>
      </c>
      <c r="H4227" s="52" t="s">
        <v>2482</v>
      </c>
    </row>
    <row r="4228" spans="1:8" x14ac:dyDescent="0.25">
      <c r="A4228" s="52" t="s">
        <v>4029</v>
      </c>
      <c r="B4228" s="52" t="s">
        <v>4028</v>
      </c>
      <c r="C4228" s="52" t="s">
        <v>343</v>
      </c>
      <c r="D4228" s="52" t="s">
        <v>192</v>
      </c>
      <c r="E4228" s="52" t="s">
        <v>187</v>
      </c>
      <c r="F4228" s="53" t="s">
        <v>75</v>
      </c>
      <c r="G4228" s="52" t="s">
        <v>108</v>
      </c>
      <c r="H4228" s="52" t="s">
        <v>2482</v>
      </c>
    </row>
    <row r="4229" spans="1:8" x14ac:dyDescent="0.25">
      <c r="A4229" s="52" t="s">
        <v>4027</v>
      </c>
      <c r="B4229" s="52" t="s">
        <v>4026</v>
      </c>
      <c r="C4229" s="52" t="s">
        <v>821</v>
      </c>
      <c r="D4229" s="52" t="s">
        <v>200</v>
      </c>
      <c r="E4229" s="52" t="s">
        <v>187</v>
      </c>
      <c r="F4229" s="53" t="s">
        <v>75</v>
      </c>
      <c r="G4229" s="52" t="s">
        <v>108</v>
      </c>
      <c r="H4229" s="52" t="s">
        <v>2482</v>
      </c>
    </row>
    <row r="4230" spans="1:8" x14ac:dyDescent="0.25">
      <c r="A4230" s="52" t="s">
        <v>4025</v>
      </c>
      <c r="B4230" s="52" t="s">
        <v>4024</v>
      </c>
      <c r="C4230" s="52" t="s">
        <v>273</v>
      </c>
      <c r="D4230" s="52" t="s">
        <v>200</v>
      </c>
      <c r="E4230" s="52" t="s">
        <v>187</v>
      </c>
      <c r="F4230" s="53" t="s">
        <v>75</v>
      </c>
      <c r="G4230" s="52" t="s">
        <v>108</v>
      </c>
      <c r="H4230" s="52" t="s">
        <v>2482</v>
      </c>
    </row>
    <row r="4231" spans="1:8" x14ac:dyDescent="0.25">
      <c r="A4231" s="52" t="s">
        <v>177</v>
      </c>
      <c r="B4231" s="52" t="s">
        <v>182</v>
      </c>
      <c r="C4231" s="52" t="s">
        <v>821</v>
      </c>
      <c r="D4231" s="52" t="s">
        <v>200</v>
      </c>
      <c r="E4231" s="52" t="s">
        <v>187</v>
      </c>
      <c r="F4231" s="53" t="s">
        <v>75</v>
      </c>
      <c r="G4231" s="52" t="s">
        <v>108</v>
      </c>
      <c r="H4231" s="52" t="s">
        <v>2482</v>
      </c>
    </row>
    <row r="4232" spans="1:8" x14ac:dyDescent="0.25">
      <c r="A4232" s="52" t="s">
        <v>4023</v>
      </c>
      <c r="B4232" s="52" t="s">
        <v>4022</v>
      </c>
      <c r="C4232" s="52" t="s">
        <v>821</v>
      </c>
      <c r="D4232" s="52" t="s">
        <v>200</v>
      </c>
      <c r="E4232" s="52" t="s">
        <v>187</v>
      </c>
      <c r="F4232" s="53" t="s">
        <v>75</v>
      </c>
      <c r="G4232" s="52" t="s">
        <v>108</v>
      </c>
      <c r="H4232" s="52" t="s">
        <v>2482</v>
      </c>
    </row>
    <row r="4233" spans="1:8" x14ac:dyDescent="0.25">
      <c r="A4233" s="52" t="s">
        <v>4021</v>
      </c>
      <c r="B4233" s="52" t="s">
        <v>4020</v>
      </c>
      <c r="C4233" s="52" t="s">
        <v>295</v>
      </c>
      <c r="D4233" s="52" t="s">
        <v>200</v>
      </c>
      <c r="E4233" s="52" t="s">
        <v>187</v>
      </c>
      <c r="F4233" s="53" t="s">
        <v>75</v>
      </c>
      <c r="G4233" s="52" t="s">
        <v>108</v>
      </c>
      <c r="H4233" s="52" t="s">
        <v>2482</v>
      </c>
    </row>
    <row r="4234" spans="1:8" x14ac:dyDescent="0.25">
      <c r="A4234" s="52" t="s">
        <v>4019</v>
      </c>
      <c r="B4234" s="52" t="s">
        <v>4018</v>
      </c>
      <c r="C4234" s="52" t="s">
        <v>4017</v>
      </c>
      <c r="D4234" s="52" t="s">
        <v>297</v>
      </c>
      <c r="E4234" s="52" t="s">
        <v>204</v>
      </c>
      <c r="F4234" s="53" t="s">
        <v>75</v>
      </c>
      <c r="G4234" s="52" t="s">
        <v>108</v>
      </c>
      <c r="H4234" s="52" t="s">
        <v>2482</v>
      </c>
    </row>
    <row r="4235" spans="1:8" x14ac:dyDescent="0.25">
      <c r="A4235" s="52" t="s">
        <v>4016</v>
      </c>
      <c r="B4235" s="52" t="s">
        <v>4015</v>
      </c>
      <c r="C4235" s="52" t="s">
        <v>3689</v>
      </c>
      <c r="D4235" s="52" t="s">
        <v>297</v>
      </c>
      <c r="E4235" s="52" t="s">
        <v>204</v>
      </c>
      <c r="F4235" s="53" t="s">
        <v>75</v>
      </c>
      <c r="G4235" s="52" t="s">
        <v>108</v>
      </c>
      <c r="H4235" s="52" t="s">
        <v>2482</v>
      </c>
    </row>
    <row r="4236" spans="1:8" x14ac:dyDescent="0.25">
      <c r="A4236" s="52" t="s">
        <v>4014</v>
      </c>
      <c r="B4236" s="52" t="s">
        <v>4013</v>
      </c>
      <c r="C4236" s="52" t="s">
        <v>343</v>
      </c>
      <c r="D4236" s="52" t="s">
        <v>297</v>
      </c>
      <c r="E4236" s="52" t="s">
        <v>204</v>
      </c>
      <c r="F4236" s="53" t="s">
        <v>75</v>
      </c>
      <c r="G4236" s="52" t="s">
        <v>108</v>
      </c>
      <c r="H4236" s="52" t="s">
        <v>2482</v>
      </c>
    </row>
    <row r="4237" spans="1:8" x14ac:dyDescent="0.25">
      <c r="A4237" s="52" t="s">
        <v>4012</v>
      </c>
      <c r="B4237" s="52" t="s">
        <v>4011</v>
      </c>
      <c r="C4237" s="52" t="s">
        <v>2649</v>
      </c>
      <c r="D4237" s="52" t="s">
        <v>200</v>
      </c>
      <c r="E4237" s="52" t="s">
        <v>187</v>
      </c>
      <c r="F4237" s="53" t="s">
        <v>75</v>
      </c>
      <c r="G4237" s="52" t="s">
        <v>108</v>
      </c>
      <c r="H4237" s="52" t="s">
        <v>2482</v>
      </c>
    </row>
    <row r="4238" spans="1:8" x14ac:dyDescent="0.25">
      <c r="A4238" s="52" t="s">
        <v>4010</v>
      </c>
      <c r="B4238" s="52" t="s">
        <v>4009</v>
      </c>
      <c r="C4238" s="52" t="s">
        <v>343</v>
      </c>
      <c r="D4238" s="52" t="s">
        <v>200</v>
      </c>
      <c r="E4238" s="52" t="s">
        <v>187</v>
      </c>
      <c r="F4238" s="53" t="s">
        <v>75</v>
      </c>
      <c r="G4238" s="52" t="s">
        <v>108</v>
      </c>
      <c r="H4238" s="52" t="s">
        <v>2482</v>
      </c>
    </row>
    <row r="4239" spans="1:8" x14ac:dyDescent="0.25">
      <c r="A4239" s="52" t="s">
        <v>4008</v>
      </c>
      <c r="B4239" s="52" t="s">
        <v>4007</v>
      </c>
      <c r="C4239" s="52" t="s">
        <v>343</v>
      </c>
      <c r="D4239" s="52" t="s">
        <v>200</v>
      </c>
      <c r="E4239" s="52" t="s">
        <v>187</v>
      </c>
      <c r="F4239" s="53" t="s">
        <v>75</v>
      </c>
      <c r="G4239" s="52" t="s">
        <v>108</v>
      </c>
      <c r="H4239" s="52" t="s">
        <v>2482</v>
      </c>
    </row>
    <row r="4240" spans="1:8" x14ac:dyDescent="0.25">
      <c r="A4240" s="52" t="s">
        <v>4006</v>
      </c>
      <c r="B4240" s="52" t="s">
        <v>4005</v>
      </c>
      <c r="C4240" s="52" t="s">
        <v>343</v>
      </c>
      <c r="D4240" s="52" t="s">
        <v>297</v>
      </c>
      <c r="E4240" s="52" t="s">
        <v>204</v>
      </c>
      <c r="F4240" s="53" t="s">
        <v>75</v>
      </c>
      <c r="G4240" s="52" t="s">
        <v>108</v>
      </c>
      <c r="H4240" s="52" t="s">
        <v>2482</v>
      </c>
    </row>
    <row r="4241" spans="1:8" x14ac:dyDescent="0.25">
      <c r="A4241" s="52" t="s">
        <v>4004</v>
      </c>
      <c r="B4241" s="52" t="s">
        <v>4003</v>
      </c>
      <c r="C4241" s="52" t="s">
        <v>343</v>
      </c>
      <c r="D4241" s="52" t="s">
        <v>200</v>
      </c>
      <c r="E4241" s="52" t="s">
        <v>187</v>
      </c>
      <c r="F4241" s="53" t="s">
        <v>75</v>
      </c>
      <c r="G4241" s="52" t="s">
        <v>108</v>
      </c>
      <c r="H4241" s="52" t="s">
        <v>2482</v>
      </c>
    </row>
    <row r="4242" spans="1:8" x14ac:dyDescent="0.25">
      <c r="A4242" s="52" t="s">
        <v>4002</v>
      </c>
      <c r="B4242" s="52" t="s">
        <v>4001</v>
      </c>
      <c r="C4242" s="52" t="s">
        <v>343</v>
      </c>
      <c r="D4242" s="52" t="s">
        <v>200</v>
      </c>
      <c r="E4242" s="52" t="s">
        <v>187</v>
      </c>
      <c r="F4242" s="53" t="s">
        <v>75</v>
      </c>
      <c r="G4242" s="52" t="s">
        <v>108</v>
      </c>
      <c r="H4242" s="52" t="s">
        <v>2482</v>
      </c>
    </row>
    <row r="4243" spans="1:8" x14ac:dyDescent="0.25">
      <c r="A4243" s="52" t="s">
        <v>4000</v>
      </c>
      <c r="B4243" s="52" t="s">
        <v>3999</v>
      </c>
      <c r="C4243" s="52" t="s">
        <v>559</v>
      </c>
      <c r="D4243" s="52" t="s">
        <v>297</v>
      </c>
      <c r="E4243" s="52" t="s">
        <v>204</v>
      </c>
      <c r="F4243" s="53" t="s">
        <v>75</v>
      </c>
      <c r="G4243" s="52" t="s">
        <v>108</v>
      </c>
      <c r="H4243" s="52" t="s">
        <v>2482</v>
      </c>
    </row>
    <row r="4244" spans="1:8" x14ac:dyDescent="0.25">
      <c r="A4244" s="52" t="s">
        <v>3998</v>
      </c>
      <c r="B4244" s="52" t="s">
        <v>3996</v>
      </c>
      <c r="C4244" s="52" t="s">
        <v>520</v>
      </c>
      <c r="D4244" s="52" t="s">
        <v>200</v>
      </c>
      <c r="E4244" s="52" t="s">
        <v>187</v>
      </c>
      <c r="F4244" s="53" t="s">
        <v>75</v>
      </c>
      <c r="G4244" s="52" t="s">
        <v>108</v>
      </c>
      <c r="H4244" s="52" t="s">
        <v>2482</v>
      </c>
    </row>
    <row r="4245" spans="1:8" x14ac:dyDescent="0.25">
      <c r="A4245" s="52" t="s">
        <v>3997</v>
      </c>
      <c r="B4245" s="52" t="s">
        <v>3996</v>
      </c>
      <c r="C4245" s="52" t="s">
        <v>244</v>
      </c>
      <c r="D4245" s="52" t="s">
        <v>200</v>
      </c>
      <c r="E4245" s="52" t="s">
        <v>187</v>
      </c>
      <c r="F4245" s="53" t="s">
        <v>75</v>
      </c>
      <c r="G4245" s="52" t="s">
        <v>108</v>
      </c>
      <c r="H4245" s="52" t="s">
        <v>2482</v>
      </c>
    </row>
    <row r="4246" spans="1:8" x14ac:dyDescent="0.25">
      <c r="A4246" s="52" t="s">
        <v>3995</v>
      </c>
      <c r="B4246" s="52" t="s">
        <v>3994</v>
      </c>
      <c r="C4246" s="52" t="s">
        <v>197</v>
      </c>
      <c r="D4246" s="52" t="s">
        <v>197</v>
      </c>
      <c r="E4246" s="52" t="s">
        <v>492</v>
      </c>
      <c r="F4246" s="53" t="s">
        <v>75</v>
      </c>
      <c r="G4246" s="52" t="s">
        <v>108</v>
      </c>
      <c r="H4246" s="52" t="s">
        <v>2482</v>
      </c>
    </row>
    <row r="4247" spans="1:8" x14ac:dyDescent="0.25">
      <c r="A4247" s="52" t="s">
        <v>3993</v>
      </c>
      <c r="B4247" s="52" t="s">
        <v>3992</v>
      </c>
      <c r="C4247" s="52" t="s">
        <v>520</v>
      </c>
      <c r="D4247" s="52" t="s">
        <v>200</v>
      </c>
      <c r="E4247" s="52" t="s">
        <v>187</v>
      </c>
      <c r="F4247" s="53" t="s">
        <v>75</v>
      </c>
      <c r="G4247" s="52" t="s">
        <v>108</v>
      </c>
      <c r="H4247" s="52" t="s">
        <v>2482</v>
      </c>
    </row>
    <row r="4248" spans="1:8" x14ac:dyDescent="0.25">
      <c r="A4248" s="52" t="s">
        <v>3991</v>
      </c>
      <c r="B4248" s="52" t="s">
        <v>3990</v>
      </c>
      <c r="C4248" s="52" t="s">
        <v>3404</v>
      </c>
      <c r="D4248" s="52" t="s">
        <v>297</v>
      </c>
      <c r="E4248" s="52" t="s">
        <v>204</v>
      </c>
      <c r="F4248" s="53" t="s">
        <v>75</v>
      </c>
      <c r="G4248" s="52" t="s">
        <v>108</v>
      </c>
      <c r="H4248" s="52" t="s">
        <v>2482</v>
      </c>
    </row>
    <row r="4249" spans="1:8" x14ac:dyDescent="0.25">
      <c r="A4249" s="52" t="s">
        <v>3989</v>
      </c>
      <c r="B4249" s="52" t="s">
        <v>3988</v>
      </c>
      <c r="C4249" s="52" t="s">
        <v>193</v>
      </c>
      <c r="D4249" s="52" t="s">
        <v>200</v>
      </c>
      <c r="E4249" s="52" t="s">
        <v>187</v>
      </c>
      <c r="F4249" s="53" t="s">
        <v>75</v>
      </c>
      <c r="G4249" s="52" t="s">
        <v>108</v>
      </c>
      <c r="H4249" s="52" t="s">
        <v>2482</v>
      </c>
    </row>
    <row r="4250" spans="1:8" x14ac:dyDescent="0.25">
      <c r="A4250" s="52" t="s">
        <v>3987</v>
      </c>
      <c r="B4250" s="52" t="s">
        <v>3986</v>
      </c>
      <c r="C4250" s="52" t="s">
        <v>224</v>
      </c>
      <c r="D4250" s="52" t="s">
        <v>200</v>
      </c>
      <c r="E4250" s="52" t="s">
        <v>187</v>
      </c>
      <c r="F4250" s="53" t="s">
        <v>75</v>
      </c>
      <c r="G4250" s="52" t="s">
        <v>108</v>
      </c>
      <c r="H4250" s="52" t="s">
        <v>2482</v>
      </c>
    </row>
    <row r="4251" spans="1:8" x14ac:dyDescent="0.25">
      <c r="A4251" s="52" t="s">
        <v>3985</v>
      </c>
      <c r="B4251" s="52" t="s">
        <v>3984</v>
      </c>
      <c r="C4251" s="52" t="s">
        <v>224</v>
      </c>
      <c r="D4251" s="52" t="s">
        <v>200</v>
      </c>
      <c r="E4251" s="52" t="s">
        <v>187</v>
      </c>
      <c r="F4251" s="53" t="s">
        <v>75</v>
      </c>
      <c r="G4251" s="52" t="s">
        <v>108</v>
      </c>
      <c r="H4251" s="52" t="s">
        <v>2482</v>
      </c>
    </row>
    <row r="4252" spans="1:8" x14ac:dyDescent="0.25">
      <c r="A4252" s="52" t="s">
        <v>3983</v>
      </c>
      <c r="B4252" s="52" t="s">
        <v>3982</v>
      </c>
      <c r="C4252" s="52" t="s">
        <v>224</v>
      </c>
      <c r="D4252" s="52" t="s">
        <v>200</v>
      </c>
      <c r="E4252" s="52" t="s">
        <v>187</v>
      </c>
      <c r="F4252" s="53" t="s">
        <v>75</v>
      </c>
      <c r="G4252" s="52" t="s">
        <v>108</v>
      </c>
      <c r="H4252" s="52" t="s">
        <v>2482</v>
      </c>
    </row>
    <row r="4253" spans="1:8" x14ac:dyDescent="0.25">
      <c r="A4253" s="52" t="s">
        <v>3981</v>
      </c>
      <c r="B4253" s="52" t="s">
        <v>3980</v>
      </c>
      <c r="C4253" s="52" t="s">
        <v>197</v>
      </c>
      <c r="D4253" s="52" t="s">
        <v>197</v>
      </c>
      <c r="E4253" s="52" t="s">
        <v>204</v>
      </c>
      <c r="F4253" s="53" t="s">
        <v>75</v>
      </c>
      <c r="G4253" s="52" t="s">
        <v>108</v>
      </c>
      <c r="H4253" s="52" t="s">
        <v>2482</v>
      </c>
    </row>
    <row r="4254" spans="1:8" x14ac:dyDescent="0.25">
      <c r="A4254" s="52" t="s">
        <v>3979</v>
      </c>
      <c r="B4254" s="52" t="s">
        <v>3978</v>
      </c>
      <c r="C4254" s="52" t="s">
        <v>197</v>
      </c>
      <c r="D4254" s="52" t="s">
        <v>197</v>
      </c>
      <c r="E4254" s="52" t="s">
        <v>204</v>
      </c>
      <c r="F4254" s="53" t="s">
        <v>75</v>
      </c>
      <c r="G4254" s="52" t="s">
        <v>108</v>
      </c>
      <c r="H4254" s="52" t="s">
        <v>2482</v>
      </c>
    </row>
    <row r="4255" spans="1:8" x14ac:dyDescent="0.25">
      <c r="A4255" s="52" t="s">
        <v>3977</v>
      </c>
      <c r="B4255" s="52" t="s">
        <v>3976</v>
      </c>
      <c r="C4255" s="52" t="s">
        <v>193</v>
      </c>
      <c r="D4255" s="52" t="s">
        <v>3975</v>
      </c>
      <c r="E4255" s="52" t="s">
        <v>204</v>
      </c>
      <c r="F4255" s="53" t="s">
        <v>75</v>
      </c>
      <c r="G4255" s="52" t="s">
        <v>108</v>
      </c>
      <c r="H4255" s="52" t="s">
        <v>2482</v>
      </c>
    </row>
    <row r="4256" spans="1:8" x14ac:dyDescent="0.25">
      <c r="A4256" s="52" t="s">
        <v>3974</v>
      </c>
      <c r="B4256" s="52" t="s">
        <v>3973</v>
      </c>
      <c r="C4256" s="52" t="s">
        <v>419</v>
      </c>
      <c r="D4256" s="52" t="s">
        <v>3972</v>
      </c>
      <c r="E4256" s="52" t="s">
        <v>204</v>
      </c>
      <c r="F4256" s="53" t="s">
        <v>75</v>
      </c>
      <c r="G4256" s="52" t="s">
        <v>108</v>
      </c>
      <c r="H4256" s="52" t="s">
        <v>2482</v>
      </c>
    </row>
    <row r="4257" spans="1:8" x14ac:dyDescent="0.25">
      <c r="A4257" s="52" t="s">
        <v>3971</v>
      </c>
      <c r="B4257" s="52" t="s">
        <v>3970</v>
      </c>
      <c r="C4257" s="52" t="s">
        <v>197</v>
      </c>
      <c r="D4257" s="52" t="s">
        <v>197</v>
      </c>
      <c r="E4257" s="52" t="s">
        <v>196</v>
      </c>
      <c r="F4257" s="53" t="s">
        <v>75</v>
      </c>
      <c r="G4257" s="52" t="s">
        <v>108</v>
      </c>
      <c r="H4257" s="52" t="s">
        <v>2482</v>
      </c>
    </row>
    <row r="4258" spans="1:8" x14ac:dyDescent="0.25">
      <c r="A4258" s="52" t="s">
        <v>3969</v>
      </c>
      <c r="B4258" s="52" t="s">
        <v>3968</v>
      </c>
      <c r="C4258" s="52" t="s">
        <v>197</v>
      </c>
      <c r="D4258" s="52" t="s">
        <v>197</v>
      </c>
      <c r="E4258" s="52" t="s">
        <v>196</v>
      </c>
      <c r="F4258" s="53" t="s">
        <v>75</v>
      </c>
      <c r="G4258" s="52" t="s">
        <v>108</v>
      </c>
      <c r="H4258" s="52" t="s">
        <v>2482</v>
      </c>
    </row>
    <row r="4259" spans="1:8" x14ac:dyDescent="0.25">
      <c r="A4259" s="52" t="s">
        <v>3967</v>
      </c>
      <c r="B4259" s="52" t="s">
        <v>3966</v>
      </c>
      <c r="C4259" s="52" t="s">
        <v>197</v>
      </c>
      <c r="D4259" s="52" t="s">
        <v>197</v>
      </c>
      <c r="E4259" s="52" t="s">
        <v>196</v>
      </c>
      <c r="F4259" s="53" t="s">
        <v>75</v>
      </c>
      <c r="G4259" s="52" t="s">
        <v>108</v>
      </c>
      <c r="H4259" s="52" t="s">
        <v>2482</v>
      </c>
    </row>
    <row r="4260" spans="1:8" x14ac:dyDescent="0.25">
      <c r="A4260" s="52" t="s">
        <v>3965</v>
      </c>
      <c r="B4260" s="52" t="s">
        <v>3964</v>
      </c>
      <c r="C4260" s="52" t="s">
        <v>520</v>
      </c>
      <c r="D4260" s="52" t="s">
        <v>200</v>
      </c>
      <c r="E4260" s="52" t="s">
        <v>187</v>
      </c>
      <c r="F4260" s="53" t="s">
        <v>75</v>
      </c>
      <c r="G4260" s="52" t="s">
        <v>108</v>
      </c>
      <c r="H4260" s="52" t="s">
        <v>2482</v>
      </c>
    </row>
    <row r="4261" spans="1:8" x14ac:dyDescent="0.25">
      <c r="A4261" s="52" t="s">
        <v>3963</v>
      </c>
      <c r="B4261" s="52" t="s">
        <v>3962</v>
      </c>
      <c r="C4261" s="52" t="s">
        <v>244</v>
      </c>
      <c r="D4261" s="52" t="s">
        <v>419</v>
      </c>
      <c r="E4261" s="52" t="s">
        <v>204</v>
      </c>
      <c r="F4261" s="53" t="s">
        <v>75</v>
      </c>
      <c r="G4261" s="52" t="s">
        <v>108</v>
      </c>
      <c r="H4261" s="52" t="s">
        <v>2482</v>
      </c>
    </row>
    <row r="4262" spans="1:8" x14ac:dyDescent="0.25">
      <c r="A4262" s="52" t="s">
        <v>3961</v>
      </c>
      <c r="B4262" s="52" t="s">
        <v>3960</v>
      </c>
      <c r="C4262" s="52" t="s">
        <v>419</v>
      </c>
      <c r="D4262" s="52" t="s">
        <v>200</v>
      </c>
      <c r="E4262" s="52" t="s">
        <v>187</v>
      </c>
      <c r="F4262" s="53" t="s">
        <v>75</v>
      </c>
      <c r="G4262" s="52" t="s">
        <v>108</v>
      </c>
      <c r="H4262" s="52" t="s">
        <v>2482</v>
      </c>
    </row>
    <row r="4263" spans="1:8" x14ac:dyDescent="0.25">
      <c r="A4263" s="52" t="s">
        <v>3959</v>
      </c>
      <c r="B4263" s="52" t="s">
        <v>3958</v>
      </c>
      <c r="C4263" s="52" t="s">
        <v>419</v>
      </c>
      <c r="D4263" s="52" t="s">
        <v>1187</v>
      </c>
      <c r="E4263" s="52" t="s">
        <v>492</v>
      </c>
      <c r="F4263" s="53" t="s">
        <v>75</v>
      </c>
      <c r="G4263" s="52" t="s">
        <v>108</v>
      </c>
      <c r="H4263" s="52" t="s">
        <v>2482</v>
      </c>
    </row>
    <row r="4264" spans="1:8" x14ac:dyDescent="0.25">
      <c r="A4264" s="52" t="s">
        <v>3957</v>
      </c>
      <c r="B4264" s="52" t="s">
        <v>3956</v>
      </c>
      <c r="C4264" s="52" t="s">
        <v>228</v>
      </c>
      <c r="D4264" s="52" t="s">
        <v>200</v>
      </c>
      <c r="E4264" s="52" t="s">
        <v>187</v>
      </c>
      <c r="F4264" s="53" t="s">
        <v>3957</v>
      </c>
      <c r="G4264" s="52" t="s">
        <v>108</v>
      </c>
      <c r="H4264" s="52" t="s">
        <v>2482</v>
      </c>
    </row>
    <row r="4265" spans="1:8" x14ac:dyDescent="0.25">
      <c r="A4265" s="52" t="s">
        <v>3955</v>
      </c>
      <c r="B4265" s="52" t="s">
        <v>3953</v>
      </c>
      <c r="C4265" s="52" t="s">
        <v>228</v>
      </c>
      <c r="D4265" s="52" t="s">
        <v>200</v>
      </c>
      <c r="E4265" s="52" t="s">
        <v>187</v>
      </c>
      <c r="F4265" s="53" t="s">
        <v>3957</v>
      </c>
      <c r="G4265" s="52" t="s">
        <v>108</v>
      </c>
      <c r="H4265" s="52" t="s">
        <v>2482</v>
      </c>
    </row>
    <row r="4266" spans="1:8" x14ac:dyDescent="0.25">
      <c r="A4266" s="52" t="s">
        <v>3954</v>
      </c>
      <c r="B4266" s="52" t="s">
        <v>3953</v>
      </c>
      <c r="C4266" s="52" t="s">
        <v>228</v>
      </c>
      <c r="D4266" s="52" t="s">
        <v>200</v>
      </c>
      <c r="E4266" s="52" t="s">
        <v>187</v>
      </c>
      <c r="F4266" s="53" t="s">
        <v>3957</v>
      </c>
      <c r="G4266" s="52" t="s">
        <v>108</v>
      </c>
      <c r="H4266" s="52" t="s">
        <v>2482</v>
      </c>
    </row>
    <row r="4267" spans="1:8" x14ac:dyDescent="0.25">
      <c r="A4267" s="52" t="s">
        <v>3952</v>
      </c>
      <c r="B4267" s="52" t="s">
        <v>3951</v>
      </c>
      <c r="C4267" s="52" t="s">
        <v>939</v>
      </c>
      <c r="D4267" s="52" t="s">
        <v>519</v>
      </c>
      <c r="E4267" s="52" t="s">
        <v>204</v>
      </c>
      <c r="F4267" s="53" t="s">
        <v>3957</v>
      </c>
      <c r="G4267" s="52" t="s">
        <v>108</v>
      </c>
      <c r="H4267" s="52" t="s">
        <v>2482</v>
      </c>
    </row>
    <row r="4268" spans="1:8" x14ac:dyDescent="0.25">
      <c r="A4268" s="52" t="s">
        <v>3950</v>
      </c>
      <c r="B4268" s="52" t="s">
        <v>3949</v>
      </c>
      <c r="C4268" s="52" t="s">
        <v>939</v>
      </c>
      <c r="D4268" s="52" t="s">
        <v>519</v>
      </c>
      <c r="E4268" s="52" t="s">
        <v>204</v>
      </c>
      <c r="F4268" s="53" t="s">
        <v>3957</v>
      </c>
      <c r="G4268" s="52" t="s">
        <v>108</v>
      </c>
      <c r="H4268" s="52" t="s">
        <v>2482</v>
      </c>
    </row>
    <row r="4269" spans="1:8" x14ac:dyDescent="0.25">
      <c r="A4269" s="52" t="s">
        <v>3948</v>
      </c>
      <c r="B4269" s="52" t="s">
        <v>3947</v>
      </c>
      <c r="C4269" s="52" t="s">
        <v>939</v>
      </c>
      <c r="D4269" s="52" t="s">
        <v>200</v>
      </c>
      <c r="E4269" s="52" t="s">
        <v>187</v>
      </c>
      <c r="F4269" s="53" t="s">
        <v>3957</v>
      </c>
      <c r="G4269" s="52" t="s">
        <v>108</v>
      </c>
      <c r="H4269" s="52" t="s">
        <v>2482</v>
      </c>
    </row>
    <row r="4270" spans="1:8" x14ac:dyDescent="0.25">
      <c r="A4270" s="52" t="s">
        <v>3946</v>
      </c>
      <c r="B4270" s="52" t="s">
        <v>3945</v>
      </c>
      <c r="C4270" s="52" t="s">
        <v>939</v>
      </c>
      <c r="D4270" s="52" t="s">
        <v>200</v>
      </c>
      <c r="E4270" s="52" t="s">
        <v>187</v>
      </c>
      <c r="F4270" s="53" t="s">
        <v>3957</v>
      </c>
      <c r="G4270" s="52" t="s">
        <v>108</v>
      </c>
      <c r="H4270" s="52" t="s">
        <v>2482</v>
      </c>
    </row>
    <row r="4271" spans="1:8" x14ac:dyDescent="0.25">
      <c r="A4271" s="52" t="s">
        <v>3944</v>
      </c>
      <c r="B4271" s="52" t="s">
        <v>3943</v>
      </c>
      <c r="C4271" s="52" t="s">
        <v>516</v>
      </c>
      <c r="D4271" s="52" t="s">
        <v>200</v>
      </c>
      <c r="E4271" s="52" t="s">
        <v>187</v>
      </c>
      <c r="F4271" s="53" t="s">
        <v>3957</v>
      </c>
      <c r="G4271" s="52" t="s">
        <v>108</v>
      </c>
      <c r="H4271" s="52" t="s">
        <v>2482</v>
      </c>
    </row>
    <row r="4272" spans="1:8" x14ac:dyDescent="0.25">
      <c r="A4272" s="52" t="s">
        <v>3942</v>
      </c>
      <c r="B4272" s="52" t="s">
        <v>3941</v>
      </c>
      <c r="C4272" s="52" t="s">
        <v>3194</v>
      </c>
      <c r="D4272" s="52" t="s">
        <v>892</v>
      </c>
      <c r="E4272" s="52" t="s">
        <v>204</v>
      </c>
      <c r="F4272" s="53" t="s">
        <v>3957</v>
      </c>
      <c r="G4272" s="52" t="s">
        <v>108</v>
      </c>
      <c r="H4272" s="52" t="s">
        <v>2482</v>
      </c>
    </row>
    <row r="4273" spans="1:8" x14ac:dyDescent="0.25">
      <c r="A4273" s="52" t="s">
        <v>3940</v>
      </c>
      <c r="B4273" s="52" t="s">
        <v>3939</v>
      </c>
      <c r="C4273" s="52" t="s">
        <v>197</v>
      </c>
      <c r="D4273" s="52" t="s">
        <v>197</v>
      </c>
      <c r="E4273" s="52" t="s">
        <v>196</v>
      </c>
      <c r="F4273" s="53" t="s">
        <v>3957</v>
      </c>
      <c r="G4273" s="52" t="s">
        <v>108</v>
      </c>
      <c r="H4273" s="52" t="s">
        <v>2482</v>
      </c>
    </row>
    <row r="4274" spans="1:8" x14ac:dyDescent="0.25">
      <c r="A4274" s="52" t="s">
        <v>3938</v>
      </c>
      <c r="B4274" s="52" t="s">
        <v>3937</v>
      </c>
      <c r="C4274" s="52" t="s">
        <v>939</v>
      </c>
      <c r="D4274" s="52" t="s">
        <v>200</v>
      </c>
      <c r="E4274" s="52" t="s">
        <v>187</v>
      </c>
      <c r="F4274" s="53" t="s">
        <v>3957</v>
      </c>
      <c r="G4274" s="52" t="s">
        <v>108</v>
      </c>
      <c r="H4274" s="52" t="s">
        <v>2482</v>
      </c>
    </row>
    <row r="4275" spans="1:8" x14ac:dyDescent="0.25">
      <c r="A4275" s="52" t="s">
        <v>3936</v>
      </c>
      <c r="B4275" s="52" t="s">
        <v>3935</v>
      </c>
      <c r="C4275" s="52" t="s">
        <v>939</v>
      </c>
      <c r="D4275" s="52" t="s">
        <v>200</v>
      </c>
      <c r="E4275" s="52" t="s">
        <v>187</v>
      </c>
      <c r="F4275" s="53" t="s">
        <v>3957</v>
      </c>
      <c r="G4275" s="52" t="s">
        <v>108</v>
      </c>
      <c r="H4275" s="52" t="s">
        <v>2482</v>
      </c>
    </row>
    <row r="4276" spans="1:8" x14ac:dyDescent="0.25">
      <c r="A4276" s="52" t="s">
        <v>3934</v>
      </c>
      <c r="B4276" s="52" t="s">
        <v>3933</v>
      </c>
      <c r="C4276" s="52" t="s">
        <v>939</v>
      </c>
      <c r="D4276" s="52" t="s">
        <v>200</v>
      </c>
      <c r="E4276" s="52" t="s">
        <v>187</v>
      </c>
      <c r="F4276" s="53" t="s">
        <v>3957</v>
      </c>
      <c r="G4276" s="52" t="s">
        <v>108</v>
      </c>
      <c r="H4276" s="52" t="s">
        <v>2482</v>
      </c>
    </row>
    <row r="4277" spans="1:8" x14ac:dyDescent="0.25">
      <c r="A4277" s="52" t="s">
        <v>3932</v>
      </c>
      <c r="B4277" s="52" t="s">
        <v>3930</v>
      </c>
      <c r="C4277" s="52" t="s">
        <v>939</v>
      </c>
      <c r="D4277" s="52" t="s">
        <v>659</v>
      </c>
      <c r="E4277" s="52" t="s">
        <v>204</v>
      </c>
      <c r="F4277" s="53" t="s">
        <v>3957</v>
      </c>
      <c r="G4277" s="52" t="s">
        <v>108</v>
      </c>
      <c r="H4277" s="52" t="s">
        <v>2482</v>
      </c>
    </row>
    <row r="4278" spans="1:8" x14ac:dyDescent="0.25">
      <c r="A4278" s="52" t="s">
        <v>3931</v>
      </c>
      <c r="B4278" s="52" t="s">
        <v>3930</v>
      </c>
      <c r="C4278" s="52" t="s">
        <v>939</v>
      </c>
      <c r="D4278" s="52" t="s">
        <v>659</v>
      </c>
      <c r="E4278" s="52" t="s">
        <v>204</v>
      </c>
      <c r="F4278" s="53" t="s">
        <v>3957</v>
      </c>
      <c r="G4278" s="52" t="s">
        <v>108</v>
      </c>
      <c r="H4278" s="52" t="s">
        <v>2482</v>
      </c>
    </row>
    <row r="4279" spans="1:8" x14ac:dyDescent="0.25">
      <c r="A4279" s="52" t="s">
        <v>3929</v>
      </c>
      <c r="B4279" s="52" t="s">
        <v>3927</v>
      </c>
      <c r="C4279" s="52" t="s">
        <v>197</v>
      </c>
      <c r="D4279" s="52" t="s">
        <v>197</v>
      </c>
      <c r="E4279" s="52" t="s">
        <v>196</v>
      </c>
      <c r="F4279" s="53" t="s">
        <v>3957</v>
      </c>
      <c r="G4279" s="52" t="s">
        <v>108</v>
      </c>
      <c r="H4279" s="52" t="s">
        <v>2482</v>
      </c>
    </row>
    <row r="4280" spans="1:8" x14ac:dyDescent="0.25">
      <c r="A4280" s="52" t="s">
        <v>3928</v>
      </c>
      <c r="B4280" s="52" t="s">
        <v>3927</v>
      </c>
      <c r="C4280" s="52" t="s">
        <v>197</v>
      </c>
      <c r="D4280" s="52" t="s">
        <v>197</v>
      </c>
      <c r="E4280" s="52" t="s">
        <v>196</v>
      </c>
      <c r="F4280" s="53" t="s">
        <v>3957</v>
      </c>
      <c r="G4280" s="52" t="s">
        <v>108</v>
      </c>
      <c r="H4280" s="52" t="s">
        <v>2482</v>
      </c>
    </row>
    <row r="4281" spans="1:8" x14ac:dyDescent="0.25">
      <c r="A4281" s="52" t="s">
        <v>3926</v>
      </c>
      <c r="B4281" s="52" t="s">
        <v>3923</v>
      </c>
      <c r="C4281" s="52" t="s">
        <v>3571</v>
      </c>
      <c r="D4281" s="52" t="s">
        <v>2239</v>
      </c>
      <c r="E4281" s="52" t="s">
        <v>204</v>
      </c>
      <c r="F4281" s="53" t="s">
        <v>3957</v>
      </c>
      <c r="G4281" s="52" t="s">
        <v>108</v>
      </c>
      <c r="H4281" s="52" t="s">
        <v>2482</v>
      </c>
    </row>
    <row r="4282" spans="1:8" x14ac:dyDescent="0.25">
      <c r="A4282" s="52" t="s">
        <v>3925</v>
      </c>
      <c r="B4282" s="52" t="s">
        <v>3923</v>
      </c>
      <c r="C4282" s="52" t="s">
        <v>3571</v>
      </c>
      <c r="D4282" s="52" t="s">
        <v>2239</v>
      </c>
      <c r="E4282" s="52" t="s">
        <v>204</v>
      </c>
      <c r="F4282" s="53" t="s">
        <v>3957</v>
      </c>
      <c r="G4282" s="52" t="s">
        <v>108</v>
      </c>
      <c r="H4282" s="52" t="s">
        <v>2482</v>
      </c>
    </row>
    <row r="4283" spans="1:8" x14ac:dyDescent="0.25">
      <c r="A4283" s="52" t="s">
        <v>3924</v>
      </c>
      <c r="B4283" s="52" t="s">
        <v>3923</v>
      </c>
      <c r="C4283" s="52" t="s">
        <v>3571</v>
      </c>
      <c r="D4283" s="52" t="s">
        <v>2239</v>
      </c>
      <c r="E4283" s="52" t="s">
        <v>204</v>
      </c>
      <c r="F4283" s="53" t="s">
        <v>3957</v>
      </c>
      <c r="G4283" s="52" t="s">
        <v>108</v>
      </c>
      <c r="H4283" s="52" t="s">
        <v>2482</v>
      </c>
    </row>
    <row r="4284" spans="1:8" x14ac:dyDescent="0.25">
      <c r="A4284" s="52" t="s">
        <v>3922</v>
      </c>
      <c r="B4284" s="52" t="s">
        <v>3921</v>
      </c>
      <c r="C4284" s="52" t="s">
        <v>1068</v>
      </c>
      <c r="D4284" s="52" t="s">
        <v>1270</v>
      </c>
      <c r="E4284" s="52" t="s">
        <v>204</v>
      </c>
      <c r="F4284" s="53" t="s">
        <v>3957</v>
      </c>
      <c r="G4284" s="52" t="s">
        <v>108</v>
      </c>
      <c r="H4284" s="52" t="s">
        <v>2482</v>
      </c>
    </row>
    <row r="4285" spans="1:8" x14ac:dyDescent="0.25">
      <c r="A4285" s="52" t="s">
        <v>3920</v>
      </c>
      <c r="B4285" s="52" t="s">
        <v>3919</v>
      </c>
      <c r="C4285" s="52" t="s">
        <v>1068</v>
      </c>
      <c r="D4285" s="52" t="s">
        <v>1270</v>
      </c>
      <c r="E4285" s="52" t="s">
        <v>204</v>
      </c>
      <c r="F4285" s="53" t="s">
        <v>3957</v>
      </c>
      <c r="G4285" s="52" t="s">
        <v>108</v>
      </c>
      <c r="H4285" s="52" t="s">
        <v>2482</v>
      </c>
    </row>
    <row r="4286" spans="1:8" x14ac:dyDescent="0.25">
      <c r="A4286" s="52" t="s">
        <v>3918</v>
      </c>
      <c r="B4286" s="52" t="s">
        <v>3916</v>
      </c>
      <c r="C4286" s="52" t="s">
        <v>197</v>
      </c>
      <c r="D4286" s="52" t="s">
        <v>197</v>
      </c>
      <c r="E4286" s="52" t="s">
        <v>196</v>
      </c>
      <c r="F4286" s="53" t="s">
        <v>3957</v>
      </c>
      <c r="G4286" s="52" t="s">
        <v>108</v>
      </c>
      <c r="H4286" s="52" t="s">
        <v>2482</v>
      </c>
    </row>
    <row r="4287" spans="1:8" x14ac:dyDescent="0.25">
      <c r="A4287" s="52" t="s">
        <v>3917</v>
      </c>
      <c r="B4287" s="52" t="s">
        <v>3916</v>
      </c>
      <c r="C4287" s="52" t="s">
        <v>197</v>
      </c>
      <c r="D4287" s="52" t="s">
        <v>197</v>
      </c>
      <c r="E4287" s="52" t="s">
        <v>196</v>
      </c>
      <c r="F4287" s="53" t="s">
        <v>3957</v>
      </c>
      <c r="G4287" s="52" t="s">
        <v>108</v>
      </c>
      <c r="H4287" s="52" t="s">
        <v>2482</v>
      </c>
    </row>
    <row r="4288" spans="1:8" x14ac:dyDescent="0.25">
      <c r="A4288" s="52" t="s">
        <v>3915</v>
      </c>
      <c r="B4288" s="52" t="s">
        <v>3914</v>
      </c>
      <c r="C4288" s="52" t="s">
        <v>3571</v>
      </c>
      <c r="D4288" s="52" t="s">
        <v>200</v>
      </c>
      <c r="E4288" s="52" t="s">
        <v>187</v>
      </c>
      <c r="F4288" s="53" t="s">
        <v>3957</v>
      </c>
      <c r="G4288" s="52" t="s">
        <v>108</v>
      </c>
      <c r="H4288" s="52" t="s">
        <v>2482</v>
      </c>
    </row>
    <row r="4289" spans="1:8" x14ac:dyDescent="0.25">
      <c r="A4289" s="52" t="s">
        <v>3913</v>
      </c>
      <c r="B4289" s="52" t="s">
        <v>3912</v>
      </c>
      <c r="C4289" s="52" t="s">
        <v>1548</v>
      </c>
      <c r="D4289" s="52" t="s">
        <v>781</v>
      </c>
      <c r="E4289" s="52" t="s">
        <v>204</v>
      </c>
      <c r="F4289" s="53" t="s">
        <v>3957</v>
      </c>
      <c r="G4289" s="52" t="s">
        <v>108</v>
      </c>
      <c r="H4289" s="52" t="s">
        <v>2482</v>
      </c>
    </row>
    <row r="4290" spans="1:8" x14ac:dyDescent="0.25">
      <c r="A4290" s="52" t="s">
        <v>3911</v>
      </c>
      <c r="B4290" s="52" t="s">
        <v>3909</v>
      </c>
      <c r="C4290" s="52" t="s">
        <v>3571</v>
      </c>
      <c r="D4290" s="52" t="s">
        <v>419</v>
      </c>
      <c r="E4290" s="52" t="s">
        <v>204</v>
      </c>
      <c r="F4290" s="53" t="s">
        <v>3957</v>
      </c>
      <c r="G4290" s="52" t="s">
        <v>108</v>
      </c>
      <c r="H4290" s="52" t="s">
        <v>2482</v>
      </c>
    </row>
    <row r="4291" spans="1:8" x14ac:dyDescent="0.25">
      <c r="A4291" s="52" t="s">
        <v>3910</v>
      </c>
      <c r="B4291" s="52" t="s">
        <v>3909</v>
      </c>
      <c r="C4291" s="52" t="s">
        <v>3571</v>
      </c>
      <c r="D4291" s="52" t="s">
        <v>419</v>
      </c>
      <c r="E4291" s="52" t="s">
        <v>204</v>
      </c>
      <c r="F4291" s="53" t="s">
        <v>3957</v>
      </c>
      <c r="G4291" s="52" t="s">
        <v>108</v>
      </c>
      <c r="H4291" s="52" t="s">
        <v>2482</v>
      </c>
    </row>
    <row r="4292" spans="1:8" x14ac:dyDescent="0.25">
      <c r="A4292" s="52" t="s">
        <v>3908</v>
      </c>
      <c r="B4292" s="52" t="s">
        <v>3907</v>
      </c>
      <c r="C4292" s="52" t="s">
        <v>3571</v>
      </c>
      <c r="D4292" s="52" t="s">
        <v>781</v>
      </c>
      <c r="E4292" s="52" t="s">
        <v>204</v>
      </c>
      <c r="F4292" s="53" t="s">
        <v>3957</v>
      </c>
      <c r="G4292" s="52" t="s">
        <v>108</v>
      </c>
      <c r="H4292" s="52" t="s">
        <v>2482</v>
      </c>
    </row>
    <row r="4293" spans="1:8" x14ac:dyDescent="0.25">
      <c r="A4293" s="52" t="s">
        <v>3906</v>
      </c>
      <c r="B4293" s="52" t="s">
        <v>3905</v>
      </c>
      <c r="C4293" s="52" t="s">
        <v>3904</v>
      </c>
      <c r="D4293" s="52" t="s">
        <v>781</v>
      </c>
      <c r="E4293" s="52" t="s">
        <v>204</v>
      </c>
      <c r="F4293" s="53" t="s">
        <v>3957</v>
      </c>
      <c r="G4293" s="52" t="s">
        <v>108</v>
      </c>
      <c r="H4293" s="52" t="s">
        <v>2482</v>
      </c>
    </row>
    <row r="4294" spans="1:8" x14ac:dyDescent="0.25">
      <c r="A4294" s="52" t="s">
        <v>3903</v>
      </c>
      <c r="B4294" s="52" t="s">
        <v>3902</v>
      </c>
      <c r="C4294" s="52" t="s">
        <v>689</v>
      </c>
      <c r="D4294" s="52" t="s">
        <v>3899</v>
      </c>
      <c r="E4294" s="52" t="s">
        <v>187</v>
      </c>
      <c r="F4294" s="53" t="s">
        <v>3957</v>
      </c>
      <c r="G4294" s="52" t="s">
        <v>108</v>
      </c>
      <c r="H4294" s="52" t="s">
        <v>2482</v>
      </c>
    </row>
    <row r="4295" spans="1:8" x14ac:dyDescent="0.25">
      <c r="A4295" s="52" t="s">
        <v>3901</v>
      </c>
      <c r="B4295" s="52" t="s">
        <v>3900</v>
      </c>
      <c r="C4295" s="52" t="s">
        <v>689</v>
      </c>
      <c r="D4295" s="52" t="s">
        <v>3899</v>
      </c>
      <c r="E4295" s="52" t="s">
        <v>187</v>
      </c>
      <c r="F4295" s="53" t="s">
        <v>3957</v>
      </c>
      <c r="G4295" s="52" t="s">
        <v>108</v>
      </c>
      <c r="H4295" s="52" t="s">
        <v>2482</v>
      </c>
    </row>
    <row r="4296" spans="1:8" x14ac:dyDescent="0.25">
      <c r="A4296" s="52" t="s">
        <v>3898</v>
      </c>
      <c r="B4296" s="52" t="s">
        <v>3897</v>
      </c>
      <c r="C4296" s="52" t="s">
        <v>781</v>
      </c>
      <c r="D4296" s="52" t="s">
        <v>200</v>
      </c>
      <c r="E4296" s="52" t="s">
        <v>187</v>
      </c>
      <c r="F4296" s="53" t="s">
        <v>3957</v>
      </c>
      <c r="G4296" s="52" t="s">
        <v>108</v>
      </c>
      <c r="H4296" s="52" t="s">
        <v>2482</v>
      </c>
    </row>
    <row r="4297" spans="1:8" x14ac:dyDescent="0.25">
      <c r="A4297" s="52" t="s">
        <v>3896</v>
      </c>
      <c r="B4297" s="52" t="s">
        <v>3895</v>
      </c>
      <c r="C4297" s="52" t="s">
        <v>781</v>
      </c>
      <c r="D4297" s="52" t="s">
        <v>419</v>
      </c>
      <c r="E4297" s="52" t="s">
        <v>204</v>
      </c>
      <c r="F4297" s="53" t="s">
        <v>3957</v>
      </c>
      <c r="G4297" s="52" t="s">
        <v>108</v>
      </c>
      <c r="H4297" s="52" t="s">
        <v>2482</v>
      </c>
    </row>
    <row r="4298" spans="1:8" x14ac:dyDescent="0.25">
      <c r="A4298" s="52" t="s">
        <v>3894</v>
      </c>
      <c r="B4298" s="52" t="s">
        <v>3893</v>
      </c>
      <c r="C4298" s="52" t="s">
        <v>419</v>
      </c>
      <c r="D4298" s="52" t="s">
        <v>200</v>
      </c>
      <c r="E4298" s="52" t="s">
        <v>187</v>
      </c>
      <c r="F4298" s="53" t="s">
        <v>3957</v>
      </c>
      <c r="G4298" s="52" t="s">
        <v>108</v>
      </c>
      <c r="H4298" s="52" t="s">
        <v>2482</v>
      </c>
    </row>
    <row r="4299" spans="1:8" x14ac:dyDescent="0.25">
      <c r="A4299" s="52" t="s">
        <v>7</v>
      </c>
      <c r="B4299" s="52" t="s">
        <v>3892</v>
      </c>
      <c r="C4299" s="52" t="s">
        <v>987</v>
      </c>
      <c r="D4299" s="52" t="s">
        <v>200</v>
      </c>
      <c r="E4299" s="52" t="s">
        <v>187</v>
      </c>
      <c r="F4299" s="53" t="s">
        <v>7</v>
      </c>
      <c r="G4299" s="52" t="s">
        <v>108</v>
      </c>
      <c r="H4299" s="52" t="s">
        <v>2482</v>
      </c>
    </row>
    <row r="4300" spans="1:8" x14ac:dyDescent="0.25">
      <c r="A4300" s="52" t="s">
        <v>3891</v>
      </c>
      <c r="B4300" s="52" t="s">
        <v>3890</v>
      </c>
      <c r="C4300" s="52" t="s">
        <v>1259</v>
      </c>
      <c r="D4300" s="52" t="s">
        <v>200</v>
      </c>
      <c r="E4300" s="52" t="s">
        <v>187</v>
      </c>
      <c r="F4300" s="53" t="s">
        <v>7</v>
      </c>
      <c r="G4300" s="52" t="s">
        <v>108</v>
      </c>
      <c r="H4300" s="52" t="s">
        <v>2482</v>
      </c>
    </row>
    <row r="4301" spans="1:8" x14ac:dyDescent="0.25">
      <c r="A4301" s="52" t="s">
        <v>3889</v>
      </c>
      <c r="B4301" s="52" t="s">
        <v>3888</v>
      </c>
      <c r="C4301" s="52" t="s">
        <v>1259</v>
      </c>
      <c r="D4301" s="52" t="s">
        <v>200</v>
      </c>
      <c r="E4301" s="52" t="s">
        <v>187</v>
      </c>
      <c r="F4301" s="53" t="s">
        <v>7</v>
      </c>
      <c r="G4301" s="52" t="s">
        <v>108</v>
      </c>
      <c r="H4301" s="52" t="s">
        <v>2482</v>
      </c>
    </row>
    <row r="4302" spans="1:8" x14ac:dyDescent="0.25">
      <c r="A4302" s="52" t="s">
        <v>3887</v>
      </c>
      <c r="B4302" s="52" t="s">
        <v>3886</v>
      </c>
      <c r="C4302" s="52" t="s">
        <v>573</v>
      </c>
      <c r="D4302" s="52" t="s">
        <v>200</v>
      </c>
      <c r="E4302" s="52" t="s">
        <v>187</v>
      </c>
      <c r="F4302" s="53" t="s">
        <v>7</v>
      </c>
      <c r="G4302" s="52" t="s">
        <v>108</v>
      </c>
      <c r="H4302" s="52" t="s">
        <v>2482</v>
      </c>
    </row>
    <row r="4303" spans="1:8" x14ac:dyDescent="0.25">
      <c r="A4303" s="52" t="s">
        <v>3885</v>
      </c>
      <c r="B4303" s="52" t="s">
        <v>3884</v>
      </c>
      <c r="C4303" s="52" t="s">
        <v>987</v>
      </c>
      <c r="D4303" s="52" t="s">
        <v>200</v>
      </c>
      <c r="E4303" s="52" t="s">
        <v>187</v>
      </c>
      <c r="F4303" s="53" t="s">
        <v>7</v>
      </c>
      <c r="G4303" s="52" t="s">
        <v>108</v>
      </c>
      <c r="H4303" s="52" t="s">
        <v>2482</v>
      </c>
    </row>
    <row r="4304" spans="1:8" x14ac:dyDescent="0.25">
      <c r="A4304" s="52" t="s">
        <v>3883</v>
      </c>
      <c r="B4304" s="52" t="s">
        <v>3882</v>
      </c>
      <c r="C4304" s="52" t="s">
        <v>573</v>
      </c>
      <c r="D4304" s="52" t="s">
        <v>200</v>
      </c>
      <c r="E4304" s="52" t="s">
        <v>187</v>
      </c>
      <c r="F4304" s="53" t="s">
        <v>7</v>
      </c>
      <c r="G4304" s="52" t="s">
        <v>108</v>
      </c>
      <c r="H4304" s="52" t="s">
        <v>2482</v>
      </c>
    </row>
    <row r="4305" spans="1:8" x14ac:dyDescent="0.25">
      <c r="A4305" s="52" t="s">
        <v>3881</v>
      </c>
      <c r="B4305" s="52" t="s">
        <v>3878</v>
      </c>
      <c r="C4305" s="52" t="s">
        <v>3880</v>
      </c>
      <c r="D4305" s="52" t="s">
        <v>200</v>
      </c>
      <c r="E4305" s="52" t="s">
        <v>187</v>
      </c>
      <c r="F4305" s="53" t="s">
        <v>7</v>
      </c>
      <c r="G4305" s="52" t="s">
        <v>108</v>
      </c>
      <c r="H4305" s="52" t="s">
        <v>2482</v>
      </c>
    </row>
    <row r="4306" spans="1:8" x14ac:dyDescent="0.25">
      <c r="A4306" s="52" t="s">
        <v>3879</v>
      </c>
      <c r="B4306" s="52" t="s">
        <v>3878</v>
      </c>
      <c r="C4306" s="52" t="s">
        <v>573</v>
      </c>
      <c r="D4306" s="52" t="s">
        <v>200</v>
      </c>
      <c r="E4306" s="52" t="s">
        <v>187</v>
      </c>
      <c r="F4306" s="53" t="s">
        <v>7</v>
      </c>
      <c r="G4306" s="52" t="s">
        <v>108</v>
      </c>
      <c r="H4306" s="52" t="s">
        <v>2482</v>
      </c>
    </row>
    <row r="4307" spans="1:8" x14ac:dyDescent="0.25">
      <c r="A4307" s="52" t="s">
        <v>3877</v>
      </c>
      <c r="B4307" s="52" t="s">
        <v>3876</v>
      </c>
      <c r="C4307" s="52" t="s">
        <v>1439</v>
      </c>
      <c r="D4307" s="52" t="s">
        <v>200</v>
      </c>
      <c r="E4307" s="52" t="s">
        <v>187</v>
      </c>
      <c r="F4307" s="53" t="s">
        <v>7</v>
      </c>
      <c r="G4307" s="52" t="s">
        <v>108</v>
      </c>
      <c r="H4307" s="52" t="s">
        <v>2482</v>
      </c>
    </row>
    <row r="4308" spans="1:8" x14ac:dyDescent="0.25">
      <c r="A4308" s="52" t="s">
        <v>3875</v>
      </c>
      <c r="B4308" s="52" t="s">
        <v>3874</v>
      </c>
      <c r="C4308" s="52" t="s">
        <v>1439</v>
      </c>
      <c r="D4308" s="52" t="s">
        <v>200</v>
      </c>
      <c r="E4308" s="52" t="s">
        <v>187</v>
      </c>
      <c r="F4308" s="53" t="s">
        <v>7</v>
      </c>
      <c r="G4308" s="52" t="s">
        <v>108</v>
      </c>
      <c r="H4308" s="52" t="s">
        <v>2482</v>
      </c>
    </row>
    <row r="4309" spans="1:8" x14ac:dyDescent="0.25">
      <c r="A4309" s="52" t="s">
        <v>3873</v>
      </c>
      <c r="B4309" s="52" t="s">
        <v>3872</v>
      </c>
      <c r="C4309" s="52" t="s">
        <v>1439</v>
      </c>
      <c r="D4309" s="52" t="s">
        <v>200</v>
      </c>
      <c r="E4309" s="52" t="s">
        <v>187</v>
      </c>
      <c r="F4309" s="53" t="s">
        <v>7</v>
      </c>
      <c r="G4309" s="52" t="s">
        <v>108</v>
      </c>
      <c r="H4309" s="52" t="s">
        <v>2482</v>
      </c>
    </row>
    <row r="4310" spans="1:8" x14ac:dyDescent="0.25">
      <c r="A4310" s="52" t="s">
        <v>3871</v>
      </c>
      <c r="B4310" s="52" t="s">
        <v>3870</v>
      </c>
      <c r="C4310" s="52" t="s">
        <v>1259</v>
      </c>
      <c r="D4310" s="52" t="s">
        <v>200</v>
      </c>
      <c r="E4310" s="52" t="s">
        <v>187</v>
      </c>
      <c r="F4310" s="53" t="s">
        <v>7</v>
      </c>
      <c r="G4310" s="52" t="s">
        <v>108</v>
      </c>
      <c r="H4310" s="52" t="s">
        <v>2482</v>
      </c>
    </row>
    <row r="4311" spans="1:8" x14ac:dyDescent="0.25">
      <c r="A4311" s="52" t="s">
        <v>3869</v>
      </c>
      <c r="B4311" s="52" t="s">
        <v>3868</v>
      </c>
      <c r="C4311" s="52" t="s">
        <v>3857</v>
      </c>
      <c r="D4311" s="52" t="s">
        <v>200</v>
      </c>
      <c r="E4311" s="52" t="s">
        <v>187</v>
      </c>
      <c r="F4311" s="53" t="s">
        <v>7</v>
      </c>
      <c r="G4311" s="52" t="s">
        <v>108</v>
      </c>
      <c r="H4311" s="52" t="s">
        <v>2482</v>
      </c>
    </row>
    <row r="4312" spans="1:8" x14ac:dyDescent="0.25">
      <c r="A4312" s="52" t="s">
        <v>3867</v>
      </c>
      <c r="B4312" s="52" t="s">
        <v>3866</v>
      </c>
      <c r="C4312" s="52" t="s">
        <v>3857</v>
      </c>
      <c r="D4312" s="52" t="s">
        <v>200</v>
      </c>
      <c r="E4312" s="52" t="s">
        <v>187</v>
      </c>
      <c r="F4312" s="53" t="s">
        <v>7</v>
      </c>
      <c r="G4312" s="52" t="s">
        <v>108</v>
      </c>
      <c r="H4312" s="52" t="s">
        <v>2482</v>
      </c>
    </row>
    <row r="4313" spans="1:8" x14ac:dyDescent="0.25">
      <c r="A4313" s="52" t="s">
        <v>3865</v>
      </c>
      <c r="B4313" s="52" t="s">
        <v>3864</v>
      </c>
      <c r="C4313" s="52" t="s">
        <v>987</v>
      </c>
      <c r="D4313" s="52" t="s">
        <v>339</v>
      </c>
      <c r="E4313" s="52" t="s">
        <v>204</v>
      </c>
      <c r="F4313" s="53" t="s">
        <v>7</v>
      </c>
      <c r="G4313" s="52" t="s">
        <v>108</v>
      </c>
      <c r="H4313" s="52" t="s">
        <v>2482</v>
      </c>
    </row>
    <row r="4314" spans="1:8" x14ac:dyDescent="0.25">
      <c r="A4314" s="52" t="s">
        <v>3863</v>
      </c>
      <c r="B4314" s="52" t="s">
        <v>3862</v>
      </c>
      <c r="C4314" s="52" t="s">
        <v>573</v>
      </c>
      <c r="D4314" s="52" t="s">
        <v>339</v>
      </c>
      <c r="E4314" s="52" t="s">
        <v>204</v>
      </c>
      <c r="F4314" s="53" t="s">
        <v>7</v>
      </c>
      <c r="G4314" s="52" t="s">
        <v>108</v>
      </c>
      <c r="H4314" s="52" t="s">
        <v>2482</v>
      </c>
    </row>
    <row r="4315" spans="1:8" x14ac:dyDescent="0.25">
      <c r="A4315" s="52" t="s">
        <v>3861</v>
      </c>
      <c r="B4315" s="52" t="s">
        <v>3860</v>
      </c>
      <c r="C4315" s="52" t="s">
        <v>1825</v>
      </c>
      <c r="D4315" s="52" t="s">
        <v>200</v>
      </c>
      <c r="E4315" s="52" t="s">
        <v>187</v>
      </c>
      <c r="F4315" s="53" t="s">
        <v>7</v>
      </c>
      <c r="G4315" s="52" t="s">
        <v>108</v>
      </c>
      <c r="H4315" s="52" t="s">
        <v>2482</v>
      </c>
    </row>
    <row r="4316" spans="1:8" x14ac:dyDescent="0.25">
      <c r="A4316" s="52" t="s">
        <v>3859</v>
      </c>
      <c r="B4316" s="52" t="s">
        <v>3858</v>
      </c>
      <c r="C4316" s="52" t="s">
        <v>3857</v>
      </c>
      <c r="D4316" s="52" t="s">
        <v>200</v>
      </c>
      <c r="E4316" s="52" t="s">
        <v>187</v>
      </c>
      <c r="F4316" s="53" t="s">
        <v>7</v>
      </c>
      <c r="G4316" s="52" t="s">
        <v>108</v>
      </c>
      <c r="H4316" s="52" t="s">
        <v>2482</v>
      </c>
    </row>
    <row r="4317" spans="1:8" x14ac:dyDescent="0.25">
      <c r="A4317" s="52" t="s">
        <v>3856</v>
      </c>
      <c r="B4317" s="52" t="s">
        <v>3826</v>
      </c>
      <c r="C4317" s="52" t="s">
        <v>1259</v>
      </c>
      <c r="D4317" s="52" t="s">
        <v>200</v>
      </c>
      <c r="E4317" s="52" t="s">
        <v>187</v>
      </c>
      <c r="F4317" s="53" t="s">
        <v>7</v>
      </c>
      <c r="G4317" s="52" t="s">
        <v>108</v>
      </c>
      <c r="H4317" s="52" t="s">
        <v>2482</v>
      </c>
    </row>
    <row r="4318" spans="1:8" x14ac:dyDescent="0.25">
      <c r="A4318" s="52" t="s">
        <v>3855</v>
      </c>
      <c r="B4318" s="52" t="s">
        <v>3854</v>
      </c>
      <c r="C4318" s="52" t="s">
        <v>1825</v>
      </c>
      <c r="D4318" s="52" t="s">
        <v>519</v>
      </c>
      <c r="E4318" s="52" t="s">
        <v>204</v>
      </c>
      <c r="F4318" s="53" t="s">
        <v>7</v>
      </c>
      <c r="G4318" s="52" t="s">
        <v>108</v>
      </c>
      <c r="H4318" s="52" t="s">
        <v>2482</v>
      </c>
    </row>
    <row r="4319" spans="1:8" x14ac:dyDescent="0.25">
      <c r="A4319" s="52" t="s">
        <v>3853</v>
      </c>
      <c r="B4319" s="52" t="s">
        <v>3852</v>
      </c>
      <c r="C4319" s="52" t="s">
        <v>3851</v>
      </c>
      <c r="D4319" s="52" t="s">
        <v>519</v>
      </c>
      <c r="E4319" s="52" t="s">
        <v>204</v>
      </c>
      <c r="F4319" s="53" t="s">
        <v>7</v>
      </c>
      <c r="G4319" s="52" t="s">
        <v>108</v>
      </c>
      <c r="H4319" s="52" t="s">
        <v>2482</v>
      </c>
    </row>
    <row r="4320" spans="1:8" x14ac:dyDescent="0.25">
      <c r="A4320" s="52" t="s">
        <v>3850</v>
      </c>
      <c r="B4320" s="52" t="s">
        <v>3849</v>
      </c>
      <c r="C4320" s="52" t="s">
        <v>689</v>
      </c>
      <c r="D4320" s="52" t="s">
        <v>3848</v>
      </c>
      <c r="E4320" s="52" t="s">
        <v>204</v>
      </c>
      <c r="F4320" s="53" t="s">
        <v>7</v>
      </c>
      <c r="G4320" s="52" t="s">
        <v>108</v>
      </c>
      <c r="H4320" s="52" t="s">
        <v>2482</v>
      </c>
    </row>
    <row r="4321" spans="1:8" x14ac:dyDescent="0.25">
      <c r="A4321" s="52" t="s">
        <v>3847</v>
      </c>
      <c r="B4321" s="52" t="s">
        <v>3846</v>
      </c>
      <c r="C4321" s="52" t="s">
        <v>1825</v>
      </c>
      <c r="D4321" s="52" t="s">
        <v>519</v>
      </c>
      <c r="E4321" s="52" t="s">
        <v>204</v>
      </c>
      <c r="F4321" s="53" t="s">
        <v>7</v>
      </c>
      <c r="G4321" s="52" t="s">
        <v>108</v>
      </c>
      <c r="H4321" s="52" t="s">
        <v>2482</v>
      </c>
    </row>
    <row r="4322" spans="1:8" x14ac:dyDescent="0.25">
      <c r="A4322" s="52" t="s">
        <v>3845</v>
      </c>
      <c r="B4322" s="52" t="s">
        <v>3844</v>
      </c>
      <c r="C4322" s="52" t="s">
        <v>1825</v>
      </c>
      <c r="D4322" s="52" t="s">
        <v>519</v>
      </c>
      <c r="E4322" s="52" t="s">
        <v>204</v>
      </c>
      <c r="F4322" s="53" t="s">
        <v>7</v>
      </c>
      <c r="G4322" s="52" t="s">
        <v>108</v>
      </c>
      <c r="H4322" s="52" t="s">
        <v>2482</v>
      </c>
    </row>
    <row r="4323" spans="1:8" x14ac:dyDescent="0.25">
      <c r="A4323" s="52" t="s">
        <v>3843</v>
      </c>
      <c r="B4323" s="52" t="s">
        <v>3842</v>
      </c>
      <c r="C4323" s="52" t="s">
        <v>1825</v>
      </c>
      <c r="D4323" s="52" t="s">
        <v>3841</v>
      </c>
      <c r="E4323" s="52" t="s">
        <v>204</v>
      </c>
      <c r="F4323" s="53" t="s">
        <v>7</v>
      </c>
      <c r="G4323" s="52" t="s">
        <v>108</v>
      </c>
      <c r="H4323" s="52" t="s">
        <v>2482</v>
      </c>
    </row>
    <row r="4324" spans="1:8" x14ac:dyDescent="0.25">
      <c r="A4324" s="52" t="s">
        <v>3840</v>
      </c>
      <c r="B4324" s="52" t="s">
        <v>3839</v>
      </c>
      <c r="C4324" s="52" t="s">
        <v>1825</v>
      </c>
      <c r="D4324" s="52" t="s">
        <v>519</v>
      </c>
      <c r="E4324" s="52" t="s">
        <v>204</v>
      </c>
      <c r="F4324" s="53" t="s">
        <v>7</v>
      </c>
      <c r="G4324" s="52" t="s">
        <v>108</v>
      </c>
      <c r="H4324" s="52" t="s">
        <v>2482</v>
      </c>
    </row>
    <row r="4325" spans="1:8" x14ac:dyDescent="0.25">
      <c r="A4325" s="52" t="s">
        <v>3838</v>
      </c>
      <c r="B4325" s="52" t="s">
        <v>3837</v>
      </c>
      <c r="C4325" s="52" t="s">
        <v>1825</v>
      </c>
      <c r="D4325" s="52" t="s">
        <v>519</v>
      </c>
      <c r="E4325" s="52" t="s">
        <v>204</v>
      </c>
      <c r="F4325" s="53" t="s">
        <v>7</v>
      </c>
      <c r="G4325" s="52" t="s">
        <v>108</v>
      </c>
      <c r="H4325" s="52" t="s">
        <v>2482</v>
      </c>
    </row>
    <row r="4326" spans="1:8" x14ac:dyDescent="0.25">
      <c r="A4326" s="52" t="s">
        <v>3836</v>
      </c>
      <c r="B4326" s="52" t="s">
        <v>3835</v>
      </c>
      <c r="C4326" s="52" t="s">
        <v>2649</v>
      </c>
      <c r="D4326" s="52" t="s">
        <v>297</v>
      </c>
      <c r="E4326" s="52" t="s">
        <v>204</v>
      </c>
      <c r="F4326" s="53" t="s">
        <v>7</v>
      </c>
      <c r="G4326" s="52" t="s">
        <v>108</v>
      </c>
      <c r="H4326" s="52" t="s">
        <v>2482</v>
      </c>
    </row>
    <row r="4327" spans="1:8" x14ac:dyDescent="0.25">
      <c r="A4327" s="52" t="s">
        <v>3834</v>
      </c>
      <c r="B4327" s="52" t="s">
        <v>3833</v>
      </c>
      <c r="C4327" s="52" t="s">
        <v>3830</v>
      </c>
      <c r="D4327" s="52" t="s">
        <v>1642</v>
      </c>
      <c r="E4327" s="52" t="s">
        <v>204</v>
      </c>
      <c r="F4327" s="53" t="s">
        <v>7</v>
      </c>
      <c r="G4327" s="52" t="s">
        <v>108</v>
      </c>
      <c r="H4327" s="52" t="s">
        <v>2482</v>
      </c>
    </row>
    <row r="4328" spans="1:8" x14ac:dyDescent="0.25">
      <c r="A4328" s="52" t="s">
        <v>3832</v>
      </c>
      <c r="B4328" s="52" t="s">
        <v>3831</v>
      </c>
      <c r="C4328" s="52" t="s">
        <v>3830</v>
      </c>
      <c r="D4328" s="52" t="s">
        <v>1642</v>
      </c>
      <c r="E4328" s="52" t="s">
        <v>204</v>
      </c>
      <c r="F4328" s="53" t="s">
        <v>7</v>
      </c>
      <c r="G4328" s="52" t="s">
        <v>108</v>
      </c>
      <c r="H4328" s="52" t="s">
        <v>2482</v>
      </c>
    </row>
    <row r="4329" spans="1:8" x14ac:dyDescent="0.25">
      <c r="A4329" s="52" t="s">
        <v>3829</v>
      </c>
      <c r="B4329" s="52" t="s">
        <v>3828</v>
      </c>
      <c r="C4329" s="52" t="s">
        <v>343</v>
      </c>
      <c r="D4329" s="52" t="s">
        <v>297</v>
      </c>
      <c r="E4329" s="52" t="s">
        <v>204</v>
      </c>
      <c r="F4329" s="53" t="s">
        <v>7</v>
      </c>
      <c r="G4329" s="52" t="s">
        <v>108</v>
      </c>
      <c r="H4329" s="52" t="s">
        <v>2482</v>
      </c>
    </row>
    <row r="4330" spans="1:8" x14ac:dyDescent="0.25">
      <c r="A4330" s="52" t="s">
        <v>3827</v>
      </c>
      <c r="B4330" s="52" t="s">
        <v>3826</v>
      </c>
      <c r="C4330" s="52" t="s">
        <v>516</v>
      </c>
      <c r="D4330" s="52" t="s">
        <v>200</v>
      </c>
      <c r="E4330" s="52" t="s">
        <v>187</v>
      </c>
      <c r="F4330" s="53" t="s">
        <v>7</v>
      </c>
      <c r="G4330" s="52" t="s">
        <v>108</v>
      </c>
      <c r="H4330" s="52" t="s">
        <v>2482</v>
      </c>
    </row>
    <row r="4331" spans="1:8" x14ac:dyDescent="0.25">
      <c r="A4331" s="52" t="s">
        <v>3825</v>
      </c>
      <c r="B4331" s="52" t="s">
        <v>3824</v>
      </c>
      <c r="C4331" s="52" t="s">
        <v>516</v>
      </c>
      <c r="D4331" s="52" t="s">
        <v>648</v>
      </c>
      <c r="E4331" s="52" t="s">
        <v>204</v>
      </c>
      <c r="F4331" s="53" t="s">
        <v>7</v>
      </c>
      <c r="G4331" s="52" t="s">
        <v>108</v>
      </c>
      <c r="H4331" s="52" t="s">
        <v>2482</v>
      </c>
    </row>
    <row r="4332" spans="1:8" x14ac:dyDescent="0.25">
      <c r="A4332" s="52" t="s">
        <v>3823</v>
      </c>
      <c r="B4332" s="52" t="s">
        <v>3822</v>
      </c>
      <c r="C4332" s="52" t="s">
        <v>224</v>
      </c>
      <c r="D4332" s="52" t="s">
        <v>648</v>
      </c>
      <c r="E4332" s="52" t="s">
        <v>204</v>
      </c>
      <c r="F4332" s="53" t="s">
        <v>7</v>
      </c>
      <c r="G4332" s="52" t="s">
        <v>108</v>
      </c>
      <c r="H4332" s="52" t="s">
        <v>2482</v>
      </c>
    </row>
    <row r="4333" spans="1:8" x14ac:dyDescent="0.25">
      <c r="A4333" s="52" t="s">
        <v>3821</v>
      </c>
      <c r="B4333" s="52" t="s">
        <v>3820</v>
      </c>
      <c r="C4333" s="52" t="s">
        <v>224</v>
      </c>
      <c r="D4333" s="52" t="s">
        <v>3352</v>
      </c>
      <c r="E4333" s="52" t="s">
        <v>204</v>
      </c>
      <c r="F4333" s="53" t="s">
        <v>7</v>
      </c>
      <c r="G4333" s="52" t="s">
        <v>108</v>
      </c>
      <c r="H4333" s="52" t="s">
        <v>2482</v>
      </c>
    </row>
    <row r="4334" spans="1:8" x14ac:dyDescent="0.25">
      <c r="A4334" s="52" t="s">
        <v>3819</v>
      </c>
      <c r="B4334" s="52" t="s">
        <v>3818</v>
      </c>
      <c r="C4334" s="52" t="s">
        <v>648</v>
      </c>
      <c r="D4334" s="52" t="s">
        <v>200</v>
      </c>
      <c r="E4334" s="52" t="s">
        <v>187</v>
      </c>
      <c r="F4334" s="53" t="s">
        <v>7</v>
      </c>
      <c r="G4334" s="52" t="s">
        <v>108</v>
      </c>
      <c r="H4334" s="52" t="s">
        <v>2482</v>
      </c>
    </row>
    <row r="4335" spans="1:8" x14ac:dyDescent="0.25">
      <c r="A4335" s="52" t="s">
        <v>3817</v>
      </c>
      <c r="B4335" s="52" t="s">
        <v>3816</v>
      </c>
      <c r="C4335" s="52" t="s">
        <v>648</v>
      </c>
      <c r="D4335" s="52" t="s">
        <v>200</v>
      </c>
      <c r="E4335" s="52" t="s">
        <v>187</v>
      </c>
      <c r="F4335" s="53" t="s">
        <v>7</v>
      </c>
      <c r="G4335" s="52" t="s">
        <v>108</v>
      </c>
      <c r="H4335" s="52" t="s">
        <v>2482</v>
      </c>
    </row>
    <row r="4336" spans="1:8" x14ac:dyDescent="0.25">
      <c r="A4336" s="52" t="s">
        <v>3815</v>
      </c>
      <c r="B4336" s="52" t="s">
        <v>3813</v>
      </c>
      <c r="C4336" s="52" t="s">
        <v>671</v>
      </c>
      <c r="D4336" s="52" t="s">
        <v>200</v>
      </c>
      <c r="E4336" s="52" t="s">
        <v>187</v>
      </c>
      <c r="F4336" s="53" t="s">
        <v>7</v>
      </c>
      <c r="G4336" s="52" t="s">
        <v>108</v>
      </c>
      <c r="H4336" s="52" t="s">
        <v>2482</v>
      </c>
    </row>
    <row r="4337" spans="1:8" x14ac:dyDescent="0.25">
      <c r="A4337" s="52" t="s">
        <v>3814</v>
      </c>
      <c r="B4337" s="52" t="s">
        <v>3813</v>
      </c>
      <c r="C4337" s="52" t="s">
        <v>671</v>
      </c>
      <c r="D4337" s="52" t="s">
        <v>200</v>
      </c>
      <c r="E4337" s="52" t="s">
        <v>187</v>
      </c>
      <c r="F4337" s="53" t="s">
        <v>7</v>
      </c>
      <c r="G4337" s="52" t="s">
        <v>108</v>
      </c>
      <c r="H4337" s="52" t="s">
        <v>2482</v>
      </c>
    </row>
    <row r="4338" spans="1:8" x14ac:dyDescent="0.25">
      <c r="A4338" s="52" t="s">
        <v>3812</v>
      </c>
      <c r="B4338" s="52" t="s">
        <v>3811</v>
      </c>
      <c r="C4338" s="52" t="s">
        <v>300</v>
      </c>
      <c r="D4338" s="52" t="s">
        <v>297</v>
      </c>
      <c r="E4338" s="52" t="s">
        <v>204</v>
      </c>
      <c r="F4338" s="53" t="s">
        <v>7</v>
      </c>
      <c r="G4338" s="52" t="s">
        <v>108</v>
      </c>
      <c r="H4338" s="52" t="s">
        <v>2482</v>
      </c>
    </row>
    <row r="4339" spans="1:8" x14ac:dyDescent="0.25">
      <c r="A4339" s="52" t="s">
        <v>3810</v>
      </c>
      <c r="B4339" s="52" t="s">
        <v>3809</v>
      </c>
      <c r="C4339" s="52" t="s">
        <v>3058</v>
      </c>
      <c r="D4339" s="52" t="s">
        <v>297</v>
      </c>
      <c r="E4339" s="52" t="s">
        <v>204</v>
      </c>
      <c r="F4339" s="53" t="s">
        <v>7</v>
      </c>
      <c r="G4339" s="52" t="s">
        <v>108</v>
      </c>
      <c r="H4339" s="52" t="s">
        <v>2482</v>
      </c>
    </row>
    <row r="4340" spans="1:8" x14ac:dyDescent="0.25">
      <c r="A4340" s="52" t="s">
        <v>3808</v>
      </c>
      <c r="B4340" s="52" t="s">
        <v>3807</v>
      </c>
      <c r="C4340" s="52" t="s">
        <v>671</v>
      </c>
      <c r="D4340" s="52" t="s">
        <v>297</v>
      </c>
      <c r="E4340" s="52" t="s">
        <v>204</v>
      </c>
      <c r="F4340" s="53" t="s">
        <v>7</v>
      </c>
      <c r="G4340" s="52" t="s">
        <v>108</v>
      </c>
      <c r="H4340" s="52" t="s">
        <v>2482</v>
      </c>
    </row>
    <row r="4341" spans="1:8" x14ac:dyDescent="0.25">
      <c r="A4341" s="52" t="s">
        <v>3806</v>
      </c>
      <c r="B4341" s="52" t="s">
        <v>3805</v>
      </c>
      <c r="C4341" s="52" t="s">
        <v>193</v>
      </c>
      <c r="D4341" s="52" t="s">
        <v>200</v>
      </c>
      <c r="E4341" s="52" t="s">
        <v>187</v>
      </c>
      <c r="F4341" s="53" t="s">
        <v>7</v>
      </c>
      <c r="G4341" s="52" t="s">
        <v>108</v>
      </c>
      <c r="H4341" s="52" t="s">
        <v>2482</v>
      </c>
    </row>
    <row r="4342" spans="1:8" x14ac:dyDescent="0.25">
      <c r="A4342" s="52" t="s">
        <v>3804</v>
      </c>
      <c r="B4342" s="52" t="s">
        <v>3803</v>
      </c>
      <c r="C4342" s="52" t="s">
        <v>193</v>
      </c>
      <c r="D4342" s="52" t="s">
        <v>200</v>
      </c>
      <c r="E4342" s="52" t="s">
        <v>187</v>
      </c>
      <c r="F4342" s="53" t="s">
        <v>7</v>
      </c>
      <c r="G4342" s="52" t="s">
        <v>108</v>
      </c>
      <c r="H4342" s="52" t="s">
        <v>2482</v>
      </c>
    </row>
    <row r="4343" spans="1:8" x14ac:dyDescent="0.25">
      <c r="A4343" s="52" t="s">
        <v>3802</v>
      </c>
      <c r="B4343" s="52" t="s">
        <v>3801</v>
      </c>
      <c r="C4343" s="52" t="s">
        <v>1259</v>
      </c>
      <c r="D4343" s="52" t="s">
        <v>200</v>
      </c>
      <c r="E4343" s="52" t="s">
        <v>187</v>
      </c>
      <c r="F4343" s="53" t="s">
        <v>7</v>
      </c>
      <c r="G4343" s="52" t="s">
        <v>108</v>
      </c>
      <c r="H4343" s="52" t="s">
        <v>2482</v>
      </c>
    </row>
    <row r="4344" spans="1:8" x14ac:dyDescent="0.25">
      <c r="A4344" s="52" t="s">
        <v>3800</v>
      </c>
      <c r="B4344" s="52" t="s">
        <v>3799</v>
      </c>
      <c r="C4344" s="52" t="s">
        <v>987</v>
      </c>
      <c r="D4344" s="52" t="s">
        <v>3567</v>
      </c>
      <c r="E4344" s="52" t="s">
        <v>204</v>
      </c>
      <c r="F4344" s="53" t="s">
        <v>7</v>
      </c>
      <c r="G4344" s="52" t="s">
        <v>108</v>
      </c>
      <c r="H4344" s="52" t="s">
        <v>2482</v>
      </c>
    </row>
    <row r="4345" spans="1:8" x14ac:dyDescent="0.25">
      <c r="A4345" s="52" t="s">
        <v>3798</v>
      </c>
      <c r="B4345" s="52" t="s">
        <v>3797</v>
      </c>
      <c r="C4345" s="52" t="s">
        <v>821</v>
      </c>
      <c r="D4345" s="52" t="s">
        <v>339</v>
      </c>
      <c r="E4345" s="52" t="s">
        <v>204</v>
      </c>
      <c r="F4345" s="53" t="s">
        <v>7</v>
      </c>
      <c r="G4345" s="52" t="s">
        <v>108</v>
      </c>
      <c r="H4345" s="52" t="s">
        <v>2482</v>
      </c>
    </row>
    <row r="4346" spans="1:8" x14ac:dyDescent="0.25">
      <c r="A4346" s="52" t="s">
        <v>3796</v>
      </c>
      <c r="B4346" s="52" t="s">
        <v>3795</v>
      </c>
      <c r="C4346" s="52" t="s">
        <v>339</v>
      </c>
      <c r="D4346" s="52" t="s">
        <v>3567</v>
      </c>
      <c r="E4346" s="52" t="s">
        <v>204</v>
      </c>
      <c r="F4346" s="53" t="s">
        <v>7</v>
      </c>
      <c r="G4346" s="52" t="s">
        <v>108</v>
      </c>
      <c r="H4346" s="52" t="s">
        <v>2482</v>
      </c>
    </row>
    <row r="4347" spans="1:8" x14ac:dyDescent="0.25">
      <c r="A4347" s="52" t="s">
        <v>3794</v>
      </c>
      <c r="B4347" s="52" t="s">
        <v>3792</v>
      </c>
      <c r="C4347" s="52" t="s">
        <v>987</v>
      </c>
      <c r="D4347" s="52" t="s">
        <v>3791</v>
      </c>
      <c r="E4347" s="52" t="s">
        <v>204</v>
      </c>
      <c r="F4347" s="53" t="s">
        <v>7</v>
      </c>
      <c r="G4347" s="52" t="s">
        <v>108</v>
      </c>
      <c r="H4347" s="52" t="s">
        <v>2482</v>
      </c>
    </row>
    <row r="4348" spans="1:8" x14ac:dyDescent="0.25">
      <c r="A4348" s="52" t="s">
        <v>3793</v>
      </c>
      <c r="B4348" s="52" t="s">
        <v>3792</v>
      </c>
      <c r="C4348" s="52" t="s">
        <v>821</v>
      </c>
      <c r="D4348" s="52" t="s">
        <v>3791</v>
      </c>
      <c r="E4348" s="52" t="s">
        <v>204</v>
      </c>
      <c r="F4348" s="53" t="s">
        <v>7</v>
      </c>
      <c r="G4348" s="52" t="s">
        <v>108</v>
      </c>
      <c r="H4348" s="52" t="s">
        <v>2482</v>
      </c>
    </row>
    <row r="4349" spans="1:8" x14ac:dyDescent="0.25">
      <c r="A4349" s="52" t="s">
        <v>3790</v>
      </c>
      <c r="B4349" s="52" t="s">
        <v>3789</v>
      </c>
      <c r="C4349" s="52" t="s">
        <v>749</v>
      </c>
      <c r="D4349" s="52" t="s">
        <v>422</v>
      </c>
      <c r="E4349" s="52" t="s">
        <v>214</v>
      </c>
      <c r="F4349" s="53" t="s">
        <v>7</v>
      </c>
      <c r="G4349" s="52" t="s">
        <v>108</v>
      </c>
      <c r="H4349" s="52" t="s">
        <v>2482</v>
      </c>
    </row>
    <row r="4350" spans="1:8" x14ac:dyDescent="0.25">
      <c r="A4350" s="52" t="s">
        <v>3788</v>
      </c>
      <c r="B4350" s="52" t="s">
        <v>3787</v>
      </c>
      <c r="C4350" s="52" t="s">
        <v>1483</v>
      </c>
      <c r="D4350" s="52" t="s">
        <v>422</v>
      </c>
      <c r="E4350" s="52" t="s">
        <v>204</v>
      </c>
      <c r="F4350" s="53" t="s">
        <v>7</v>
      </c>
      <c r="G4350" s="52" t="s">
        <v>108</v>
      </c>
      <c r="H4350" s="52" t="s">
        <v>2482</v>
      </c>
    </row>
    <row r="4351" spans="1:8" x14ac:dyDescent="0.25">
      <c r="A4351" s="52" t="s">
        <v>3786</v>
      </c>
      <c r="B4351" s="52" t="s">
        <v>3780</v>
      </c>
      <c r="C4351" s="52" t="s">
        <v>422</v>
      </c>
      <c r="D4351" s="52" t="s">
        <v>200</v>
      </c>
      <c r="E4351" s="52" t="s">
        <v>187</v>
      </c>
      <c r="F4351" s="53" t="s">
        <v>7</v>
      </c>
      <c r="G4351" s="52" t="s">
        <v>108</v>
      </c>
      <c r="H4351" s="52" t="s">
        <v>2482</v>
      </c>
    </row>
    <row r="4352" spans="1:8" x14ac:dyDescent="0.25">
      <c r="A4352" s="52" t="s">
        <v>3785</v>
      </c>
      <c r="B4352" s="52" t="s">
        <v>3784</v>
      </c>
      <c r="C4352" s="52" t="s">
        <v>422</v>
      </c>
      <c r="D4352" s="52" t="s">
        <v>919</v>
      </c>
      <c r="E4352" s="52" t="s">
        <v>204</v>
      </c>
      <c r="F4352" s="53" t="s">
        <v>7</v>
      </c>
      <c r="G4352" s="52" t="s">
        <v>108</v>
      </c>
      <c r="H4352" s="52" t="s">
        <v>2482</v>
      </c>
    </row>
    <row r="4353" spans="1:8" x14ac:dyDescent="0.25">
      <c r="A4353" s="52" t="s">
        <v>3783</v>
      </c>
      <c r="B4353" s="52" t="s">
        <v>3782</v>
      </c>
      <c r="C4353" s="52" t="s">
        <v>749</v>
      </c>
      <c r="D4353" s="52" t="s">
        <v>3397</v>
      </c>
      <c r="E4353" s="52" t="s">
        <v>204</v>
      </c>
      <c r="F4353" s="53" t="s">
        <v>7</v>
      </c>
      <c r="G4353" s="52" t="s">
        <v>108</v>
      </c>
      <c r="H4353" s="52" t="s">
        <v>2482</v>
      </c>
    </row>
    <row r="4354" spans="1:8" x14ac:dyDescent="0.25">
      <c r="A4354" s="52" t="s">
        <v>3781</v>
      </c>
      <c r="B4354" s="52" t="s">
        <v>3780</v>
      </c>
      <c r="C4354" s="52" t="s">
        <v>422</v>
      </c>
      <c r="D4354" s="52" t="s">
        <v>200</v>
      </c>
      <c r="E4354" s="52" t="s">
        <v>187</v>
      </c>
      <c r="F4354" s="53" t="s">
        <v>7</v>
      </c>
      <c r="G4354" s="52" t="s">
        <v>108</v>
      </c>
      <c r="H4354" s="52" t="s">
        <v>2482</v>
      </c>
    </row>
    <row r="4355" spans="1:8" x14ac:dyDescent="0.25">
      <c r="A4355" s="52" t="s">
        <v>3779</v>
      </c>
      <c r="B4355" s="52" t="s">
        <v>3778</v>
      </c>
      <c r="C4355" s="52" t="s">
        <v>821</v>
      </c>
      <c r="D4355" s="52" t="s">
        <v>200</v>
      </c>
      <c r="E4355" s="52" t="s">
        <v>187</v>
      </c>
      <c r="F4355" s="53" t="s">
        <v>7</v>
      </c>
      <c r="G4355" s="52" t="s">
        <v>108</v>
      </c>
      <c r="H4355" s="52" t="s">
        <v>2482</v>
      </c>
    </row>
    <row r="4356" spans="1:8" x14ac:dyDescent="0.25">
      <c r="A4356" s="52" t="s">
        <v>3777</v>
      </c>
      <c r="B4356" s="52" t="s">
        <v>3776</v>
      </c>
      <c r="C4356" s="52" t="s">
        <v>821</v>
      </c>
      <c r="D4356" s="52" t="s">
        <v>422</v>
      </c>
      <c r="E4356" s="52" t="s">
        <v>204</v>
      </c>
      <c r="F4356" s="53" t="s">
        <v>7</v>
      </c>
      <c r="G4356" s="52" t="s">
        <v>108</v>
      </c>
      <c r="H4356" s="52" t="s">
        <v>2482</v>
      </c>
    </row>
    <row r="4357" spans="1:8" x14ac:dyDescent="0.25">
      <c r="A4357" s="52" t="s">
        <v>3775</v>
      </c>
      <c r="B4357" s="52" t="s">
        <v>3774</v>
      </c>
      <c r="C4357" s="52" t="s">
        <v>422</v>
      </c>
      <c r="D4357" s="52" t="s">
        <v>200</v>
      </c>
      <c r="E4357" s="52" t="s">
        <v>187</v>
      </c>
      <c r="F4357" s="53" t="s">
        <v>7</v>
      </c>
      <c r="G4357" s="52" t="s">
        <v>108</v>
      </c>
      <c r="H4357" s="52" t="s">
        <v>2482</v>
      </c>
    </row>
    <row r="4358" spans="1:8" x14ac:dyDescent="0.25">
      <c r="A4358" s="52" t="s">
        <v>3773</v>
      </c>
      <c r="B4358" s="52" t="s">
        <v>3772</v>
      </c>
      <c r="C4358" s="52" t="s">
        <v>422</v>
      </c>
      <c r="D4358" s="52" t="s">
        <v>200</v>
      </c>
      <c r="E4358" s="52" t="s">
        <v>187</v>
      </c>
      <c r="F4358" s="53" t="s">
        <v>7</v>
      </c>
      <c r="G4358" s="52" t="s">
        <v>108</v>
      </c>
      <c r="H4358" s="52" t="s">
        <v>2482</v>
      </c>
    </row>
    <row r="4359" spans="1:8" x14ac:dyDescent="0.25">
      <c r="A4359" s="52" t="s">
        <v>3771</v>
      </c>
      <c r="B4359" s="52" t="s">
        <v>3770</v>
      </c>
      <c r="C4359" s="52" t="s">
        <v>224</v>
      </c>
      <c r="D4359" s="52" t="s">
        <v>1442</v>
      </c>
      <c r="E4359" s="52" t="s">
        <v>187</v>
      </c>
      <c r="F4359" s="53" t="s">
        <v>7</v>
      </c>
      <c r="G4359" s="52" t="s">
        <v>108</v>
      </c>
      <c r="H4359" s="52" t="s">
        <v>2482</v>
      </c>
    </row>
    <row r="4360" spans="1:8" x14ac:dyDescent="0.25">
      <c r="A4360" s="52" t="s">
        <v>3769</v>
      </c>
      <c r="B4360" s="52" t="s">
        <v>3768</v>
      </c>
      <c r="C4360" s="52" t="s">
        <v>1259</v>
      </c>
      <c r="D4360" s="52" t="s">
        <v>200</v>
      </c>
      <c r="E4360" s="52" t="s">
        <v>187</v>
      </c>
      <c r="F4360" s="53" t="s">
        <v>7</v>
      </c>
      <c r="G4360" s="52" t="s">
        <v>108</v>
      </c>
      <c r="H4360" s="52" t="s">
        <v>2482</v>
      </c>
    </row>
    <row r="4361" spans="1:8" x14ac:dyDescent="0.25">
      <c r="A4361" s="52" t="s">
        <v>3767</v>
      </c>
      <c r="B4361" s="52" t="s">
        <v>3766</v>
      </c>
      <c r="C4361" s="52" t="s">
        <v>992</v>
      </c>
      <c r="D4361" s="52" t="s">
        <v>3750</v>
      </c>
      <c r="E4361" s="52" t="s">
        <v>204</v>
      </c>
      <c r="F4361" s="53" t="s">
        <v>7</v>
      </c>
      <c r="G4361" s="52" t="s">
        <v>108</v>
      </c>
      <c r="H4361" s="52" t="s">
        <v>2482</v>
      </c>
    </row>
    <row r="4362" spans="1:8" x14ac:dyDescent="0.25">
      <c r="A4362" s="52" t="s">
        <v>3765</v>
      </c>
      <c r="B4362" s="52" t="s">
        <v>3764</v>
      </c>
      <c r="C4362" s="52" t="s">
        <v>244</v>
      </c>
      <c r="D4362" s="52" t="s">
        <v>3750</v>
      </c>
      <c r="E4362" s="52" t="s">
        <v>214</v>
      </c>
      <c r="F4362" s="53" t="s">
        <v>7</v>
      </c>
      <c r="G4362" s="52" t="s">
        <v>108</v>
      </c>
      <c r="H4362" s="52" t="s">
        <v>2482</v>
      </c>
    </row>
    <row r="4363" spans="1:8" x14ac:dyDescent="0.25">
      <c r="A4363" s="52" t="s">
        <v>3763</v>
      </c>
      <c r="B4363" s="52" t="s">
        <v>3762</v>
      </c>
      <c r="C4363" s="52" t="s">
        <v>992</v>
      </c>
      <c r="D4363" s="52" t="s">
        <v>200</v>
      </c>
      <c r="E4363" s="52" t="s">
        <v>187</v>
      </c>
      <c r="F4363" s="53" t="s">
        <v>7</v>
      </c>
      <c r="G4363" s="52" t="s">
        <v>108</v>
      </c>
      <c r="H4363" s="52" t="s">
        <v>2482</v>
      </c>
    </row>
    <row r="4364" spans="1:8" x14ac:dyDescent="0.25">
      <c r="A4364" s="52" t="s">
        <v>3761</v>
      </c>
      <c r="B4364" s="52" t="s">
        <v>3760</v>
      </c>
      <c r="C4364" s="52" t="s">
        <v>1694</v>
      </c>
      <c r="D4364" s="52" t="s">
        <v>3031</v>
      </c>
      <c r="E4364" s="52" t="s">
        <v>204</v>
      </c>
      <c r="F4364" s="53" t="s">
        <v>7</v>
      </c>
      <c r="G4364" s="52" t="s">
        <v>108</v>
      </c>
      <c r="H4364" s="52" t="s">
        <v>2482</v>
      </c>
    </row>
    <row r="4365" spans="1:8" x14ac:dyDescent="0.25">
      <c r="A4365" s="52" t="s">
        <v>3759</v>
      </c>
      <c r="B4365" s="52" t="s">
        <v>3758</v>
      </c>
      <c r="C4365" s="52" t="s">
        <v>671</v>
      </c>
      <c r="D4365" s="52" t="s">
        <v>3757</v>
      </c>
      <c r="E4365" s="52" t="s">
        <v>204</v>
      </c>
      <c r="F4365" s="53" t="s">
        <v>7</v>
      </c>
      <c r="G4365" s="52" t="s">
        <v>108</v>
      </c>
      <c r="H4365" s="52" t="s">
        <v>2482</v>
      </c>
    </row>
    <row r="4366" spans="1:8" x14ac:dyDescent="0.25">
      <c r="A4366" s="52" t="s">
        <v>3756</v>
      </c>
      <c r="B4366" s="52" t="s">
        <v>3755</v>
      </c>
      <c r="C4366" s="52" t="s">
        <v>992</v>
      </c>
      <c r="D4366" s="52" t="s">
        <v>339</v>
      </c>
      <c r="E4366" s="52" t="s">
        <v>204</v>
      </c>
      <c r="F4366" s="53" t="s">
        <v>7</v>
      </c>
      <c r="G4366" s="52" t="s">
        <v>108</v>
      </c>
      <c r="H4366" s="52" t="s">
        <v>2482</v>
      </c>
    </row>
    <row r="4367" spans="1:8" x14ac:dyDescent="0.25">
      <c r="A4367" s="52" t="s">
        <v>3754</v>
      </c>
      <c r="B4367" s="52" t="s">
        <v>3753</v>
      </c>
      <c r="C4367" s="52" t="s">
        <v>339</v>
      </c>
      <c r="D4367" s="52" t="s">
        <v>267</v>
      </c>
      <c r="E4367" s="52" t="s">
        <v>204</v>
      </c>
      <c r="F4367" s="53" t="s">
        <v>7</v>
      </c>
      <c r="G4367" s="52" t="s">
        <v>108</v>
      </c>
      <c r="H4367" s="52" t="s">
        <v>2482</v>
      </c>
    </row>
    <row r="4368" spans="1:8" x14ac:dyDescent="0.25">
      <c r="A4368" s="52" t="s">
        <v>3752</v>
      </c>
      <c r="B4368" s="52" t="s">
        <v>3751</v>
      </c>
      <c r="C4368" s="52" t="s">
        <v>244</v>
      </c>
      <c r="D4368" s="52" t="s">
        <v>3750</v>
      </c>
      <c r="E4368" s="52" t="s">
        <v>492</v>
      </c>
      <c r="F4368" s="53" t="s">
        <v>7</v>
      </c>
      <c r="G4368" s="52" t="s">
        <v>108</v>
      </c>
      <c r="H4368" s="52" t="s">
        <v>2482</v>
      </c>
    </row>
    <row r="4369" spans="1:8" x14ac:dyDescent="0.25">
      <c r="A4369" s="52" t="s">
        <v>3749</v>
      </c>
      <c r="B4369" s="52" t="s">
        <v>3748</v>
      </c>
      <c r="C4369" s="52" t="s">
        <v>1187</v>
      </c>
      <c r="D4369" s="52" t="s">
        <v>200</v>
      </c>
      <c r="E4369" s="52" t="s">
        <v>187</v>
      </c>
      <c r="F4369" s="53" t="s">
        <v>7</v>
      </c>
      <c r="G4369" s="52" t="s">
        <v>108</v>
      </c>
      <c r="H4369" s="52" t="s">
        <v>2482</v>
      </c>
    </row>
    <row r="4370" spans="1:8" x14ac:dyDescent="0.25">
      <c r="A4370" s="52" t="s">
        <v>3747</v>
      </c>
      <c r="B4370" s="52" t="s">
        <v>3746</v>
      </c>
      <c r="C4370" s="52" t="s">
        <v>252</v>
      </c>
      <c r="D4370" s="52" t="s">
        <v>200</v>
      </c>
      <c r="E4370" s="52" t="s">
        <v>187</v>
      </c>
      <c r="F4370" s="53" t="s">
        <v>7</v>
      </c>
      <c r="G4370" s="52" t="s">
        <v>108</v>
      </c>
      <c r="H4370" s="52" t="s">
        <v>2482</v>
      </c>
    </row>
    <row r="4371" spans="1:8" x14ac:dyDescent="0.25">
      <c r="A4371" s="52" t="s">
        <v>3745</v>
      </c>
      <c r="B4371" s="52" t="s">
        <v>3744</v>
      </c>
      <c r="C4371" s="52" t="s">
        <v>252</v>
      </c>
      <c r="D4371" s="52" t="s">
        <v>200</v>
      </c>
      <c r="E4371" s="52" t="s">
        <v>187</v>
      </c>
      <c r="F4371" s="53" t="s">
        <v>7</v>
      </c>
      <c r="G4371" s="52" t="s">
        <v>108</v>
      </c>
      <c r="H4371" s="52" t="s">
        <v>2482</v>
      </c>
    </row>
    <row r="4372" spans="1:8" x14ac:dyDescent="0.25">
      <c r="A4372" s="52" t="s">
        <v>3743</v>
      </c>
      <c r="B4372" s="52" t="s">
        <v>3742</v>
      </c>
      <c r="C4372" s="52" t="s">
        <v>1371</v>
      </c>
      <c r="D4372" s="52" t="s">
        <v>1187</v>
      </c>
      <c r="E4372" s="52" t="s">
        <v>204</v>
      </c>
      <c r="F4372" s="53" t="s">
        <v>7</v>
      </c>
      <c r="G4372" s="52" t="s">
        <v>108</v>
      </c>
      <c r="H4372" s="52" t="s">
        <v>2482</v>
      </c>
    </row>
    <row r="4373" spans="1:8" x14ac:dyDescent="0.25">
      <c r="A4373" s="52" t="s">
        <v>3741</v>
      </c>
      <c r="B4373" s="52" t="s">
        <v>3740</v>
      </c>
      <c r="C4373" s="52" t="s">
        <v>992</v>
      </c>
      <c r="D4373" s="52" t="s">
        <v>339</v>
      </c>
      <c r="E4373" s="52" t="s">
        <v>204</v>
      </c>
      <c r="F4373" s="53" t="s">
        <v>7</v>
      </c>
      <c r="G4373" s="52" t="s">
        <v>108</v>
      </c>
      <c r="H4373" s="52" t="s">
        <v>2482</v>
      </c>
    </row>
    <row r="4374" spans="1:8" x14ac:dyDescent="0.25">
      <c r="A4374" s="52" t="s">
        <v>3739</v>
      </c>
      <c r="B4374" s="52" t="s">
        <v>3738</v>
      </c>
      <c r="C4374" s="52" t="s">
        <v>367</v>
      </c>
      <c r="D4374" s="52" t="s">
        <v>339</v>
      </c>
      <c r="E4374" s="52" t="s">
        <v>204</v>
      </c>
      <c r="F4374" s="53" t="s">
        <v>7</v>
      </c>
      <c r="G4374" s="52" t="s">
        <v>108</v>
      </c>
      <c r="H4374" s="52" t="s">
        <v>2482</v>
      </c>
    </row>
    <row r="4375" spans="1:8" x14ac:dyDescent="0.25">
      <c r="A4375" s="52" t="s">
        <v>3737</v>
      </c>
      <c r="B4375" s="52" t="s">
        <v>3736</v>
      </c>
      <c r="C4375" s="52" t="s">
        <v>339</v>
      </c>
      <c r="D4375" s="52" t="s">
        <v>1187</v>
      </c>
      <c r="E4375" s="52" t="s">
        <v>214</v>
      </c>
      <c r="F4375" s="53" t="s">
        <v>7</v>
      </c>
      <c r="G4375" s="52" t="s">
        <v>108</v>
      </c>
      <c r="H4375" s="52" t="s">
        <v>2482</v>
      </c>
    </row>
    <row r="4376" spans="1:8" x14ac:dyDescent="0.25">
      <c r="A4376" s="52" t="s">
        <v>3735</v>
      </c>
      <c r="B4376" s="52" t="s">
        <v>3733</v>
      </c>
      <c r="C4376" s="52" t="s">
        <v>343</v>
      </c>
      <c r="D4376" s="52" t="s">
        <v>419</v>
      </c>
      <c r="E4376" s="52" t="s">
        <v>204</v>
      </c>
      <c r="F4376" s="53" t="s">
        <v>7</v>
      </c>
      <c r="G4376" s="52" t="s">
        <v>108</v>
      </c>
      <c r="H4376" s="52" t="s">
        <v>2482</v>
      </c>
    </row>
    <row r="4377" spans="1:8" x14ac:dyDescent="0.25">
      <c r="A4377" s="52" t="s">
        <v>3734</v>
      </c>
      <c r="B4377" s="52" t="s">
        <v>3733</v>
      </c>
      <c r="C4377" s="52" t="s">
        <v>343</v>
      </c>
      <c r="D4377" s="52" t="s">
        <v>419</v>
      </c>
      <c r="E4377" s="52" t="s">
        <v>204</v>
      </c>
      <c r="F4377" s="53" t="s">
        <v>7</v>
      </c>
      <c r="G4377" s="52" t="s">
        <v>108</v>
      </c>
      <c r="H4377" s="52" t="s">
        <v>2482</v>
      </c>
    </row>
    <row r="4378" spans="1:8" x14ac:dyDescent="0.25">
      <c r="A4378" s="52" t="s">
        <v>3732</v>
      </c>
      <c r="B4378" s="52" t="s">
        <v>3731</v>
      </c>
      <c r="C4378" s="52" t="s">
        <v>987</v>
      </c>
      <c r="D4378" s="52" t="s">
        <v>200</v>
      </c>
      <c r="E4378" s="52" t="s">
        <v>187</v>
      </c>
      <c r="F4378" s="53" t="s">
        <v>7</v>
      </c>
      <c r="G4378" s="52" t="s">
        <v>108</v>
      </c>
      <c r="H4378" s="52" t="s">
        <v>2482</v>
      </c>
    </row>
    <row r="4379" spans="1:8" x14ac:dyDescent="0.25">
      <c r="A4379" s="52" t="s">
        <v>3730</v>
      </c>
      <c r="B4379" s="52" t="s">
        <v>3729</v>
      </c>
      <c r="C4379" s="52" t="s">
        <v>339</v>
      </c>
      <c r="D4379" s="52" t="s">
        <v>1187</v>
      </c>
      <c r="E4379" s="52" t="s">
        <v>492</v>
      </c>
      <c r="F4379" s="53" t="s">
        <v>7</v>
      </c>
      <c r="G4379" s="52" t="s">
        <v>108</v>
      </c>
      <c r="H4379" s="52" t="s">
        <v>2482</v>
      </c>
    </row>
    <row r="4380" spans="1:8" x14ac:dyDescent="0.25">
      <c r="A4380" s="52" t="s">
        <v>3728</v>
      </c>
      <c r="B4380" s="52" t="s">
        <v>3727</v>
      </c>
      <c r="C4380" s="52" t="s">
        <v>1694</v>
      </c>
      <c r="D4380" s="52" t="s">
        <v>339</v>
      </c>
      <c r="E4380" s="52" t="s">
        <v>204</v>
      </c>
      <c r="F4380" s="53" t="s">
        <v>7</v>
      </c>
      <c r="G4380" s="52" t="s">
        <v>108</v>
      </c>
      <c r="H4380" s="52" t="s">
        <v>2482</v>
      </c>
    </row>
    <row r="4381" spans="1:8" x14ac:dyDescent="0.25">
      <c r="A4381" s="52" t="s">
        <v>3726</v>
      </c>
      <c r="B4381" s="52" t="s">
        <v>3725</v>
      </c>
      <c r="C4381" s="52" t="s">
        <v>992</v>
      </c>
      <c r="D4381" s="52" t="s">
        <v>339</v>
      </c>
      <c r="E4381" s="52" t="s">
        <v>204</v>
      </c>
      <c r="F4381" s="53" t="s">
        <v>7</v>
      </c>
      <c r="G4381" s="52" t="s">
        <v>108</v>
      </c>
      <c r="H4381" s="52" t="s">
        <v>2482</v>
      </c>
    </row>
    <row r="4382" spans="1:8" x14ac:dyDescent="0.25">
      <c r="A4382" s="52" t="s">
        <v>3724</v>
      </c>
      <c r="B4382" s="52" t="s">
        <v>3723</v>
      </c>
      <c r="C4382" s="52" t="s">
        <v>992</v>
      </c>
      <c r="D4382" s="52" t="s">
        <v>3722</v>
      </c>
      <c r="E4382" s="52" t="s">
        <v>204</v>
      </c>
      <c r="F4382" s="53" t="s">
        <v>7</v>
      </c>
      <c r="G4382" s="52" t="s">
        <v>108</v>
      </c>
      <c r="H4382" s="52" t="s">
        <v>2482</v>
      </c>
    </row>
    <row r="4383" spans="1:8" x14ac:dyDescent="0.25">
      <c r="A4383" s="52" t="s">
        <v>3721</v>
      </c>
      <c r="B4383" s="52" t="s">
        <v>3720</v>
      </c>
      <c r="C4383" s="52" t="s">
        <v>343</v>
      </c>
      <c r="D4383" s="52" t="s">
        <v>1187</v>
      </c>
      <c r="E4383" s="52" t="s">
        <v>492</v>
      </c>
      <c r="F4383" s="53" t="s">
        <v>7</v>
      </c>
      <c r="G4383" s="52" t="s">
        <v>108</v>
      </c>
      <c r="H4383" s="52" t="s">
        <v>2482</v>
      </c>
    </row>
    <row r="4384" spans="1:8" x14ac:dyDescent="0.25">
      <c r="A4384" s="52" t="s">
        <v>3719</v>
      </c>
      <c r="B4384" s="52" t="s">
        <v>3718</v>
      </c>
      <c r="C4384" s="52" t="s">
        <v>2500</v>
      </c>
      <c r="D4384" s="52" t="s">
        <v>200</v>
      </c>
      <c r="E4384" s="52" t="s">
        <v>187</v>
      </c>
      <c r="F4384" s="53" t="s">
        <v>7</v>
      </c>
      <c r="G4384" s="52" t="s">
        <v>108</v>
      </c>
      <c r="H4384" s="52" t="s">
        <v>2482</v>
      </c>
    </row>
    <row r="4385" spans="1:8" x14ac:dyDescent="0.25">
      <c r="A4385" s="52" t="s">
        <v>3717</v>
      </c>
      <c r="B4385" s="52" t="s">
        <v>3716</v>
      </c>
      <c r="C4385" s="52" t="s">
        <v>339</v>
      </c>
      <c r="D4385" s="52" t="s">
        <v>3715</v>
      </c>
      <c r="E4385" s="52" t="s">
        <v>492</v>
      </c>
      <c r="F4385" s="53" t="s">
        <v>7</v>
      </c>
      <c r="G4385" s="52" t="s">
        <v>108</v>
      </c>
      <c r="H4385" s="52" t="s">
        <v>2482</v>
      </c>
    </row>
    <row r="4386" spans="1:8" x14ac:dyDescent="0.25">
      <c r="A4386" s="52" t="s">
        <v>3714</v>
      </c>
      <c r="B4386" s="52" t="s">
        <v>3713</v>
      </c>
      <c r="C4386" s="52" t="s">
        <v>2500</v>
      </c>
      <c r="D4386" s="52" t="s">
        <v>339</v>
      </c>
      <c r="E4386" s="52" t="s">
        <v>204</v>
      </c>
      <c r="F4386" s="53" t="s">
        <v>7</v>
      </c>
      <c r="G4386" s="52" t="s">
        <v>108</v>
      </c>
      <c r="H4386" s="52" t="s">
        <v>2482</v>
      </c>
    </row>
    <row r="4387" spans="1:8" x14ac:dyDescent="0.25">
      <c r="A4387" s="52" t="s">
        <v>3712</v>
      </c>
      <c r="B4387" s="52" t="s">
        <v>3711</v>
      </c>
      <c r="C4387" s="52" t="s">
        <v>339</v>
      </c>
      <c r="D4387" s="52" t="s">
        <v>192</v>
      </c>
      <c r="E4387" s="52" t="s">
        <v>187</v>
      </c>
      <c r="F4387" s="53" t="s">
        <v>7</v>
      </c>
      <c r="G4387" s="52" t="s">
        <v>108</v>
      </c>
      <c r="H4387" s="52" t="s">
        <v>2482</v>
      </c>
    </row>
    <row r="4388" spans="1:8" x14ac:dyDescent="0.25">
      <c r="A4388" s="52" t="s">
        <v>3710</v>
      </c>
      <c r="B4388" s="52" t="s">
        <v>3683</v>
      </c>
      <c r="C4388" s="52" t="s">
        <v>3696</v>
      </c>
      <c r="D4388" s="52" t="s">
        <v>200</v>
      </c>
      <c r="E4388" s="52" t="s">
        <v>187</v>
      </c>
      <c r="F4388" s="53" t="s">
        <v>7</v>
      </c>
      <c r="G4388" s="52" t="s">
        <v>108</v>
      </c>
      <c r="H4388" s="52" t="s">
        <v>2482</v>
      </c>
    </row>
    <row r="4389" spans="1:8" x14ac:dyDescent="0.25">
      <c r="A4389" s="52" t="s">
        <v>3709</v>
      </c>
      <c r="B4389" s="52" t="s">
        <v>3708</v>
      </c>
      <c r="C4389" s="52" t="s">
        <v>3696</v>
      </c>
      <c r="D4389" s="52" t="s">
        <v>542</v>
      </c>
      <c r="E4389" s="52" t="s">
        <v>204</v>
      </c>
      <c r="F4389" s="53" t="s">
        <v>7</v>
      </c>
      <c r="G4389" s="52" t="s">
        <v>108</v>
      </c>
      <c r="H4389" s="52" t="s">
        <v>2482</v>
      </c>
    </row>
    <row r="4390" spans="1:8" x14ac:dyDescent="0.25">
      <c r="A4390" s="52" t="s">
        <v>3707</v>
      </c>
      <c r="B4390" s="52" t="s">
        <v>3706</v>
      </c>
      <c r="C4390" s="52" t="s">
        <v>3696</v>
      </c>
      <c r="D4390" s="52" t="s">
        <v>542</v>
      </c>
      <c r="E4390" s="52" t="s">
        <v>204</v>
      </c>
      <c r="F4390" s="53" t="s">
        <v>7</v>
      </c>
      <c r="G4390" s="52" t="s">
        <v>108</v>
      </c>
      <c r="H4390" s="52" t="s">
        <v>2482</v>
      </c>
    </row>
    <row r="4391" spans="1:8" x14ac:dyDescent="0.25">
      <c r="A4391" s="52" t="s">
        <v>3705</v>
      </c>
      <c r="B4391" s="52" t="s">
        <v>3704</v>
      </c>
      <c r="C4391" s="52" t="s">
        <v>1483</v>
      </c>
      <c r="D4391" s="52" t="s">
        <v>278</v>
      </c>
      <c r="E4391" s="52" t="s">
        <v>204</v>
      </c>
      <c r="F4391" s="53" t="s">
        <v>7</v>
      </c>
      <c r="G4391" s="52" t="s">
        <v>108</v>
      </c>
      <c r="H4391" s="52" t="s">
        <v>2482</v>
      </c>
    </row>
    <row r="4392" spans="1:8" x14ac:dyDescent="0.25">
      <c r="A4392" s="52" t="s">
        <v>3703</v>
      </c>
      <c r="B4392" s="52" t="s">
        <v>3702</v>
      </c>
      <c r="C4392" s="52" t="s">
        <v>573</v>
      </c>
      <c r="D4392" s="52" t="s">
        <v>3701</v>
      </c>
      <c r="E4392" s="52" t="s">
        <v>204</v>
      </c>
      <c r="F4392" s="53" t="s">
        <v>7</v>
      </c>
      <c r="G4392" s="52" t="s">
        <v>108</v>
      </c>
      <c r="H4392" s="52" t="s">
        <v>2482</v>
      </c>
    </row>
    <row r="4393" spans="1:8" x14ac:dyDescent="0.25">
      <c r="A4393" s="52" t="s">
        <v>3700</v>
      </c>
      <c r="B4393" s="52" t="s">
        <v>3699</v>
      </c>
      <c r="C4393" s="52" t="s">
        <v>3696</v>
      </c>
      <c r="D4393" s="52" t="s">
        <v>542</v>
      </c>
      <c r="E4393" s="52" t="s">
        <v>204</v>
      </c>
      <c r="F4393" s="53" t="s">
        <v>7</v>
      </c>
      <c r="G4393" s="52" t="s">
        <v>108</v>
      </c>
      <c r="H4393" s="52" t="s">
        <v>2482</v>
      </c>
    </row>
    <row r="4394" spans="1:8" x14ac:dyDescent="0.25">
      <c r="A4394" s="52" t="s">
        <v>3698</v>
      </c>
      <c r="B4394" s="52" t="s">
        <v>3697</v>
      </c>
      <c r="C4394" s="52" t="s">
        <v>3696</v>
      </c>
      <c r="D4394" s="52" t="s">
        <v>542</v>
      </c>
      <c r="E4394" s="52" t="s">
        <v>204</v>
      </c>
      <c r="F4394" s="53" t="s">
        <v>7</v>
      </c>
      <c r="G4394" s="52" t="s">
        <v>108</v>
      </c>
      <c r="H4394" s="52" t="s">
        <v>2482</v>
      </c>
    </row>
    <row r="4395" spans="1:8" x14ac:dyDescent="0.25">
      <c r="A4395" s="52" t="s">
        <v>3695</v>
      </c>
      <c r="B4395" s="52" t="s">
        <v>3694</v>
      </c>
      <c r="C4395" s="52" t="s">
        <v>3582</v>
      </c>
      <c r="D4395" s="52" t="s">
        <v>542</v>
      </c>
      <c r="E4395" s="52" t="s">
        <v>204</v>
      </c>
      <c r="F4395" s="53" t="s">
        <v>7</v>
      </c>
      <c r="G4395" s="52" t="s">
        <v>108</v>
      </c>
      <c r="H4395" s="52" t="s">
        <v>2482</v>
      </c>
    </row>
    <row r="4396" spans="1:8" x14ac:dyDescent="0.25">
      <c r="A4396" s="52" t="s">
        <v>3693</v>
      </c>
      <c r="B4396" s="52" t="s">
        <v>3692</v>
      </c>
      <c r="C4396" s="52" t="s">
        <v>573</v>
      </c>
      <c r="D4396" s="52" t="s">
        <v>542</v>
      </c>
      <c r="E4396" s="52" t="s">
        <v>204</v>
      </c>
      <c r="F4396" s="53" t="s">
        <v>7</v>
      </c>
      <c r="G4396" s="52" t="s">
        <v>108</v>
      </c>
      <c r="H4396" s="52" t="s">
        <v>2482</v>
      </c>
    </row>
    <row r="4397" spans="1:8" x14ac:dyDescent="0.25">
      <c r="A4397" s="52" t="s">
        <v>3691</v>
      </c>
      <c r="B4397" s="52" t="s">
        <v>3690</v>
      </c>
      <c r="C4397" s="52" t="s">
        <v>3689</v>
      </c>
      <c r="D4397" s="52" t="s">
        <v>542</v>
      </c>
      <c r="E4397" s="52" t="s">
        <v>204</v>
      </c>
      <c r="F4397" s="53" t="s">
        <v>7</v>
      </c>
      <c r="G4397" s="52" t="s">
        <v>108</v>
      </c>
      <c r="H4397" s="52" t="s">
        <v>2482</v>
      </c>
    </row>
    <row r="4398" spans="1:8" x14ac:dyDescent="0.25">
      <c r="A4398" s="52" t="s">
        <v>3688</v>
      </c>
      <c r="B4398" s="52" t="s">
        <v>3687</v>
      </c>
      <c r="C4398" s="52" t="s">
        <v>573</v>
      </c>
      <c r="D4398" s="52" t="s">
        <v>542</v>
      </c>
      <c r="E4398" s="52" t="s">
        <v>204</v>
      </c>
      <c r="F4398" s="53" t="s">
        <v>7</v>
      </c>
      <c r="G4398" s="52" t="s">
        <v>108</v>
      </c>
      <c r="H4398" s="52" t="s">
        <v>2482</v>
      </c>
    </row>
    <row r="4399" spans="1:8" x14ac:dyDescent="0.25">
      <c r="A4399" s="52" t="s">
        <v>3686</v>
      </c>
      <c r="B4399" s="52" t="s">
        <v>3685</v>
      </c>
      <c r="C4399" s="52" t="s">
        <v>1018</v>
      </c>
      <c r="D4399" s="52" t="s">
        <v>542</v>
      </c>
      <c r="E4399" s="52" t="s">
        <v>204</v>
      </c>
      <c r="F4399" s="53" t="s">
        <v>7</v>
      </c>
      <c r="G4399" s="52" t="s">
        <v>108</v>
      </c>
      <c r="H4399" s="52" t="s">
        <v>2482</v>
      </c>
    </row>
    <row r="4400" spans="1:8" x14ac:dyDescent="0.25">
      <c r="A4400" s="52" t="s">
        <v>3684</v>
      </c>
      <c r="B4400" s="52" t="s">
        <v>3683</v>
      </c>
      <c r="C4400" s="52" t="s">
        <v>542</v>
      </c>
      <c r="D4400" s="52" t="s">
        <v>200</v>
      </c>
      <c r="E4400" s="52" t="s">
        <v>187</v>
      </c>
      <c r="F4400" s="53" t="s">
        <v>7</v>
      </c>
      <c r="G4400" s="52" t="s">
        <v>108</v>
      </c>
      <c r="H4400" s="52" t="s">
        <v>2482</v>
      </c>
    </row>
    <row r="4401" spans="1:8" x14ac:dyDescent="0.25">
      <c r="A4401" s="52" t="s">
        <v>3682</v>
      </c>
      <c r="B4401" s="52" t="s">
        <v>3681</v>
      </c>
      <c r="C4401" s="52" t="s">
        <v>542</v>
      </c>
      <c r="D4401" s="52" t="s">
        <v>200</v>
      </c>
      <c r="E4401" s="52" t="s">
        <v>187</v>
      </c>
      <c r="F4401" s="53" t="s">
        <v>7</v>
      </c>
      <c r="G4401" s="52" t="s">
        <v>108</v>
      </c>
      <c r="H4401" s="52" t="s">
        <v>2482</v>
      </c>
    </row>
    <row r="4402" spans="1:8" x14ac:dyDescent="0.25">
      <c r="A4402" s="52" t="s">
        <v>3680</v>
      </c>
      <c r="B4402" s="52" t="s">
        <v>3679</v>
      </c>
      <c r="C4402" s="52" t="s">
        <v>573</v>
      </c>
      <c r="D4402" s="52" t="s">
        <v>200</v>
      </c>
      <c r="E4402" s="52" t="s">
        <v>187</v>
      </c>
      <c r="F4402" s="53" t="s">
        <v>7</v>
      </c>
      <c r="G4402" s="52" t="s">
        <v>108</v>
      </c>
      <c r="H4402" s="52" t="s">
        <v>2482</v>
      </c>
    </row>
    <row r="4403" spans="1:8" x14ac:dyDescent="0.25">
      <c r="A4403" s="52" t="s">
        <v>3678</v>
      </c>
      <c r="B4403" s="52" t="s">
        <v>3676</v>
      </c>
      <c r="C4403" s="52" t="s">
        <v>671</v>
      </c>
      <c r="D4403" s="52" t="s">
        <v>200</v>
      </c>
      <c r="E4403" s="52" t="s">
        <v>187</v>
      </c>
      <c r="F4403" s="53" t="s">
        <v>7</v>
      </c>
      <c r="G4403" s="52" t="s">
        <v>108</v>
      </c>
      <c r="H4403" s="52" t="s">
        <v>2482</v>
      </c>
    </row>
    <row r="4404" spans="1:8" x14ac:dyDescent="0.25">
      <c r="A4404" s="52" t="s">
        <v>3677</v>
      </c>
      <c r="B4404" s="52" t="s">
        <v>3676</v>
      </c>
      <c r="C4404" s="52" t="s">
        <v>671</v>
      </c>
      <c r="D4404" s="52" t="s">
        <v>200</v>
      </c>
      <c r="E4404" s="52" t="s">
        <v>187</v>
      </c>
      <c r="F4404" s="53" t="s">
        <v>7</v>
      </c>
      <c r="G4404" s="52" t="s">
        <v>108</v>
      </c>
      <c r="H4404" s="52" t="s">
        <v>2482</v>
      </c>
    </row>
    <row r="4405" spans="1:8" x14ac:dyDescent="0.25">
      <c r="A4405" s="52" t="s">
        <v>3675</v>
      </c>
      <c r="B4405" s="52" t="s">
        <v>3674</v>
      </c>
      <c r="C4405" s="52" t="s">
        <v>671</v>
      </c>
      <c r="D4405" s="52" t="s">
        <v>297</v>
      </c>
      <c r="E4405" s="52" t="s">
        <v>204</v>
      </c>
      <c r="F4405" s="53" t="s">
        <v>7</v>
      </c>
      <c r="G4405" s="52" t="s">
        <v>108</v>
      </c>
      <c r="H4405" s="52" t="s">
        <v>2482</v>
      </c>
    </row>
    <row r="4406" spans="1:8" x14ac:dyDescent="0.25">
      <c r="A4406" s="52" t="s">
        <v>3673</v>
      </c>
      <c r="B4406" s="52" t="s">
        <v>3672</v>
      </c>
      <c r="C4406" s="52" t="s">
        <v>671</v>
      </c>
      <c r="D4406" s="52" t="s">
        <v>297</v>
      </c>
      <c r="E4406" s="52" t="s">
        <v>204</v>
      </c>
      <c r="F4406" s="53" t="s">
        <v>7</v>
      </c>
      <c r="G4406" s="52" t="s">
        <v>108</v>
      </c>
      <c r="H4406" s="52" t="s">
        <v>2482</v>
      </c>
    </row>
    <row r="4407" spans="1:8" x14ac:dyDescent="0.25">
      <c r="A4407" s="52" t="s">
        <v>3671</v>
      </c>
      <c r="B4407" s="52" t="s">
        <v>3670</v>
      </c>
      <c r="C4407" s="52" t="s">
        <v>671</v>
      </c>
      <c r="D4407" s="52" t="s">
        <v>297</v>
      </c>
      <c r="E4407" s="52" t="s">
        <v>204</v>
      </c>
      <c r="F4407" s="53" t="s">
        <v>7</v>
      </c>
      <c r="G4407" s="52" t="s">
        <v>108</v>
      </c>
      <c r="H4407" s="52" t="s">
        <v>2482</v>
      </c>
    </row>
    <row r="4408" spans="1:8" x14ac:dyDescent="0.25">
      <c r="A4408" s="52" t="s">
        <v>3669</v>
      </c>
      <c r="B4408" s="52" t="s">
        <v>3668</v>
      </c>
      <c r="C4408" s="52" t="s">
        <v>3667</v>
      </c>
      <c r="D4408" s="52" t="s">
        <v>1642</v>
      </c>
      <c r="E4408" s="52" t="s">
        <v>204</v>
      </c>
      <c r="F4408" s="53" t="s">
        <v>7</v>
      </c>
      <c r="G4408" s="52" t="s">
        <v>108</v>
      </c>
      <c r="H4408" s="52" t="s">
        <v>2482</v>
      </c>
    </row>
    <row r="4409" spans="1:8" x14ac:dyDescent="0.25">
      <c r="A4409" s="52" t="s">
        <v>3666</v>
      </c>
      <c r="B4409" s="52" t="s">
        <v>3665</v>
      </c>
      <c r="C4409" s="52" t="s">
        <v>671</v>
      </c>
      <c r="D4409" s="52" t="s">
        <v>1642</v>
      </c>
      <c r="E4409" s="52" t="s">
        <v>204</v>
      </c>
      <c r="F4409" s="53" t="s">
        <v>7</v>
      </c>
      <c r="G4409" s="52" t="s">
        <v>108</v>
      </c>
      <c r="H4409" s="52" t="s">
        <v>2482</v>
      </c>
    </row>
    <row r="4410" spans="1:8" x14ac:dyDescent="0.25">
      <c r="A4410" s="52" t="s">
        <v>3664</v>
      </c>
      <c r="B4410" s="52" t="s">
        <v>3663</v>
      </c>
      <c r="C4410" s="52" t="s">
        <v>671</v>
      </c>
      <c r="D4410" s="52" t="s">
        <v>1456</v>
      </c>
      <c r="E4410" s="52" t="s">
        <v>187</v>
      </c>
      <c r="F4410" s="53" t="s">
        <v>7</v>
      </c>
      <c r="G4410" s="52" t="s">
        <v>108</v>
      </c>
      <c r="H4410" s="52" t="s">
        <v>2482</v>
      </c>
    </row>
    <row r="4411" spans="1:8" x14ac:dyDescent="0.25">
      <c r="A4411" s="52" t="s">
        <v>3662</v>
      </c>
      <c r="B4411" s="52" t="s">
        <v>3661</v>
      </c>
      <c r="C4411" s="52" t="s">
        <v>1234</v>
      </c>
      <c r="D4411" s="52" t="s">
        <v>1642</v>
      </c>
      <c r="E4411" s="52" t="s">
        <v>204</v>
      </c>
      <c r="F4411" s="53" t="s">
        <v>7</v>
      </c>
      <c r="G4411" s="52" t="s">
        <v>108</v>
      </c>
      <c r="H4411" s="52" t="s">
        <v>2482</v>
      </c>
    </row>
    <row r="4412" spans="1:8" x14ac:dyDescent="0.25">
      <c r="A4412" s="52" t="s">
        <v>3660</v>
      </c>
      <c r="B4412" s="52" t="s">
        <v>3659</v>
      </c>
      <c r="C4412" s="52" t="s">
        <v>1981</v>
      </c>
      <c r="D4412" s="52" t="s">
        <v>297</v>
      </c>
      <c r="E4412" s="52" t="s">
        <v>204</v>
      </c>
      <c r="F4412" s="53" t="s">
        <v>7</v>
      </c>
      <c r="G4412" s="52" t="s">
        <v>108</v>
      </c>
      <c r="H4412" s="52" t="s">
        <v>2482</v>
      </c>
    </row>
    <row r="4413" spans="1:8" x14ac:dyDescent="0.25">
      <c r="A4413" s="52" t="s">
        <v>3658</v>
      </c>
      <c r="B4413" s="52" t="s">
        <v>3657</v>
      </c>
      <c r="C4413" s="52" t="s">
        <v>1234</v>
      </c>
      <c r="D4413" s="52" t="s">
        <v>1642</v>
      </c>
      <c r="E4413" s="52" t="s">
        <v>204</v>
      </c>
      <c r="F4413" s="53" t="s">
        <v>7</v>
      </c>
      <c r="G4413" s="52" t="s">
        <v>108</v>
      </c>
      <c r="H4413" s="52" t="s">
        <v>2482</v>
      </c>
    </row>
    <row r="4414" spans="1:8" x14ac:dyDescent="0.25">
      <c r="A4414" s="52" t="s">
        <v>3656</v>
      </c>
      <c r="B4414" s="52" t="s">
        <v>3655</v>
      </c>
      <c r="C4414" s="52" t="s">
        <v>1855</v>
      </c>
      <c r="D4414" s="52" t="s">
        <v>2117</v>
      </c>
      <c r="E4414" s="52" t="s">
        <v>204</v>
      </c>
      <c r="F4414" s="53" t="s">
        <v>7</v>
      </c>
      <c r="G4414" s="52" t="s">
        <v>108</v>
      </c>
      <c r="H4414" s="52" t="s">
        <v>2482</v>
      </c>
    </row>
    <row r="4415" spans="1:8" x14ac:dyDescent="0.25">
      <c r="A4415" s="52" t="s">
        <v>3654</v>
      </c>
      <c r="B4415" s="52" t="s">
        <v>3653</v>
      </c>
      <c r="C4415" s="52" t="s">
        <v>1981</v>
      </c>
      <c r="D4415" s="52" t="s">
        <v>297</v>
      </c>
      <c r="E4415" s="52" t="s">
        <v>204</v>
      </c>
      <c r="F4415" s="53" t="s">
        <v>7</v>
      </c>
      <c r="G4415" s="52" t="s">
        <v>108</v>
      </c>
      <c r="H4415" s="52" t="s">
        <v>2482</v>
      </c>
    </row>
    <row r="4416" spans="1:8" x14ac:dyDescent="0.25">
      <c r="A4416" s="52" t="s">
        <v>3652</v>
      </c>
      <c r="B4416" s="52" t="s">
        <v>3651</v>
      </c>
      <c r="C4416" s="52" t="s">
        <v>671</v>
      </c>
      <c r="D4416" s="52" t="s">
        <v>200</v>
      </c>
      <c r="E4416" s="52" t="s">
        <v>187</v>
      </c>
      <c r="F4416" s="53" t="s">
        <v>7</v>
      </c>
      <c r="G4416" s="52" t="s">
        <v>108</v>
      </c>
      <c r="H4416" s="52" t="s">
        <v>2482</v>
      </c>
    </row>
    <row r="4417" spans="1:8" x14ac:dyDescent="0.25">
      <c r="A4417" s="52" t="s">
        <v>3650</v>
      </c>
      <c r="B4417" s="52" t="s">
        <v>3649</v>
      </c>
      <c r="C4417" s="52" t="s">
        <v>224</v>
      </c>
      <c r="D4417" s="52" t="s">
        <v>200</v>
      </c>
      <c r="E4417" s="52" t="s">
        <v>187</v>
      </c>
      <c r="F4417" s="53" t="s">
        <v>7</v>
      </c>
      <c r="G4417" s="52" t="s">
        <v>108</v>
      </c>
      <c r="H4417" s="52" t="s">
        <v>2482</v>
      </c>
    </row>
    <row r="4418" spans="1:8" x14ac:dyDescent="0.25">
      <c r="A4418" s="52" t="s">
        <v>3648</v>
      </c>
      <c r="B4418" s="52" t="s">
        <v>3647</v>
      </c>
      <c r="C4418" s="52" t="s">
        <v>224</v>
      </c>
      <c r="D4418" s="52" t="s">
        <v>200</v>
      </c>
      <c r="E4418" s="52" t="s">
        <v>187</v>
      </c>
      <c r="F4418" s="53" t="s">
        <v>7</v>
      </c>
      <c r="G4418" s="52" t="s">
        <v>108</v>
      </c>
      <c r="H4418" s="52" t="s">
        <v>2482</v>
      </c>
    </row>
    <row r="4419" spans="1:8" x14ac:dyDescent="0.25">
      <c r="A4419" s="52" t="s">
        <v>3646</v>
      </c>
      <c r="B4419" s="52" t="s">
        <v>3645</v>
      </c>
      <c r="C4419" s="52" t="s">
        <v>224</v>
      </c>
      <c r="D4419" s="52" t="s">
        <v>200</v>
      </c>
      <c r="E4419" s="52" t="s">
        <v>187</v>
      </c>
      <c r="F4419" s="53" t="s">
        <v>7</v>
      </c>
      <c r="G4419" s="52" t="s">
        <v>108</v>
      </c>
      <c r="H4419" s="52" t="s">
        <v>2482</v>
      </c>
    </row>
    <row r="4420" spans="1:8" x14ac:dyDescent="0.25">
      <c r="A4420" s="52" t="s">
        <v>3644</v>
      </c>
      <c r="B4420" s="52" t="s">
        <v>3643</v>
      </c>
      <c r="C4420" s="52" t="s">
        <v>193</v>
      </c>
      <c r="D4420" s="52" t="s">
        <v>419</v>
      </c>
      <c r="E4420" s="52" t="s">
        <v>204</v>
      </c>
      <c r="F4420" s="53" t="s">
        <v>7</v>
      </c>
      <c r="G4420" s="52" t="s">
        <v>108</v>
      </c>
      <c r="H4420" s="52" t="s">
        <v>2482</v>
      </c>
    </row>
    <row r="4421" spans="1:8" x14ac:dyDescent="0.25">
      <c r="A4421" s="52" t="s">
        <v>3642</v>
      </c>
      <c r="B4421" s="52" t="s">
        <v>3641</v>
      </c>
      <c r="C4421" s="52" t="s">
        <v>671</v>
      </c>
      <c r="D4421" s="52" t="s">
        <v>1642</v>
      </c>
      <c r="E4421" s="52" t="s">
        <v>204</v>
      </c>
      <c r="F4421" s="53" t="s">
        <v>7</v>
      </c>
      <c r="G4421" s="52" t="s">
        <v>108</v>
      </c>
      <c r="H4421" s="52" t="s">
        <v>2482</v>
      </c>
    </row>
    <row r="4422" spans="1:8" x14ac:dyDescent="0.25">
      <c r="A4422" s="52" t="s">
        <v>3640</v>
      </c>
      <c r="B4422" s="52" t="s">
        <v>3639</v>
      </c>
      <c r="C4422" s="52" t="s">
        <v>1234</v>
      </c>
      <c r="D4422" s="52" t="s">
        <v>297</v>
      </c>
      <c r="E4422" s="52" t="s">
        <v>204</v>
      </c>
      <c r="F4422" s="53" t="s">
        <v>7</v>
      </c>
      <c r="G4422" s="52" t="s">
        <v>108</v>
      </c>
      <c r="H4422" s="52" t="s">
        <v>2482</v>
      </c>
    </row>
    <row r="4423" spans="1:8" x14ac:dyDescent="0.25">
      <c r="A4423" s="52" t="s">
        <v>3638</v>
      </c>
      <c r="B4423" s="52" t="s">
        <v>3637</v>
      </c>
      <c r="C4423" s="52" t="s">
        <v>419</v>
      </c>
      <c r="D4423" s="52" t="s">
        <v>200</v>
      </c>
      <c r="E4423" s="52" t="s">
        <v>187</v>
      </c>
      <c r="F4423" s="53" t="s">
        <v>7</v>
      </c>
      <c r="G4423" s="52" t="s">
        <v>108</v>
      </c>
      <c r="H4423" s="52" t="s">
        <v>2482</v>
      </c>
    </row>
    <row r="4424" spans="1:8" x14ac:dyDescent="0.25">
      <c r="A4424" s="52" t="s">
        <v>3636</v>
      </c>
      <c r="B4424" s="52" t="s">
        <v>3635</v>
      </c>
      <c r="C4424" s="52" t="s">
        <v>224</v>
      </c>
      <c r="D4424" s="52" t="s">
        <v>200</v>
      </c>
      <c r="E4424" s="52" t="s">
        <v>187</v>
      </c>
      <c r="F4424" s="53" t="s">
        <v>7</v>
      </c>
      <c r="G4424" s="52" t="s">
        <v>108</v>
      </c>
      <c r="H4424" s="52" t="s">
        <v>2482</v>
      </c>
    </row>
    <row r="4425" spans="1:8" x14ac:dyDescent="0.25">
      <c r="A4425" s="52" t="s">
        <v>3634</v>
      </c>
      <c r="B4425" s="52" t="s">
        <v>3633</v>
      </c>
      <c r="C4425" s="52" t="s">
        <v>2613</v>
      </c>
      <c r="D4425" s="52" t="s">
        <v>200</v>
      </c>
      <c r="E4425" s="52" t="s">
        <v>187</v>
      </c>
      <c r="F4425" s="53" t="s">
        <v>7</v>
      </c>
      <c r="G4425" s="52" t="s">
        <v>108</v>
      </c>
      <c r="H4425" s="52" t="s">
        <v>2482</v>
      </c>
    </row>
    <row r="4426" spans="1:8" x14ac:dyDescent="0.25">
      <c r="A4426" s="52" t="s">
        <v>3632</v>
      </c>
      <c r="B4426" s="52" t="s">
        <v>3631</v>
      </c>
      <c r="C4426" s="52" t="s">
        <v>2613</v>
      </c>
      <c r="D4426" s="52" t="s">
        <v>1055</v>
      </c>
      <c r="E4426" s="52" t="s">
        <v>187</v>
      </c>
      <c r="F4426" s="53" t="s">
        <v>7</v>
      </c>
      <c r="G4426" s="52" t="s">
        <v>108</v>
      </c>
      <c r="H4426" s="52" t="s">
        <v>2482</v>
      </c>
    </row>
    <row r="4427" spans="1:8" x14ac:dyDescent="0.25">
      <c r="A4427" s="52" t="s">
        <v>3630</v>
      </c>
      <c r="B4427" s="52" t="s">
        <v>3629</v>
      </c>
      <c r="C4427" s="52" t="s">
        <v>2613</v>
      </c>
      <c r="D4427" s="52" t="s">
        <v>200</v>
      </c>
      <c r="E4427" s="52" t="s">
        <v>187</v>
      </c>
      <c r="F4427" s="53" t="s">
        <v>7</v>
      </c>
      <c r="G4427" s="52" t="s">
        <v>108</v>
      </c>
      <c r="H4427" s="52" t="s">
        <v>2482</v>
      </c>
    </row>
    <row r="4428" spans="1:8" x14ac:dyDescent="0.25">
      <c r="A4428" s="52" t="s">
        <v>3628</v>
      </c>
      <c r="B4428" s="52" t="s">
        <v>3627</v>
      </c>
      <c r="C4428" s="52" t="s">
        <v>2613</v>
      </c>
      <c r="D4428" s="52" t="s">
        <v>200</v>
      </c>
      <c r="E4428" s="52" t="s">
        <v>187</v>
      </c>
      <c r="F4428" s="53" t="s">
        <v>7</v>
      </c>
      <c r="G4428" s="52" t="s">
        <v>108</v>
      </c>
      <c r="H4428" s="52" t="s">
        <v>2482</v>
      </c>
    </row>
    <row r="4429" spans="1:8" x14ac:dyDescent="0.25">
      <c r="A4429" s="52" t="s">
        <v>3626</v>
      </c>
      <c r="B4429" s="52" t="s">
        <v>3625</v>
      </c>
      <c r="C4429" s="52" t="s">
        <v>821</v>
      </c>
      <c r="D4429" s="52" t="s">
        <v>200</v>
      </c>
      <c r="E4429" s="52" t="s">
        <v>187</v>
      </c>
      <c r="F4429" s="53" t="s">
        <v>7</v>
      </c>
      <c r="G4429" s="52" t="s">
        <v>108</v>
      </c>
      <c r="H4429" s="52" t="s">
        <v>2482</v>
      </c>
    </row>
    <row r="4430" spans="1:8" x14ac:dyDescent="0.25">
      <c r="A4430" s="52" t="s">
        <v>3624</v>
      </c>
      <c r="B4430" s="52" t="s">
        <v>3623</v>
      </c>
      <c r="C4430" s="52" t="s">
        <v>821</v>
      </c>
      <c r="D4430" s="52" t="s">
        <v>1886</v>
      </c>
      <c r="E4430" s="52" t="s">
        <v>204</v>
      </c>
      <c r="F4430" s="53" t="s">
        <v>7</v>
      </c>
      <c r="G4430" s="52" t="s">
        <v>108</v>
      </c>
      <c r="H4430" s="52" t="s">
        <v>2482</v>
      </c>
    </row>
    <row r="4431" spans="1:8" x14ac:dyDescent="0.25">
      <c r="A4431" s="52" t="s">
        <v>3622</v>
      </c>
      <c r="B4431" s="52" t="s">
        <v>3621</v>
      </c>
      <c r="C4431" s="52" t="s">
        <v>821</v>
      </c>
      <c r="D4431" s="52" t="s">
        <v>1886</v>
      </c>
      <c r="E4431" s="52" t="s">
        <v>204</v>
      </c>
      <c r="F4431" s="53" t="s">
        <v>7</v>
      </c>
      <c r="G4431" s="52" t="s">
        <v>108</v>
      </c>
      <c r="H4431" s="52" t="s">
        <v>2482</v>
      </c>
    </row>
    <row r="4432" spans="1:8" x14ac:dyDescent="0.25">
      <c r="A4432" s="52" t="s">
        <v>3620</v>
      </c>
      <c r="B4432" s="52" t="s">
        <v>3619</v>
      </c>
      <c r="C4432" s="52" t="s">
        <v>300</v>
      </c>
      <c r="D4432" s="52" t="s">
        <v>1886</v>
      </c>
      <c r="E4432" s="52" t="s">
        <v>204</v>
      </c>
      <c r="F4432" s="53" t="s">
        <v>7</v>
      </c>
      <c r="G4432" s="52" t="s">
        <v>108</v>
      </c>
      <c r="H4432" s="52" t="s">
        <v>2482</v>
      </c>
    </row>
    <row r="4433" spans="1:8" x14ac:dyDescent="0.25">
      <c r="A4433" s="52" t="s">
        <v>3618</v>
      </c>
      <c r="B4433" s="52" t="s">
        <v>3617</v>
      </c>
      <c r="C4433" s="52" t="s">
        <v>300</v>
      </c>
      <c r="D4433" s="52" t="s">
        <v>1886</v>
      </c>
      <c r="E4433" s="52" t="s">
        <v>204</v>
      </c>
      <c r="F4433" s="53" t="s">
        <v>7</v>
      </c>
      <c r="G4433" s="52" t="s">
        <v>108</v>
      </c>
      <c r="H4433" s="52" t="s">
        <v>2482</v>
      </c>
    </row>
    <row r="4434" spans="1:8" x14ac:dyDescent="0.25">
      <c r="A4434" s="52" t="s">
        <v>3616</v>
      </c>
      <c r="B4434" s="52" t="s">
        <v>3615</v>
      </c>
      <c r="C4434" s="52" t="s">
        <v>821</v>
      </c>
      <c r="D4434" s="52" t="s">
        <v>1886</v>
      </c>
      <c r="E4434" s="52" t="s">
        <v>204</v>
      </c>
      <c r="F4434" s="53" t="s">
        <v>7</v>
      </c>
      <c r="G4434" s="52" t="s">
        <v>108</v>
      </c>
      <c r="H4434" s="52" t="s">
        <v>2482</v>
      </c>
    </row>
    <row r="4435" spans="1:8" x14ac:dyDescent="0.25">
      <c r="A4435" s="52" t="s">
        <v>3614</v>
      </c>
      <c r="B4435" s="52" t="s">
        <v>3613</v>
      </c>
      <c r="C4435" s="52" t="s">
        <v>821</v>
      </c>
      <c r="D4435" s="52" t="s">
        <v>1886</v>
      </c>
      <c r="E4435" s="52" t="s">
        <v>204</v>
      </c>
      <c r="F4435" s="53" t="s">
        <v>7</v>
      </c>
      <c r="G4435" s="52" t="s">
        <v>108</v>
      </c>
      <c r="H4435" s="52" t="s">
        <v>2482</v>
      </c>
    </row>
    <row r="4436" spans="1:8" x14ac:dyDescent="0.25">
      <c r="A4436" s="52" t="s">
        <v>3612</v>
      </c>
      <c r="B4436" s="52" t="s">
        <v>3611</v>
      </c>
      <c r="C4436" s="52" t="s">
        <v>689</v>
      </c>
      <c r="D4436" s="52" t="s">
        <v>1886</v>
      </c>
      <c r="E4436" s="52" t="s">
        <v>204</v>
      </c>
      <c r="F4436" s="53" t="s">
        <v>7</v>
      </c>
      <c r="G4436" s="52" t="s">
        <v>108</v>
      </c>
      <c r="H4436" s="52" t="s">
        <v>2482</v>
      </c>
    </row>
    <row r="4437" spans="1:8" x14ac:dyDescent="0.25">
      <c r="A4437" s="52" t="s">
        <v>3610</v>
      </c>
      <c r="B4437" s="52" t="s">
        <v>3609</v>
      </c>
      <c r="C4437" s="52" t="s">
        <v>689</v>
      </c>
      <c r="D4437" s="52" t="s">
        <v>3440</v>
      </c>
      <c r="E4437" s="52" t="s">
        <v>204</v>
      </c>
      <c r="F4437" s="53" t="s">
        <v>7</v>
      </c>
      <c r="G4437" s="52" t="s">
        <v>108</v>
      </c>
      <c r="H4437" s="52" t="s">
        <v>2482</v>
      </c>
    </row>
    <row r="4438" spans="1:8" x14ac:dyDescent="0.25">
      <c r="A4438" s="52" t="s">
        <v>3608</v>
      </c>
      <c r="B4438" s="52" t="s">
        <v>3607</v>
      </c>
      <c r="C4438" s="52" t="s">
        <v>689</v>
      </c>
      <c r="D4438" s="52" t="s">
        <v>1886</v>
      </c>
      <c r="E4438" s="52" t="s">
        <v>204</v>
      </c>
      <c r="F4438" s="53" t="s">
        <v>7</v>
      </c>
      <c r="G4438" s="52" t="s">
        <v>108</v>
      </c>
      <c r="H4438" s="52" t="s">
        <v>2482</v>
      </c>
    </row>
    <row r="4439" spans="1:8" x14ac:dyDescent="0.25">
      <c r="A4439" s="52" t="s">
        <v>3606</v>
      </c>
      <c r="B4439" s="52" t="s">
        <v>3605</v>
      </c>
      <c r="C4439" s="52" t="s">
        <v>821</v>
      </c>
      <c r="D4439" s="52" t="s">
        <v>1886</v>
      </c>
      <c r="E4439" s="52" t="s">
        <v>204</v>
      </c>
      <c r="F4439" s="53" t="s">
        <v>7</v>
      </c>
      <c r="G4439" s="52" t="s">
        <v>108</v>
      </c>
      <c r="H4439" s="52" t="s">
        <v>2482</v>
      </c>
    </row>
    <row r="4440" spans="1:8" x14ac:dyDescent="0.25">
      <c r="A4440" s="52" t="s">
        <v>3604</v>
      </c>
      <c r="B4440" s="52" t="s">
        <v>3603</v>
      </c>
      <c r="C4440" s="52" t="s">
        <v>821</v>
      </c>
      <c r="D4440" s="52" t="s">
        <v>1886</v>
      </c>
      <c r="E4440" s="52" t="s">
        <v>204</v>
      </c>
      <c r="F4440" s="53" t="s">
        <v>7</v>
      </c>
      <c r="G4440" s="52" t="s">
        <v>108</v>
      </c>
      <c r="H4440" s="52" t="s">
        <v>2482</v>
      </c>
    </row>
    <row r="4441" spans="1:8" x14ac:dyDescent="0.25">
      <c r="A4441" s="52" t="s">
        <v>3602</v>
      </c>
      <c r="B4441" s="52" t="s">
        <v>3600</v>
      </c>
      <c r="C4441" s="52" t="s">
        <v>1886</v>
      </c>
      <c r="D4441" s="52" t="s">
        <v>200</v>
      </c>
      <c r="E4441" s="52" t="s">
        <v>187</v>
      </c>
      <c r="F4441" s="53" t="s">
        <v>7</v>
      </c>
      <c r="G4441" s="52" t="s">
        <v>108</v>
      </c>
      <c r="H4441" s="52" t="s">
        <v>2482</v>
      </c>
    </row>
    <row r="4442" spans="1:8" x14ac:dyDescent="0.25">
      <c r="A4442" s="52" t="s">
        <v>3601</v>
      </c>
      <c r="B4442" s="52" t="s">
        <v>3600</v>
      </c>
      <c r="C4442" s="52" t="s">
        <v>1886</v>
      </c>
      <c r="D4442" s="52" t="s">
        <v>200</v>
      </c>
      <c r="E4442" s="52" t="s">
        <v>187</v>
      </c>
      <c r="F4442" s="53" t="s">
        <v>7</v>
      </c>
      <c r="G4442" s="52" t="s">
        <v>108</v>
      </c>
      <c r="H4442" s="52" t="s">
        <v>2482</v>
      </c>
    </row>
    <row r="4443" spans="1:8" x14ac:dyDescent="0.25">
      <c r="A4443" s="52" t="s">
        <v>3599</v>
      </c>
      <c r="B4443" s="52" t="s">
        <v>3598</v>
      </c>
      <c r="C4443" s="52" t="s">
        <v>3597</v>
      </c>
      <c r="D4443" s="52" t="s">
        <v>200</v>
      </c>
      <c r="E4443" s="52" t="s">
        <v>187</v>
      </c>
      <c r="F4443" s="53" t="s">
        <v>3599</v>
      </c>
      <c r="G4443" s="52" t="s">
        <v>108</v>
      </c>
      <c r="H4443" s="52" t="s">
        <v>2482</v>
      </c>
    </row>
    <row r="4444" spans="1:8" x14ac:dyDescent="0.25">
      <c r="A4444" s="52" t="s">
        <v>3596</v>
      </c>
      <c r="B4444" s="52" t="s">
        <v>3595</v>
      </c>
      <c r="C4444" s="52" t="s">
        <v>987</v>
      </c>
      <c r="D4444" s="52" t="s">
        <v>200</v>
      </c>
      <c r="E4444" s="52" t="s">
        <v>187</v>
      </c>
      <c r="F4444" s="53" t="s">
        <v>3599</v>
      </c>
      <c r="G4444" s="52" t="s">
        <v>108</v>
      </c>
      <c r="H4444" s="52" t="s">
        <v>2482</v>
      </c>
    </row>
    <row r="4445" spans="1:8" x14ac:dyDescent="0.25">
      <c r="A4445" s="52" t="s">
        <v>3594</v>
      </c>
      <c r="B4445" s="52" t="s">
        <v>3593</v>
      </c>
      <c r="C4445" s="52" t="s">
        <v>987</v>
      </c>
      <c r="D4445" s="52" t="s">
        <v>200</v>
      </c>
      <c r="E4445" s="52" t="s">
        <v>187</v>
      </c>
      <c r="F4445" s="53" t="s">
        <v>3599</v>
      </c>
      <c r="G4445" s="52" t="s">
        <v>108</v>
      </c>
      <c r="H4445" s="52" t="s">
        <v>2482</v>
      </c>
    </row>
    <row r="4446" spans="1:8" x14ac:dyDescent="0.25">
      <c r="A4446" s="52" t="s">
        <v>3592</v>
      </c>
      <c r="B4446" s="52" t="s">
        <v>3591</v>
      </c>
      <c r="C4446" s="52" t="s">
        <v>1694</v>
      </c>
      <c r="D4446" s="52" t="s">
        <v>1642</v>
      </c>
      <c r="E4446" s="52" t="s">
        <v>204</v>
      </c>
      <c r="F4446" s="53" t="s">
        <v>3599</v>
      </c>
      <c r="G4446" s="52" t="s">
        <v>108</v>
      </c>
      <c r="H4446" s="52" t="s">
        <v>2482</v>
      </c>
    </row>
    <row r="4447" spans="1:8" x14ac:dyDescent="0.25">
      <c r="A4447" s="52" t="s">
        <v>3590</v>
      </c>
      <c r="B4447" s="52" t="s">
        <v>3589</v>
      </c>
      <c r="C4447" s="52" t="s">
        <v>578</v>
      </c>
      <c r="D4447" s="52" t="s">
        <v>1642</v>
      </c>
      <c r="E4447" s="52" t="s">
        <v>204</v>
      </c>
      <c r="F4447" s="53" t="s">
        <v>3599</v>
      </c>
      <c r="G4447" s="52" t="s">
        <v>108</v>
      </c>
      <c r="H4447" s="52" t="s">
        <v>2482</v>
      </c>
    </row>
    <row r="4448" spans="1:8" x14ac:dyDescent="0.25">
      <c r="A4448" s="52" t="s">
        <v>3588</v>
      </c>
      <c r="B4448" s="52" t="s">
        <v>3587</v>
      </c>
      <c r="C4448" s="52" t="s">
        <v>992</v>
      </c>
      <c r="D4448" s="52" t="s">
        <v>1642</v>
      </c>
      <c r="E4448" s="52" t="s">
        <v>204</v>
      </c>
      <c r="F4448" s="53" t="s">
        <v>3599</v>
      </c>
      <c r="G4448" s="52" t="s">
        <v>108</v>
      </c>
      <c r="H4448" s="52" t="s">
        <v>2482</v>
      </c>
    </row>
    <row r="4449" spans="1:8" x14ac:dyDescent="0.25">
      <c r="A4449" s="52" t="s">
        <v>3586</v>
      </c>
      <c r="B4449" s="52" t="s">
        <v>3585</v>
      </c>
      <c r="C4449" s="52" t="s">
        <v>300</v>
      </c>
      <c r="D4449" s="52" t="s">
        <v>1642</v>
      </c>
      <c r="E4449" s="52" t="s">
        <v>204</v>
      </c>
      <c r="F4449" s="53" t="s">
        <v>3599</v>
      </c>
      <c r="G4449" s="52" t="s">
        <v>108</v>
      </c>
      <c r="H4449" s="52" t="s">
        <v>2482</v>
      </c>
    </row>
    <row r="4450" spans="1:8" x14ac:dyDescent="0.25">
      <c r="A4450" s="52" t="s">
        <v>3584</v>
      </c>
      <c r="B4450" s="52" t="s">
        <v>3583</v>
      </c>
      <c r="C4450" s="52" t="s">
        <v>3582</v>
      </c>
      <c r="D4450" s="52" t="s">
        <v>1642</v>
      </c>
      <c r="E4450" s="52" t="s">
        <v>204</v>
      </c>
      <c r="F4450" s="53" t="s">
        <v>3599</v>
      </c>
      <c r="G4450" s="52" t="s">
        <v>108</v>
      </c>
      <c r="H4450" s="52" t="s">
        <v>2482</v>
      </c>
    </row>
    <row r="4451" spans="1:8" x14ac:dyDescent="0.25">
      <c r="A4451" s="52" t="s">
        <v>3581</v>
      </c>
      <c r="B4451" s="52" t="s">
        <v>3580</v>
      </c>
      <c r="C4451" s="52" t="s">
        <v>236</v>
      </c>
      <c r="D4451" s="52" t="s">
        <v>1642</v>
      </c>
      <c r="E4451" s="52" t="s">
        <v>204</v>
      </c>
      <c r="F4451" s="53" t="s">
        <v>3599</v>
      </c>
      <c r="G4451" s="52" t="s">
        <v>108</v>
      </c>
      <c r="H4451" s="52" t="s">
        <v>2482</v>
      </c>
    </row>
    <row r="4452" spans="1:8" x14ac:dyDescent="0.25">
      <c r="A4452" s="52" t="s">
        <v>3579</v>
      </c>
      <c r="B4452" s="52" t="s">
        <v>3578</v>
      </c>
      <c r="C4452" s="52" t="s">
        <v>992</v>
      </c>
      <c r="D4452" s="52" t="s">
        <v>1642</v>
      </c>
      <c r="E4452" s="52" t="s">
        <v>204</v>
      </c>
      <c r="F4452" s="53" t="s">
        <v>3599</v>
      </c>
      <c r="G4452" s="52" t="s">
        <v>108</v>
      </c>
      <c r="H4452" s="52" t="s">
        <v>2482</v>
      </c>
    </row>
    <row r="4453" spans="1:8" x14ac:dyDescent="0.25">
      <c r="A4453" s="52" t="s">
        <v>3577</v>
      </c>
      <c r="B4453" s="52" t="s">
        <v>3576</v>
      </c>
      <c r="C4453" s="52" t="s">
        <v>992</v>
      </c>
      <c r="D4453" s="52" t="s">
        <v>1642</v>
      </c>
      <c r="E4453" s="52" t="s">
        <v>204</v>
      </c>
      <c r="F4453" s="53" t="s">
        <v>3599</v>
      </c>
      <c r="G4453" s="52" t="s">
        <v>108</v>
      </c>
      <c r="H4453" s="52" t="s">
        <v>2482</v>
      </c>
    </row>
    <row r="4454" spans="1:8" x14ac:dyDescent="0.25">
      <c r="A4454" s="52" t="s">
        <v>3575</v>
      </c>
      <c r="B4454" s="52" t="s">
        <v>3574</v>
      </c>
      <c r="C4454" s="52" t="s">
        <v>3571</v>
      </c>
      <c r="D4454" s="52" t="s">
        <v>1981</v>
      </c>
      <c r="E4454" s="52" t="s">
        <v>204</v>
      </c>
      <c r="F4454" s="53" t="s">
        <v>3599</v>
      </c>
      <c r="G4454" s="52" t="s">
        <v>108</v>
      </c>
      <c r="H4454" s="52" t="s">
        <v>2482</v>
      </c>
    </row>
    <row r="4455" spans="1:8" x14ac:dyDescent="0.25">
      <c r="A4455" s="52" t="s">
        <v>3573</v>
      </c>
      <c r="B4455" s="52" t="s">
        <v>3572</v>
      </c>
      <c r="C4455" s="52" t="s">
        <v>3571</v>
      </c>
      <c r="D4455" s="52" t="s">
        <v>1642</v>
      </c>
      <c r="E4455" s="52" t="s">
        <v>204</v>
      </c>
      <c r="F4455" s="53" t="s">
        <v>3599</v>
      </c>
      <c r="G4455" s="52" t="s">
        <v>108</v>
      </c>
      <c r="H4455" s="52" t="s">
        <v>2482</v>
      </c>
    </row>
    <row r="4456" spans="1:8" x14ac:dyDescent="0.25">
      <c r="A4456" s="52" t="s">
        <v>3570</v>
      </c>
      <c r="B4456" s="52" t="s">
        <v>3569</v>
      </c>
      <c r="C4456" s="52" t="s">
        <v>3568</v>
      </c>
      <c r="D4456" s="52" t="s">
        <v>3567</v>
      </c>
      <c r="E4456" s="52" t="s">
        <v>204</v>
      </c>
      <c r="F4456" s="53" t="s">
        <v>3599</v>
      </c>
      <c r="G4456" s="52" t="s">
        <v>108</v>
      </c>
      <c r="H4456" s="52" t="s">
        <v>2482</v>
      </c>
    </row>
    <row r="4457" spans="1:8" x14ac:dyDescent="0.25">
      <c r="A4457" s="52" t="s">
        <v>3566</v>
      </c>
      <c r="B4457" s="52" t="s">
        <v>3565</v>
      </c>
      <c r="C4457" s="52" t="s">
        <v>1981</v>
      </c>
      <c r="D4457" s="52" t="s">
        <v>200</v>
      </c>
      <c r="E4457" s="52" t="s">
        <v>187</v>
      </c>
      <c r="F4457" s="53" t="s">
        <v>3599</v>
      </c>
      <c r="G4457" s="52" t="s">
        <v>108</v>
      </c>
      <c r="H4457" s="52" t="s">
        <v>2482</v>
      </c>
    </row>
    <row r="4458" spans="1:8" x14ac:dyDescent="0.25">
      <c r="A4458" s="52" t="s">
        <v>3564</v>
      </c>
      <c r="B4458" s="52" t="s">
        <v>3563</v>
      </c>
      <c r="C4458" s="52" t="s">
        <v>1981</v>
      </c>
      <c r="D4458" s="52" t="s">
        <v>200</v>
      </c>
      <c r="E4458" s="52" t="s">
        <v>187</v>
      </c>
      <c r="F4458" s="53" t="s">
        <v>3599</v>
      </c>
      <c r="G4458" s="52" t="s">
        <v>108</v>
      </c>
      <c r="H4458" s="52" t="s">
        <v>2482</v>
      </c>
    </row>
    <row r="4459" spans="1:8" x14ac:dyDescent="0.25">
      <c r="A4459" s="52" t="s">
        <v>3562</v>
      </c>
      <c r="B4459" s="52" t="s">
        <v>3561</v>
      </c>
      <c r="C4459" s="52" t="s">
        <v>1981</v>
      </c>
      <c r="D4459" s="52" t="s">
        <v>542</v>
      </c>
      <c r="E4459" s="52" t="s">
        <v>204</v>
      </c>
      <c r="F4459" s="53" t="s">
        <v>3599</v>
      </c>
      <c r="G4459" s="52" t="s">
        <v>108</v>
      </c>
      <c r="H4459" s="52" t="s">
        <v>2482</v>
      </c>
    </row>
    <row r="4460" spans="1:8" x14ac:dyDescent="0.25">
      <c r="A4460" s="52" t="s">
        <v>3560</v>
      </c>
      <c r="B4460" s="52" t="s">
        <v>3559</v>
      </c>
      <c r="C4460" s="52" t="s">
        <v>1981</v>
      </c>
      <c r="D4460" s="52" t="s">
        <v>542</v>
      </c>
      <c r="E4460" s="52" t="s">
        <v>204</v>
      </c>
      <c r="F4460" s="53" t="s">
        <v>3599</v>
      </c>
      <c r="G4460" s="52" t="s">
        <v>108</v>
      </c>
      <c r="H4460" s="52" t="s">
        <v>2482</v>
      </c>
    </row>
    <row r="4461" spans="1:8" x14ac:dyDescent="0.25">
      <c r="A4461" s="52" t="s">
        <v>3558</v>
      </c>
      <c r="B4461" s="52" t="s">
        <v>3557</v>
      </c>
      <c r="C4461" s="52" t="s">
        <v>542</v>
      </c>
      <c r="D4461" s="52" t="s">
        <v>200</v>
      </c>
      <c r="E4461" s="52" t="s">
        <v>187</v>
      </c>
      <c r="F4461" s="53" t="s">
        <v>3599</v>
      </c>
      <c r="G4461" s="52" t="s">
        <v>108</v>
      </c>
      <c r="H4461" s="52" t="s">
        <v>2482</v>
      </c>
    </row>
    <row r="4462" spans="1:8" x14ac:dyDescent="0.25">
      <c r="A4462" s="52" t="s">
        <v>3556</v>
      </c>
      <c r="B4462" s="52" t="s">
        <v>3555</v>
      </c>
      <c r="C4462" s="52" t="s">
        <v>987</v>
      </c>
      <c r="D4462" s="52" t="s">
        <v>200</v>
      </c>
      <c r="E4462" s="52" t="s">
        <v>187</v>
      </c>
      <c r="F4462" s="53" t="s">
        <v>3599</v>
      </c>
      <c r="G4462" s="52" t="s">
        <v>108</v>
      </c>
      <c r="H4462" s="52" t="s">
        <v>2482</v>
      </c>
    </row>
    <row r="4463" spans="1:8" x14ac:dyDescent="0.25">
      <c r="A4463" s="52" t="s">
        <v>3554</v>
      </c>
      <c r="B4463" s="52" t="s">
        <v>3553</v>
      </c>
      <c r="C4463" s="52" t="s">
        <v>516</v>
      </c>
      <c r="D4463" s="52" t="s">
        <v>724</v>
      </c>
      <c r="E4463" s="52" t="s">
        <v>187</v>
      </c>
      <c r="F4463" s="53" t="s">
        <v>3599</v>
      </c>
      <c r="G4463" s="52" t="s">
        <v>108</v>
      </c>
      <c r="H4463" s="52" t="s">
        <v>2482</v>
      </c>
    </row>
    <row r="4464" spans="1:8" x14ac:dyDescent="0.25">
      <c r="A4464" s="52" t="s">
        <v>3552</v>
      </c>
      <c r="B4464" s="52" t="s">
        <v>3551</v>
      </c>
      <c r="C4464" s="52" t="s">
        <v>516</v>
      </c>
      <c r="D4464" s="52" t="s">
        <v>200</v>
      </c>
      <c r="E4464" s="52" t="s">
        <v>187</v>
      </c>
      <c r="F4464" s="53" t="s">
        <v>3599</v>
      </c>
      <c r="G4464" s="52" t="s">
        <v>108</v>
      </c>
      <c r="H4464" s="52" t="s">
        <v>2482</v>
      </c>
    </row>
    <row r="4465" spans="1:8" x14ac:dyDescent="0.25">
      <c r="A4465" s="52" t="s">
        <v>3550</v>
      </c>
      <c r="B4465" s="52" t="s">
        <v>3549</v>
      </c>
      <c r="C4465" s="52" t="s">
        <v>516</v>
      </c>
      <c r="D4465" s="52" t="s">
        <v>200</v>
      </c>
      <c r="E4465" s="52" t="s">
        <v>187</v>
      </c>
      <c r="F4465" s="53" t="s">
        <v>3599</v>
      </c>
      <c r="G4465" s="52" t="s">
        <v>108</v>
      </c>
      <c r="H4465" s="52" t="s">
        <v>2482</v>
      </c>
    </row>
    <row r="4466" spans="1:8" x14ac:dyDescent="0.25">
      <c r="A4466" s="52" t="s">
        <v>3548</v>
      </c>
      <c r="B4466" s="52" t="s">
        <v>3547</v>
      </c>
      <c r="C4466" s="52" t="s">
        <v>193</v>
      </c>
      <c r="D4466" s="52" t="s">
        <v>200</v>
      </c>
      <c r="E4466" s="52" t="s">
        <v>187</v>
      </c>
      <c r="F4466" s="53" t="s">
        <v>3599</v>
      </c>
      <c r="G4466" s="52" t="s">
        <v>108</v>
      </c>
      <c r="H4466" s="52" t="s">
        <v>2482</v>
      </c>
    </row>
    <row r="4467" spans="1:8" x14ac:dyDescent="0.25">
      <c r="A4467" s="52" t="s">
        <v>3546</v>
      </c>
      <c r="B4467" s="52" t="s">
        <v>3545</v>
      </c>
      <c r="C4467" s="52" t="s">
        <v>1351</v>
      </c>
      <c r="D4467" s="52" t="s">
        <v>519</v>
      </c>
      <c r="E4467" s="52" t="s">
        <v>204</v>
      </c>
      <c r="F4467" s="53" t="s">
        <v>3599</v>
      </c>
      <c r="G4467" s="52" t="s">
        <v>108</v>
      </c>
      <c r="H4467" s="52" t="s">
        <v>2482</v>
      </c>
    </row>
    <row r="4468" spans="1:8" x14ac:dyDescent="0.25">
      <c r="A4468" s="52" t="s">
        <v>3544</v>
      </c>
      <c r="B4468" s="52" t="s">
        <v>3543</v>
      </c>
      <c r="C4468" s="52" t="s">
        <v>1380</v>
      </c>
      <c r="D4468" s="52" t="s">
        <v>817</v>
      </c>
      <c r="E4468" s="52" t="s">
        <v>204</v>
      </c>
      <c r="F4468" s="53" t="s">
        <v>3599</v>
      </c>
      <c r="G4468" s="52" t="s">
        <v>108</v>
      </c>
      <c r="H4468" s="52" t="s">
        <v>2482</v>
      </c>
    </row>
    <row r="4469" spans="1:8" x14ac:dyDescent="0.25">
      <c r="A4469" s="52" t="s">
        <v>3542</v>
      </c>
      <c r="B4469" s="52" t="s">
        <v>3541</v>
      </c>
      <c r="C4469" s="52" t="s">
        <v>520</v>
      </c>
      <c r="D4469" s="52" t="s">
        <v>339</v>
      </c>
      <c r="E4469" s="52" t="s">
        <v>204</v>
      </c>
      <c r="F4469" s="53" t="s">
        <v>3599</v>
      </c>
      <c r="G4469" s="52" t="s">
        <v>108</v>
      </c>
      <c r="H4469" s="52" t="s">
        <v>2482</v>
      </c>
    </row>
    <row r="4470" spans="1:8" x14ac:dyDescent="0.25">
      <c r="A4470" s="52" t="s">
        <v>3540</v>
      </c>
      <c r="B4470" s="52" t="s">
        <v>3539</v>
      </c>
      <c r="C4470" s="52" t="s">
        <v>1483</v>
      </c>
      <c r="D4470" s="52" t="s">
        <v>2186</v>
      </c>
      <c r="E4470" s="52" t="s">
        <v>204</v>
      </c>
      <c r="F4470" s="53" t="s">
        <v>3599</v>
      </c>
      <c r="G4470" s="52" t="s">
        <v>108</v>
      </c>
      <c r="H4470" s="52" t="s">
        <v>2482</v>
      </c>
    </row>
    <row r="4471" spans="1:8" x14ac:dyDescent="0.25">
      <c r="A4471" s="52" t="s">
        <v>3538</v>
      </c>
      <c r="B4471" s="52" t="s">
        <v>3537</v>
      </c>
      <c r="C4471" s="52" t="s">
        <v>2222</v>
      </c>
      <c r="D4471" s="52" t="s">
        <v>519</v>
      </c>
      <c r="E4471" s="52" t="s">
        <v>204</v>
      </c>
      <c r="F4471" s="53" t="s">
        <v>3599</v>
      </c>
      <c r="G4471" s="52" t="s">
        <v>108</v>
      </c>
      <c r="H4471" s="52" t="s">
        <v>2482</v>
      </c>
    </row>
    <row r="4472" spans="1:8" x14ac:dyDescent="0.25">
      <c r="A4472" s="52" t="s">
        <v>3536</v>
      </c>
      <c r="B4472" s="52" t="s">
        <v>3535</v>
      </c>
      <c r="C4472" s="52" t="s">
        <v>1694</v>
      </c>
      <c r="D4472" s="52" t="s">
        <v>3530</v>
      </c>
      <c r="E4472" s="52" t="s">
        <v>204</v>
      </c>
      <c r="F4472" s="53" t="s">
        <v>3599</v>
      </c>
      <c r="G4472" s="52" t="s">
        <v>108</v>
      </c>
      <c r="H4472" s="52" t="s">
        <v>2482</v>
      </c>
    </row>
    <row r="4473" spans="1:8" x14ac:dyDescent="0.25">
      <c r="A4473" s="52" t="s">
        <v>3534</v>
      </c>
      <c r="B4473" s="52" t="s">
        <v>3533</v>
      </c>
      <c r="C4473" s="52" t="s">
        <v>2222</v>
      </c>
      <c r="D4473" s="52" t="s">
        <v>519</v>
      </c>
      <c r="E4473" s="52" t="s">
        <v>204</v>
      </c>
      <c r="F4473" s="53" t="s">
        <v>3599</v>
      </c>
      <c r="G4473" s="52" t="s">
        <v>108</v>
      </c>
      <c r="H4473" s="52" t="s">
        <v>2482</v>
      </c>
    </row>
    <row r="4474" spans="1:8" x14ac:dyDescent="0.25">
      <c r="A4474" s="52" t="s">
        <v>3532</v>
      </c>
      <c r="B4474" s="52" t="s">
        <v>3531</v>
      </c>
      <c r="C4474" s="52" t="s">
        <v>2222</v>
      </c>
      <c r="D4474" s="52" t="s">
        <v>3530</v>
      </c>
      <c r="E4474" s="52" t="s">
        <v>204</v>
      </c>
      <c r="F4474" s="53" t="s">
        <v>3599</v>
      </c>
      <c r="G4474" s="52" t="s">
        <v>108</v>
      </c>
      <c r="H4474" s="52" t="s">
        <v>2482</v>
      </c>
    </row>
    <row r="4475" spans="1:8" x14ac:dyDescent="0.25">
      <c r="A4475" s="52" t="s">
        <v>3529</v>
      </c>
      <c r="B4475" s="52" t="s">
        <v>3528</v>
      </c>
      <c r="C4475" s="52" t="s">
        <v>1267</v>
      </c>
      <c r="D4475" s="52" t="s">
        <v>519</v>
      </c>
      <c r="E4475" s="52" t="s">
        <v>204</v>
      </c>
      <c r="F4475" s="53" t="s">
        <v>3599</v>
      </c>
      <c r="G4475" s="52" t="s">
        <v>108</v>
      </c>
      <c r="H4475" s="52" t="s">
        <v>2482</v>
      </c>
    </row>
    <row r="4476" spans="1:8" x14ac:dyDescent="0.25">
      <c r="A4476" s="52" t="s">
        <v>3527</v>
      </c>
      <c r="B4476" s="52" t="s">
        <v>3526</v>
      </c>
      <c r="C4476" s="52" t="s">
        <v>430</v>
      </c>
      <c r="D4476" s="52" t="s">
        <v>519</v>
      </c>
      <c r="E4476" s="52" t="s">
        <v>204</v>
      </c>
      <c r="F4476" s="53" t="s">
        <v>3599</v>
      </c>
      <c r="G4476" s="52" t="s">
        <v>108</v>
      </c>
      <c r="H4476" s="52" t="s">
        <v>2482</v>
      </c>
    </row>
    <row r="4477" spans="1:8" x14ac:dyDescent="0.25">
      <c r="A4477" s="52" t="s">
        <v>3525</v>
      </c>
      <c r="B4477" s="52" t="s">
        <v>3524</v>
      </c>
      <c r="C4477" s="52" t="s">
        <v>236</v>
      </c>
      <c r="D4477" s="52" t="s">
        <v>519</v>
      </c>
      <c r="E4477" s="52" t="s">
        <v>204</v>
      </c>
      <c r="F4477" s="53" t="s">
        <v>3599</v>
      </c>
      <c r="G4477" s="52" t="s">
        <v>108</v>
      </c>
      <c r="H4477" s="52" t="s">
        <v>2482</v>
      </c>
    </row>
    <row r="4478" spans="1:8" x14ac:dyDescent="0.25">
      <c r="A4478" s="52" t="s">
        <v>3523</v>
      </c>
      <c r="B4478" s="52" t="s">
        <v>3522</v>
      </c>
      <c r="C4478" s="52" t="s">
        <v>992</v>
      </c>
      <c r="D4478" s="52" t="s">
        <v>519</v>
      </c>
      <c r="E4478" s="52" t="s">
        <v>204</v>
      </c>
      <c r="F4478" s="53" t="s">
        <v>3599</v>
      </c>
      <c r="G4478" s="52" t="s">
        <v>108</v>
      </c>
      <c r="H4478" s="52" t="s">
        <v>2482</v>
      </c>
    </row>
    <row r="4479" spans="1:8" x14ac:dyDescent="0.25">
      <c r="A4479" s="52" t="s">
        <v>3521</v>
      </c>
      <c r="B4479" s="52" t="s">
        <v>3520</v>
      </c>
      <c r="C4479" s="52" t="s">
        <v>1351</v>
      </c>
      <c r="D4479" s="52" t="s">
        <v>200</v>
      </c>
      <c r="E4479" s="52" t="s">
        <v>187</v>
      </c>
      <c r="F4479" s="53" t="s">
        <v>3599</v>
      </c>
      <c r="G4479" s="52" t="s">
        <v>108</v>
      </c>
      <c r="H4479" s="52" t="s">
        <v>2482</v>
      </c>
    </row>
    <row r="4480" spans="1:8" x14ac:dyDescent="0.25">
      <c r="A4480" s="52" t="s">
        <v>3519</v>
      </c>
      <c r="B4480" s="52" t="s">
        <v>3517</v>
      </c>
      <c r="C4480" s="52" t="s">
        <v>1483</v>
      </c>
      <c r="D4480" s="52" t="s">
        <v>1630</v>
      </c>
      <c r="E4480" s="52" t="s">
        <v>204</v>
      </c>
      <c r="F4480" s="53" t="s">
        <v>3599</v>
      </c>
      <c r="G4480" s="52" t="s">
        <v>108</v>
      </c>
      <c r="H4480" s="52" t="s">
        <v>2482</v>
      </c>
    </row>
    <row r="4481" spans="1:8" x14ac:dyDescent="0.25">
      <c r="A4481" s="52" t="s">
        <v>3518</v>
      </c>
      <c r="B4481" s="52" t="s">
        <v>3517</v>
      </c>
      <c r="C4481" s="52" t="s">
        <v>441</v>
      </c>
      <c r="D4481" s="52" t="s">
        <v>1630</v>
      </c>
      <c r="E4481" s="52" t="s">
        <v>204</v>
      </c>
      <c r="F4481" s="53" t="s">
        <v>3599</v>
      </c>
      <c r="G4481" s="52" t="s">
        <v>108</v>
      </c>
      <c r="H4481" s="52" t="s">
        <v>2482</v>
      </c>
    </row>
    <row r="4482" spans="1:8" x14ac:dyDescent="0.25">
      <c r="A4482" s="52" t="s">
        <v>3516</v>
      </c>
      <c r="B4482" s="52" t="s">
        <v>3515</v>
      </c>
      <c r="C4482" s="52" t="s">
        <v>573</v>
      </c>
      <c r="D4482" s="52" t="s">
        <v>200</v>
      </c>
      <c r="E4482" s="52" t="s">
        <v>187</v>
      </c>
      <c r="F4482" s="53" t="s">
        <v>3599</v>
      </c>
      <c r="G4482" s="52" t="s">
        <v>108</v>
      </c>
      <c r="H4482" s="52" t="s">
        <v>2482</v>
      </c>
    </row>
    <row r="4483" spans="1:8" x14ac:dyDescent="0.25">
      <c r="A4483" s="52" t="s">
        <v>3514</v>
      </c>
      <c r="B4483" s="52" t="s">
        <v>3513</v>
      </c>
      <c r="C4483" s="52" t="s">
        <v>1351</v>
      </c>
      <c r="D4483" s="52" t="s">
        <v>200</v>
      </c>
      <c r="E4483" s="52" t="s">
        <v>187</v>
      </c>
      <c r="F4483" s="53" t="s">
        <v>3599</v>
      </c>
      <c r="G4483" s="52" t="s">
        <v>108</v>
      </c>
      <c r="H4483" s="52" t="s">
        <v>2482</v>
      </c>
    </row>
    <row r="4484" spans="1:8" x14ac:dyDescent="0.25">
      <c r="A4484" s="52" t="s">
        <v>3512</v>
      </c>
      <c r="B4484" s="52" t="s">
        <v>3510</v>
      </c>
      <c r="C4484" s="52" t="s">
        <v>573</v>
      </c>
      <c r="D4484" s="52" t="s">
        <v>542</v>
      </c>
      <c r="E4484" s="52" t="s">
        <v>204</v>
      </c>
      <c r="F4484" s="53" t="s">
        <v>3599</v>
      </c>
      <c r="G4484" s="52" t="s">
        <v>108</v>
      </c>
      <c r="H4484" s="52" t="s">
        <v>2482</v>
      </c>
    </row>
    <row r="4485" spans="1:8" x14ac:dyDescent="0.25">
      <c r="A4485" s="52" t="s">
        <v>3511</v>
      </c>
      <c r="B4485" s="52" t="s">
        <v>3510</v>
      </c>
      <c r="C4485" s="52" t="s">
        <v>573</v>
      </c>
      <c r="D4485" s="52" t="s">
        <v>542</v>
      </c>
      <c r="E4485" s="52" t="s">
        <v>204</v>
      </c>
      <c r="F4485" s="53" t="s">
        <v>3599</v>
      </c>
      <c r="G4485" s="52" t="s">
        <v>108</v>
      </c>
      <c r="H4485" s="52" t="s">
        <v>2482</v>
      </c>
    </row>
    <row r="4486" spans="1:8" x14ac:dyDescent="0.25">
      <c r="A4486" s="52" t="s">
        <v>3509</v>
      </c>
      <c r="B4486" s="52" t="s">
        <v>3508</v>
      </c>
      <c r="C4486" s="52" t="s">
        <v>542</v>
      </c>
      <c r="D4486" s="52" t="s">
        <v>200</v>
      </c>
      <c r="E4486" s="52" t="s">
        <v>187</v>
      </c>
      <c r="F4486" s="53" t="s">
        <v>3599</v>
      </c>
      <c r="G4486" s="52" t="s">
        <v>108</v>
      </c>
      <c r="H4486" s="52" t="s">
        <v>2482</v>
      </c>
    </row>
    <row r="4487" spans="1:8" x14ac:dyDescent="0.25">
      <c r="A4487" s="52" t="s">
        <v>3507</v>
      </c>
      <c r="B4487" s="52" t="s">
        <v>3506</v>
      </c>
      <c r="C4487" s="52" t="s">
        <v>542</v>
      </c>
      <c r="D4487" s="52" t="s">
        <v>200</v>
      </c>
      <c r="E4487" s="52" t="s">
        <v>187</v>
      </c>
      <c r="F4487" s="53" t="s">
        <v>3599</v>
      </c>
      <c r="G4487" s="52" t="s">
        <v>108</v>
      </c>
      <c r="H4487" s="52" t="s">
        <v>2482</v>
      </c>
    </row>
    <row r="4488" spans="1:8" x14ac:dyDescent="0.25">
      <c r="A4488" s="52" t="s">
        <v>3505</v>
      </c>
      <c r="B4488" s="52" t="s">
        <v>3504</v>
      </c>
      <c r="C4488" s="52" t="s">
        <v>295</v>
      </c>
      <c r="D4488" s="52" t="s">
        <v>200</v>
      </c>
      <c r="E4488" s="52" t="s">
        <v>187</v>
      </c>
      <c r="F4488" s="53" t="s">
        <v>3599</v>
      </c>
      <c r="G4488" s="52" t="s">
        <v>108</v>
      </c>
      <c r="H4488" s="52" t="s">
        <v>2482</v>
      </c>
    </row>
    <row r="4489" spans="1:8" x14ac:dyDescent="0.25">
      <c r="A4489" s="52" t="s">
        <v>3503</v>
      </c>
      <c r="B4489" s="52" t="s">
        <v>3502</v>
      </c>
      <c r="C4489" s="52" t="s">
        <v>343</v>
      </c>
      <c r="D4489" s="52" t="s">
        <v>200</v>
      </c>
      <c r="E4489" s="52" t="s">
        <v>187</v>
      </c>
      <c r="F4489" s="53" t="s">
        <v>3599</v>
      </c>
      <c r="G4489" s="52" t="s">
        <v>108</v>
      </c>
      <c r="H4489" s="52" t="s">
        <v>2482</v>
      </c>
    </row>
    <row r="4490" spans="1:8" x14ac:dyDescent="0.25">
      <c r="A4490" s="52" t="s">
        <v>3501</v>
      </c>
      <c r="B4490" s="52" t="s">
        <v>3500</v>
      </c>
      <c r="C4490" s="52" t="s">
        <v>343</v>
      </c>
      <c r="D4490" s="52" t="s">
        <v>1642</v>
      </c>
      <c r="E4490" s="52" t="s">
        <v>204</v>
      </c>
      <c r="F4490" s="53" t="s">
        <v>3599</v>
      </c>
      <c r="G4490" s="52" t="s">
        <v>108</v>
      </c>
      <c r="H4490" s="52" t="s">
        <v>2482</v>
      </c>
    </row>
    <row r="4491" spans="1:8" x14ac:dyDescent="0.25">
      <c r="A4491" s="52" t="s">
        <v>3499</v>
      </c>
      <c r="B4491" s="52" t="s">
        <v>3498</v>
      </c>
      <c r="C4491" s="52" t="s">
        <v>343</v>
      </c>
      <c r="D4491" s="52" t="s">
        <v>1642</v>
      </c>
      <c r="E4491" s="52" t="s">
        <v>204</v>
      </c>
      <c r="F4491" s="53" t="s">
        <v>3599</v>
      </c>
      <c r="G4491" s="52" t="s">
        <v>108</v>
      </c>
      <c r="H4491" s="52" t="s">
        <v>2482</v>
      </c>
    </row>
    <row r="4492" spans="1:8" x14ac:dyDescent="0.25">
      <c r="A4492" s="52" t="s">
        <v>3497</v>
      </c>
      <c r="B4492" s="52" t="s">
        <v>3496</v>
      </c>
      <c r="C4492" s="52" t="s">
        <v>1981</v>
      </c>
      <c r="D4492" s="52" t="s">
        <v>200</v>
      </c>
      <c r="E4492" s="52" t="s">
        <v>187</v>
      </c>
      <c r="F4492" s="53" t="s">
        <v>3599</v>
      </c>
      <c r="G4492" s="52" t="s">
        <v>108</v>
      </c>
      <c r="H4492" s="52" t="s">
        <v>2482</v>
      </c>
    </row>
    <row r="4493" spans="1:8" x14ac:dyDescent="0.25">
      <c r="A4493" s="52" t="s">
        <v>3495</v>
      </c>
      <c r="B4493" s="52" t="s">
        <v>3494</v>
      </c>
      <c r="C4493" s="52" t="s">
        <v>939</v>
      </c>
      <c r="D4493" s="52" t="s">
        <v>1642</v>
      </c>
      <c r="E4493" s="52" t="s">
        <v>204</v>
      </c>
      <c r="F4493" s="53" t="s">
        <v>3599</v>
      </c>
      <c r="G4493" s="52" t="s">
        <v>108</v>
      </c>
      <c r="H4493" s="52" t="s">
        <v>2482</v>
      </c>
    </row>
    <row r="4494" spans="1:8" x14ac:dyDescent="0.25">
      <c r="A4494" s="52" t="s">
        <v>3493</v>
      </c>
      <c r="B4494" s="52" t="s">
        <v>3492</v>
      </c>
      <c r="C4494" s="52" t="s">
        <v>343</v>
      </c>
      <c r="D4494" s="52" t="s">
        <v>200</v>
      </c>
      <c r="E4494" s="52" t="s">
        <v>187</v>
      </c>
      <c r="F4494" s="53" t="s">
        <v>3599</v>
      </c>
      <c r="G4494" s="52" t="s">
        <v>108</v>
      </c>
      <c r="H4494" s="52" t="s">
        <v>2482</v>
      </c>
    </row>
    <row r="4495" spans="1:8" x14ac:dyDescent="0.25">
      <c r="A4495" s="52" t="s">
        <v>3491</v>
      </c>
      <c r="B4495" s="52" t="s">
        <v>3490</v>
      </c>
      <c r="C4495" s="52" t="s">
        <v>3489</v>
      </c>
      <c r="D4495" s="52" t="s">
        <v>1642</v>
      </c>
      <c r="E4495" s="52" t="s">
        <v>204</v>
      </c>
      <c r="F4495" s="53" t="s">
        <v>3599</v>
      </c>
      <c r="G4495" s="52" t="s">
        <v>108</v>
      </c>
      <c r="H4495" s="52" t="s">
        <v>2482</v>
      </c>
    </row>
    <row r="4496" spans="1:8" x14ac:dyDescent="0.25">
      <c r="A4496" s="52" t="s">
        <v>3488</v>
      </c>
      <c r="B4496" s="52" t="s">
        <v>3487</v>
      </c>
      <c r="C4496" s="52" t="s">
        <v>300</v>
      </c>
      <c r="D4496" s="52" t="s">
        <v>1642</v>
      </c>
      <c r="E4496" s="52" t="s">
        <v>204</v>
      </c>
      <c r="F4496" s="53" t="s">
        <v>3599</v>
      </c>
      <c r="G4496" s="52" t="s">
        <v>108</v>
      </c>
      <c r="H4496" s="52" t="s">
        <v>2482</v>
      </c>
    </row>
    <row r="4497" spans="1:8" x14ac:dyDescent="0.25">
      <c r="A4497" s="52" t="s">
        <v>3486</v>
      </c>
      <c r="B4497" s="52" t="s">
        <v>3485</v>
      </c>
      <c r="C4497" s="52" t="s">
        <v>343</v>
      </c>
      <c r="D4497" s="52" t="s">
        <v>1642</v>
      </c>
      <c r="E4497" s="52" t="s">
        <v>204</v>
      </c>
      <c r="F4497" s="53" t="s">
        <v>3599</v>
      </c>
      <c r="G4497" s="52" t="s">
        <v>108</v>
      </c>
      <c r="H4497" s="52" t="s">
        <v>2482</v>
      </c>
    </row>
    <row r="4498" spans="1:8" x14ac:dyDescent="0.25">
      <c r="A4498" s="52" t="s">
        <v>3484</v>
      </c>
      <c r="B4498" s="52" t="s">
        <v>3483</v>
      </c>
      <c r="C4498" s="52" t="s">
        <v>1981</v>
      </c>
      <c r="D4498" s="52" t="s">
        <v>200</v>
      </c>
      <c r="E4498" s="52" t="s">
        <v>187</v>
      </c>
      <c r="F4498" s="53" t="s">
        <v>3599</v>
      </c>
      <c r="G4498" s="52" t="s">
        <v>108</v>
      </c>
      <c r="H4498" s="52" t="s">
        <v>2482</v>
      </c>
    </row>
    <row r="4499" spans="1:8" x14ac:dyDescent="0.25">
      <c r="A4499" s="52" t="s">
        <v>3482</v>
      </c>
      <c r="B4499" s="52" t="s">
        <v>3481</v>
      </c>
      <c r="C4499" s="52" t="s">
        <v>343</v>
      </c>
      <c r="D4499" s="52" t="s">
        <v>3480</v>
      </c>
      <c r="E4499" s="52" t="s">
        <v>204</v>
      </c>
      <c r="F4499" s="53" t="s">
        <v>3599</v>
      </c>
      <c r="G4499" s="52" t="s">
        <v>108</v>
      </c>
      <c r="H4499" s="52" t="s">
        <v>2482</v>
      </c>
    </row>
    <row r="4500" spans="1:8" x14ac:dyDescent="0.25">
      <c r="A4500" s="52" t="s">
        <v>3479</v>
      </c>
      <c r="B4500" s="52" t="s">
        <v>3477</v>
      </c>
      <c r="C4500" s="52" t="s">
        <v>430</v>
      </c>
      <c r="D4500" s="52" t="s">
        <v>542</v>
      </c>
      <c r="E4500" s="52" t="s">
        <v>204</v>
      </c>
      <c r="F4500" s="53" t="s">
        <v>3599</v>
      </c>
      <c r="G4500" s="52" t="s">
        <v>108</v>
      </c>
      <c r="H4500" s="52" t="s">
        <v>2482</v>
      </c>
    </row>
    <row r="4501" spans="1:8" x14ac:dyDescent="0.25">
      <c r="A4501" s="52" t="s">
        <v>3478</v>
      </c>
      <c r="B4501" s="52" t="s">
        <v>3477</v>
      </c>
      <c r="C4501" s="52" t="s">
        <v>430</v>
      </c>
      <c r="D4501" s="52" t="s">
        <v>542</v>
      </c>
      <c r="E4501" s="52" t="s">
        <v>204</v>
      </c>
      <c r="F4501" s="53" t="s">
        <v>3599</v>
      </c>
      <c r="G4501" s="52" t="s">
        <v>108</v>
      </c>
      <c r="H4501" s="52" t="s">
        <v>2482</v>
      </c>
    </row>
    <row r="4502" spans="1:8" x14ac:dyDescent="0.25">
      <c r="A4502" s="52" t="s">
        <v>3476</v>
      </c>
      <c r="B4502" s="52" t="s">
        <v>3475</v>
      </c>
      <c r="C4502" s="52" t="s">
        <v>2769</v>
      </c>
      <c r="D4502" s="52" t="s">
        <v>542</v>
      </c>
      <c r="E4502" s="52" t="s">
        <v>204</v>
      </c>
      <c r="F4502" s="53" t="s">
        <v>3599</v>
      </c>
      <c r="G4502" s="52" t="s">
        <v>108</v>
      </c>
      <c r="H4502" s="52" t="s">
        <v>2482</v>
      </c>
    </row>
    <row r="4503" spans="1:8" x14ac:dyDescent="0.25">
      <c r="A4503" s="52" t="s">
        <v>3474</v>
      </c>
      <c r="B4503" s="52" t="s">
        <v>3473</v>
      </c>
      <c r="C4503" s="52" t="s">
        <v>2769</v>
      </c>
      <c r="D4503" s="52" t="s">
        <v>542</v>
      </c>
      <c r="E4503" s="52" t="s">
        <v>204</v>
      </c>
      <c r="F4503" s="53" t="s">
        <v>3599</v>
      </c>
      <c r="G4503" s="52" t="s">
        <v>108</v>
      </c>
      <c r="H4503" s="52" t="s">
        <v>2482</v>
      </c>
    </row>
    <row r="4504" spans="1:8" x14ac:dyDescent="0.25">
      <c r="A4504" s="52" t="s">
        <v>3472</v>
      </c>
      <c r="B4504" s="52" t="s">
        <v>3471</v>
      </c>
      <c r="C4504" s="52" t="s">
        <v>578</v>
      </c>
      <c r="D4504" s="52" t="s">
        <v>200</v>
      </c>
      <c r="E4504" s="52" t="s">
        <v>187</v>
      </c>
      <c r="F4504" s="53" t="s">
        <v>3599</v>
      </c>
      <c r="G4504" s="52" t="s">
        <v>108</v>
      </c>
      <c r="H4504" s="52" t="s">
        <v>2482</v>
      </c>
    </row>
    <row r="4505" spans="1:8" x14ac:dyDescent="0.25">
      <c r="A4505" s="52" t="s">
        <v>3470</v>
      </c>
      <c r="B4505" s="52" t="s">
        <v>3469</v>
      </c>
      <c r="C4505" s="52" t="s">
        <v>578</v>
      </c>
      <c r="D4505" s="52" t="s">
        <v>200</v>
      </c>
      <c r="E4505" s="52" t="s">
        <v>187</v>
      </c>
      <c r="F4505" s="53" t="s">
        <v>3599</v>
      </c>
      <c r="G4505" s="52" t="s">
        <v>108</v>
      </c>
      <c r="H4505" s="52" t="s">
        <v>2482</v>
      </c>
    </row>
    <row r="4506" spans="1:8" x14ac:dyDescent="0.25">
      <c r="A4506" s="52" t="s">
        <v>3468</v>
      </c>
      <c r="B4506" s="52" t="s">
        <v>3466</v>
      </c>
      <c r="C4506" s="52" t="s">
        <v>542</v>
      </c>
      <c r="D4506" s="52" t="s">
        <v>200</v>
      </c>
      <c r="E4506" s="52" t="s">
        <v>187</v>
      </c>
      <c r="F4506" s="53" t="s">
        <v>3599</v>
      </c>
      <c r="G4506" s="52" t="s">
        <v>108</v>
      </c>
      <c r="H4506" s="52" t="s">
        <v>2482</v>
      </c>
    </row>
    <row r="4507" spans="1:8" x14ac:dyDescent="0.25">
      <c r="A4507" s="52" t="s">
        <v>3467</v>
      </c>
      <c r="B4507" s="52" t="s">
        <v>3466</v>
      </c>
      <c r="C4507" s="52" t="s">
        <v>542</v>
      </c>
      <c r="D4507" s="52" t="s">
        <v>200</v>
      </c>
      <c r="E4507" s="52" t="s">
        <v>187</v>
      </c>
      <c r="F4507" s="53" t="s">
        <v>3599</v>
      </c>
      <c r="G4507" s="52" t="s">
        <v>108</v>
      </c>
      <c r="H4507" s="52" t="s">
        <v>2482</v>
      </c>
    </row>
    <row r="4508" spans="1:8" x14ac:dyDescent="0.25">
      <c r="A4508" s="52" t="s">
        <v>3465</v>
      </c>
      <c r="B4508" s="52" t="s">
        <v>3464</v>
      </c>
      <c r="C4508" s="52" t="s">
        <v>1428</v>
      </c>
      <c r="D4508" s="52" t="s">
        <v>3463</v>
      </c>
      <c r="E4508" s="52" t="s">
        <v>187</v>
      </c>
      <c r="F4508" s="53" t="s">
        <v>3599</v>
      </c>
      <c r="G4508" s="52" t="s">
        <v>108</v>
      </c>
      <c r="H4508" s="52" t="s">
        <v>2482</v>
      </c>
    </row>
    <row r="4509" spans="1:8" x14ac:dyDescent="0.25">
      <c r="A4509" s="52" t="s">
        <v>3462</v>
      </c>
      <c r="B4509" s="52" t="s">
        <v>3461</v>
      </c>
      <c r="C4509" s="52" t="s">
        <v>1428</v>
      </c>
      <c r="D4509" s="52" t="s">
        <v>200</v>
      </c>
      <c r="E4509" s="52" t="s">
        <v>187</v>
      </c>
      <c r="F4509" s="53" t="s">
        <v>3599</v>
      </c>
      <c r="G4509" s="52" t="s">
        <v>108</v>
      </c>
      <c r="H4509" s="52" t="s">
        <v>2482</v>
      </c>
    </row>
    <row r="4510" spans="1:8" x14ac:dyDescent="0.25">
      <c r="A4510" s="52" t="s">
        <v>3460</v>
      </c>
      <c r="B4510" s="52" t="s">
        <v>3459</v>
      </c>
      <c r="C4510" s="52" t="s">
        <v>197</v>
      </c>
      <c r="D4510" s="52" t="s">
        <v>197</v>
      </c>
      <c r="E4510" s="52" t="s">
        <v>196</v>
      </c>
      <c r="F4510" s="53" t="s">
        <v>3599</v>
      </c>
      <c r="G4510" s="52" t="s">
        <v>108</v>
      </c>
      <c r="H4510" s="52" t="s">
        <v>2482</v>
      </c>
    </row>
    <row r="4511" spans="1:8" x14ac:dyDescent="0.25">
      <c r="A4511" s="52" t="s">
        <v>3458</v>
      </c>
      <c r="B4511" s="52" t="s">
        <v>3457</v>
      </c>
      <c r="C4511" s="52" t="s">
        <v>197</v>
      </c>
      <c r="D4511" s="52" t="s">
        <v>197</v>
      </c>
      <c r="E4511" s="52" t="s">
        <v>196</v>
      </c>
      <c r="F4511" s="53" t="s">
        <v>3599</v>
      </c>
      <c r="G4511" s="52" t="s">
        <v>108</v>
      </c>
      <c r="H4511" s="52" t="s">
        <v>2482</v>
      </c>
    </row>
    <row r="4512" spans="1:8" x14ac:dyDescent="0.25">
      <c r="A4512" s="52" t="s">
        <v>3456</v>
      </c>
      <c r="B4512" s="52" t="s">
        <v>3455</v>
      </c>
      <c r="C4512" s="52" t="s">
        <v>1428</v>
      </c>
      <c r="D4512" s="52" t="s">
        <v>480</v>
      </c>
      <c r="E4512" s="52" t="s">
        <v>187</v>
      </c>
      <c r="F4512" s="53" t="s">
        <v>3599</v>
      </c>
      <c r="G4512" s="52" t="s">
        <v>108</v>
      </c>
      <c r="H4512" s="52" t="s">
        <v>2482</v>
      </c>
    </row>
    <row r="4513" spans="1:8" x14ac:dyDescent="0.25">
      <c r="A4513" s="52" t="s">
        <v>3454</v>
      </c>
      <c r="B4513" s="52" t="s">
        <v>3453</v>
      </c>
      <c r="C4513" s="52" t="s">
        <v>295</v>
      </c>
      <c r="D4513" s="52" t="s">
        <v>200</v>
      </c>
      <c r="E4513" s="52" t="s">
        <v>187</v>
      </c>
      <c r="F4513" s="53" t="s">
        <v>3599</v>
      </c>
      <c r="G4513" s="52" t="s">
        <v>108</v>
      </c>
      <c r="H4513" s="52" t="s">
        <v>2482</v>
      </c>
    </row>
    <row r="4514" spans="1:8" x14ac:dyDescent="0.25">
      <c r="A4514" s="52" t="s">
        <v>3452</v>
      </c>
      <c r="B4514" s="52" t="s">
        <v>3451</v>
      </c>
      <c r="C4514" s="52" t="s">
        <v>1262</v>
      </c>
      <c r="D4514" s="52" t="s">
        <v>913</v>
      </c>
      <c r="E4514" s="52" t="s">
        <v>204</v>
      </c>
      <c r="F4514" s="53" t="s">
        <v>3599</v>
      </c>
      <c r="G4514" s="52" t="s">
        <v>108</v>
      </c>
      <c r="H4514" s="52" t="s">
        <v>2482</v>
      </c>
    </row>
    <row r="4515" spans="1:8" x14ac:dyDescent="0.25">
      <c r="A4515" s="52" t="s">
        <v>3450</v>
      </c>
      <c r="B4515" s="52" t="s">
        <v>3449</v>
      </c>
      <c r="C4515" s="52" t="s">
        <v>987</v>
      </c>
      <c r="D4515" s="52" t="s">
        <v>1642</v>
      </c>
      <c r="E4515" s="52" t="s">
        <v>204</v>
      </c>
      <c r="F4515" s="53" t="s">
        <v>3599</v>
      </c>
      <c r="G4515" s="52" t="s">
        <v>108</v>
      </c>
      <c r="H4515" s="52" t="s">
        <v>2482</v>
      </c>
    </row>
    <row r="4516" spans="1:8" x14ac:dyDescent="0.25">
      <c r="A4516" s="52" t="s">
        <v>3448</v>
      </c>
      <c r="B4516" s="52" t="s">
        <v>3447</v>
      </c>
      <c r="C4516" s="52" t="s">
        <v>1262</v>
      </c>
      <c r="D4516" s="52" t="s">
        <v>1642</v>
      </c>
      <c r="E4516" s="52" t="s">
        <v>204</v>
      </c>
      <c r="F4516" s="53" t="s">
        <v>3599</v>
      </c>
      <c r="G4516" s="52" t="s">
        <v>108</v>
      </c>
      <c r="H4516" s="52" t="s">
        <v>2482</v>
      </c>
    </row>
    <row r="4517" spans="1:8" x14ac:dyDescent="0.25">
      <c r="A4517" s="52" t="s">
        <v>3446</v>
      </c>
      <c r="B4517" s="52" t="s">
        <v>3445</v>
      </c>
      <c r="C4517" s="52" t="s">
        <v>1981</v>
      </c>
      <c r="D4517" s="52" t="s">
        <v>913</v>
      </c>
      <c r="E4517" s="52" t="s">
        <v>214</v>
      </c>
      <c r="F4517" s="53" t="s">
        <v>3599</v>
      </c>
      <c r="G4517" s="52" t="s">
        <v>108</v>
      </c>
      <c r="H4517" s="52" t="s">
        <v>2482</v>
      </c>
    </row>
    <row r="4518" spans="1:8" x14ac:dyDescent="0.25">
      <c r="A4518" s="52" t="s">
        <v>3444</v>
      </c>
      <c r="B4518" s="52" t="s">
        <v>3443</v>
      </c>
      <c r="C4518" s="52" t="s">
        <v>1262</v>
      </c>
      <c r="D4518" s="52" t="s">
        <v>1642</v>
      </c>
      <c r="E4518" s="52" t="s">
        <v>204</v>
      </c>
      <c r="F4518" s="53" t="s">
        <v>3599</v>
      </c>
      <c r="G4518" s="52" t="s">
        <v>108</v>
      </c>
      <c r="H4518" s="52" t="s">
        <v>2482</v>
      </c>
    </row>
    <row r="4519" spans="1:8" x14ac:dyDescent="0.25">
      <c r="A4519" s="52" t="s">
        <v>3442</v>
      </c>
      <c r="B4519" s="52" t="s">
        <v>3441</v>
      </c>
      <c r="C4519" s="52" t="s">
        <v>1262</v>
      </c>
      <c r="D4519" s="52" t="s">
        <v>3440</v>
      </c>
      <c r="E4519" s="52" t="s">
        <v>204</v>
      </c>
      <c r="F4519" s="53" t="s">
        <v>3599</v>
      </c>
      <c r="G4519" s="52" t="s">
        <v>108</v>
      </c>
      <c r="H4519" s="52" t="s">
        <v>2482</v>
      </c>
    </row>
    <row r="4520" spans="1:8" x14ac:dyDescent="0.25">
      <c r="A4520" s="52" t="s">
        <v>3439</v>
      </c>
      <c r="B4520" s="52" t="s">
        <v>3438</v>
      </c>
      <c r="C4520" s="52" t="s">
        <v>1262</v>
      </c>
      <c r="D4520" s="52" t="s">
        <v>1642</v>
      </c>
      <c r="E4520" s="52" t="s">
        <v>204</v>
      </c>
      <c r="F4520" s="53" t="s">
        <v>3599</v>
      </c>
      <c r="G4520" s="52" t="s">
        <v>108</v>
      </c>
      <c r="H4520" s="52" t="s">
        <v>2482</v>
      </c>
    </row>
    <row r="4521" spans="1:8" x14ac:dyDescent="0.25">
      <c r="A4521" s="52" t="s">
        <v>3437</v>
      </c>
      <c r="B4521" s="52" t="s">
        <v>3436</v>
      </c>
      <c r="C4521" s="52" t="s">
        <v>2649</v>
      </c>
      <c r="D4521" s="52" t="s">
        <v>1642</v>
      </c>
      <c r="E4521" s="52" t="s">
        <v>204</v>
      </c>
      <c r="F4521" s="53" t="s">
        <v>3599</v>
      </c>
      <c r="G4521" s="52" t="s">
        <v>108</v>
      </c>
      <c r="H4521" s="52" t="s">
        <v>2482</v>
      </c>
    </row>
    <row r="4522" spans="1:8" x14ac:dyDescent="0.25">
      <c r="A4522" s="52" t="s">
        <v>3435</v>
      </c>
      <c r="B4522" s="52" t="s">
        <v>3434</v>
      </c>
      <c r="C4522" s="52" t="s">
        <v>295</v>
      </c>
      <c r="D4522" s="52" t="s">
        <v>3433</v>
      </c>
      <c r="E4522" s="52" t="s">
        <v>204</v>
      </c>
      <c r="F4522" s="53" t="s">
        <v>3599</v>
      </c>
      <c r="G4522" s="52" t="s">
        <v>108</v>
      </c>
      <c r="H4522" s="52" t="s">
        <v>2482</v>
      </c>
    </row>
    <row r="4523" spans="1:8" x14ac:dyDescent="0.25">
      <c r="A4523" s="52" t="s">
        <v>3432</v>
      </c>
      <c r="B4523" s="52" t="s">
        <v>3431</v>
      </c>
      <c r="C4523" s="52" t="s">
        <v>2172</v>
      </c>
      <c r="D4523" s="52" t="s">
        <v>1642</v>
      </c>
      <c r="E4523" s="52" t="s">
        <v>204</v>
      </c>
      <c r="F4523" s="53" t="s">
        <v>3599</v>
      </c>
      <c r="G4523" s="52" t="s">
        <v>108</v>
      </c>
      <c r="H4523" s="52" t="s">
        <v>2482</v>
      </c>
    </row>
    <row r="4524" spans="1:8" x14ac:dyDescent="0.25">
      <c r="A4524" s="52" t="s">
        <v>3430</v>
      </c>
      <c r="B4524" s="52" t="s">
        <v>3429</v>
      </c>
      <c r="C4524" s="52" t="s">
        <v>1262</v>
      </c>
      <c r="D4524" s="52" t="s">
        <v>1642</v>
      </c>
      <c r="E4524" s="52" t="s">
        <v>204</v>
      </c>
      <c r="F4524" s="53" t="s">
        <v>3599</v>
      </c>
      <c r="G4524" s="52" t="s">
        <v>108</v>
      </c>
      <c r="H4524" s="52" t="s">
        <v>2482</v>
      </c>
    </row>
    <row r="4525" spans="1:8" x14ac:dyDescent="0.25">
      <c r="A4525" s="52" t="s">
        <v>3428</v>
      </c>
      <c r="B4525" s="52" t="s">
        <v>3427</v>
      </c>
      <c r="C4525" s="52" t="s">
        <v>1582</v>
      </c>
      <c r="D4525" s="52" t="s">
        <v>1642</v>
      </c>
      <c r="E4525" s="52" t="s">
        <v>204</v>
      </c>
      <c r="F4525" s="53" t="s">
        <v>3599</v>
      </c>
      <c r="G4525" s="52" t="s">
        <v>108</v>
      </c>
      <c r="H4525" s="52" t="s">
        <v>2482</v>
      </c>
    </row>
    <row r="4526" spans="1:8" x14ac:dyDescent="0.25">
      <c r="A4526" s="52" t="s">
        <v>3426</v>
      </c>
      <c r="B4526" s="52" t="s">
        <v>3425</v>
      </c>
      <c r="C4526" s="52" t="s">
        <v>3404</v>
      </c>
      <c r="D4526" s="52" t="s">
        <v>688</v>
      </c>
      <c r="E4526" s="52" t="s">
        <v>204</v>
      </c>
      <c r="F4526" s="53" t="s">
        <v>3599</v>
      </c>
      <c r="G4526" s="52" t="s">
        <v>108</v>
      </c>
      <c r="H4526" s="52" t="s">
        <v>2482</v>
      </c>
    </row>
    <row r="4527" spans="1:8" x14ac:dyDescent="0.25">
      <c r="A4527" s="52" t="s">
        <v>3424</v>
      </c>
      <c r="B4527" s="52" t="s">
        <v>3423</v>
      </c>
      <c r="C4527" s="52" t="s">
        <v>1262</v>
      </c>
      <c r="D4527" s="52" t="s">
        <v>572</v>
      </c>
      <c r="E4527" s="52" t="s">
        <v>204</v>
      </c>
      <c r="F4527" s="53" t="s">
        <v>3599</v>
      </c>
      <c r="G4527" s="52" t="s">
        <v>108</v>
      </c>
      <c r="H4527" s="52" t="s">
        <v>2482</v>
      </c>
    </row>
    <row r="4528" spans="1:8" x14ac:dyDescent="0.25">
      <c r="A4528" s="52" t="s">
        <v>3422</v>
      </c>
      <c r="B4528" s="52" t="s">
        <v>3421</v>
      </c>
      <c r="C4528" s="52" t="s">
        <v>1262</v>
      </c>
      <c r="D4528" s="52" t="s">
        <v>1642</v>
      </c>
      <c r="E4528" s="52" t="s">
        <v>204</v>
      </c>
      <c r="F4528" s="53" t="s">
        <v>3599</v>
      </c>
      <c r="G4528" s="52" t="s">
        <v>108</v>
      </c>
      <c r="H4528" s="52" t="s">
        <v>2482</v>
      </c>
    </row>
    <row r="4529" spans="1:8" x14ac:dyDescent="0.25">
      <c r="A4529" s="52" t="s">
        <v>3420</v>
      </c>
      <c r="B4529" s="52" t="s">
        <v>3419</v>
      </c>
      <c r="C4529" s="52" t="s">
        <v>1262</v>
      </c>
      <c r="D4529" s="52" t="s">
        <v>1642</v>
      </c>
      <c r="E4529" s="52" t="s">
        <v>204</v>
      </c>
      <c r="F4529" s="53" t="s">
        <v>3599</v>
      </c>
      <c r="G4529" s="52" t="s">
        <v>108</v>
      </c>
      <c r="H4529" s="52" t="s">
        <v>2482</v>
      </c>
    </row>
    <row r="4530" spans="1:8" x14ac:dyDescent="0.25">
      <c r="A4530" s="52" t="s">
        <v>3418</v>
      </c>
      <c r="B4530" s="52" t="s">
        <v>3417</v>
      </c>
      <c r="C4530" s="52" t="s">
        <v>1262</v>
      </c>
      <c r="D4530" s="52" t="s">
        <v>1642</v>
      </c>
      <c r="E4530" s="52" t="s">
        <v>204</v>
      </c>
      <c r="F4530" s="53" t="s">
        <v>3599</v>
      </c>
      <c r="G4530" s="52" t="s">
        <v>108</v>
      </c>
      <c r="H4530" s="52" t="s">
        <v>2482</v>
      </c>
    </row>
    <row r="4531" spans="1:8" x14ac:dyDescent="0.25">
      <c r="A4531" s="52" t="s">
        <v>3416</v>
      </c>
      <c r="B4531" s="52" t="s">
        <v>3415</v>
      </c>
      <c r="C4531" s="52" t="s">
        <v>1262</v>
      </c>
      <c r="D4531" s="52" t="s">
        <v>1642</v>
      </c>
      <c r="E4531" s="52" t="s">
        <v>204</v>
      </c>
      <c r="F4531" s="53" t="s">
        <v>3599</v>
      </c>
      <c r="G4531" s="52" t="s">
        <v>108</v>
      </c>
      <c r="H4531" s="52" t="s">
        <v>2482</v>
      </c>
    </row>
    <row r="4532" spans="1:8" x14ac:dyDescent="0.25">
      <c r="A4532" s="52" t="s">
        <v>3414</v>
      </c>
      <c r="B4532" s="52" t="s">
        <v>3413</v>
      </c>
      <c r="C4532" s="52" t="s">
        <v>1981</v>
      </c>
      <c r="D4532" s="52" t="s">
        <v>200</v>
      </c>
      <c r="E4532" s="52" t="s">
        <v>187</v>
      </c>
      <c r="F4532" s="53" t="s">
        <v>3599</v>
      </c>
      <c r="G4532" s="52" t="s">
        <v>108</v>
      </c>
      <c r="H4532" s="52" t="s">
        <v>2482</v>
      </c>
    </row>
    <row r="4533" spans="1:8" x14ac:dyDescent="0.25">
      <c r="A4533" s="52" t="s">
        <v>3412</v>
      </c>
      <c r="B4533" s="52" t="s">
        <v>3411</v>
      </c>
      <c r="C4533" s="52" t="s">
        <v>1981</v>
      </c>
      <c r="D4533" s="52" t="s">
        <v>200</v>
      </c>
      <c r="E4533" s="52" t="s">
        <v>187</v>
      </c>
      <c r="F4533" s="53" t="s">
        <v>3599</v>
      </c>
      <c r="G4533" s="52" t="s">
        <v>108</v>
      </c>
      <c r="H4533" s="52" t="s">
        <v>2482</v>
      </c>
    </row>
    <row r="4534" spans="1:8" x14ac:dyDescent="0.25">
      <c r="A4534" s="52" t="s">
        <v>3410</v>
      </c>
      <c r="B4534" s="52" t="s">
        <v>3409</v>
      </c>
      <c r="C4534" s="52" t="s">
        <v>1981</v>
      </c>
      <c r="D4534" s="52" t="s">
        <v>200</v>
      </c>
      <c r="E4534" s="52" t="s">
        <v>187</v>
      </c>
      <c r="F4534" s="53" t="s">
        <v>3599</v>
      </c>
      <c r="G4534" s="52" t="s">
        <v>108</v>
      </c>
      <c r="H4534" s="52" t="s">
        <v>2482</v>
      </c>
    </row>
    <row r="4535" spans="1:8" x14ac:dyDescent="0.25">
      <c r="A4535" s="52" t="s">
        <v>3408</v>
      </c>
      <c r="B4535" s="52" t="s">
        <v>3407</v>
      </c>
      <c r="C4535" s="52" t="s">
        <v>1262</v>
      </c>
      <c r="D4535" s="52" t="s">
        <v>913</v>
      </c>
      <c r="E4535" s="52" t="s">
        <v>492</v>
      </c>
      <c r="F4535" s="53" t="s">
        <v>3599</v>
      </c>
      <c r="G4535" s="52" t="s">
        <v>108</v>
      </c>
      <c r="H4535" s="52" t="s">
        <v>2482</v>
      </c>
    </row>
    <row r="4536" spans="1:8" x14ac:dyDescent="0.25">
      <c r="A4536" s="52" t="s">
        <v>3406</v>
      </c>
      <c r="B4536" s="52" t="s">
        <v>3405</v>
      </c>
      <c r="C4536" s="52" t="s">
        <v>3404</v>
      </c>
      <c r="D4536" s="52" t="s">
        <v>2679</v>
      </c>
      <c r="E4536" s="52" t="s">
        <v>187</v>
      </c>
      <c r="F4536" s="53" t="s">
        <v>3599</v>
      </c>
      <c r="G4536" s="52" t="s">
        <v>108</v>
      </c>
      <c r="H4536" s="52" t="s">
        <v>2482</v>
      </c>
    </row>
    <row r="4537" spans="1:8" x14ac:dyDescent="0.25">
      <c r="A4537" s="52" t="s">
        <v>3403</v>
      </c>
      <c r="B4537" s="52" t="s">
        <v>3402</v>
      </c>
      <c r="C4537" s="52" t="s">
        <v>1981</v>
      </c>
      <c r="D4537" s="52" t="s">
        <v>913</v>
      </c>
      <c r="E4537" s="52" t="s">
        <v>204</v>
      </c>
      <c r="F4537" s="53" t="s">
        <v>3599</v>
      </c>
      <c r="G4537" s="52" t="s">
        <v>108</v>
      </c>
      <c r="H4537" s="52" t="s">
        <v>2482</v>
      </c>
    </row>
    <row r="4538" spans="1:8" x14ac:dyDescent="0.25">
      <c r="A4538" s="52" t="s">
        <v>3401</v>
      </c>
      <c r="B4538" s="52" t="s">
        <v>3400</v>
      </c>
      <c r="C4538" s="52" t="s">
        <v>197</v>
      </c>
      <c r="D4538" s="52" t="s">
        <v>197</v>
      </c>
      <c r="E4538" s="52" t="s">
        <v>196</v>
      </c>
      <c r="F4538" s="53" t="s">
        <v>3599</v>
      </c>
      <c r="G4538" s="52" t="s">
        <v>108</v>
      </c>
      <c r="H4538" s="52" t="s">
        <v>2482</v>
      </c>
    </row>
    <row r="4539" spans="1:8" x14ac:dyDescent="0.25">
      <c r="A4539" s="52" t="s">
        <v>3399</v>
      </c>
      <c r="B4539" s="52" t="s">
        <v>3398</v>
      </c>
      <c r="C4539" s="52" t="s">
        <v>833</v>
      </c>
      <c r="D4539" s="52" t="s">
        <v>3397</v>
      </c>
      <c r="E4539" s="52" t="s">
        <v>492</v>
      </c>
      <c r="F4539" s="53" t="s">
        <v>3599</v>
      </c>
      <c r="G4539" s="52" t="s">
        <v>108</v>
      </c>
      <c r="H4539" s="52" t="s">
        <v>2482</v>
      </c>
    </row>
    <row r="4540" spans="1:8" x14ac:dyDescent="0.25">
      <c r="A4540" s="52" t="s">
        <v>3396</v>
      </c>
      <c r="B4540" s="52" t="s">
        <v>3395</v>
      </c>
      <c r="C4540" s="52" t="s">
        <v>295</v>
      </c>
      <c r="D4540" s="52" t="s">
        <v>200</v>
      </c>
      <c r="E4540" s="52" t="s">
        <v>187</v>
      </c>
      <c r="F4540" s="53" t="s">
        <v>3599</v>
      </c>
      <c r="G4540" s="52" t="s">
        <v>108</v>
      </c>
      <c r="H4540" s="52" t="s">
        <v>2482</v>
      </c>
    </row>
    <row r="4541" spans="1:8" x14ac:dyDescent="0.25">
      <c r="A4541" s="52" t="s">
        <v>3394</v>
      </c>
      <c r="B4541" s="52" t="s">
        <v>3392</v>
      </c>
      <c r="C4541" s="52" t="s">
        <v>295</v>
      </c>
      <c r="D4541" s="52" t="s">
        <v>200</v>
      </c>
      <c r="E4541" s="52" t="s">
        <v>187</v>
      </c>
      <c r="F4541" s="53" t="s">
        <v>3599</v>
      </c>
      <c r="G4541" s="52" t="s">
        <v>108</v>
      </c>
      <c r="H4541" s="52" t="s">
        <v>2482</v>
      </c>
    </row>
    <row r="4542" spans="1:8" x14ac:dyDescent="0.25">
      <c r="A4542" s="52" t="s">
        <v>3393</v>
      </c>
      <c r="B4542" s="52" t="s">
        <v>3392</v>
      </c>
      <c r="C4542" s="52" t="s">
        <v>3391</v>
      </c>
      <c r="D4542" s="52" t="s">
        <v>200</v>
      </c>
      <c r="E4542" s="52" t="s">
        <v>187</v>
      </c>
      <c r="F4542" s="53" t="s">
        <v>3599</v>
      </c>
      <c r="G4542" s="52" t="s">
        <v>108</v>
      </c>
      <c r="H4542" s="52" t="s">
        <v>2482</v>
      </c>
    </row>
    <row r="4543" spans="1:8" x14ac:dyDescent="0.25">
      <c r="A4543" s="52" t="s">
        <v>3390</v>
      </c>
      <c r="B4543" s="52" t="s">
        <v>3389</v>
      </c>
      <c r="C4543" s="52" t="s">
        <v>699</v>
      </c>
      <c r="D4543" s="52" t="s">
        <v>200</v>
      </c>
      <c r="E4543" s="52" t="s">
        <v>187</v>
      </c>
      <c r="F4543" s="53" t="s">
        <v>3599</v>
      </c>
      <c r="G4543" s="52" t="s">
        <v>108</v>
      </c>
      <c r="H4543" s="52" t="s">
        <v>2482</v>
      </c>
    </row>
    <row r="4544" spans="1:8" x14ac:dyDescent="0.25">
      <c r="A4544" s="52" t="s">
        <v>3388</v>
      </c>
      <c r="B4544" s="52" t="s">
        <v>3387</v>
      </c>
      <c r="C4544" s="52" t="s">
        <v>699</v>
      </c>
      <c r="D4544" s="52" t="s">
        <v>200</v>
      </c>
      <c r="E4544" s="52" t="s">
        <v>187</v>
      </c>
      <c r="F4544" s="53" t="s">
        <v>3599</v>
      </c>
      <c r="G4544" s="52" t="s">
        <v>108</v>
      </c>
      <c r="H4544" s="52" t="s">
        <v>2482</v>
      </c>
    </row>
    <row r="4545" spans="1:8" x14ac:dyDescent="0.25">
      <c r="A4545" s="52" t="s">
        <v>3386</v>
      </c>
      <c r="B4545" s="52" t="s">
        <v>3385</v>
      </c>
      <c r="C4545" s="52" t="s">
        <v>699</v>
      </c>
      <c r="D4545" s="52" t="s">
        <v>200</v>
      </c>
      <c r="E4545" s="52" t="s">
        <v>187</v>
      </c>
      <c r="F4545" s="53" t="s">
        <v>3599</v>
      </c>
      <c r="G4545" s="52" t="s">
        <v>108</v>
      </c>
      <c r="H4545" s="52" t="s">
        <v>2482</v>
      </c>
    </row>
    <row r="4546" spans="1:8" x14ac:dyDescent="0.25">
      <c r="A4546" s="52" t="s">
        <v>3384</v>
      </c>
      <c r="B4546" s="52" t="s">
        <v>3383</v>
      </c>
      <c r="C4546" s="52" t="s">
        <v>441</v>
      </c>
      <c r="D4546" s="52" t="s">
        <v>668</v>
      </c>
      <c r="E4546" s="52" t="s">
        <v>204</v>
      </c>
      <c r="F4546" s="53" t="s">
        <v>3599</v>
      </c>
      <c r="G4546" s="52" t="s">
        <v>108</v>
      </c>
      <c r="H4546" s="52" t="s">
        <v>2482</v>
      </c>
    </row>
    <row r="4547" spans="1:8" x14ac:dyDescent="0.25">
      <c r="A4547" s="52" t="s">
        <v>3382</v>
      </c>
      <c r="B4547" s="52" t="s">
        <v>3381</v>
      </c>
      <c r="C4547" s="52" t="s">
        <v>244</v>
      </c>
      <c r="D4547" s="52" t="s">
        <v>668</v>
      </c>
      <c r="E4547" s="52" t="s">
        <v>204</v>
      </c>
      <c r="F4547" s="53" t="s">
        <v>3599</v>
      </c>
      <c r="G4547" s="52" t="s">
        <v>108</v>
      </c>
      <c r="H4547" s="52" t="s">
        <v>2482</v>
      </c>
    </row>
    <row r="4548" spans="1:8" x14ac:dyDescent="0.25">
      <c r="A4548" s="52" t="s">
        <v>3380</v>
      </c>
      <c r="B4548" s="52" t="s">
        <v>3377</v>
      </c>
      <c r="C4548" s="52" t="s">
        <v>3379</v>
      </c>
      <c r="D4548" s="52" t="s">
        <v>668</v>
      </c>
      <c r="E4548" s="52" t="s">
        <v>204</v>
      </c>
      <c r="F4548" s="53" t="s">
        <v>3599</v>
      </c>
      <c r="G4548" s="52" t="s">
        <v>108</v>
      </c>
      <c r="H4548" s="52" t="s">
        <v>2482</v>
      </c>
    </row>
    <row r="4549" spans="1:8" x14ac:dyDescent="0.25">
      <c r="A4549" s="52" t="s">
        <v>3378</v>
      </c>
      <c r="B4549" s="52" t="s">
        <v>3377</v>
      </c>
      <c r="C4549" s="52" t="s">
        <v>430</v>
      </c>
      <c r="D4549" s="52" t="s">
        <v>668</v>
      </c>
      <c r="E4549" s="52" t="s">
        <v>204</v>
      </c>
      <c r="F4549" s="53" t="s">
        <v>3599</v>
      </c>
      <c r="G4549" s="52" t="s">
        <v>108</v>
      </c>
      <c r="H4549" s="52" t="s">
        <v>2482</v>
      </c>
    </row>
    <row r="4550" spans="1:8" x14ac:dyDescent="0.25">
      <c r="A4550" s="52" t="s">
        <v>3376</v>
      </c>
      <c r="B4550" s="52" t="s">
        <v>3375</v>
      </c>
      <c r="C4550" s="52" t="s">
        <v>441</v>
      </c>
      <c r="D4550" s="52" t="s">
        <v>668</v>
      </c>
      <c r="E4550" s="52" t="s">
        <v>204</v>
      </c>
      <c r="F4550" s="53" t="s">
        <v>3599</v>
      </c>
      <c r="G4550" s="52" t="s">
        <v>108</v>
      </c>
      <c r="H4550" s="52" t="s">
        <v>2482</v>
      </c>
    </row>
    <row r="4551" spans="1:8" x14ac:dyDescent="0.25">
      <c r="A4551" s="52" t="s">
        <v>3374</v>
      </c>
      <c r="B4551" s="52" t="s">
        <v>3373</v>
      </c>
      <c r="C4551" s="52" t="s">
        <v>244</v>
      </c>
      <c r="D4551" s="52" t="s">
        <v>668</v>
      </c>
      <c r="E4551" s="52" t="s">
        <v>204</v>
      </c>
      <c r="F4551" s="53" t="s">
        <v>3599</v>
      </c>
      <c r="G4551" s="52" t="s">
        <v>108</v>
      </c>
      <c r="H4551" s="52" t="s">
        <v>2482</v>
      </c>
    </row>
    <row r="4552" spans="1:8" x14ac:dyDescent="0.25">
      <c r="A4552" s="52" t="s">
        <v>3372</v>
      </c>
      <c r="B4552" s="52" t="s">
        <v>3371</v>
      </c>
      <c r="C4552" s="52" t="s">
        <v>441</v>
      </c>
      <c r="D4552" s="52" t="s">
        <v>278</v>
      </c>
      <c r="E4552" s="52" t="s">
        <v>204</v>
      </c>
      <c r="F4552" s="53" t="s">
        <v>3599</v>
      </c>
      <c r="G4552" s="52" t="s">
        <v>108</v>
      </c>
      <c r="H4552" s="52" t="s">
        <v>2482</v>
      </c>
    </row>
    <row r="4553" spans="1:8" x14ac:dyDescent="0.25">
      <c r="A4553" s="52" t="s">
        <v>3370</v>
      </c>
      <c r="B4553" s="52" t="s">
        <v>3369</v>
      </c>
      <c r="C4553" s="52" t="s">
        <v>244</v>
      </c>
      <c r="D4553" s="52" t="s">
        <v>278</v>
      </c>
      <c r="E4553" s="52" t="s">
        <v>204</v>
      </c>
      <c r="F4553" s="53" t="s">
        <v>3599</v>
      </c>
      <c r="G4553" s="52" t="s">
        <v>108</v>
      </c>
      <c r="H4553" s="52" t="s">
        <v>2482</v>
      </c>
    </row>
    <row r="4554" spans="1:8" x14ac:dyDescent="0.25">
      <c r="A4554" s="52" t="s">
        <v>3368</v>
      </c>
      <c r="B4554" s="52" t="s">
        <v>3366</v>
      </c>
      <c r="C4554" s="52" t="s">
        <v>441</v>
      </c>
      <c r="D4554" s="52" t="s">
        <v>668</v>
      </c>
      <c r="E4554" s="52" t="s">
        <v>204</v>
      </c>
      <c r="F4554" s="53" t="s">
        <v>3599</v>
      </c>
      <c r="G4554" s="52" t="s">
        <v>108</v>
      </c>
      <c r="H4554" s="52" t="s">
        <v>2482</v>
      </c>
    </row>
    <row r="4555" spans="1:8" x14ac:dyDescent="0.25">
      <c r="A4555" s="52" t="s">
        <v>3367</v>
      </c>
      <c r="B4555" s="52" t="s">
        <v>3366</v>
      </c>
      <c r="C4555" s="52" t="s">
        <v>244</v>
      </c>
      <c r="D4555" s="52" t="s">
        <v>668</v>
      </c>
      <c r="E4555" s="52" t="s">
        <v>204</v>
      </c>
      <c r="F4555" s="53" t="s">
        <v>3599</v>
      </c>
      <c r="G4555" s="52" t="s">
        <v>108</v>
      </c>
      <c r="H4555" s="52" t="s">
        <v>2482</v>
      </c>
    </row>
    <row r="4556" spans="1:8" x14ac:dyDescent="0.25">
      <c r="A4556" s="52" t="s">
        <v>3365</v>
      </c>
      <c r="B4556" s="52" t="s">
        <v>3363</v>
      </c>
      <c r="C4556" s="52" t="s">
        <v>1423</v>
      </c>
      <c r="D4556" s="52" t="s">
        <v>297</v>
      </c>
      <c r="E4556" s="52" t="s">
        <v>204</v>
      </c>
      <c r="F4556" s="53" t="s">
        <v>3599</v>
      </c>
      <c r="G4556" s="52" t="s">
        <v>108</v>
      </c>
      <c r="H4556" s="52" t="s">
        <v>2482</v>
      </c>
    </row>
    <row r="4557" spans="1:8" x14ac:dyDescent="0.25">
      <c r="A4557" s="52" t="s">
        <v>3364</v>
      </c>
      <c r="B4557" s="52" t="s">
        <v>3363</v>
      </c>
      <c r="C4557" s="52" t="s">
        <v>244</v>
      </c>
      <c r="D4557" s="52" t="s">
        <v>297</v>
      </c>
      <c r="E4557" s="52" t="s">
        <v>204</v>
      </c>
      <c r="F4557" s="53" t="s">
        <v>3599</v>
      </c>
      <c r="G4557" s="52" t="s">
        <v>108</v>
      </c>
      <c r="H4557" s="52" t="s">
        <v>2482</v>
      </c>
    </row>
    <row r="4558" spans="1:8" x14ac:dyDescent="0.25">
      <c r="A4558" s="52" t="s">
        <v>3362</v>
      </c>
      <c r="B4558" s="52" t="s">
        <v>3360</v>
      </c>
      <c r="C4558" s="52" t="s">
        <v>197</v>
      </c>
      <c r="D4558" s="52" t="s">
        <v>197</v>
      </c>
      <c r="E4558" s="52" t="s">
        <v>204</v>
      </c>
      <c r="F4558" s="53" t="s">
        <v>3599</v>
      </c>
      <c r="G4558" s="52" t="s">
        <v>108</v>
      </c>
      <c r="H4558" s="52" t="s">
        <v>2482</v>
      </c>
    </row>
    <row r="4559" spans="1:8" x14ac:dyDescent="0.25">
      <c r="A4559" s="52" t="s">
        <v>3361</v>
      </c>
      <c r="B4559" s="52" t="s">
        <v>3360</v>
      </c>
      <c r="C4559" s="52" t="s">
        <v>197</v>
      </c>
      <c r="D4559" s="52" t="s">
        <v>197</v>
      </c>
      <c r="E4559" s="52" t="s">
        <v>204</v>
      </c>
      <c r="F4559" s="53" t="s">
        <v>3599</v>
      </c>
      <c r="G4559" s="52" t="s">
        <v>108</v>
      </c>
      <c r="H4559" s="52" t="s">
        <v>2482</v>
      </c>
    </row>
    <row r="4560" spans="1:8" x14ac:dyDescent="0.25">
      <c r="A4560" s="52" t="s">
        <v>3359</v>
      </c>
      <c r="B4560" s="52" t="s">
        <v>3357</v>
      </c>
      <c r="C4560" s="52" t="s">
        <v>668</v>
      </c>
      <c r="D4560" s="52" t="s">
        <v>200</v>
      </c>
      <c r="E4560" s="52" t="s">
        <v>187</v>
      </c>
      <c r="F4560" s="53" t="s">
        <v>3599</v>
      </c>
      <c r="G4560" s="52" t="s">
        <v>108</v>
      </c>
      <c r="H4560" s="52" t="s">
        <v>2482</v>
      </c>
    </row>
    <row r="4561" spans="1:8" x14ac:dyDescent="0.25">
      <c r="A4561" s="52" t="s">
        <v>3358</v>
      </c>
      <c r="B4561" s="52" t="s">
        <v>3357</v>
      </c>
      <c r="C4561" s="52" t="s">
        <v>668</v>
      </c>
      <c r="D4561" s="52" t="s">
        <v>200</v>
      </c>
      <c r="E4561" s="52" t="s">
        <v>187</v>
      </c>
      <c r="F4561" s="53" t="s">
        <v>3599</v>
      </c>
      <c r="G4561" s="52" t="s">
        <v>108</v>
      </c>
      <c r="H4561" s="52" t="s">
        <v>2482</v>
      </c>
    </row>
    <row r="4562" spans="1:8" x14ac:dyDescent="0.25">
      <c r="A4562" s="52" t="s">
        <v>3356</v>
      </c>
      <c r="B4562" s="52" t="s">
        <v>3355</v>
      </c>
      <c r="C4562" s="52" t="s">
        <v>588</v>
      </c>
      <c r="D4562" s="52" t="s">
        <v>200</v>
      </c>
      <c r="E4562" s="52" t="s">
        <v>187</v>
      </c>
      <c r="F4562" s="53" t="s">
        <v>3599</v>
      </c>
      <c r="G4562" s="52" t="s">
        <v>108</v>
      </c>
      <c r="H4562" s="52" t="s">
        <v>2482</v>
      </c>
    </row>
    <row r="4563" spans="1:8" x14ac:dyDescent="0.25">
      <c r="A4563" s="52" t="s">
        <v>3354</v>
      </c>
      <c r="B4563" s="52" t="s">
        <v>3353</v>
      </c>
      <c r="C4563" s="52" t="s">
        <v>588</v>
      </c>
      <c r="D4563" s="52" t="s">
        <v>3352</v>
      </c>
      <c r="E4563" s="52" t="s">
        <v>492</v>
      </c>
      <c r="F4563" s="53" t="s">
        <v>3599</v>
      </c>
      <c r="G4563" s="52" t="s">
        <v>108</v>
      </c>
      <c r="H4563" s="52" t="s">
        <v>2482</v>
      </c>
    </row>
    <row r="4564" spans="1:8" x14ac:dyDescent="0.25">
      <c r="A4564" s="52" t="s">
        <v>3351</v>
      </c>
      <c r="B4564" s="52" t="s">
        <v>3350</v>
      </c>
      <c r="C4564" s="52" t="s">
        <v>588</v>
      </c>
      <c r="D4564" s="52" t="s">
        <v>200</v>
      </c>
      <c r="E4564" s="52" t="s">
        <v>187</v>
      </c>
      <c r="F4564" s="53" t="s">
        <v>3599</v>
      </c>
      <c r="G4564" s="52" t="s">
        <v>108</v>
      </c>
      <c r="H4564" s="52" t="s">
        <v>2482</v>
      </c>
    </row>
    <row r="4565" spans="1:8" x14ac:dyDescent="0.25">
      <c r="A4565" s="52" t="s">
        <v>3349</v>
      </c>
      <c r="B4565" s="52" t="s">
        <v>3348</v>
      </c>
      <c r="C4565" s="52" t="s">
        <v>197</v>
      </c>
      <c r="D4565" s="52" t="s">
        <v>197</v>
      </c>
      <c r="E4565" s="52" t="s">
        <v>196</v>
      </c>
      <c r="F4565" s="53" t="s">
        <v>3599</v>
      </c>
      <c r="G4565" s="52" t="s">
        <v>108</v>
      </c>
      <c r="H4565" s="52" t="s">
        <v>2482</v>
      </c>
    </row>
    <row r="4566" spans="1:8" x14ac:dyDescent="0.25">
      <c r="A4566" s="52" t="s">
        <v>3347</v>
      </c>
      <c r="B4566" s="52" t="s">
        <v>3346</v>
      </c>
      <c r="C4566" s="52" t="s">
        <v>197</v>
      </c>
      <c r="D4566" s="52" t="s">
        <v>197</v>
      </c>
      <c r="E4566" s="52" t="s">
        <v>196</v>
      </c>
      <c r="F4566" s="53" t="s">
        <v>3599</v>
      </c>
      <c r="G4566" s="52" t="s">
        <v>108</v>
      </c>
      <c r="H4566" s="52" t="s">
        <v>2482</v>
      </c>
    </row>
    <row r="4567" spans="1:8" x14ac:dyDescent="0.25">
      <c r="A4567" s="52" t="s">
        <v>3345</v>
      </c>
      <c r="B4567" s="52" t="s">
        <v>3344</v>
      </c>
      <c r="C4567" s="52" t="s">
        <v>197</v>
      </c>
      <c r="D4567" s="52" t="s">
        <v>197</v>
      </c>
      <c r="E4567" s="52" t="s">
        <v>196</v>
      </c>
      <c r="F4567" s="53" t="s">
        <v>3599</v>
      </c>
      <c r="G4567" s="52" t="s">
        <v>108</v>
      </c>
      <c r="H4567" s="52" t="s">
        <v>2482</v>
      </c>
    </row>
    <row r="4568" spans="1:8" x14ac:dyDescent="0.25">
      <c r="A4568" s="52" t="s">
        <v>3343</v>
      </c>
      <c r="B4568" s="52" t="s">
        <v>3342</v>
      </c>
      <c r="C4568" s="52" t="s">
        <v>249</v>
      </c>
      <c r="D4568" s="52" t="s">
        <v>200</v>
      </c>
      <c r="E4568" s="52" t="s">
        <v>187</v>
      </c>
      <c r="F4568" s="53" t="s">
        <v>3599</v>
      </c>
      <c r="G4568" s="52" t="s">
        <v>108</v>
      </c>
      <c r="H4568" s="52" t="s">
        <v>2482</v>
      </c>
    </row>
    <row r="4569" spans="1:8" x14ac:dyDescent="0.25">
      <c r="A4569" s="52" t="s">
        <v>3341</v>
      </c>
      <c r="B4569" s="52" t="s">
        <v>3340</v>
      </c>
      <c r="C4569" s="52" t="s">
        <v>249</v>
      </c>
      <c r="D4569" s="52" t="s">
        <v>200</v>
      </c>
      <c r="E4569" s="52" t="s">
        <v>187</v>
      </c>
      <c r="F4569" s="53" t="s">
        <v>3599</v>
      </c>
      <c r="G4569" s="52" t="s">
        <v>108</v>
      </c>
      <c r="H4569" s="52" t="s">
        <v>2482</v>
      </c>
    </row>
    <row r="4570" spans="1:8" x14ac:dyDescent="0.25">
      <c r="A4570" s="52" t="s">
        <v>3339</v>
      </c>
      <c r="B4570" s="52" t="s">
        <v>3338</v>
      </c>
      <c r="C4570" s="52" t="s">
        <v>3337</v>
      </c>
      <c r="D4570" s="52" t="s">
        <v>1209</v>
      </c>
      <c r="E4570" s="52" t="s">
        <v>204</v>
      </c>
      <c r="F4570" s="53" t="s">
        <v>3599</v>
      </c>
      <c r="G4570" s="52" t="s">
        <v>108</v>
      </c>
      <c r="H4570" s="52" t="s">
        <v>2482</v>
      </c>
    </row>
    <row r="4571" spans="1:8" x14ac:dyDescent="0.25">
      <c r="A4571" s="52" t="s">
        <v>3336</v>
      </c>
      <c r="B4571" s="52" t="s">
        <v>3335</v>
      </c>
      <c r="C4571" s="52" t="s">
        <v>1196</v>
      </c>
      <c r="D4571" s="52" t="s">
        <v>335</v>
      </c>
      <c r="E4571" s="52" t="s">
        <v>187</v>
      </c>
      <c r="F4571" s="53" t="s">
        <v>3599</v>
      </c>
      <c r="G4571" s="52" t="s">
        <v>108</v>
      </c>
      <c r="H4571" s="52" t="s">
        <v>2482</v>
      </c>
    </row>
    <row r="4572" spans="1:8" x14ac:dyDescent="0.25">
      <c r="A4572" s="52" t="s">
        <v>3334</v>
      </c>
      <c r="B4572" s="52" t="s">
        <v>3333</v>
      </c>
      <c r="C4572" s="52" t="s">
        <v>249</v>
      </c>
      <c r="D4572" s="52" t="s">
        <v>200</v>
      </c>
      <c r="E4572" s="52" t="s">
        <v>187</v>
      </c>
      <c r="F4572" s="53" t="s">
        <v>3599</v>
      </c>
      <c r="G4572" s="52" t="s">
        <v>108</v>
      </c>
      <c r="H4572" s="52" t="s">
        <v>2482</v>
      </c>
    </row>
    <row r="4573" spans="1:8" x14ac:dyDescent="0.25">
      <c r="A4573" s="52" t="s">
        <v>3332</v>
      </c>
      <c r="B4573" s="52" t="s">
        <v>3331</v>
      </c>
      <c r="C4573" s="52" t="s">
        <v>249</v>
      </c>
      <c r="D4573" s="52" t="s">
        <v>1209</v>
      </c>
      <c r="E4573" s="52" t="s">
        <v>204</v>
      </c>
      <c r="F4573" s="53" t="s">
        <v>3599</v>
      </c>
      <c r="G4573" s="52" t="s">
        <v>108</v>
      </c>
      <c r="H4573" s="52" t="s">
        <v>2482</v>
      </c>
    </row>
    <row r="4574" spans="1:8" x14ac:dyDescent="0.25">
      <c r="A4574" s="52" t="s">
        <v>3330</v>
      </c>
      <c r="B4574" s="52" t="s">
        <v>3329</v>
      </c>
      <c r="C4574" s="52" t="s">
        <v>3079</v>
      </c>
      <c r="D4574" s="52" t="s">
        <v>1209</v>
      </c>
      <c r="E4574" s="52" t="s">
        <v>204</v>
      </c>
      <c r="F4574" s="53" t="s">
        <v>3599</v>
      </c>
      <c r="G4574" s="52" t="s">
        <v>108</v>
      </c>
      <c r="H4574" s="52" t="s">
        <v>2482</v>
      </c>
    </row>
    <row r="4575" spans="1:8" x14ac:dyDescent="0.25">
      <c r="A4575" s="52" t="s">
        <v>3328</v>
      </c>
      <c r="B4575" s="52" t="s">
        <v>3327</v>
      </c>
      <c r="C4575" s="52" t="s">
        <v>249</v>
      </c>
      <c r="D4575" s="52" t="s">
        <v>200</v>
      </c>
      <c r="E4575" s="52" t="s">
        <v>187</v>
      </c>
      <c r="F4575" s="53" t="s">
        <v>3599</v>
      </c>
      <c r="G4575" s="52" t="s">
        <v>108</v>
      </c>
      <c r="H4575" s="52" t="s">
        <v>2482</v>
      </c>
    </row>
    <row r="4576" spans="1:8" x14ac:dyDescent="0.25">
      <c r="A4576" s="52" t="s">
        <v>3326</v>
      </c>
      <c r="B4576" s="52" t="s">
        <v>3325</v>
      </c>
      <c r="C4576" s="52" t="s">
        <v>249</v>
      </c>
      <c r="D4576" s="52" t="s">
        <v>855</v>
      </c>
      <c r="E4576" s="52" t="s">
        <v>204</v>
      </c>
      <c r="F4576" s="53" t="s">
        <v>3599</v>
      </c>
      <c r="G4576" s="52" t="s">
        <v>108</v>
      </c>
      <c r="H4576" s="52" t="s">
        <v>2482</v>
      </c>
    </row>
    <row r="4577" spans="1:8" x14ac:dyDescent="0.25">
      <c r="A4577" s="52" t="s">
        <v>3324</v>
      </c>
      <c r="B4577" s="52" t="s">
        <v>3323</v>
      </c>
      <c r="C4577" s="52" t="s">
        <v>249</v>
      </c>
      <c r="D4577" s="52" t="s">
        <v>855</v>
      </c>
      <c r="E4577" s="52" t="s">
        <v>214</v>
      </c>
      <c r="F4577" s="53" t="s">
        <v>3599</v>
      </c>
      <c r="G4577" s="52" t="s">
        <v>108</v>
      </c>
      <c r="H4577" s="52" t="s">
        <v>2482</v>
      </c>
    </row>
    <row r="4578" spans="1:8" x14ac:dyDescent="0.25">
      <c r="A4578" s="52" t="s">
        <v>3322</v>
      </c>
      <c r="B4578" s="52" t="s">
        <v>3321</v>
      </c>
      <c r="C4578" s="52" t="s">
        <v>249</v>
      </c>
      <c r="D4578" s="52" t="s">
        <v>855</v>
      </c>
      <c r="E4578" s="52" t="s">
        <v>214</v>
      </c>
      <c r="F4578" s="53" t="s">
        <v>3599</v>
      </c>
      <c r="G4578" s="52" t="s">
        <v>108</v>
      </c>
      <c r="H4578" s="52" t="s">
        <v>2482</v>
      </c>
    </row>
    <row r="4579" spans="1:8" x14ac:dyDescent="0.25">
      <c r="A4579" s="52" t="s">
        <v>3320</v>
      </c>
      <c r="B4579" s="52" t="s">
        <v>3319</v>
      </c>
      <c r="C4579" s="52" t="s">
        <v>249</v>
      </c>
      <c r="D4579" s="52" t="s">
        <v>855</v>
      </c>
      <c r="E4579" s="52" t="s">
        <v>214</v>
      </c>
      <c r="F4579" s="53" t="s">
        <v>3599</v>
      </c>
      <c r="G4579" s="52" t="s">
        <v>108</v>
      </c>
      <c r="H4579" s="52" t="s">
        <v>2482</v>
      </c>
    </row>
    <row r="4580" spans="1:8" x14ac:dyDescent="0.25">
      <c r="A4580" s="52" t="s">
        <v>3318</v>
      </c>
      <c r="B4580" s="52" t="s">
        <v>3317</v>
      </c>
      <c r="C4580" s="52" t="s">
        <v>932</v>
      </c>
      <c r="D4580" s="52" t="s">
        <v>855</v>
      </c>
      <c r="E4580" s="52" t="s">
        <v>214</v>
      </c>
      <c r="F4580" s="53" t="s">
        <v>3599</v>
      </c>
      <c r="G4580" s="52" t="s">
        <v>108</v>
      </c>
      <c r="H4580" s="52" t="s">
        <v>2482</v>
      </c>
    </row>
    <row r="4581" spans="1:8" x14ac:dyDescent="0.25">
      <c r="A4581" s="52" t="s">
        <v>3316</v>
      </c>
      <c r="B4581" s="52" t="s">
        <v>3315</v>
      </c>
      <c r="C4581" s="52" t="s">
        <v>932</v>
      </c>
      <c r="D4581" s="52" t="s">
        <v>855</v>
      </c>
      <c r="E4581" s="52" t="s">
        <v>214</v>
      </c>
      <c r="F4581" s="53" t="s">
        <v>3599</v>
      </c>
      <c r="G4581" s="52" t="s">
        <v>108</v>
      </c>
      <c r="H4581" s="52" t="s">
        <v>2482</v>
      </c>
    </row>
    <row r="4582" spans="1:8" x14ac:dyDescent="0.25">
      <c r="A4582" s="52" t="s">
        <v>3314</v>
      </c>
      <c r="B4582" s="52" t="s">
        <v>3313</v>
      </c>
      <c r="C4582" s="52" t="s">
        <v>932</v>
      </c>
      <c r="D4582" s="52" t="s">
        <v>855</v>
      </c>
      <c r="E4582" s="52" t="s">
        <v>214</v>
      </c>
      <c r="F4582" s="53" t="s">
        <v>3599</v>
      </c>
      <c r="G4582" s="52" t="s">
        <v>108</v>
      </c>
      <c r="H4582" s="52" t="s">
        <v>2482</v>
      </c>
    </row>
    <row r="4583" spans="1:8" x14ac:dyDescent="0.25">
      <c r="A4583" s="52" t="s">
        <v>3312</v>
      </c>
      <c r="B4583" s="52" t="s">
        <v>3311</v>
      </c>
      <c r="C4583" s="52" t="s">
        <v>249</v>
      </c>
      <c r="D4583" s="52" t="s">
        <v>781</v>
      </c>
      <c r="E4583" s="52" t="s">
        <v>204</v>
      </c>
      <c r="F4583" s="53" t="s">
        <v>3599</v>
      </c>
      <c r="G4583" s="52" t="s">
        <v>108</v>
      </c>
      <c r="H4583" s="52" t="s">
        <v>2482</v>
      </c>
    </row>
    <row r="4584" spans="1:8" x14ac:dyDescent="0.25">
      <c r="A4584" s="52" t="s">
        <v>3310</v>
      </c>
      <c r="B4584" s="52" t="s">
        <v>3309</v>
      </c>
      <c r="C4584" s="52" t="s">
        <v>249</v>
      </c>
      <c r="D4584" s="52" t="s">
        <v>2021</v>
      </c>
      <c r="E4584" s="52" t="s">
        <v>204</v>
      </c>
      <c r="F4584" s="53" t="s">
        <v>3599</v>
      </c>
      <c r="G4584" s="52" t="s">
        <v>108</v>
      </c>
      <c r="H4584" s="52" t="s">
        <v>2482</v>
      </c>
    </row>
    <row r="4585" spans="1:8" x14ac:dyDescent="0.25">
      <c r="A4585" s="52" t="s">
        <v>3308</v>
      </c>
      <c r="B4585" s="52" t="s">
        <v>3307</v>
      </c>
      <c r="C4585" s="52" t="s">
        <v>249</v>
      </c>
      <c r="D4585" s="52" t="s">
        <v>781</v>
      </c>
      <c r="E4585" s="52" t="s">
        <v>204</v>
      </c>
      <c r="F4585" s="53" t="s">
        <v>3599</v>
      </c>
      <c r="G4585" s="52" t="s">
        <v>108</v>
      </c>
      <c r="H4585" s="52" t="s">
        <v>2482</v>
      </c>
    </row>
    <row r="4586" spans="1:8" x14ac:dyDescent="0.25">
      <c r="A4586" s="52" t="s">
        <v>3306</v>
      </c>
      <c r="B4586" s="52" t="s">
        <v>3305</v>
      </c>
      <c r="C4586" s="52" t="s">
        <v>781</v>
      </c>
      <c r="D4586" s="52" t="s">
        <v>297</v>
      </c>
      <c r="E4586" s="52" t="s">
        <v>204</v>
      </c>
      <c r="F4586" s="53" t="s">
        <v>3599</v>
      </c>
      <c r="G4586" s="52" t="s">
        <v>108</v>
      </c>
      <c r="H4586" s="52" t="s">
        <v>2482</v>
      </c>
    </row>
    <row r="4587" spans="1:8" x14ac:dyDescent="0.25">
      <c r="A4587" s="52" t="s">
        <v>3304</v>
      </c>
      <c r="B4587" s="52" t="s">
        <v>3303</v>
      </c>
      <c r="C4587" s="52" t="s">
        <v>781</v>
      </c>
      <c r="D4587" s="52" t="s">
        <v>297</v>
      </c>
      <c r="E4587" s="52" t="s">
        <v>204</v>
      </c>
      <c r="F4587" s="53" t="s">
        <v>3599</v>
      </c>
      <c r="G4587" s="52" t="s">
        <v>108</v>
      </c>
      <c r="H4587" s="52" t="s">
        <v>2482</v>
      </c>
    </row>
    <row r="4588" spans="1:8" x14ac:dyDescent="0.25">
      <c r="A4588" s="52" t="s">
        <v>3302</v>
      </c>
      <c r="B4588" s="52" t="s">
        <v>3301</v>
      </c>
      <c r="C4588" s="52" t="s">
        <v>249</v>
      </c>
      <c r="D4588" s="52" t="s">
        <v>1209</v>
      </c>
      <c r="E4588" s="52" t="s">
        <v>204</v>
      </c>
      <c r="F4588" s="53" t="s">
        <v>3599</v>
      </c>
      <c r="G4588" s="52" t="s">
        <v>108</v>
      </c>
      <c r="H4588" s="52" t="s">
        <v>2482</v>
      </c>
    </row>
    <row r="4589" spans="1:8" x14ac:dyDescent="0.25">
      <c r="A4589" s="52" t="s">
        <v>3300</v>
      </c>
      <c r="B4589" s="52" t="s">
        <v>3299</v>
      </c>
      <c r="C4589" s="52" t="s">
        <v>1196</v>
      </c>
      <c r="D4589" s="52" t="s">
        <v>297</v>
      </c>
      <c r="E4589" s="52" t="s">
        <v>204</v>
      </c>
      <c r="F4589" s="53" t="s">
        <v>3599</v>
      </c>
      <c r="G4589" s="52" t="s">
        <v>108</v>
      </c>
      <c r="H4589" s="52" t="s">
        <v>2482</v>
      </c>
    </row>
    <row r="4590" spans="1:8" x14ac:dyDescent="0.25">
      <c r="A4590" s="52" t="s">
        <v>3298</v>
      </c>
      <c r="B4590" s="52" t="s">
        <v>3297</v>
      </c>
      <c r="C4590" s="52" t="s">
        <v>193</v>
      </c>
      <c r="D4590" s="52" t="s">
        <v>855</v>
      </c>
      <c r="E4590" s="52" t="s">
        <v>214</v>
      </c>
      <c r="F4590" s="53" t="s">
        <v>3599</v>
      </c>
      <c r="G4590" s="52" t="s">
        <v>108</v>
      </c>
      <c r="H4590" s="52" t="s">
        <v>2482</v>
      </c>
    </row>
    <row r="4591" spans="1:8" x14ac:dyDescent="0.25">
      <c r="A4591" s="52" t="s">
        <v>3296</v>
      </c>
      <c r="B4591" s="52" t="s">
        <v>3295</v>
      </c>
      <c r="C4591" s="52" t="s">
        <v>336</v>
      </c>
      <c r="D4591" s="52" t="s">
        <v>855</v>
      </c>
      <c r="E4591" s="52" t="s">
        <v>214</v>
      </c>
      <c r="F4591" s="53" t="s">
        <v>3599</v>
      </c>
      <c r="G4591" s="52" t="s">
        <v>108</v>
      </c>
      <c r="H4591" s="52" t="s">
        <v>2482</v>
      </c>
    </row>
    <row r="4592" spans="1:8" x14ac:dyDescent="0.25">
      <c r="A4592" s="52" t="s">
        <v>3294</v>
      </c>
      <c r="B4592" s="52" t="s">
        <v>3293</v>
      </c>
      <c r="C4592" s="52" t="s">
        <v>855</v>
      </c>
      <c r="D4592" s="52" t="s">
        <v>200</v>
      </c>
      <c r="E4592" s="52" t="s">
        <v>187</v>
      </c>
      <c r="F4592" s="53" t="s">
        <v>3599</v>
      </c>
      <c r="G4592" s="52" t="s">
        <v>108</v>
      </c>
      <c r="H4592" s="52" t="s">
        <v>2482</v>
      </c>
    </row>
    <row r="4593" spans="1:8" x14ac:dyDescent="0.25">
      <c r="A4593" s="52" t="s">
        <v>3292</v>
      </c>
      <c r="B4593" s="52" t="s">
        <v>3291</v>
      </c>
      <c r="C4593" s="52" t="s">
        <v>249</v>
      </c>
      <c r="D4593" s="52" t="s">
        <v>200</v>
      </c>
      <c r="E4593" s="52" t="s">
        <v>187</v>
      </c>
      <c r="F4593" s="53" t="s">
        <v>3599</v>
      </c>
      <c r="G4593" s="52" t="s">
        <v>108</v>
      </c>
      <c r="H4593" s="52" t="s">
        <v>2482</v>
      </c>
    </row>
    <row r="4594" spans="1:8" x14ac:dyDescent="0.25">
      <c r="A4594" s="52" t="s">
        <v>3290</v>
      </c>
      <c r="B4594" s="52" t="s">
        <v>3289</v>
      </c>
      <c r="C4594" s="52" t="s">
        <v>249</v>
      </c>
      <c r="D4594" s="52" t="s">
        <v>200</v>
      </c>
      <c r="E4594" s="52" t="s">
        <v>187</v>
      </c>
      <c r="F4594" s="53" t="s">
        <v>3599</v>
      </c>
      <c r="G4594" s="52" t="s">
        <v>108</v>
      </c>
      <c r="H4594" s="52" t="s">
        <v>2482</v>
      </c>
    </row>
    <row r="4595" spans="1:8" x14ac:dyDescent="0.25">
      <c r="A4595" s="52" t="s">
        <v>3288</v>
      </c>
      <c r="B4595" s="52" t="s">
        <v>3287</v>
      </c>
      <c r="C4595" s="52" t="s">
        <v>855</v>
      </c>
      <c r="D4595" s="52" t="s">
        <v>192</v>
      </c>
      <c r="E4595" s="52" t="s">
        <v>187</v>
      </c>
      <c r="F4595" s="53" t="s">
        <v>3599</v>
      </c>
      <c r="G4595" s="52" t="s">
        <v>108</v>
      </c>
      <c r="H4595" s="52" t="s">
        <v>2482</v>
      </c>
    </row>
    <row r="4596" spans="1:8" x14ac:dyDescent="0.25">
      <c r="A4596" s="52" t="s">
        <v>3286</v>
      </c>
      <c r="B4596" s="52" t="s">
        <v>3285</v>
      </c>
      <c r="C4596" s="52" t="s">
        <v>855</v>
      </c>
      <c r="D4596" s="52" t="s">
        <v>192</v>
      </c>
      <c r="E4596" s="52" t="s">
        <v>187</v>
      </c>
      <c r="F4596" s="53" t="s">
        <v>3599</v>
      </c>
      <c r="G4596" s="52" t="s">
        <v>108</v>
      </c>
      <c r="H4596" s="52" t="s">
        <v>2482</v>
      </c>
    </row>
    <row r="4597" spans="1:8" x14ac:dyDescent="0.25">
      <c r="A4597" s="52" t="s">
        <v>3284</v>
      </c>
      <c r="B4597" s="52" t="s">
        <v>3283</v>
      </c>
      <c r="C4597" s="52" t="s">
        <v>855</v>
      </c>
      <c r="D4597" s="52" t="s">
        <v>200</v>
      </c>
      <c r="E4597" s="52" t="s">
        <v>187</v>
      </c>
      <c r="F4597" s="53" t="s">
        <v>3599</v>
      </c>
      <c r="G4597" s="52" t="s">
        <v>108</v>
      </c>
      <c r="H4597" s="52" t="s">
        <v>2482</v>
      </c>
    </row>
    <row r="4598" spans="1:8" x14ac:dyDescent="0.25">
      <c r="A4598" s="52" t="s">
        <v>3282</v>
      </c>
      <c r="B4598" s="52" t="s">
        <v>3281</v>
      </c>
      <c r="C4598" s="52" t="s">
        <v>249</v>
      </c>
      <c r="D4598" s="52" t="s">
        <v>200</v>
      </c>
      <c r="E4598" s="52" t="s">
        <v>187</v>
      </c>
      <c r="F4598" s="53" t="s">
        <v>3599</v>
      </c>
      <c r="G4598" s="52" t="s">
        <v>108</v>
      </c>
      <c r="H4598" s="52" t="s">
        <v>2482</v>
      </c>
    </row>
    <row r="4599" spans="1:8" x14ac:dyDescent="0.25">
      <c r="A4599" s="52" t="s">
        <v>3280</v>
      </c>
      <c r="B4599" s="52" t="s">
        <v>3279</v>
      </c>
      <c r="C4599" s="52" t="s">
        <v>932</v>
      </c>
      <c r="D4599" s="52" t="s">
        <v>200</v>
      </c>
      <c r="E4599" s="52" t="s">
        <v>187</v>
      </c>
      <c r="F4599" s="53" t="s">
        <v>3599</v>
      </c>
      <c r="G4599" s="52" t="s">
        <v>108</v>
      </c>
      <c r="H4599" s="52" t="s">
        <v>2482</v>
      </c>
    </row>
    <row r="4600" spans="1:8" x14ac:dyDescent="0.25">
      <c r="A4600" s="52" t="s">
        <v>3278</v>
      </c>
      <c r="B4600" s="52" t="s">
        <v>3277</v>
      </c>
      <c r="C4600" s="52" t="s">
        <v>932</v>
      </c>
      <c r="D4600" s="52" t="s">
        <v>1128</v>
      </c>
      <c r="E4600" s="52" t="s">
        <v>492</v>
      </c>
      <c r="F4600" s="53" t="s">
        <v>3599</v>
      </c>
      <c r="G4600" s="52" t="s">
        <v>108</v>
      </c>
      <c r="H4600" s="52" t="s">
        <v>2482</v>
      </c>
    </row>
    <row r="4601" spans="1:8" x14ac:dyDescent="0.25">
      <c r="A4601" s="52" t="s">
        <v>3276</v>
      </c>
      <c r="B4601" s="52" t="s">
        <v>3275</v>
      </c>
      <c r="C4601" s="52" t="s">
        <v>932</v>
      </c>
      <c r="D4601" s="52" t="s">
        <v>200</v>
      </c>
      <c r="E4601" s="52" t="s">
        <v>187</v>
      </c>
      <c r="F4601" s="53" t="s">
        <v>3599</v>
      </c>
      <c r="G4601" s="52" t="s">
        <v>108</v>
      </c>
      <c r="H4601" s="52" t="s">
        <v>2482</v>
      </c>
    </row>
    <row r="4602" spans="1:8" x14ac:dyDescent="0.25">
      <c r="A4602" s="52" t="s">
        <v>3274</v>
      </c>
      <c r="B4602" s="52" t="s">
        <v>3273</v>
      </c>
      <c r="C4602" s="52" t="s">
        <v>855</v>
      </c>
      <c r="D4602" s="52" t="s">
        <v>913</v>
      </c>
      <c r="E4602" s="52" t="s">
        <v>204</v>
      </c>
      <c r="F4602" s="53" t="s">
        <v>3599</v>
      </c>
      <c r="G4602" s="52" t="s">
        <v>108</v>
      </c>
      <c r="H4602" s="52" t="s">
        <v>2482</v>
      </c>
    </row>
    <row r="4603" spans="1:8" x14ac:dyDescent="0.25">
      <c r="A4603" s="52" t="s">
        <v>3272</v>
      </c>
      <c r="B4603" s="52" t="s">
        <v>3271</v>
      </c>
      <c r="C4603" s="52" t="s">
        <v>336</v>
      </c>
      <c r="D4603" s="52" t="s">
        <v>913</v>
      </c>
      <c r="E4603" s="52" t="s">
        <v>214</v>
      </c>
      <c r="F4603" s="53" t="s">
        <v>3599</v>
      </c>
      <c r="G4603" s="52" t="s">
        <v>108</v>
      </c>
      <c r="H4603" s="52" t="s">
        <v>2482</v>
      </c>
    </row>
    <row r="4604" spans="1:8" x14ac:dyDescent="0.25">
      <c r="A4604" s="52" t="s">
        <v>3270</v>
      </c>
      <c r="B4604" s="52" t="s">
        <v>3269</v>
      </c>
      <c r="C4604" s="52" t="s">
        <v>193</v>
      </c>
      <c r="D4604" s="52" t="s">
        <v>200</v>
      </c>
      <c r="E4604" s="52" t="s">
        <v>187</v>
      </c>
      <c r="F4604" s="53" t="s">
        <v>3599</v>
      </c>
      <c r="G4604" s="52" t="s">
        <v>108</v>
      </c>
      <c r="H4604" s="52" t="s">
        <v>2482</v>
      </c>
    </row>
    <row r="4605" spans="1:8" x14ac:dyDescent="0.25">
      <c r="A4605" s="52" t="s">
        <v>3268</v>
      </c>
      <c r="B4605" s="52" t="s">
        <v>3267</v>
      </c>
      <c r="C4605" s="52" t="s">
        <v>193</v>
      </c>
      <c r="D4605" s="52" t="s">
        <v>200</v>
      </c>
      <c r="E4605" s="52" t="s">
        <v>187</v>
      </c>
      <c r="F4605" s="53" t="s">
        <v>3599</v>
      </c>
      <c r="G4605" s="52" t="s">
        <v>108</v>
      </c>
      <c r="H4605" s="52" t="s">
        <v>2482</v>
      </c>
    </row>
    <row r="4606" spans="1:8" x14ac:dyDescent="0.25">
      <c r="A4606" s="52" t="s">
        <v>3266</v>
      </c>
      <c r="B4606" s="52" t="s">
        <v>3265</v>
      </c>
      <c r="C4606" s="52" t="s">
        <v>336</v>
      </c>
      <c r="D4606" s="52" t="s">
        <v>200</v>
      </c>
      <c r="E4606" s="52" t="s">
        <v>187</v>
      </c>
      <c r="F4606" s="53" t="s">
        <v>3599</v>
      </c>
      <c r="G4606" s="52" t="s">
        <v>108</v>
      </c>
      <c r="H4606" s="52" t="s">
        <v>2482</v>
      </c>
    </row>
    <row r="4607" spans="1:8" x14ac:dyDescent="0.25">
      <c r="A4607" s="52" t="s">
        <v>3264</v>
      </c>
      <c r="B4607" s="52" t="s">
        <v>3263</v>
      </c>
      <c r="C4607" s="52" t="s">
        <v>336</v>
      </c>
      <c r="D4607" s="52" t="s">
        <v>200</v>
      </c>
      <c r="E4607" s="52" t="s">
        <v>187</v>
      </c>
      <c r="F4607" s="53" t="s">
        <v>3599</v>
      </c>
      <c r="G4607" s="52" t="s">
        <v>108</v>
      </c>
      <c r="H4607" s="52" t="s">
        <v>2482</v>
      </c>
    </row>
    <row r="4608" spans="1:8" x14ac:dyDescent="0.25">
      <c r="A4608" s="52" t="s">
        <v>3262</v>
      </c>
      <c r="B4608" s="52" t="s">
        <v>3261</v>
      </c>
      <c r="C4608" s="52" t="s">
        <v>295</v>
      </c>
      <c r="D4608" s="52" t="s">
        <v>200</v>
      </c>
      <c r="E4608" s="52" t="s">
        <v>187</v>
      </c>
      <c r="F4608" s="53" t="s">
        <v>3599</v>
      </c>
      <c r="G4608" s="52" t="s">
        <v>108</v>
      </c>
      <c r="H4608" s="52" t="s">
        <v>2482</v>
      </c>
    </row>
    <row r="4609" spans="1:8" x14ac:dyDescent="0.25">
      <c r="A4609" s="52" t="s">
        <v>3260</v>
      </c>
      <c r="B4609" s="52" t="s">
        <v>3259</v>
      </c>
      <c r="C4609" s="52" t="s">
        <v>295</v>
      </c>
      <c r="D4609" s="52" t="s">
        <v>519</v>
      </c>
      <c r="E4609" s="52" t="s">
        <v>204</v>
      </c>
      <c r="F4609" s="53" t="s">
        <v>3599</v>
      </c>
      <c r="G4609" s="52" t="s">
        <v>108</v>
      </c>
      <c r="H4609" s="52" t="s">
        <v>2482</v>
      </c>
    </row>
    <row r="4610" spans="1:8" x14ac:dyDescent="0.25">
      <c r="A4610" s="52" t="s">
        <v>3258</v>
      </c>
      <c r="B4610" s="52" t="s">
        <v>3257</v>
      </c>
      <c r="C4610" s="52" t="s">
        <v>2826</v>
      </c>
      <c r="D4610" s="52" t="s">
        <v>519</v>
      </c>
      <c r="E4610" s="52" t="s">
        <v>204</v>
      </c>
      <c r="F4610" s="53" t="s">
        <v>3599</v>
      </c>
      <c r="G4610" s="52" t="s">
        <v>108</v>
      </c>
      <c r="H4610" s="52" t="s">
        <v>2482</v>
      </c>
    </row>
    <row r="4611" spans="1:8" x14ac:dyDescent="0.25">
      <c r="A4611" s="52" t="s">
        <v>3256</v>
      </c>
      <c r="B4611" s="52" t="s">
        <v>3255</v>
      </c>
      <c r="C4611" s="52" t="s">
        <v>1351</v>
      </c>
      <c r="D4611" s="52" t="s">
        <v>519</v>
      </c>
      <c r="E4611" s="52" t="s">
        <v>204</v>
      </c>
      <c r="F4611" s="53" t="s">
        <v>3599</v>
      </c>
      <c r="G4611" s="52" t="s">
        <v>108</v>
      </c>
      <c r="H4611" s="52" t="s">
        <v>2482</v>
      </c>
    </row>
    <row r="4612" spans="1:8" x14ac:dyDescent="0.25">
      <c r="A4612" s="52" t="s">
        <v>3254</v>
      </c>
      <c r="B4612" s="52" t="s">
        <v>3253</v>
      </c>
      <c r="C4612" s="52" t="s">
        <v>430</v>
      </c>
      <c r="D4612" s="52" t="s">
        <v>519</v>
      </c>
      <c r="E4612" s="52" t="s">
        <v>204</v>
      </c>
      <c r="F4612" s="53" t="s">
        <v>3599</v>
      </c>
      <c r="G4612" s="52" t="s">
        <v>108</v>
      </c>
      <c r="H4612" s="52" t="s">
        <v>2482</v>
      </c>
    </row>
    <row r="4613" spans="1:8" x14ac:dyDescent="0.25">
      <c r="A4613" s="52" t="s">
        <v>3252</v>
      </c>
      <c r="B4613" s="52" t="s">
        <v>3251</v>
      </c>
      <c r="C4613" s="52" t="s">
        <v>573</v>
      </c>
      <c r="D4613" s="52" t="s">
        <v>519</v>
      </c>
      <c r="E4613" s="52" t="s">
        <v>204</v>
      </c>
      <c r="F4613" s="53" t="s">
        <v>3599</v>
      </c>
      <c r="G4613" s="52" t="s">
        <v>108</v>
      </c>
      <c r="H4613" s="52" t="s">
        <v>2482</v>
      </c>
    </row>
    <row r="4614" spans="1:8" x14ac:dyDescent="0.25">
      <c r="A4614" s="52" t="s">
        <v>3250</v>
      </c>
      <c r="B4614" s="52" t="s">
        <v>3248</v>
      </c>
      <c r="C4614" s="52" t="s">
        <v>249</v>
      </c>
      <c r="D4614" s="52" t="s">
        <v>699</v>
      </c>
      <c r="E4614" s="52" t="s">
        <v>204</v>
      </c>
      <c r="F4614" s="53" t="s">
        <v>3599</v>
      </c>
      <c r="G4614" s="52" t="s">
        <v>108</v>
      </c>
      <c r="H4614" s="52" t="s">
        <v>2482</v>
      </c>
    </row>
    <row r="4615" spans="1:8" x14ac:dyDescent="0.25">
      <c r="A4615" s="52" t="s">
        <v>3249</v>
      </c>
      <c r="B4615" s="52" t="s">
        <v>3248</v>
      </c>
      <c r="C4615" s="52" t="s">
        <v>244</v>
      </c>
      <c r="D4615" s="52" t="s">
        <v>699</v>
      </c>
      <c r="E4615" s="52" t="s">
        <v>204</v>
      </c>
      <c r="F4615" s="53" t="s">
        <v>3599</v>
      </c>
      <c r="G4615" s="52" t="s">
        <v>108</v>
      </c>
      <c r="H4615" s="52" t="s">
        <v>2482</v>
      </c>
    </row>
    <row r="4616" spans="1:8" x14ac:dyDescent="0.25">
      <c r="A4616" s="52" t="s">
        <v>3247</v>
      </c>
      <c r="B4616" s="52" t="s">
        <v>3245</v>
      </c>
      <c r="C4616" s="52" t="s">
        <v>516</v>
      </c>
      <c r="D4616" s="52" t="s">
        <v>200</v>
      </c>
      <c r="E4616" s="52" t="s">
        <v>187</v>
      </c>
      <c r="F4616" s="53" t="s">
        <v>3599</v>
      </c>
      <c r="G4616" s="52" t="s">
        <v>108</v>
      </c>
      <c r="H4616" s="52" t="s">
        <v>2482</v>
      </c>
    </row>
    <row r="4617" spans="1:8" x14ac:dyDescent="0.25">
      <c r="A4617" s="52" t="s">
        <v>3246</v>
      </c>
      <c r="B4617" s="52" t="s">
        <v>3245</v>
      </c>
      <c r="C4617" s="52" t="s">
        <v>516</v>
      </c>
      <c r="D4617" s="52" t="s">
        <v>200</v>
      </c>
      <c r="E4617" s="52" t="s">
        <v>187</v>
      </c>
      <c r="F4617" s="53" t="s">
        <v>3599</v>
      </c>
      <c r="G4617" s="52" t="s">
        <v>108</v>
      </c>
      <c r="H4617" s="52" t="s">
        <v>2482</v>
      </c>
    </row>
    <row r="4618" spans="1:8" x14ac:dyDescent="0.25">
      <c r="A4618" s="52" t="s">
        <v>3244</v>
      </c>
      <c r="B4618" s="52" t="s">
        <v>3242</v>
      </c>
      <c r="C4618" s="52" t="s">
        <v>197</v>
      </c>
      <c r="D4618" s="52" t="s">
        <v>197</v>
      </c>
      <c r="E4618" s="52" t="s">
        <v>204</v>
      </c>
      <c r="F4618" s="53" t="s">
        <v>3599</v>
      </c>
      <c r="G4618" s="52" t="s">
        <v>108</v>
      </c>
      <c r="H4618" s="52" t="s">
        <v>2482</v>
      </c>
    </row>
    <row r="4619" spans="1:8" x14ac:dyDescent="0.25">
      <c r="A4619" s="52" t="s">
        <v>3243</v>
      </c>
      <c r="B4619" s="52" t="s">
        <v>3242</v>
      </c>
      <c r="C4619" s="52" t="s">
        <v>197</v>
      </c>
      <c r="D4619" s="52" t="s">
        <v>197</v>
      </c>
      <c r="E4619" s="52" t="s">
        <v>204</v>
      </c>
      <c r="F4619" s="53" t="s">
        <v>3599</v>
      </c>
      <c r="G4619" s="52" t="s">
        <v>108</v>
      </c>
      <c r="H4619" s="52" t="s">
        <v>2482</v>
      </c>
    </row>
    <row r="4620" spans="1:8" x14ac:dyDescent="0.25">
      <c r="A4620" s="52" t="s">
        <v>3241</v>
      </c>
      <c r="B4620" s="52" t="s">
        <v>3240</v>
      </c>
      <c r="C4620" s="52" t="s">
        <v>3235</v>
      </c>
      <c r="D4620" s="52" t="s">
        <v>200</v>
      </c>
      <c r="E4620" s="52" t="s">
        <v>187</v>
      </c>
      <c r="F4620" s="53" t="s">
        <v>3599</v>
      </c>
      <c r="G4620" s="52" t="s">
        <v>108</v>
      </c>
      <c r="H4620" s="52" t="s">
        <v>2482</v>
      </c>
    </row>
    <row r="4621" spans="1:8" x14ac:dyDescent="0.25">
      <c r="A4621" s="52" t="s">
        <v>3239</v>
      </c>
      <c r="B4621" s="52" t="s">
        <v>3237</v>
      </c>
      <c r="C4621" s="52" t="s">
        <v>2974</v>
      </c>
      <c r="D4621" s="52" t="s">
        <v>289</v>
      </c>
      <c r="E4621" s="52" t="s">
        <v>204</v>
      </c>
      <c r="F4621" s="53" t="s">
        <v>3599</v>
      </c>
      <c r="G4621" s="52" t="s">
        <v>108</v>
      </c>
      <c r="H4621" s="52" t="s">
        <v>2482</v>
      </c>
    </row>
    <row r="4622" spans="1:8" x14ac:dyDescent="0.25">
      <c r="A4622" s="52" t="s">
        <v>3238</v>
      </c>
      <c r="B4622" s="52" t="s">
        <v>3237</v>
      </c>
      <c r="C4622" s="52" t="s">
        <v>249</v>
      </c>
      <c r="D4622" s="52" t="s">
        <v>289</v>
      </c>
      <c r="E4622" s="52" t="s">
        <v>204</v>
      </c>
      <c r="F4622" s="53" t="s">
        <v>3599</v>
      </c>
      <c r="G4622" s="52" t="s">
        <v>108</v>
      </c>
      <c r="H4622" s="52" t="s">
        <v>2482</v>
      </c>
    </row>
    <row r="4623" spans="1:8" x14ac:dyDescent="0.25">
      <c r="A4623" s="52" t="s">
        <v>3236</v>
      </c>
      <c r="B4623" s="52" t="s">
        <v>3233</v>
      </c>
      <c r="C4623" s="52" t="s">
        <v>3235</v>
      </c>
      <c r="D4623" s="52" t="s">
        <v>243</v>
      </c>
      <c r="E4623" s="52" t="s">
        <v>204</v>
      </c>
      <c r="F4623" s="53" t="s">
        <v>3599</v>
      </c>
      <c r="G4623" s="52" t="s">
        <v>108</v>
      </c>
      <c r="H4623" s="52" t="s">
        <v>2482</v>
      </c>
    </row>
    <row r="4624" spans="1:8" x14ac:dyDescent="0.25">
      <c r="A4624" s="52" t="s">
        <v>3234</v>
      </c>
      <c r="B4624" s="52" t="s">
        <v>3233</v>
      </c>
      <c r="C4624" s="52" t="s">
        <v>244</v>
      </c>
      <c r="D4624" s="52" t="s">
        <v>243</v>
      </c>
      <c r="E4624" s="52" t="s">
        <v>204</v>
      </c>
      <c r="F4624" s="53" t="s">
        <v>3599</v>
      </c>
      <c r="G4624" s="52" t="s">
        <v>108</v>
      </c>
      <c r="H4624" s="52" t="s">
        <v>2482</v>
      </c>
    </row>
    <row r="4625" spans="1:8" x14ac:dyDescent="0.25">
      <c r="A4625" s="52" t="s">
        <v>3232</v>
      </c>
      <c r="B4625" s="52" t="s">
        <v>3230</v>
      </c>
      <c r="C4625" s="52" t="s">
        <v>197</v>
      </c>
      <c r="D4625" s="52" t="s">
        <v>197</v>
      </c>
      <c r="E4625" s="52" t="s">
        <v>196</v>
      </c>
      <c r="F4625" s="53" t="s">
        <v>3599</v>
      </c>
      <c r="G4625" s="52" t="s">
        <v>108</v>
      </c>
      <c r="H4625" s="52" t="s">
        <v>2482</v>
      </c>
    </row>
    <row r="4626" spans="1:8" x14ac:dyDescent="0.25">
      <c r="A4626" s="52" t="s">
        <v>3231</v>
      </c>
      <c r="B4626" s="52" t="s">
        <v>3230</v>
      </c>
      <c r="C4626" s="52" t="s">
        <v>197</v>
      </c>
      <c r="D4626" s="52" t="s">
        <v>197</v>
      </c>
      <c r="E4626" s="52" t="s">
        <v>196</v>
      </c>
      <c r="F4626" s="53" t="s">
        <v>3599</v>
      </c>
      <c r="G4626" s="52" t="s">
        <v>108</v>
      </c>
      <c r="H4626" s="52" t="s">
        <v>2482</v>
      </c>
    </row>
    <row r="4627" spans="1:8" x14ac:dyDescent="0.25">
      <c r="A4627" s="52" t="s">
        <v>3229</v>
      </c>
      <c r="B4627" s="52" t="s">
        <v>3228</v>
      </c>
      <c r="C4627" s="52" t="s">
        <v>2974</v>
      </c>
      <c r="D4627" s="52" t="s">
        <v>200</v>
      </c>
      <c r="E4627" s="52" t="s">
        <v>187</v>
      </c>
      <c r="F4627" s="53" t="s">
        <v>3599</v>
      </c>
      <c r="G4627" s="52" t="s">
        <v>108</v>
      </c>
      <c r="H4627" s="52" t="s">
        <v>2482</v>
      </c>
    </row>
    <row r="4628" spans="1:8" x14ac:dyDescent="0.25">
      <c r="A4628" s="52" t="s">
        <v>3227</v>
      </c>
      <c r="B4628" s="52" t="s">
        <v>3226</v>
      </c>
      <c r="C4628" s="52" t="s">
        <v>3225</v>
      </c>
      <c r="D4628" s="52" t="s">
        <v>2350</v>
      </c>
      <c r="E4628" s="52" t="s">
        <v>204</v>
      </c>
      <c r="F4628" s="53" t="s">
        <v>3599</v>
      </c>
      <c r="G4628" s="52" t="s">
        <v>108</v>
      </c>
      <c r="H4628" s="52" t="s">
        <v>2482</v>
      </c>
    </row>
    <row r="4629" spans="1:8" x14ac:dyDescent="0.25">
      <c r="A4629" s="52" t="s">
        <v>3224</v>
      </c>
      <c r="B4629" s="52" t="s">
        <v>3223</v>
      </c>
      <c r="C4629" s="52" t="s">
        <v>939</v>
      </c>
      <c r="D4629" s="52" t="s">
        <v>1594</v>
      </c>
      <c r="E4629" s="52" t="s">
        <v>204</v>
      </c>
      <c r="F4629" s="53" t="s">
        <v>3599</v>
      </c>
      <c r="G4629" s="52" t="s">
        <v>108</v>
      </c>
      <c r="H4629" s="52" t="s">
        <v>2482</v>
      </c>
    </row>
    <row r="4630" spans="1:8" x14ac:dyDescent="0.25">
      <c r="A4630" s="52" t="s">
        <v>3222</v>
      </c>
      <c r="B4630" s="52" t="s">
        <v>3221</v>
      </c>
      <c r="C4630" s="52" t="s">
        <v>939</v>
      </c>
      <c r="D4630" s="52" t="s">
        <v>1594</v>
      </c>
      <c r="E4630" s="52" t="s">
        <v>204</v>
      </c>
      <c r="F4630" s="53" t="s">
        <v>3599</v>
      </c>
      <c r="G4630" s="52" t="s">
        <v>108</v>
      </c>
      <c r="H4630" s="52" t="s">
        <v>2482</v>
      </c>
    </row>
    <row r="4631" spans="1:8" x14ac:dyDescent="0.25">
      <c r="A4631" s="52" t="s">
        <v>3220</v>
      </c>
      <c r="B4631" s="52" t="s">
        <v>3219</v>
      </c>
      <c r="C4631" s="52" t="s">
        <v>939</v>
      </c>
      <c r="D4631" s="52" t="s">
        <v>1594</v>
      </c>
      <c r="E4631" s="52" t="s">
        <v>204</v>
      </c>
      <c r="F4631" s="53" t="s">
        <v>3599</v>
      </c>
      <c r="G4631" s="52" t="s">
        <v>108</v>
      </c>
      <c r="H4631" s="52" t="s">
        <v>2482</v>
      </c>
    </row>
    <row r="4632" spans="1:8" x14ac:dyDescent="0.25">
      <c r="A4632" s="52" t="s">
        <v>3218</v>
      </c>
      <c r="B4632" s="52" t="s">
        <v>3217</v>
      </c>
      <c r="C4632" s="52" t="s">
        <v>939</v>
      </c>
      <c r="D4632" s="52" t="s">
        <v>1594</v>
      </c>
      <c r="E4632" s="52" t="s">
        <v>204</v>
      </c>
      <c r="F4632" s="53" t="s">
        <v>3599</v>
      </c>
      <c r="G4632" s="52" t="s">
        <v>108</v>
      </c>
      <c r="H4632" s="52" t="s">
        <v>2482</v>
      </c>
    </row>
    <row r="4633" spans="1:8" x14ac:dyDescent="0.25">
      <c r="A4633" s="52" t="s">
        <v>3216</v>
      </c>
      <c r="B4633" s="52" t="s">
        <v>3215</v>
      </c>
      <c r="C4633" s="52" t="s">
        <v>2135</v>
      </c>
      <c r="D4633" s="52" t="s">
        <v>200</v>
      </c>
      <c r="E4633" s="52" t="s">
        <v>187</v>
      </c>
      <c r="F4633" s="53" t="s">
        <v>3599</v>
      </c>
      <c r="G4633" s="52" t="s">
        <v>108</v>
      </c>
      <c r="H4633" s="52" t="s">
        <v>2482</v>
      </c>
    </row>
    <row r="4634" spans="1:8" x14ac:dyDescent="0.25">
      <c r="A4634" s="52" t="s">
        <v>3214</v>
      </c>
      <c r="B4634" s="52" t="s">
        <v>3213</v>
      </c>
      <c r="C4634" s="52" t="s">
        <v>2974</v>
      </c>
      <c r="D4634" s="52" t="s">
        <v>200</v>
      </c>
      <c r="E4634" s="52" t="s">
        <v>187</v>
      </c>
      <c r="F4634" s="53" t="s">
        <v>3599</v>
      </c>
      <c r="G4634" s="52" t="s">
        <v>108</v>
      </c>
      <c r="H4634" s="52" t="s">
        <v>2482</v>
      </c>
    </row>
    <row r="4635" spans="1:8" x14ac:dyDescent="0.25">
      <c r="A4635" s="52" t="s">
        <v>3212</v>
      </c>
      <c r="B4635" s="52" t="s">
        <v>3211</v>
      </c>
      <c r="C4635" s="52" t="s">
        <v>2642</v>
      </c>
      <c r="D4635" s="52" t="s">
        <v>370</v>
      </c>
      <c r="E4635" s="52" t="s">
        <v>204</v>
      </c>
      <c r="F4635" s="53" t="s">
        <v>3599</v>
      </c>
      <c r="G4635" s="52" t="s">
        <v>108</v>
      </c>
      <c r="H4635" s="52" t="s">
        <v>2482</v>
      </c>
    </row>
    <row r="4636" spans="1:8" x14ac:dyDescent="0.25">
      <c r="A4636" s="52" t="s">
        <v>3210</v>
      </c>
      <c r="B4636" s="52" t="s">
        <v>3209</v>
      </c>
      <c r="C4636" s="52" t="s">
        <v>2642</v>
      </c>
      <c r="D4636" s="52" t="s">
        <v>370</v>
      </c>
      <c r="E4636" s="52" t="s">
        <v>204</v>
      </c>
      <c r="F4636" s="53" t="s">
        <v>3599</v>
      </c>
      <c r="G4636" s="52" t="s">
        <v>108</v>
      </c>
      <c r="H4636" s="52" t="s">
        <v>2482</v>
      </c>
    </row>
    <row r="4637" spans="1:8" x14ac:dyDescent="0.25">
      <c r="A4637" s="52" t="s">
        <v>3208</v>
      </c>
      <c r="B4637" s="52" t="s">
        <v>3201</v>
      </c>
      <c r="C4637" s="52" t="s">
        <v>2642</v>
      </c>
      <c r="D4637" s="52" t="s">
        <v>519</v>
      </c>
      <c r="E4637" s="52" t="s">
        <v>204</v>
      </c>
      <c r="F4637" s="53" t="s">
        <v>3599</v>
      </c>
      <c r="G4637" s="52" t="s">
        <v>108</v>
      </c>
      <c r="H4637" s="52" t="s">
        <v>2482</v>
      </c>
    </row>
    <row r="4638" spans="1:8" x14ac:dyDescent="0.25">
      <c r="A4638" s="52" t="s">
        <v>3207</v>
      </c>
      <c r="B4638" s="52" t="s">
        <v>3206</v>
      </c>
      <c r="C4638" s="52" t="s">
        <v>3205</v>
      </c>
      <c r="D4638" s="52" t="s">
        <v>2543</v>
      </c>
      <c r="E4638" s="52" t="s">
        <v>204</v>
      </c>
      <c r="F4638" s="53" t="s">
        <v>3599</v>
      </c>
      <c r="G4638" s="52" t="s">
        <v>108</v>
      </c>
      <c r="H4638" s="52" t="s">
        <v>2482</v>
      </c>
    </row>
    <row r="4639" spans="1:8" x14ac:dyDescent="0.25">
      <c r="A4639" s="52" t="s">
        <v>3204</v>
      </c>
      <c r="B4639" s="52" t="s">
        <v>3203</v>
      </c>
      <c r="C4639" s="52" t="s">
        <v>2642</v>
      </c>
      <c r="D4639" s="52" t="s">
        <v>370</v>
      </c>
      <c r="E4639" s="52" t="s">
        <v>204</v>
      </c>
      <c r="F4639" s="53" t="s">
        <v>3599</v>
      </c>
      <c r="G4639" s="52" t="s">
        <v>108</v>
      </c>
      <c r="H4639" s="52" t="s">
        <v>2482</v>
      </c>
    </row>
    <row r="4640" spans="1:8" x14ac:dyDescent="0.25">
      <c r="A4640" s="52" t="s">
        <v>3202</v>
      </c>
      <c r="B4640" s="52" t="s">
        <v>3201</v>
      </c>
      <c r="C4640" s="52" t="s">
        <v>516</v>
      </c>
      <c r="D4640" s="52" t="s">
        <v>370</v>
      </c>
      <c r="E4640" s="52" t="s">
        <v>204</v>
      </c>
      <c r="F4640" s="53" t="s">
        <v>3599</v>
      </c>
      <c r="G4640" s="52" t="s">
        <v>108</v>
      </c>
      <c r="H4640" s="52" t="s">
        <v>2482</v>
      </c>
    </row>
    <row r="4641" spans="1:8" x14ac:dyDescent="0.25">
      <c r="A4641" s="52" t="s">
        <v>3200</v>
      </c>
      <c r="B4641" s="52" t="s">
        <v>3199</v>
      </c>
      <c r="C4641" s="52" t="s">
        <v>358</v>
      </c>
      <c r="D4641" s="52" t="s">
        <v>200</v>
      </c>
      <c r="E4641" s="52" t="s">
        <v>187</v>
      </c>
      <c r="F4641" s="53" t="s">
        <v>3599</v>
      </c>
      <c r="G4641" s="52" t="s">
        <v>108</v>
      </c>
      <c r="H4641" s="52" t="s">
        <v>2482</v>
      </c>
    </row>
    <row r="4642" spans="1:8" x14ac:dyDescent="0.25">
      <c r="A4642" s="52" t="s">
        <v>3198</v>
      </c>
      <c r="B4642" s="52" t="s">
        <v>3197</v>
      </c>
      <c r="C4642" s="52" t="s">
        <v>2642</v>
      </c>
      <c r="D4642" s="52" t="s">
        <v>370</v>
      </c>
      <c r="E4642" s="52" t="s">
        <v>204</v>
      </c>
      <c r="F4642" s="53" t="s">
        <v>3599</v>
      </c>
      <c r="G4642" s="52" t="s">
        <v>108</v>
      </c>
      <c r="H4642" s="52" t="s">
        <v>2482</v>
      </c>
    </row>
    <row r="4643" spans="1:8" x14ac:dyDescent="0.25">
      <c r="A4643" s="52" t="s">
        <v>3196</v>
      </c>
      <c r="B4643" s="52" t="s">
        <v>3195</v>
      </c>
      <c r="C4643" s="52" t="s">
        <v>3194</v>
      </c>
      <c r="D4643" s="52" t="s">
        <v>278</v>
      </c>
      <c r="E4643" s="52" t="s">
        <v>204</v>
      </c>
      <c r="F4643" s="53" t="s">
        <v>3599</v>
      </c>
      <c r="G4643" s="52" t="s">
        <v>108</v>
      </c>
      <c r="H4643" s="52" t="s">
        <v>2482</v>
      </c>
    </row>
    <row r="4644" spans="1:8" x14ac:dyDescent="0.25">
      <c r="A4644" s="52" t="s">
        <v>3193</v>
      </c>
      <c r="B4644" s="52" t="s">
        <v>3192</v>
      </c>
      <c r="C4644" s="52" t="s">
        <v>939</v>
      </c>
      <c r="D4644" s="52" t="s">
        <v>278</v>
      </c>
      <c r="E4644" s="52" t="s">
        <v>204</v>
      </c>
      <c r="F4644" s="53" t="s">
        <v>3599</v>
      </c>
      <c r="G4644" s="52" t="s">
        <v>108</v>
      </c>
      <c r="H4644" s="52" t="s">
        <v>2482</v>
      </c>
    </row>
    <row r="4645" spans="1:8" x14ac:dyDescent="0.25">
      <c r="A4645" s="52" t="s">
        <v>3191</v>
      </c>
      <c r="B4645" s="52" t="s">
        <v>3190</v>
      </c>
      <c r="C4645" s="52" t="s">
        <v>189</v>
      </c>
      <c r="D4645" s="52" t="s">
        <v>335</v>
      </c>
      <c r="E4645" s="52" t="s">
        <v>187</v>
      </c>
      <c r="F4645" s="53" t="s">
        <v>3599</v>
      </c>
      <c r="G4645" s="52" t="s">
        <v>108</v>
      </c>
      <c r="H4645" s="52" t="s">
        <v>2482</v>
      </c>
    </row>
    <row r="4646" spans="1:8" x14ac:dyDescent="0.25">
      <c r="A4646" s="52" t="s">
        <v>3189</v>
      </c>
      <c r="B4646" s="52" t="s">
        <v>3188</v>
      </c>
      <c r="C4646" s="52" t="s">
        <v>244</v>
      </c>
      <c r="D4646" s="52" t="s">
        <v>335</v>
      </c>
      <c r="E4646" s="52" t="s">
        <v>187</v>
      </c>
      <c r="F4646" s="53" t="s">
        <v>3599</v>
      </c>
      <c r="G4646" s="52" t="s">
        <v>108</v>
      </c>
      <c r="H4646" s="52" t="s">
        <v>2482</v>
      </c>
    </row>
    <row r="4647" spans="1:8" x14ac:dyDescent="0.25">
      <c r="A4647" s="52" t="s">
        <v>3187</v>
      </c>
      <c r="B4647" s="52" t="s">
        <v>3186</v>
      </c>
      <c r="C4647" s="52" t="s">
        <v>671</v>
      </c>
      <c r="D4647" s="52" t="s">
        <v>200</v>
      </c>
      <c r="E4647" s="52" t="s">
        <v>187</v>
      </c>
      <c r="F4647" s="53" t="s">
        <v>3599</v>
      </c>
      <c r="G4647" s="52" t="s">
        <v>108</v>
      </c>
      <c r="H4647" s="52" t="s">
        <v>2482</v>
      </c>
    </row>
    <row r="4648" spans="1:8" x14ac:dyDescent="0.25">
      <c r="A4648" s="52" t="s">
        <v>3185</v>
      </c>
      <c r="B4648" s="52" t="s">
        <v>3184</v>
      </c>
      <c r="C4648" s="52" t="s">
        <v>671</v>
      </c>
      <c r="D4648" s="52" t="s">
        <v>200</v>
      </c>
      <c r="E4648" s="52" t="s">
        <v>187</v>
      </c>
      <c r="F4648" s="53" t="s">
        <v>3599</v>
      </c>
      <c r="G4648" s="52" t="s">
        <v>108</v>
      </c>
      <c r="H4648" s="52" t="s">
        <v>2482</v>
      </c>
    </row>
    <row r="4649" spans="1:8" x14ac:dyDescent="0.25">
      <c r="A4649" s="52" t="s">
        <v>3183</v>
      </c>
      <c r="B4649" s="52" t="s">
        <v>3182</v>
      </c>
      <c r="C4649" s="52" t="s">
        <v>2974</v>
      </c>
      <c r="D4649" s="52" t="s">
        <v>200</v>
      </c>
      <c r="E4649" s="52" t="s">
        <v>187</v>
      </c>
      <c r="F4649" s="53" t="s">
        <v>3599</v>
      </c>
      <c r="G4649" s="52" t="s">
        <v>108</v>
      </c>
      <c r="H4649" s="52" t="s">
        <v>2482</v>
      </c>
    </row>
    <row r="4650" spans="1:8" x14ac:dyDescent="0.25">
      <c r="A4650" s="52" t="s">
        <v>3181</v>
      </c>
      <c r="B4650" s="52" t="s">
        <v>3180</v>
      </c>
      <c r="C4650" s="52">
        <v>1968</v>
      </c>
      <c r="D4650" s="52" t="s">
        <v>243</v>
      </c>
      <c r="E4650" s="52" t="s">
        <v>204</v>
      </c>
      <c r="F4650" s="53" t="s">
        <v>3599</v>
      </c>
      <c r="G4650" s="52" t="s">
        <v>108</v>
      </c>
      <c r="H4650" s="52" t="s">
        <v>2482</v>
      </c>
    </row>
    <row r="4651" spans="1:8" x14ac:dyDescent="0.25">
      <c r="A4651" s="52" t="s">
        <v>3179</v>
      </c>
      <c r="B4651" s="52" t="s">
        <v>3178</v>
      </c>
      <c r="C4651" s="52" t="s">
        <v>1825</v>
      </c>
      <c r="D4651" s="52" t="s">
        <v>1886</v>
      </c>
      <c r="E4651" s="52" t="s">
        <v>204</v>
      </c>
      <c r="F4651" s="53" t="s">
        <v>3599</v>
      </c>
      <c r="G4651" s="52" t="s">
        <v>108</v>
      </c>
      <c r="H4651" s="52" t="s">
        <v>2482</v>
      </c>
    </row>
    <row r="4652" spans="1:8" x14ac:dyDescent="0.25">
      <c r="A4652" s="52" t="s">
        <v>3177</v>
      </c>
      <c r="B4652" s="52" t="s">
        <v>3176</v>
      </c>
      <c r="C4652" s="52" t="s">
        <v>1886</v>
      </c>
      <c r="D4652" s="52" t="s">
        <v>243</v>
      </c>
      <c r="E4652" s="52" t="s">
        <v>204</v>
      </c>
      <c r="F4652" s="53" t="s">
        <v>3599</v>
      </c>
      <c r="G4652" s="52" t="s">
        <v>108</v>
      </c>
      <c r="H4652" s="52" t="s">
        <v>2482</v>
      </c>
    </row>
    <row r="4653" spans="1:8" x14ac:dyDescent="0.25">
      <c r="A4653" s="52" t="s">
        <v>3175</v>
      </c>
      <c r="B4653" s="52" t="s">
        <v>3174</v>
      </c>
      <c r="C4653" s="52" t="s">
        <v>2974</v>
      </c>
      <c r="D4653" s="52" t="s">
        <v>3167</v>
      </c>
      <c r="E4653" s="52" t="s">
        <v>204</v>
      </c>
      <c r="F4653" s="53" t="s">
        <v>3599</v>
      </c>
      <c r="G4653" s="52" t="s">
        <v>108</v>
      </c>
      <c r="H4653" s="52" t="s">
        <v>2482</v>
      </c>
    </row>
    <row r="4654" spans="1:8" x14ac:dyDescent="0.25">
      <c r="A4654" s="52" t="s">
        <v>3173</v>
      </c>
      <c r="B4654" s="52" t="s">
        <v>3172</v>
      </c>
      <c r="C4654" s="52" t="s">
        <v>1825</v>
      </c>
      <c r="D4654" s="52" t="s">
        <v>1886</v>
      </c>
      <c r="E4654" s="52" t="s">
        <v>204</v>
      </c>
      <c r="F4654" s="53" t="s">
        <v>3599</v>
      </c>
      <c r="G4654" s="52" t="s">
        <v>108</v>
      </c>
      <c r="H4654" s="52" t="s">
        <v>2482</v>
      </c>
    </row>
    <row r="4655" spans="1:8" x14ac:dyDescent="0.25">
      <c r="A4655" s="52" t="s">
        <v>3171</v>
      </c>
      <c r="B4655" s="52" t="s">
        <v>3170</v>
      </c>
      <c r="C4655" s="52" t="s">
        <v>1886</v>
      </c>
      <c r="D4655" s="52" t="s">
        <v>243</v>
      </c>
      <c r="E4655" s="52" t="s">
        <v>204</v>
      </c>
      <c r="F4655" s="53" t="s">
        <v>3599</v>
      </c>
      <c r="G4655" s="52" t="s">
        <v>108</v>
      </c>
      <c r="H4655" s="52" t="s">
        <v>2482</v>
      </c>
    </row>
    <row r="4656" spans="1:8" x14ac:dyDescent="0.25">
      <c r="A4656" s="52" t="s">
        <v>3169</v>
      </c>
      <c r="B4656" s="52" t="s">
        <v>3168</v>
      </c>
      <c r="C4656" s="52">
        <v>1968</v>
      </c>
      <c r="D4656" s="52" t="s">
        <v>3167</v>
      </c>
      <c r="E4656" s="52" t="s">
        <v>204</v>
      </c>
      <c r="F4656" s="53" t="s">
        <v>3599</v>
      </c>
      <c r="G4656" s="52" t="s">
        <v>108</v>
      </c>
      <c r="H4656" s="52" t="s">
        <v>2482</v>
      </c>
    </row>
    <row r="4657" spans="1:8" x14ac:dyDescent="0.25">
      <c r="A4657" s="52" t="s">
        <v>3166</v>
      </c>
      <c r="B4657" s="52" t="s">
        <v>3165</v>
      </c>
      <c r="C4657" s="52" t="s">
        <v>1825</v>
      </c>
      <c r="D4657" s="52" t="s">
        <v>1886</v>
      </c>
      <c r="E4657" s="52" t="s">
        <v>204</v>
      </c>
      <c r="F4657" s="53" t="s">
        <v>3599</v>
      </c>
      <c r="G4657" s="52" t="s">
        <v>108</v>
      </c>
      <c r="H4657" s="52" t="s">
        <v>2482</v>
      </c>
    </row>
    <row r="4658" spans="1:8" x14ac:dyDescent="0.25">
      <c r="A4658" s="52" t="s">
        <v>3164</v>
      </c>
      <c r="B4658" s="52" t="s">
        <v>3163</v>
      </c>
      <c r="C4658" s="52" t="s">
        <v>1886</v>
      </c>
      <c r="D4658" s="52" t="s">
        <v>243</v>
      </c>
      <c r="E4658" s="52" t="s">
        <v>204</v>
      </c>
      <c r="F4658" s="53" t="s">
        <v>3599</v>
      </c>
      <c r="G4658" s="52" t="s">
        <v>108</v>
      </c>
      <c r="H4658" s="52" t="s">
        <v>2482</v>
      </c>
    </row>
    <row r="4659" spans="1:8" x14ac:dyDescent="0.25">
      <c r="A4659" s="52" t="s">
        <v>3162</v>
      </c>
      <c r="B4659" s="52" t="s">
        <v>3161</v>
      </c>
      <c r="C4659" s="52" t="s">
        <v>1825</v>
      </c>
      <c r="D4659" s="52" t="s">
        <v>1886</v>
      </c>
      <c r="E4659" s="52" t="s">
        <v>204</v>
      </c>
      <c r="F4659" s="53" t="s">
        <v>3599</v>
      </c>
      <c r="G4659" s="52" t="s">
        <v>108</v>
      </c>
      <c r="H4659" s="52" t="s">
        <v>2482</v>
      </c>
    </row>
    <row r="4660" spans="1:8" x14ac:dyDescent="0.25">
      <c r="A4660" s="52" t="s">
        <v>3160</v>
      </c>
      <c r="B4660" s="52" t="s">
        <v>3159</v>
      </c>
      <c r="C4660" s="52" t="s">
        <v>236</v>
      </c>
      <c r="D4660" s="52" t="s">
        <v>1886</v>
      </c>
      <c r="E4660" s="52" t="s">
        <v>204</v>
      </c>
      <c r="F4660" s="53" t="s">
        <v>3599</v>
      </c>
      <c r="G4660" s="52" t="s">
        <v>108</v>
      </c>
      <c r="H4660" s="52" t="s">
        <v>2482</v>
      </c>
    </row>
    <row r="4661" spans="1:8" x14ac:dyDescent="0.25">
      <c r="A4661" s="52" t="s">
        <v>3158</v>
      </c>
      <c r="B4661" s="52" t="s">
        <v>3157</v>
      </c>
      <c r="C4661" s="52" t="s">
        <v>1886</v>
      </c>
      <c r="D4661" s="52" t="s">
        <v>243</v>
      </c>
      <c r="E4661" s="52" t="s">
        <v>204</v>
      </c>
      <c r="F4661" s="53" t="s">
        <v>3599</v>
      </c>
      <c r="G4661" s="52" t="s">
        <v>108</v>
      </c>
      <c r="H4661" s="52" t="s">
        <v>2482</v>
      </c>
    </row>
    <row r="4662" spans="1:8" x14ac:dyDescent="0.25">
      <c r="A4662" s="52" t="s">
        <v>3156</v>
      </c>
      <c r="B4662" s="52" t="s">
        <v>3155</v>
      </c>
      <c r="C4662" s="52" t="s">
        <v>224</v>
      </c>
      <c r="D4662" s="52" t="s">
        <v>200</v>
      </c>
      <c r="E4662" s="52" t="s">
        <v>187</v>
      </c>
      <c r="F4662" s="53" t="s">
        <v>3599</v>
      </c>
      <c r="G4662" s="52" t="s">
        <v>108</v>
      </c>
      <c r="H4662" s="52" t="s">
        <v>2482</v>
      </c>
    </row>
    <row r="4663" spans="1:8" x14ac:dyDescent="0.25">
      <c r="A4663" s="52" t="s">
        <v>3154</v>
      </c>
      <c r="B4663" s="52" t="s">
        <v>3153</v>
      </c>
      <c r="C4663" s="52" t="s">
        <v>189</v>
      </c>
      <c r="D4663" s="52" t="s">
        <v>188</v>
      </c>
      <c r="E4663" s="52" t="s">
        <v>214</v>
      </c>
      <c r="F4663" s="53" t="s">
        <v>3599</v>
      </c>
      <c r="G4663" s="52" t="s">
        <v>108</v>
      </c>
      <c r="H4663" s="52" t="s">
        <v>2482</v>
      </c>
    </row>
    <row r="4664" spans="1:8" x14ac:dyDescent="0.25">
      <c r="A4664" s="52" t="s">
        <v>3152</v>
      </c>
      <c r="B4664" s="52" t="s">
        <v>3151</v>
      </c>
      <c r="C4664" s="52" t="s">
        <v>1483</v>
      </c>
      <c r="D4664" s="52" t="s">
        <v>188</v>
      </c>
      <c r="E4664" s="52" t="s">
        <v>204</v>
      </c>
      <c r="F4664" s="53" t="s">
        <v>3599</v>
      </c>
      <c r="G4664" s="52" t="s">
        <v>108</v>
      </c>
      <c r="H4664" s="52" t="s">
        <v>2482</v>
      </c>
    </row>
    <row r="4665" spans="1:8" x14ac:dyDescent="0.25">
      <c r="A4665" s="52" t="s">
        <v>3150</v>
      </c>
      <c r="B4665" s="52" t="s">
        <v>3148</v>
      </c>
      <c r="C4665" s="52" t="s">
        <v>671</v>
      </c>
      <c r="D4665" s="52" t="s">
        <v>200</v>
      </c>
      <c r="E4665" s="52" t="s">
        <v>187</v>
      </c>
      <c r="F4665" s="53" t="s">
        <v>3599</v>
      </c>
      <c r="G4665" s="52" t="s">
        <v>108</v>
      </c>
      <c r="H4665" s="52" t="s">
        <v>2482</v>
      </c>
    </row>
    <row r="4666" spans="1:8" x14ac:dyDescent="0.25">
      <c r="A4666" s="52" t="s">
        <v>3149</v>
      </c>
      <c r="B4666" s="52" t="s">
        <v>3148</v>
      </c>
      <c r="C4666" s="52" t="s">
        <v>671</v>
      </c>
      <c r="D4666" s="52" t="s">
        <v>200</v>
      </c>
      <c r="E4666" s="52" t="s">
        <v>187</v>
      </c>
      <c r="F4666" s="53" t="s">
        <v>3599</v>
      </c>
      <c r="G4666" s="52" t="s">
        <v>108</v>
      </c>
      <c r="H4666" s="52" t="s">
        <v>2482</v>
      </c>
    </row>
    <row r="4667" spans="1:8" x14ac:dyDescent="0.25">
      <c r="A4667" s="52" t="s">
        <v>3147</v>
      </c>
      <c r="B4667" s="52" t="s">
        <v>3146</v>
      </c>
      <c r="C4667" s="52" t="s">
        <v>671</v>
      </c>
      <c r="D4667" s="52" t="s">
        <v>200</v>
      </c>
      <c r="E4667" s="52" t="s">
        <v>492</v>
      </c>
      <c r="F4667" s="53" t="s">
        <v>3599</v>
      </c>
      <c r="G4667" s="52" t="s">
        <v>108</v>
      </c>
      <c r="H4667" s="52" t="s">
        <v>2482</v>
      </c>
    </row>
    <row r="4668" spans="1:8" x14ac:dyDescent="0.25">
      <c r="A4668" s="52" t="s">
        <v>3145</v>
      </c>
      <c r="B4668" s="52" t="s">
        <v>3144</v>
      </c>
      <c r="C4668" s="52" t="s">
        <v>542</v>
      </c>
      <c r="D4668" s="52" t="s">
        <v>231</v>
      </c>
      <c r="E4668" s="52" t="s">
        <v>492</v>
      </c>
      <c r="F4668" s="53" t="s">
        <v>3599</v>
      </c>
      <c r="G4668" s="52" t="s">
        <v>108</v>
      </c>
      <c r="H4668" s="52" t="s">
        <v>2482</v>
      </c>
    </row>
    <row r="4669" spans="1:8" x14ac:dyDescent="0.25">
      <c r="A4669" s="52" t="s">
        <v>3143</v>
      </c>
      <c r="B4669" s="52" t="s">
        <v>3142</v>
      </c>
      <c r="C4669" s="52" t="s">
        <v>671</v>
      </c>
      <c r="D4669" s="52" t="s">
        <v>3141</v>
      </c>
      <c r="E4669" s="52" t="s">
        <v>214</v>
      </c>
      <c r="F4669" s="53" t="s">
        <v>3599</v>
      </c>
      <c r="G4669" s="52" t="s">
        <v>108</v>
      </c>
      <c r="H4669" s="52" t="s">
        <v>2482</v>
      </c>
    </row>
    <row r="4670" spans="1:8" x14ac:dyDescent="0.25">
      <c r="A4670" s="52" t="s">
        <v>3140</v>
      </c>
      <c r="B4670" s="52" t="s">
        <v>3139</v>
      </c>
      <c r="C4670" s="52" t="s">
        <v>430</v>
      </c>
      <c r="D4670" s="52" t="s">
        <v>3138</v>
      </c>
      <c r="E4670" s="52" t="s">
        <v>204</v>
      </c>
      <c r="F4670" s="53" t="s">
        <v>3599</v>
      </c>
      <c r="G4670" s="52" t="s">
        <v>108</v>
      </c>
      <c r="H4670" s="52" t="s">
        <v>2482</v>
      </c>
    </row>
    <row r="4671" spans="1:8" x14ac:dyDescent="0.25">
      <c r="A4671" s="52" t="s">
        <v>3137</v>
      </c>
      <c r="B4671" s="52" t="s">
        <v>3136</v>
      </c>
      <c r="C4671" s="52" t="s">
        <v>542</v>
      </c>
      <c r="D4671" s="52" t="s">
        <v>231</v>
      </c>
      <c r="E4671" s="52" t="s">
        <v>214</v>
      </c>
      <c r="F4671" s="53" t="s">
        <v>3599</v>
      </c>
      <c r="G4671" s="52" t="s">
        <v>108</v>
      </c>
      <c r="H4671" s="52" t="s">
        <v>2482</v>
      </c>
    </row>
    <row r="4672" spans="1:8" x14ac:dyDescent="0.25">
      <c r="A4672" s="52" t="s">
        <v>3135</v>
      </c>
      <c r="B4672" s="52" t="s">
        <v>3134</v>
      </c>
      <c r="C4672" s="52" t="s">
        <v>1582</v>
      </c>
      <c r="D4672" s="52" t="s">
        <v>3127</v>
      </c>
      <c r="E4672" s="52" t="s">
        <v>204</v>
      </c>
      <c r="F4672" s="53" t="s">
        <v>3599</v>
      </c>
      <c r="G4672" s="52" t="s">
        <v>108</v>
      </c>
      <c r="H4672" s="52" t="s">
        <v>2482</v>
      </c>
    </row>
    <row r="4673" spans="1:8" x14ac:dyDescent="0.25">
      <c r="A4673" s="52" t="s">
        <v>3133</v>
      </c>
      <c r="B4673" s="52" t="s">
        <v>3132</v>
      </c>
      <c r="C4673" s="52" t="s">
        <v>1582</v>
      </c>
      <c r="D4673" s="52" t="s">
        <v>278</v>
      </c>
      <c r="E4673" s="52" t="s">
        <v>204</v>
      </c>
      <c r="F4673" s="53" t="s">
        <v>3599</v>
      </c>
      <c r="G4673" s="52" t="s">
        <v>108</v>
      </c>
      <c r="H4673" s="52" t="s">
        <v>2482</v>
      </c>
    </row>
    <row r="4674" spans="1:8" x14ac:dyDescent="0.25">
      <c r="A4674" s="52" t="s">
        <v>3131</v>
      </c>
      <c r="B4674" s="52" t="s">
        <v>3130</v>
      </c>
      <c r="C4674" s="52" t="s">
        <v>1582</v>
      </c>
      <c r="D4674" s="52" t="s">
        <v>278</v>
      </c>
      <c r="E4674" s="52" t="s">
        <v>204</v>
      </c>
      <c r="F4674" s="53" t="s">
        <v>3599</v>
      </c>
      <c r="G4674" s="52" t="s">
        <v>108</v>
      </c>
      <c r="H4674" s="52" t="s">
        <v>2482</v>
      </c>
    </row>
    <row r="4675" spans="1:8" x14ac:dyDescent="0.25">
      <c r="A4675" s="52" t="s">
        <v>3129</v>
      </c>
      <c r="B4675" s="52" t="s">
        <v>3128</v>
      </c>
      <c r="C4675" s="52" t="s">
        <v>2642</v>
      </c>
      <c r="D4675" s="52" t="s">
        <v>3127</v>
      </c>
      <c r="E4675" s="52" t="s">
        <v>204</v>
      </c>
      <c r="F4675" s="53" t="s">
        <v>3599</v>
      </c>
      <c r="G4675" s="52" t="s">
        <v>108</v>
      </c>
      <c r="H4675" s="52" t="s">
        <v>2482</v>
      </c>
    </row>
    <row r="4676" spans="1:8" x14ac:dyDescent="0.25">
      <c r="A4676" s="52" t="s">
        <v>3126</v>
      </c>
      <c r="B4676" s="52" t="s">
        <v>3120</v>
      </c>
      <c r="C4676" s="52" t="s">
        <v>1582</v>
      </c>
      <c r="D4676" s="52" t="s">
        <v>3119</v>
      </c>
      <c r="E4676" s="52" t="s">
        <v>204</v>
      </c>
      <c r="F4676" s="53" t="s">
        <v>3599</v>
      </c>
      <c r="G4676" s="52" t="s">
        <v>108</v>
      </c>
      <c r="H4676" s="52" t="s">
        <v>2482</v>
      </c>
    </row>
    <row r="4677" spans="1:8" x14ac:dyDescent="0.25">
      <c r="A4677" s="52" t="s">
        <v>3125</v>
      </c>
      <c r="B4677" s="52" t="s">
        <v>3124</v>
      </c>
      <c r="C4677" s="52" t="s">
        <v>1262</v>
      </c>
      <c r="D4677" s="52" t="s">
        <v>278</v>
      </c>
      <c r="E4677" s="52" t="s">
        <v>204</v>
      </c>
      <c r="F4677" s="53" t="s">
        <v>3599</v>
      </c>
      <c r="G4677" s="52" t="s">
        <v>108</v>
      </c>
      <c r="H4677" s="52" t="s">
        <v>2482</v>
      </c>
    </row>
    <row r="4678" spans="1:8" x14ac:dyDescent="0.25">
      <c r="A4678" s="52" t="s">
        <v>3123</v>
      </c>
      <c r="B4678" s="52" t="s">
        <v>3122</v>
      </c>
      <c r="C4678" s="52" t="s">
        <v>1611</v>
      </c>
      <c r="D4678" s="52" t="s">
        <v>278</v>
      </c>
      <c r="E4678" s="52" t="s">
        <v>204</v>
      </c>
      <c r="F4678" s="53" t="s">
        <v>3599</v>
      </c>
      <c r="G4678" s="52" t="s">
        <v>108</v>
      </c>
      <c r="H4678" s="52" t="s">
        <v>2482</v>
      </c>
    </row>
    <row r="4679" spans="1:8" x14ac:dyDescent="0.25">
      <c r="A4679" s="52" t="s">
        <v>3121</v>
      </c>
      <c r="B4679" s="52" t="s">
        <v>3120</v>
      </c>
      <c r="C4679" s="52" t="s">
        <v>2642</v>
      </c>
      <c r="D4679" s="52" t="s">
        <v>3119</v>
      </c>
      <c r="E4679" s="52" t="s">
        <v>204</v>
      </c>
      <c r="F4679" s="53" t="s">
        <v>3599</v>
      </c>
      <c r="G4679" s="52" t="s">
        <v>108</v>
      </c>
      <c r="H4679" s="52" t="s">
        <v>2482</v>
      </c>
    </row>
    <row r="4680" spans="1:8" x14ac:dyDescent="0.25">
      <c r="A4680" s="52" t="s">
        <v>3118</v>
      </c>
      <c r="B4680" s="52" t="s">
        <v>3117</v>
      </c>
      <c r="C4680" s="52" t="s">
        <v>1582</v>
      </c>
      <c r="D4680" s="52" t="s">
        <v>683</v>
      </c>
      <c r="E4680" s="52" t="s">
        <v>204</v>
      </c>
      <c r="F4680" s="53" t="s">
        <v>3599</v>
      </c>
      <c r="G4680" s="52" t="s">
        <v>108</v>
      </c>
      <c r="H4680" s="52" t="s">
        <v>2482</v>
      </c>
    </row>
    <row r="4681" spans="1:8" x14ac:dyDescent="0.25">
      <c r="A4681" s="52" t="s">
        <v>3116</v>
      </c>
      <c r="B4681" s="52" t="s">
        <v>3115</v>
      </c>
      <c r="C4681" s="52" t="s">
        <v>1262</v>
      </c>
      <c r="D4681" s="52" t="s">
        <v>278</v>
      </c>
      <c r="E4681" s="52" t="s">
        <v>204</v>
      </c>
      <c r="F4681" s="53" t="s">
        <v>3599</v>
      </c>
      <c r="G4681" s="52" t="s">
        <v>108</v>
      </c>
      <c r="H4681" s="52" t="s">
        <v>2482</v>
      </c>
    </row>
    <row r="4682" spans="1:8" x14ac:dyDescent="0.25">
      <c r="A4682" s="52" t="s">
        <v>3114</v>
      </c>
      <c r="B4682" s="52" t="s">
        <v>3112</v>
      </c>
      <c r="C4682" s="52" t="s">
        <v>668</v>
      </c>
      <c r="D4682" s="52" t="s">
        <v>200</v>
      </c>
      <c r="E4682" s="52" t="s">
        <v>187</v>
      </c>
      <c r="F4682" s="53" t="s">
        <v>3599</v>
      </c>
      <c r="G4682" s="52" t="s">
        <v>108</v>
      </c>
      <c r="H4682" s="52" t="s">
        <v>2482</v>
      </c>
    </row>
    <row r="4683" spans="1:8" x14ac:dyDescent="0.25">
      <c r="A4683" s="52" t="s">
        <v>3113</v>
      </c>
      <c r="B4683" s="52" t="s">
        <v>3112</v>
      </c>
      <c r="C4683" s="52" t="s">
        <v>668</v>
      </c>
      <c r="D4683" s="52" t="s">
        <v>200</v>
      </c>
      <c r="E4683" s="52" t="s">
        <v>187</v>
      </c>
      <c r="F4683" s="53" t="s">
        <v>3599</v>
      </c>
      <c r="G4683" s="52" t="s">
        <v>108</v>
      </c>
      <c r="H4683" s="52" t="s">
        <v>2482</v>
      </c>
    </row>
    <row r="4684" spans="1:8" x14ac:dyDescent="0.25">
      <c r="A4684" s="52" t="s">
        <v>3111</v>
      </c>
      <c r="B4684" s="52" t="s">
        <v>3110</v>
      </c>
      <c r="C4684" s="52" t="s">
        <v>588</v>
      </c>
      <c r="D4684" s="52" t="s">
        <v>659</v>
      </c>
      <c r="E4684" s="52" t="s">
        <v>492</v>
      </c>
      <c r="F4684" s="53" t="s">
        <v>3599</v>
      </c>
      <c r="G4684" s="52" t="s">
        <v>108</v>
      </c>
      <c r="H4684" s="52" t="s">
        <v>2482</v>
      </c>
    </row>
    <row r="4685" spans="1:8" x14ac:dyDescent="0.25">
      <c r="A4685" s="52" t="s">
        <v>3109</v>
      </c>
      <c r="B4685" s="52" t="s">
        <v>3108</v>
      </c>
      <c r="C4685" s="52" t="s">
        <v>588</v>
      </c>
      <c r="D4685" s="52" t="s">
        <v>913</v>
      </c>
      <c r="E4685" s="52" t="s">
        <v>204</v>
      </c>
      <c r="F4685" s="53" t="s">
        <v>3599</v>
      </c>
      <c r="G4685" s="52" t="s">
        <v>108</v>
      </c>
      <c r="H4685" s="52" t="s">
        <v>2482</v>
      </c>
    </row>
    <row r="4686" spans="1:8" x14ac:dyDescent="0.25">
      <c r="A4686" s="52" t="s">
        <v>3107</v>
      </c>
      <c r="B4686" s="52" t="s">
        <v>3106</v>
      </c>
      <c r="C4686" s="52" t="s">
        <v>1582</v>
      </c>
      <c r="D4686" s="52" t="s">
        <v>3105</v>
      </c>
      <c r="E4686" s="52" t="s">
        <v>204</v>
      </c>
      <c r="F4686" s="53" t="s">
        <v>3599</v>
      </c>
      <c r="G4686" s="52" t="s">
        <v>108</v>
      </c>
      <c r="H4686" s="52" t="s">
        <v>2482</v>
      </c>
    </row>
    <row r="4687" spans="1:8" x14ac:dyDescent="0.25">
      <c r="A4687" s="52" t="s">
        <v>3104</v>
      </c>
      <c r="B4687" s="52" t="s">
        <v>3103</v>
      </c>
      <c r="C4687" s="52" t="s">
        <v>1582</v>
      </c>
      <c r="D4687" s="52" t="s">
        <v>278</v>
      </c>
      <c r="E4687" s="52" t="s">
        <v>204</v>
      </c>
      <c r="F4687" s="53" t="s">
        <v>3599</v>
      </c>
      <c r="G4687" s="52" t="s">
        <v>108</v>
      </c>
      <c r="H4687" s="52" t="s">
        <v>2482</v>
      </c>
    </row>
    <row r="4688" spans="1:8" x14ac:dyDescent="0.25">
      <c r="A4688" s="52" t="s">
        <v>3102</v>
      </c>
      <c r="B4688" s="52" t="s">
        <v>3101</v>
      </c>
      <c r="C4688" s="52" t="s">
        <v>1582</v>
      </c>
      <c r="D4688" s="52" t="s">
        <v>668</v>
      </c>
      <c r="E4688" s="52" t="s">
        <v>204</v>
      </c>
      <c r="F4688" s="53" t="s">
        <v>3599</v>
      </c>
      <c r="G4688" s="52" t="s">
        <v>108</v>
      </c>
      <c r="H4688" s="52" t="s">
        <v>2482</v>
      </c>
    </row>
    <row r="4689" spans="1:8" x14ac:dyDescent="0.25">
      <c r="A4689" s="52" t="s">
        <v>3100</v>
      </c>
      <c r="B4689" s="52" t="s">
        <v>3099</v>
      </c>
      <c r="C4689" s="52" t="s">
        <v>1582</v>
      </c>
      <c r="D4689" s="52" t="s">
        <v>668</v>
      </c>
      <c r="E4689" s="52" t="s">
        <v>204</v>
      </c>
      <c r="F4689" s="53" t="s">
        <v>3599</v>
      </c>
      <c r="G4689" s="52" t="s">
        <v>108</v>
      </c>
      <c r="H4689" s="52" t="s">
        <v>2482</v>
      </c>
    </row>
    <row r="4690" spans="1:8" x14ac:dyDescent="0.25">
      <c r="A4690" s="52" t="s">
        <v>3098</v>
      </c>
      <c r="B4690" s="52" t="s">
        <v>3097</v>
      </c>
      <c r="C4690" s="52" t="s">
        <v>1582</v>
      </c>
      <c r="D4690" s="52" t="s">
        <v>668</v>
      </c>
      <c r="E4690" s="52" t="s">
        <v>204</v>
      </c>
      <c r="F4690" s="53" t="s">
        <v>3599</v>
      </c>
      <c r="G4690" s="52" t="s">
        <v>108</v>
      </c>
      <c r="H4690" s="52" t="s">
        <v>2482</v>
      </c>
    </row>
    <row r="4691" spans="1:8" x14ac:dyDescent="0.25">
      <c r="A4691" s="52" t="s">
        <v>3096</v>
      </c>
      <c r="B4691" s="52" t="s">
        <v>3095</v>
      </c>
      <c r="C4691" s="52" t="s">
        <v>1262</v>
      </c>
      <c r="D4691" s="52" t="s">
        <v>519</v>
      </c>
      <c r="E4691" s="52" t="s">
        <v>204</v>
      </c>
      <c r="F4691" s="53" t="s">
        <v>3599</v>
      </c>
      <c r="G4691" s="52" t="s">
        <v>108</v>
      </c>
      <c r="H4691" s="52" t="s">
        <v>2482</v>
      </c>
    </row>
    <row r="4692" spans="1:8" x14ac:dyDescent="0.25">
      <c r="A4692" s="52" t="s">
        <v>3094</v>
      </c>
      <c r="B4692" s="52" t="s">
        <v>3093</v>
      </c>
      <c r="C4692" s="52" t="s">
        <v>516</v>
      </c>
      <c r="D4692" s="52" t="s">
        <v>668</v>
      </c>
      <c r="E4692" s="52" t="s">
        <v>204</v>
      </c>
      <c r="F4692" s="53" t="s">
        <v>3599</v>
      </c>
      <c r="G4692" s="52" t="s">
        <v>108</v>
      </c>
      <c r="H4692" s="52" t="s">
        <v>2482</v>
      </c>
    </row>
    <row r="4693" spans="1:8" x14ac:dyDescent="0.25">
      <c r="A4693" s="52" t="s">
        <v>3092</v>
      </c>
      <c r="B4693" s="52" t="s">
        <v>3091</v>
      </c>
      <c r="C4693" s="52" t="s">
        <v>1582</v>
      </c>
      <c r="D4693" s="52" t="s">
        <v>668</v>
      </c>
      <c r="E4693" s="52" t="s">
        <v>204</v>
      </c>
      <c r="F4693" s="53" t="s">
        <v>3599</v>
      </c>
      <c r="G4693" s="52" t="s">
        <v>108</v>
      </c>
      <c r="H4693" s="52" t="s">
        <v>2482</v>
      </c>
    </row>
    <row r="4694" spans="1:8" x14ac:dyDescent="0.25">
      <c r="A4694" s="52" t="s">
        <v>3090</v>
      </c>
      <c r="B4694" s="52" t="s">
        <v>3089</v>
      </c>
      <c r="C4694" s="52" t="s">
        <v>1582</v>
      </c>
      <c r="D4694" s="52" t="s">
        <v>278</v>
      </c>
      <c r="E4694" s="52" t="s">
        <v>204</v>
      </c>
      <c r="F4694" s="53" t="s">
        <v>3599</v>
      </c>
      <c r="G4694" s="52" t="s">
        <v>108</v>
      </c>
      <c r="H4694" s="52" t="s">
        <v>2482</v>
      </c>
    </row>
    <row r="4695" spans="1:8" x14ac:dyDescent="0.25">
      <c r="A4695" s="52" t="s">
        <v>3088</v>
      </c>
      <c r="B4695" s="52" t="s">
        <v>3087</v>
      </c>
      <c r="C4695" s="52" t="s">
        <v>1582</v>
      </c>
      <c r="D4695" s="52" t="s">
        <v>278</v>
      </c>
      <c r="E4695" s="52" t="s">
        <v>204</v>
      </c>
      <c r="F4695" s="53" t="s">
        <v>3599</v>
      </c>
      <c r="G4695" s="52" t="s">
        <v>108</v>
      </c>
      <c r="H4695" s="52" t="s">
        <v>2482</v>
      </c>
    </row>
    <row r="4696" spans="1:8" x14ac:dyDescent="0.25">
      <c r="A4696" s="52" t="s">
        <v>3086</v>
      </c>
      <c r="B4696" s="52" t="s">
        <v>3085</v>
      </c>
      <c r="C4696" s="52" t="s">
        <v>1582</v>
      </c>
      <c r="D4696" s="52" t="s">
        <v>278</v>
      </c>
      <c r="E4696" s="52" t="s">
        <v>204</v>
      </c>
      <c r="F4696" s="53" t="s">
        <v>3599</v>
      </c>
      <c r="G4696" s="52" t="s">
        <v>108</v>
      </c>
      <c r="H4696" s="52" t="s">
        <v>2482</v>
      </c>
    </row>
    <row r="4697" spans="1:8" x14ac:dyDescent="0.25">
      <c r="A4697" s="52" t="s">
        <v>3084</v>
      </c>
      <c r="B4697" s="52" t="s">
        <v>3083</v>
      </c>
      <c r="C4697" s="52" t="s">
        <v>2642</v>
      </c>
      <c r="D4697" s="52" t="s">
        <v>668</v>
      </c>
      <c r="E4697" s="52" t="s">
        <v>204</v>
      </c>
      <c r="F4697" s="53" t="s">
        <v>3599</v>
      </c>
      <c r="G4697" s="52" t="s">
        <v>108</v>
      </c>
      <c r="H4697" s="52" t="s">
        <v>2482</v>
      </c>
    </row>
    <row r="4698" spans="1:8" x14ac:dyDescent="0.25">
      <c r="A4698" s="52" t="s">
        <v>3082</v>
      </c>
      <c r="B4698" s="52" t="s">
        <v>3071</v>
      </c>
      <c r="C4698" s="52" t="s">
        <v>1262</v>
      </c>
      <c r="D4698" s="52" t="s">
        <v>668</v>
      </c>
      <c r="E4698" s="52" t="s">
        <v>204</v>
      </c>
      <c r="F4698" s="53" t="s">
        <v>3599</v>
      </c>
      <c r="G4698" s="52" t="s">
        <v>108</v>
      </c>
      <c r="H4698" s="52" t="s">
        <v>2482</v>
      </c>
    </row>
    <row r="4699" spans="1:8" x14ac:dyDescent="0.25">
      <c r="A4699" s="52" t="s">
        <v>3081</v>
      </c>
      <c r="B4699" s="52" t="s">
        <v>3080</v>
      </c>
      <c r="C4699" s="52" t="s">
        <v>3079</v>
      </c>
      <c r="D4699" s="52" t="s">
        <v>278</v>
      </c>
      <c r="E4699" s="52" t="s">
        <v>204</v>
      </c>
      <c r="F4699" s="53" t="s">
        <v>3599</v>
      </c>
      <c r="G4699" s="52" t="s">
        <v>108</v>
      </c>
      <c r="H4699" s="52" t="s">
        <v>2482</v>
      </c>
    </row>
    <row r="4700" spans="1:8" x14ac:dyDescent="0.25">
      <c r="A4700" s="52" t="s">
        <v>3078</v>
      </c>
      <c r="B4700" s="52" t="s">
        <v>3077</v>
      </c>
      <c r="C4700" s="52" t="s">
        <v>3076</v>
      </c>
      <c r="D4700" s="52" t="s">
        <v>3075</v>
      </c>
      <c r="E4700" s="52" t="s">
        <v>204</v>
      </c>
      <c r="F4700" s="53" t="s">
        <v>3599</v>
      </c>
      <c r="G4700" s="52" t="s">
        <v>108</v>
      </c>
      <c r="H4700" s="52" t="s">
        <v>2482</v>
      </c>
    </row>
    <row r="4701" spans="1:8" x14ac:dyDescent="0.25">
      <c r="A4701" s="52" t="s">
        <v>3074</v>
      </c>
      <c r="B4701" s="52" t="s">
        <v>3073</v>
      </c>
      <c r="C4701" s="52" t="s">
        <v>689</v>
      </c>
      <c r="D4701" s="52" t="s">
        <v>278</v>
      </c>
      <c r="E4701" s="52" t="s">
        <v>204</v>
      </c>
      <c r="F4701" s="53" t="s">
        <v>3599</v>
      </c>
      <c r="G4701" s="52" t="s">
        <v>108</v>
      </c>
      <c r="H4701" s="52" t="s">
        <v>2482</v>
      </c>
    </row>
    <row r="4702" spans="1:8" x14ac:dyDescent="0.25">
      <c r="A4702" s="52" t="s">
        <v>3072</v>
      </c>
      <c r="B4702" s="52" t="s">
        <v>3071</v>
      </c>
      <c r="C4702" s="52" t="s">
        <v>2642</v>
      </c>
      <c r="D4702" s="52" t="s">
        <v>668</v>
      </c>
      <c r="E4702" s="52" t="s">
        <v>204</v>
      </c>
      <c r="F4702" s="53" t="s">
        <v>3599</v>
      </c>
      <c r="G4702" s="52" t="s">
        <v>108</v>
      </c>
      <c r="H4702" s="52" t="s">
        <v>2482</v>
      </c>
    </row>
    <row r="4703" spans="1:8" x14ac:dyDescent="0.25">
      <c r="A4703" s="52" t="s">
        <v>3070</v>
      </c>
      <c r="B4703" s="52" t="s">
        <v>3069</v>
      </c>
      <c r="C4703" s="52" t="s">
        <v>668</v>
      </c>
      <c r="D4703" s="52" t="s">
        <v>200</v>
      </c>
      <c r="E4703" s="52" t="s">
        <v>187</v>
      </c>
      <c r="F4703" s="53" t="s">
        <v>3599</v>
      </c>
      <c r="G4703" s="52" t="s">
        <v>108</v>
      </c>
      <c r="H4703" s="52" t="s">
        <v>2482</v>
      </c>
    </row>
    <row r="4704" spans="1:8" x14ac:dyDescent="0.25">
      <c r="A4704" s="52" t="s">
        <v>3068</v>
      </c>
      <c r="B4704" s="52" t="s">
        <v>3067</v>
      </c>
      <c r="C4704" s="52" t="s">
        <v>668</v>
      </c>
      <c r="D4704" s="52" t="s">
        <v>200</v>
      </c>
      <c r="E4704" s="52" t="s">
        <v>187</v>
      </c>
      <c r="F4704" s="53" t="s">
        <v>3599</v>
      </c>
      <c r="G4704" s="52" t="s">
        <v>108</v>
      </c>
      <c r="H4704" s="52" t="s">
        <v>2482</v>
      </c>
    </row>
    <row r="4705" spans="1:8" x14ac:dyDescent="0.25">
      <c r="A4705" s="52" t="s">
        <v>3066</v>
      </c>
      <c r="B4705" s="52" t="s">
        <v>3065</v>
      </c>
      <c r="C4705" s="52" t="s">
        <v>475</v>
      </c>
      <c r="D4705" s="52" t="s">
        <v>457</v>
      </c>
      <c r="E4705" s="52" t="s">
        <v>187</v>
      </c>
      <c r="F4705" s="53" t="s">
        <v>3599</v>
      </c>
      <c r="G4705" s="52" t="s">
        <v>108</v>
      </c>
      <c r="H4705" s="52" t="s">
        <v>2482</v>
      </c>
    </row>
    <row r="4706" spans="1:8" x14ac:dyDescent="0.25">
      <c r="A4706" s="52" t="s">
        <v>3064</v>
      </c>
      <c r="B4706" s="52" t="s">
        <v>3063</v>
      </c>
      <c r="C4706" s="52" t="s">
        <v>197</v>
      </c>
      <c r="D4706" s="52" t="s">
        <v>197</v>
      </c>
      <c r="E4706" s="52" t="s">
        <v>196</v>
      </c>
      <c r="F4706" s="53" t="s">
        <v>3599</v>
      </c>
      <c r="G4706" s="52" t="s">
        <v>108</v>
      </c>
      <c r="H4706" s="52" t="s">
        <v>2482</v>
      </c>
    </row>
    <row r="4707" spans="1:8" x14ac:dyDescent="0.25">
      <c r="A4707" s="52" t="s">
        <v>3062</v>
      </c>
      <c r="B4707" s="52" t="s">
        <v>3061</v>
      </c>
      <c r="C4707" s="52" t="s">
        <v>1262</v>
      </c>
      <c r="D4707" s="52" t="s">
        <v>668</v>
      </c>
      <c r="E4707" s="52" t="s">
        <v>204</v>
      </c>
      <c r="F4707" s="53" t="s">
        <v>3599</v>
      </c>
      <c r="G4707" s="52" t="s">
        <v>108</v>
      </c>
      <c r="H4707" s="52" t="s">
        <v>2482</v>
      </c>
    </row>
    <row r="4708" spans="1:8" x14ac:dyDescent="0.25">
      <c r="A4708" s="52" t="s">
        <v>3060</v>
      </c>
      <c r="B4708" s="52" t="s">
        <v>3059</v>
      </c>
      <c r="C4708" s="52" t="s">
        <v>3058</v>
      </c>
      <c r="D4708" s="52" t="s">
        <v>668</v>
      </c>
      <c r="E4708" s="52" t="s">
        <v>204</v>
      </c>
      <c r="F4708" s="53" t="s">
        <v>3599</v>
      </c>
      <c r="G4708" s="52" t="s">
        <v>108</v>
      </c>
      <c r="H4708" s="52" t="s">
        <v>2482</v>
      </c>
    </row>
    <row r="4709" spans="1:8" x14ac:dyDescent="0.25">
      <c r="A4709" s="52" t="s">
        <v>3057</v>
      </c>
      <c r="B4709" s="52" t="s">
        <v>3056</v>
      </c>
      <c r="C4709" s="52" t="s">
        <v>3055</v>
      </c>
      <c r="D4709" s="52" t="s">
        <v>668</v>
      </c>
      <c r="E4709" s="52" t="s">
        <v>204</v>
      </c>
      <c r="F4709" s="53" t="s">
        <v>3599</v>
      </c>
      <c r="G4709" s="52" t="s">
        <v>108</v>
      </c>
      <c r="H4709" s="52" t="s">
        <v>2482</v>
      </c>
    </row>
    <row r="4710" spans="1:8" x14ac:dyDescent="0.25">
      <c r="A4710" s="52" t="s">
        <v>3054</v>
      </c>
      <c r="B4710" s="52" t="s">
        <v>3053</v>
      </c>
      <c r="C4710" s="52" t="s">
        <v>2186</v>
      </c>
      <c r="D4710" s="52" t="s">
        <v>200</v>
      </c>
      <c r="E4710" s="52" t="s">
        <v>187</v>
      </c>
      <c r="F4710" s="53" t="s">
        <v>3599</v>
      </c>
      <c r="G4710" s="52" t="s">
        <v>108</v>
      </c>
      <c r="H4710" s="52" t="s">
        <v>2482</v>
      </c>
    </row>
    <row r="4711" spans="1:8" x14ac:dyDescent="0.25">
      <c r="A4711" s="52" t="s">
        <v>3052</v>
      </c>
      <c r="B4711" s="52" t="s">
        <v>3051</v>
      </c>
      <c r="C4711" s="52" t="s">
        <v>671</v>
      </c>
      <c r="D4711" s="52" t="s">
        <v>200</v>
      </c>
      <c r="E4711" s="52" t="s">
        <v>187</v>
      </c>
      <c r="F4711" s="53" t="s">
        <v>3599</v>
      </c>
      <c r="G4711" s="52" t="s">
        <v>108</v>
      </c>
      <c r="H4711" s="52" t="s">
        <v>2482</v>
      </c>
    </row>
    <row r="4712" spans="1:8" x14ac:dyDescent="0.25">
      <c r="A4712" s="52" t="s">
        <v>3050</v>
      </c>
      <c r="B4712" s="52" t="s">
        <v>3049</v>
      </c>
      <c r="C4712" s="52" t="s">
        <v>671</v>
      </c>
      <c r="D4712" s="52" t="s">
        <v>1245</v>
      </c>
      <c r="E4712" s="52" t="s">
        <v>204</v>
      </c>
      <c r="F4712" s="53" t="s">
        <v>3599</v>
      </c>
      <c r="G4712" s="52" t="s">
        <v>108</v>
      </c>
      <c r="H4712" s="52" t="s">
        <v>2482</v>
      </c>
    </row>
    <row r="4713" spans="1:8" x14ac:dyDescent="0.25">
      <c r="A4713" s="52" t="s">
        <v>3048</v>
      </c>
      <c r="B4713" s="52" t="s">
        <v>3047</v>
      </c>
      <c r="C4713" s="52" t="s">
        <v>671</v>
      </c>
      <c r="D4713" s="52" t="s">
        <v>1245</v>
      </c>
      <c r="E4713" s="52" t="s">
        <v>204</v>
      </c>
      <c r="F4713" s="53" t="s">
        <v>3599</v>
      </c>
      <c r="G4713" s="52" t="s">
        <v>108</v>
      </c>
      <c r="H4713" s="52" t="s">
        <v>2482</v>
      </c>
    </row>
    <row r="4714" spans="1:8" x14ac:dyDescent="0.25">
      <c r="A4714" s="52" t="s">
        <v>3046</v>
      </c>
      <c r="B4714" s="52" t="s">
        <v>3045</v>
      </c>
      <c r="C4714" s="52" t="s">
        <v>3044</v>
      </c>
      <c r="D4714" s="52" t="s">
        <v>1245</v>
      </c>
      <c r="E4714" s="52" t="s">
        <v>204</v>
      </c>
      <c r="F4714" s="53" t="s">
        <v>3599</v>
      </c>
      <c r="G4714" s="52" t="s">
        <v>108</v>
      </c>
      <c r="H4714" s="52" t="s">
        <v>2482</v>
      </c>
    </row>
    <row r="4715" spans="1:8" x14ac:dyDescent="0.25">
      <c r="A4715" s="52" t="s">
        <v>3043</v>
      </c>
      <c r="B4715" s="52" t="s">
        <v>3042</v>
      </c>
      <c r="C4715" s="52" t="s">
        <v>671</v>
      </c>
      <c r="D4715" s="52" t="s">
        <v>1245</v>
      </c>
      <c r="E4715" s="52" t="s">
        <v>204</v>
      </c>
      <c r="F4715" s="53" t="s">
        <v>3599</v>
      </c>
      <c r="G4715" s="52" t="s">
        <v>108</v>
      </c>
      <c r="H4715" s="52" t="s">
        <v>2482</v>
      </c>
    </row>
    <row r="4716" spans="1:8" x14ac:dyDescent="0.25">
      <c r="A4716" s="52" t="s">
        <v>3041</v>
      </c>
      <c r="B4716" s="52" t="s">
        <v>3040</v>
      </c>
      <c r="C4716" s="52" t="s">
        <v>244</v>
      </c>
      <c r="D4716" s="52" t="s">
        <v>1245</v>
      </c>
      <c r="E4716" s="52" t="s">
        <v>204</v>
      </c>
      <c r="F4716" s="53" t="s">
        <v>3599</v>
      </c>
      <c r="G4716" s="52" t="s">
        <v>108</v>
      </c>
      <c r="H4716" s="52" t="s">
        <v>2482</v>
      </c>
    </row>
    <row r="4717" spans="1:8" x14ac:dyDescent="0.25">
      <c r="A4717" s="52" t="s">
        <v>3039</v>
      </c>
      <c r="B4717" s="52" t="s">
        <v>3038</v>
      </c>
      <c r="C4717" s="52" t="s">
        <v>671</v>
      </c>
      <c r="D4717" s="52" t="s">
        <v>200</v>
      </c>
      <c r="E4717" s="52" t="s">
        <v>187</v>
      </c>
      <c r="F4717" s="53" t="s">
        <v>3599</v>
      </c>
      <c r="G4717" s="52" t="s">
        <v>108</v>
      </c>
      <c r="H4717" s="52" t="s">
        <v>2482</v>
      </c>
    </row>
    <row r="4718" spans="1:8" x14ac:dyDescent="0.25">
      <c r="A4718" s="52" t="s">
        <v>3037</v>
      </c>
      <c r="B4718" s="52" t="s">
        <v>3036</v>
      </c>
      <c r="C4718" s="52" t="s">
        <v>671</v>
      </c>
      <c r="D4718" s="52" t="s">
        <v>1245</v>
      </c>
      <c r="E4718" s="52" t="s">
        <v>204</v>
      </c>
      <c r="F4718" s="53" t="s">
        <v>3599</v>
      </c>
      <c r="G4718" s="52" t="s">
        <v>108</v>
      </c>
      <c r="H4718" s="52" t="s">
        <v>2482</v>
      </c>
    </row>
    <row r="4719" spans="1:8" x14ac:dyDescent="0.25">
      <c r="A4719" s="52" t="s">
        <v>3035</v>
      </c>
      <c r="B4719" s="52" t="s">
        <v>3034</v>
      </c>
      <c r="C4719" s="52" t="s">
        <v>671</v>
      </c>
      <c r="D4719" s="52" t="s">
        <v>1245</v>
      </c>
      <c r="E4719" s="52" t="s">
        <v>204</v>
      </c>
      <c r="F4719" s="53" t="s">
        <v>3599</v>
      </c>
      <c r="G4719" s="52" t="s">
        <v>108</v>
      </c>
      <c r="H4719" s="52" t="s">
        <v>2482</v>
      </c>
    </row>
    <row r="4720" spans="1:8" x14ac:dyDescent="0.25">
      <c r="A4720" s="52" t="s">
        <v>3033</v>
      </c>
      <c r="B4720" s="52" t="s">
        <v>3032</v>
      </c>
      <c r="C4720" s="52" t="s">
        <v>671</v>
      </c>
      <c r="D4720" s="52" t="s">
        <v>3031</v>
      </c>
      <c r="E4720" s="52" t="s">
        <v>204</v>
      </c>
      <c r="F4720" s="53" t="s">
        <v>3599</v>
      </c>
      <c r="G4720" s="52" t="s">
        <v>108</v>
      </c>
      <c r="H4720" s="52" t="s">
        <v>2482</v>
      </c>
    </row>
    <row r="4721" spans="1:8" x14ac:dyDescent="0.25">
      <c r="A4721" s="52" t="s">
        <v>3030</v>
      </c>
      <c r="B4721" s="52" t="s">
        <v>3029</v>
      </c>
      <c r="C4721" s="52" t="s">
        <v>671</v>
      </c>
      <c r="D4721" s="52" t="s">
        <v>1245</v>
      </c>
      <c r="E4721" s="52" t="s">
        <v>204</v>
      </c>
      <c r="F4721" s="53" t="s">
        <v>3599</v>
      </c>
      <c r="G4721" s="52" t="s">
        <v>108</v>
      </c>
      <c r="H4721" s="52" t="s">
        <v>2482</v>
      </c>
    </row>
    <row r="4722" spans="1:8" x14ac:dyDescent="0.25">
      <c r="A4722" s="52" t="s">
        <v>3028</v>
      </c>
      <c r="B4722" s="52" t="s">
        <v>3027</v>
      </c>
      <c r="C4722" s="52" t="s">
        <v>671</v>
      </c>
      <c r="D4722" s="52" t="s">
        <v>1245</v>
      </c>
      <c r="E4722" s="52" t="s">
        <v>204</v>
      </c>
      <c r="F4722" s="53" t="s">
        <v>3599</v>
      </c>
      <c r="G4722" s="52" t="s">
        <v>108</v>
      </c>
      <c r="H4722" s="52" t="s">
        <v>2482</v>
      </c>
    </row>
    <row r="4723" spans="1:8" x14ac:dyDescent="0.25">
      <c r="A4723" s="52" t="s">
        <v>3026</v>
      </c>
      <c r="B4723" s="52" t="s">
        <v>3025</v>
      </c>
      <c r="C4723" s="52" t="s">
        <v>1245</v>
      </c>
      <c r="D4723" s="52" t="s">
        <v>200</v>
      </c>
      <c r="E4723" s="52" t="s">
        <v>187</v>
      </c>
      <c r="F4723" s="53" t="s">
        <v>3599</v>
      </c>
      <c r="G4723" s="52" t="s">
        <v>108</v>
      </c>
      <c r="H4723" s="52" t="s">
        <v>2482</v>
      </c>
    </row>
    <row r="4724" spans="1:8" x14ac:dyDescent="0.25">
      <c r="A4724" s="52" t="s">
        <v>3024</v>
      </c>
      <c r="B4724" s="52" t="s">
        <v>3023</v>
      </c>
      <c r="C4724" s="52" t="s">
        <v>1245</v>
      </c>
      <c r="D4724" s="52" t="s">
        <v>200</v>
      </c>
      <c r="E4724" s="52" t="s">
        <v>187</v>
      </c>
      <c r="F4724" s="53" t="s">
        <v>3599</v>
      </c>
      <c r="G4724" s="52" t="s">
        <v>108</v>
      </c>
      <c r="H4724" s="52" t="s">
        <v>2482</v>
      </c>
    </row>
    <row r="4725" spans="1:8" x14ac:dyDescent="0.25">
      <c r="A4725" s="52" t="s">
        <v>3022</v>
      </c>
      <c r="B4725" s="52" t="s">
        <v>3021</v>
      </c>
      <c r="C4725" s="52" t="s">
        <v>1245</v>
      </c>
      <c r="D4725" s="52" t="s">
        <v>231</v>
      </c>
      <c r="E4725" s="52" t="s">
        <v>214</v>
      </c>
      <c r="F4725" s="53" t="s">
        <v>3599</v>
      </c>
      <c r="G4725" s="52" t="s">
        <v>108</v>
      </c>
      <c r="H4725" s="52" t="s">
        <v>2482</v>
      </c>
    </row>
    <row r="4726" spans="1:8" x14ac:dyDescent="0.25">
      <c r="A4726" s="52" t="s">
        <v>3020</v>
      </c>
      <c r="B4726" s="52" t="s">
        <v>3019</v>
      </c>
      <c r="C4726" s="52" t="s">
        <v>1439</v>
      </c>
      <c r="D4726" s="52" t="s">
        <v>1442</v>
      </c>
      <c r="E4726" s="52" t="s">
        <v>187</v>
      </c>
      <c r="F4726" s="53" t="s">
        <v>3599</v>
      </c>
      <c r="G4726" s="52" t="s">
        <v>108</v>
      </c>
      <c r="H4726" s="52" t="s">
        <v>2482</v>
      </c>
    </row>
    <row r="4727" spans="1:8" x14ac:dyDescent="0.25">
      <c r="A4727" s="52" t="s">
        <v>3018</v>
      </c>
      <c r="B4727" s="52" t="s">
        <v>3017</v>
      </c>
      <c r="C4727" s="52" t="s">
        <v>1245</v>
      </c>
      <c r="D4727" s="52" t="s">
        <v>1442</v>
      </c>
      <c r="E4727" s="52" t="s">
        <v>187</v>
      </c>
      <c r="F4727" s="53" t="s">
        <v>3599</v>
      </c>
      <c r="G4727" s="52" t="s">
        <v>108</v>
      </c>
      <c r="H4727" s="52" t="s">
        <v>2482</v>
      </c>
    </row>
    <row r="4728" spans="1:8" x14ac:dyDescent="0.25">
      <c r="A4728" s="52" t="s">
        <v>3016</v>
      </c>
      <c r="B4728" s="52" t="s">
        <v>3015</v>
      </c>
      <c r="C4728" s="52">
        <v>1983</v>
      </c>
      <c r="D4728" s="52" t="s">
        <v>3012</v>
      </c>
      <c r="E4728" s="52" t="s">
        <v>204</v>
      </c>
      <c r="F4728" s="53" t="s">
        <v>3599</v>
      </c>
      <c r="G4728" s="52" t="s">
        <v>108</v>
      </c>
      <c r="H4728" s="52" t="s">
        <v>2482</v>
      </c>
    </row>
    <row r="4729" spans="1:8" x14ac:dyDescent="0.25">
      <c r="A4729" s="52" t="s">
        <v>3014</v>
      </c>
      <c r="B4729" s="52" t="s">
        <v>3013</v>
      </c>
      <c r="C4729" s="52" t="s">
        <v>244</v>
      </c>
      <c r="D4729" s="52" t="s">
        <v>3012</v>
      </c>
      <c r="E4729" s="52" t="s">
        <v>204</v>
      </c>
      <c r="F4729" s="53" t="s">
        <v>3599</v>
      </c>
      <c r="G4729" s="52" t="s">
        <v>108</v>
      </c>
      <c r="H4729" s="52" t="s">
        <v>2482</v>
      </c>
    </row>
    <row r="4730" spans="1:8" x14ac:dyDescent="0.25">
      <c r="A4730" s="52" t="s">
        <v>3011</v>
      </c>
      <c r="B4730" s="52" t="s">
        <v>3010</v>
      </c>
      <c r="C4730" s="52" t="s">
        <v>671</v>
      </c>
      <c r="D4730" s="52" t="s">
        <v>200</v>
      </c>
      <c r="E4730" s="52" t="s">
        <v>187</v>
      </c>
      <c r="F4730" s="53" t="s">
        <v>3599</v>
      </c>
      <c r="G4730" s="52" t="s">
        <v>108</v>
      </c>
      <c r="H4730" s="52" t="s">
        <v>2482</v>
      </c>
    </row>
    <row r="4731" spans="1:8" x14ac:dyDescent="0.25">
      <c r="A4731" s="52" t="s">
        <v>3009</v>
      </c>
      <c r="B4731" s="52" t="s">
        <v>3008</v>
      </c>
      <c r="C4731" s="52" t="s">
        <v>3007</v>
      </c>
      <c r="D4731" s="52" t="s">
        <v>200</v>
      </c>
      <c r="E4731" s="52" t="s">
        <v>187</v>
      </c>
      <c r="F4731" s="53" t="s">
        <v>3599</v>
      </c>
      <c r="G4731" s="52" t="s">
        <v>108</v>
      </c>
      <c r="H4731" s="52" t="s">
        <v>2482</v>
      </c>
    </row>
    <row r="4732" spans="1:8" x14ac:dyDescent="0.25">
      <c r="A4732" s="52" t="s">
        <v>3006</v>
      </c>
      <c r="B4732" s="52" t="s">
        <v>3005</v>
      </c>
      <c r="C4732" s="52" t="s">
        <v>1611</v>
      </c>
      <c r="D4732" s="52" t="s">
        <v>1245</v>
      </c>
      <c r="E4732" s="52" t="s">
        <v>204</v>
      </c>
      <c r="F4732" s="53" t="s">
        <v>3599</v>
      </c>
      <c r="G4732" s="52" t="s">
        <v>108</v>
      </c>
      <c r="H4732" s="52" t="s">
        <v>2482</v>
      </c>
    </row>
    <row r="4733" spans="1:8" x14ac:dyDescent="0.25">
      <c r="A4733" s="52" t="s">
        <v>3004</v>
      </c>
      <c r="B4733" s="52" t="s">
        <v>3003</v>
      </c>
      <c r="C4733" s="52" t="s">
        <v>2172</v>
      </c>
      <c r="D4733" s="52" t="s">
        <v>1245</v>
      </c>
      <c r="E4733" s="52" t="s">
        <v>204</v>
      </c>
      <c r="F4733" s="53" t="s">
        <v>3599</v>
      </c>
      <c r="G4733" s="52" t="s">
        <v>108</v>
      </c>
      <c r="H4733" s="52" t="s">
        <v>2482</v>
      </c>
    </row>
    <row r="4734" spans="1:8" x14ac:dyDescent="0.25">
      <c r="A4734" s="52" t="s">
        <v>3002</v>
      </c>
      <c r="B4734" s="52" t="s">
        <v>3001</v>
      </c>
      <c r="C4734" s="52" t="s">
        <v>1259</v>
      </c>
      <c r="D4734" s="52" t="s">
        <v>200</v>
      </c>
      <c r="E4734" s="52" t="s">
        <v>187</v>
      </c>
      <c r="F4734" s="53" t="s">
        <v>3599</v>
      </c>
      <c r="G4734" s="52" t="s">
        <v>108</v>
      </c>
      <c r="H4734" s="52" t="s">
        <v>2482</v>
      </c>
    </row>
    <row r="4735" spans="1:8" x14ac:dyDescent="0.25">
      <c r="A4735" s="52" t="s">
        <v>3000</v>
      </c>
      <c r="B4735" s="52" t="s">
        <v>2999</v>
      </c>
      <c r="C4735" s="52" t="s">
        <v>295</v>
      </c>
      <c r="D4735" s="52" t="s">
        <v>200</v>
      </c>
      <c r="E4735" s="52" t="s">
        <v>187</v>
      </c>
      <c r="F4735" s="53" t="s">
        <v>3599</v>
      </c>
      <c r="G4735" s="52" t="s">
        <v>108</v>
      </c>
      <c r="H4735" s="52" t="s">
        <v>2482</v>
      </c>
    </row>
    <row r="4736" spans="1:8" x14ac:dyDescent="0.25">
      <c r="A4736" s="52" t="s">
        <v>2998</v>
      </c>
      <c r="B4736" s="52" t="s">
        <v>2997</v>
      </c>
      <c r="C4736" s="52" t="s">
        <v>520</v>
      </c>
      <c r="D4736" s="52" t="s">
        <v>200</v>
      </c>
      <c r="E4736" s="52" t="s">
        <v>187</v>
      </c>
      <c r="F4736" s="53" t="s">
        <v>3599</v>
      </c>
      <c r="G4736" s="52" t="s">
        <v>108</v>
      </c>
      <c r="H4736" s="52" t="s">
        <v>2482</v>
      </c>
    </row>
    <row r="4737" spans="1:8" x14ac:dyDescent="0.25">
      <c r="A4737" s="52" t="s">
        <v>2996</v>
      </c>
      <c r="B4737" s="52" t="s">
        <v>2995</v>
      </c>
      <c r="C4737" s="52" t="s">
        <v>520</v>
      </c>
      <c r="D4737" s="52" t="s">
        <v>200</v>
      </c>
      <c r="E4737" s="52" t="s">
        <v>187</v>
      </c>
      <c r="F4737" s="53" t="s">
        <v>3599</v>
      </c>
      <c r="G4737" s="52" t="s">
        <v>108</v>
      </c>
      <c r="H4737" s="52" t="s">
        <v>2482</v>
      </c>
    </row>
    <row r="4738" spans="1:8" x14ac:dyDescent="0.25">
      <c r="A4738" s="52" t="s">
        <v>2994</v>
      </c>
      <c r="B4738" s="52" t="s">
        <v>2993</v>
      </c>
      <c r="C4738" s="52" t="s">
        <v>520</v>
      </c>
      <c r="D4738" s="52" t="s">
        <v>200</v>
      </c>
      <c r="E4738" s="52" t="s">
        <v>187</v>
      </c>
      <c r="F4738" s="53" t="s">
        <v>3599</v>
      </c>
      <c r="G4738" s="52" t="s">
        <v>108</v>
      </c>
      <c r="H4738" s="52" t="s">
        <v>2482</v>
      </c>
    </row>
    <row r="4739" spans="1:8" x14ac:dyDescent="0.25">
      <c r="A4739" s="52" t="s">
        <v>2992</v>
      </c>
      <c r="B4739" s="52" t="s">
        <v>2991</v>
      </c>
      <c r="C4739" s="52" t="s">
        <v>475</v>
      </c>
      <c r="D4739" s="52" t="s">
        <v>200</v>
      </c>
      <c r="E4739" s="52" t="s">
        <v>187</v>
      </c>
      <c r="F4739" s="53" t="s">
        <v>3599</v>
      </c>
      <c r="G4739" s="52" t="s">
        <v>108</v>
      </c>
      <c r="H4739" s="52" t="s">
        <v>2482</v>
      </c>
    </row>
    <row r="4740" spans="1:8" x14ac:dyDescent="0.25">
      <c r="A4740" s="52" t="s">
        <v>2990</v>
      </c>
      <c r="B4740" s="52" t="s">
        <v>2989</v>
      </c>
      <c r="C4740" s="52" t="s">
        <v>197</v>
      </c>
      <c r="D4740" s="52" t="s">
        <v>197</v>
      </c>
      <c r="E4740" s="52" t="s">
        <v>196</v>
      </c>
      <c r="F4740" s="53" t="s">
        <v>3599</v>
      </c>
      <c r="G4740" s="52" t="s">
        <v>108</v>
      </c>
      <c r="H4740" s="52" t="s">
        <v>2482</v>
      </c>
    </row>
    <row r="4741" spans="1:8" x14ac:dyDescent="0.25">
      <c r="A4741" s="52" t="s">
        <v>2988</v>
      </c>
      <c r="B4741" s="52" t="s">
        <v>2987</v>
      </c>
      <c r="C4741" s="52" t="s">
        <v>295</v>
      </c>
      <c r="D4741" s="52" t="s">
        <v>200</v>
      </c>
      <c r="E4741" s="52" t="s">
        <v>187</v>
      </c>
      <c r="F4741" s="53" t="s">
        <v>3599</v>
      </c>
      <c r="G4741" s="52" t="s">
        <v>108</v>
      </c>
      <c r="H4741" s="52" t="s">
        <v>2482</v>
      </c>
    </row>
    <row r="4742" spans="1:8" x14ac:dyDescent="0.25">
      <c r="A4742" s="52" t="s">
        <v>2986</v>
      </c>
      <c r="B4742" s="52" t="s">
        <v>2985</v>
      </c>
      <c r="C4742" s="52" t="s">
        <v>939</v>
      </c>
      <c r="D4742" s="52" t="s">
        <v>1886</v>
      </c>
      <c r="E4742" s="52" t="s">
        <v>204</v>
      </c>
      <c r="F4742" s="53" t="s">
        <v>3599</v>
      </c>
      <c r="G4742" s="52" t="s">
        <v>108</v>
      </c>
      <c r="H4742" s="52" t="s">
        <v>2482</v>
      </c>
    </row>
    <row r="4743" spans="1:8" x14ac:dyDescent="0.25">
      <c r="A4743" s="52" t="s">
        <v>2984</v>
      </c>
      <c r="B4743" s="52" t="s">
        <v>2983</v>
      </c>
      <c r="C4743" s="52" t="s">
        <v>939</v>
      </c>
      <c r="D4743" s="52" t="s">
        <v>2454</v>
      </c>
      <c r="E4743" s="52" t="s">
        <v>204</v>
      </c>
      <c r="F4743" s="53" t="s">
        <v>3599</v>
      </c>
      <c r="G4743" s="52" t="s">
        <v>108</v>
      </c>
      <c r="H4743" s="52" t="s">
        <v>2482</v>
      </c>
    </row>
    <row r="4744" spans="1:8" x14ac:dyDescent="0.25">
      <c r="A4744" s="52" t="s">
        <v>2982</v>
      </c>
      <c r="B4744" s="52" t="s">
        <v>2981</v>
      </c>
      <c r="C4744" s="52" t="s">
        <v>1886</v>
      </c>
      <c r="D4744" s="52" t="s">
        <v>193</v>
      </c>
      <c r="E4744" s="52" t="s">
        <v>204</v>
      </c>
      <c r="F4744" s="53" t="s">
        <v>3599</v>
      </c>
      <c r="G4744" s="52" t="s">
        <v>108</v>
      </c>
      <c r="H4744" s="52" t="s">
        <v>2482</v>
      </c>
    </row>
    <row r="4745" spans="1:8" x14ac:dyDescent="0.25">
      <c r="A4745" s="52" t="s">
        <v>2980</v>
      </c>
      <c r="B4745" s="52" t="s">
        <v>2979</v>
      </c>
      <c r="C4745" s="52" t="s">
        <v>193</v>
      </c>
      <c r="D4745" s="52" t="s">
        <v>200</v>
      </c>
      <c r="E4745" s="52" t="s">
        <v>187</v>
      </c>
      <c r="F4745" s="53" t="s">
        <v>3599</v>
      </c>
      <c r="G4745" s="52" t="s">
        <v>108</v>
      </c>
      <c r="H4745" s="52" t="s">
        <v>2482</v>
      </c>
    </row>
    <row r="4746" spans="1:8" x14ac:dyDescent="0.25">
      <c r="A4746" s="52" t="s">
        <v>2978</v>
      </c>
      <c r="B4746" s="52" t="s">
        <v>2977</v>
      </c>
      <c r="C4746" s="52" t="s">
        <v>1259</v>
      </c>
      <c r="D4746" s="52" t="s">
        <v>200</v>
      </c>
      <c r="E4746" s="52" t="s">
        <v>187</v>
      </c>
      <c r="F4746" s="53" t="s">
        <v>3599</v>
      </c>
      <c r="G4746" s="52" t="s">
        <v>108</v>
      </c>
      <c r="H4746" s="52" t="s">
        <v>2482</v>
      </c>
    </row>
    <row r="4747" spans="1:8" x14ac:dyDescent="0.25">
      <c r="A4747" s="52" t="s">
        <v>2976</v>
      </c>
      <c r="B4747" s="52" t="s">
        <v>2975</v>
      </c>
      <c r="C4747" s="52" t="s">
        <v>2974</v>
      </c>
      <c r="D4747" s="52" t="s">
        <v>297</v>
      </c>
      <c r="E4747" s="52" t="s">
        <v>204</v>
      </c>
      <c r="F4747" s="53" t="s">
        <v>3599</v>
      </c>
      <c r="G4747" s="52" t="s">
        <v>108</v>
      </c>
      <c r="H4747" s="52" t="s">
        <v>2482</v>
      </c>
    </row>
    <row r="4748" spans="1:8" x14ac:dyDescent="0.25">
      <c r="A4748" s="52" t="s">
        <v>2973</v>
      </c>
      <c r="B4748" s="52" t="s">
        <v>2972</v>
      </c>
      <c r="C4748" s="52" t="s">
        <v>193</v>
      </c>
      <c r="D4748" s="52" t="s">
        <v>724</v>
      </c>
      <c r="E4748" s="52" t="s">
        <v>187</v>
      </c>
      <c r="F4748" s="53" t="s">
        <v>3599</v>
      </c>
      <c r="G4748" s="52" t="s">
        <v>108</v>
      </c>
      <c r="H4748" s="52" t="s">
        <v>2482</v>
      </c>
    </row>
    <row r="4749" spans="1:8" x14ac:dyDescent="0.25">
      <c r="A4749" s="52" t="s">
        <v>2971</v>
      </c>
      <c r="B4749" s="52" t="s">
        <v>2970</v>
      </c>
      <c r="C4749" s="52" t="s">
        <v>189</v>
      </c>
      <c r="D4749" s="52" t="s">
        <v>2969</v>
      </c>
      <c r="E4749" s="52" t="s">
        <v>204</v>
      </c>
      <c r="F4749" s="53" t="s">
        <v>3599</v>
      </c>
      <c r="G4749" s="52" t="s">
        <v>108</v>
      </c>
      <c r="H4749" s="52" t="s">
        <v>2482</v>
      </c>
    </row>
    <row r="4750" spans="1:8" x14ac:dyDescent="0.25">
      <c r="A4750" s="52" t="s">
        <v>2968</v>
      </c>
      <c r="B4750" s="52" t="s">
        <v>2967</v>
      </c>
      <c r="C4750" s="52" t="s">
        <v>441</v>
      </c>
      <c r="D4750" s="52" t="s">
        <v>297</v>
      </c>
      <c r="E4750" s="52" t="s">
        <v>204</v>
      </c>
      <c r="F4750" s="53" t="s">
        <v>3599</v>
      </c>
      <c r="G4750" s="52" t="s">
        <v>108</v>
      </c>
      <c r="H4750" s="52" t="s">
        <v>2482</v>
      </c>
    </row>
    <row r="4751" spans="1:8" x14ac:dyDescent="0.25">
      <c r="A4751" s="52" t="s">
        <v>2966</v>
      </c>
      <c r="B4751" s="52" t="s">
        <v>2965</v>
      </c>
      <c r="C4751" s="52" t="s">
        <v>193</v>
      </c>
      <c r="D4751" s="52" t="s">
        <v>2679</v>
      </c>
      <c r="E4751" s="52" t="s">
        <v>187</v>
      </c>
      <c r="F4751" s="53" t="s">
        <v>3599</v>
      </c>
      <c r="G4751" s="52" t="s">
        <v>108</v>
      </c>
      <c r="H4751" s="52" t="s">
        <v>2482</v>
      </c>
    </row>
    <row r="4752" spans="1:8" x14ac:dyDescent="0.25">
      <c r="A4752" s="52" t="s">
        <v>2964</v>
      </c>
      <c r="B4752" s="52" t="s">
        <v>2963</v>
      </c>
      <c r="C4752" s="52" t="s">
        <v>441</v>
      </c>
      <c r="D4752" s="52" t="s">
        <v>297</v>
      </c>
      <c r="E4752" s="52" t="s">
        <v>204</v>
      </c>
      <c r="F4752" s="53" t="s">
        <v>3599</v>
      </c>
      <c r="G4752" s="52" t="s">
        <v>108</v>
      </c>
      <c r="H4752" s="52" t="s">
        <v>2482</v>
      </c>
    </row>
    <row r="4753" spans="1:8" x14ac:dyDescent="0.25">
      <c r="A4753" s="52" t="s">
        <v>2962</v>
      </c>
      <c r="B4753" s="52" t="s">
        <v>2961</v>
      </c>
      <c r="C4753" s="52" t="s">
        <v>441</v>
      </c>
      <c r="D4753" s="52" t="s">
        <v>297</v>
      </c>
      <c r="E4753" s="52" t="s">
        <v>204</v>
      </c>
      <c r="F4753" s="53" t="s">
        <v>3599</v>
      </c>
      <c r="G4753" s="52" t="s">
        <v>108</v>
      </c>
      <c r="H4753" s="52" t="s">
        <v>2482</v>
      </c>
    </row>
    <row r="4754" spans="1:8" x14ac:dyDescent="0.25">
      <c r="A4754" s="52" t="s">
        <v>2960</v>
      </c>
      <c r="B4754" s="52" t="s">
        <v>2959</v>
      </c>
      <c r="C4754" s="52" t="s">
        <v>308</v>
      </c>
      <c r="D4754" s="52" t="s">
        <v>200</v>
      </c>
      <c r="E4754" s="52" t="s">
        <v>187</v>
      </c>
      <c r="F4754" s="53" t="s">
        <v>3599</v>
      </c>
      <c r="G4754" s="52" t="s">
        <v>108</v>
      </c>
      <c r="H4754" s="52" t="s">
        <v>2482</v>
      </c>
    </row>
    <row r="4755" spans="1:8" x14ac:dyDescent="0.25">
      <c r="A4755" s="52" t="s">
        <v>2958</v>
      </c>
      <c r="B4755" s="52" t="s">
        <v>2957</v>
      </c>
      <c r="C4755" s="52" t="s">
        <v>441</v>
      </c>
      <c r="D4755" s="52" t="s">
        <v>200</v>
      </c>
      <c r="E4755" s="52" t="s">
        <v>187</v>
      </c>
      <c r="F4755" s="53" t="s">
        <v>3599</v>
      </c>
      <c r="G4755" s="52" t="s">
        <v>108</v>
      </c>
      <c r="H4755" s="52" t="s">
        <v>2482</v>
      </c>
    </row>
    <row r="4756" spans="1:8" x14ac:dyDescent="0.25">
      <c r="A4756" s="52" t="s">
        <v>2956</v>
      </c>
      <c r="B4756" s="52" t="s">
        <v>2955</v>
      </c>
      <c r="C4756" s="52" t="s">
        <v>441</v>
      </c>
      <c r="D4756" s="52" t="s">
        <v>422</v>
      </c>
      <c r="E4756" s="52" t="s">
        <v>204</v>
      </c>
      <c r="F4756" s="53" t="s">
        <v>3599</v>
      </c>
      <c r="G4756" s="52" t="s">
        <v>108</v>
      </c>
      <c r="H4756" s="52" t="s">
        <v>2482</v>
      </c>
    </row>
    <row r="4757" spans="1:8" x14ac:dyDescent="0.25">
      <c r="A4757" s="52" t="s">
        <v>2954</v>
      </c>
      <c r="B4757" s="52" t="s">
        <v>2953</v>
      </c>
      <c r="C4757" s="52" t="s">
        <v>441</v>
      </c>
      <c r="D4757" s="52" t="s">
        <v>422</v>
      </c>
      <c r="E4757" s="52" t="s">
        <v>204</v>
      </c>
      <c r="F4757" s="53" t="s">
        <v>3599</v>
      </c>
      <c r="G4757" s="52" t="s">
        <v>108</v>
      </c>
      <c r="H4757" s="52" t="s">
        <v>2482</v>
      </c>
    </row>
    <row r="4758" spans="1:8" x14ac:dyDescent="0.25">
      <c r="A4758" s="52" t="s">
        <v>2952</v>
      </c>
      <c r="B4758" s="52" t="s">
        <v>2951</v>
      </c>
      <c r="C4758" s="52" t="s">
        <v>2135</v>
      </c>
      <c r="D4758" s="52" t="s">
        <v>2950</v>
      </c>
      <c r="E4758" s="52" t="s">
        <v>204</v>
      </c>
      <c r="F4758" s="53" t="s">
        <v>3599</v>
      </c>
      <c r="G4758" s="52" t="s">
        <v>108</v>
      </c>
      <c r="H4758" s="52" t="s">
        <v>2482</v>
      </c>
    </row>
    <row r="4759" spans="1:8" x14ac:dyDescent="0.25">
      <c r="A4759" s="52" t="s">
        <v>2949</v>
      </c>
      <c r="B4759" s="52" t="s">
        <v>2948</v>
      </c>
      <c r="C4759" s="52" t="s">
        <v>441</v>
      </c>
      <c r="D4759" s="52" t="s">
        <v>1594</v>
      </c>
      <c r="E4759" s="52" t="s">
        <v>204</v>
      </c>
      <c r="F4759" s="53" t="s">
        <v>3599</v>
      </c>
      <c r="G4759" s="52" t="s">
        <v>108</v>
      </c>
      <c r="H4759" s="52" t="s">
        <v>2482</v>
      </c>
    </row>
    <row r="4760" spans="1:8" x14ac:dyDescent="0.25">
      <c r="A4760" s="52" t="s">
        <v>2947</v>
      </c>
      <c r="B4760" s="52" t="s">
        <v>2946</v>
      </c>
      <c r="C4760" s="52" t="s">
        <v>2945</v>
      </c>
      <c r="D4760" s="52" t="s">
        <v>1594</v>
      </c>
      <c r="E4760" s="52" t="s">
        <v>204</v>
      </c>
      <c r="F4760" s="53" t="s">
        <v>3599</v>
      </c>
      <c r="G4760" s="52" t="s">
        <v>108</v>
      </c>
      <c r="H4760" s="52" t="s">
        <v>2482</v>
      </c>
    </row>
    <row r="4761" spans="1:8" x14ac:dyDescent="0.25">
      <c r="A4761" s="52" t="s">
        <v>2944</v>
      </c>
      <c r="B4761" s="52" t="s">
        <v>2943</v>
      </c>
      <c r="C4761" s="52" t="s">
        <v>441</v>
      </c>
      <c r="D4761" s="52" t="s">
        <v>422</v>
      </c>
      <c r="E4761" s="52" t="s">
        <v>204</v>
      </c>
      <c r="F4761" s="53" t="s">
        <v>3599</v>
      </c>
      <c r="G4761" s="52" t="s">
        <v>108</v>
      </c>
      <c r="H4761" s="52" t="s">
        <v>2482</v>
      </c>
    </row>
    <row r="4762" spans="1:8" x14ac:dyDescent="0.25">
      <c r="A4762" s="52" t="s">
        <v>2942</v>
      </c>
      <c r="B4762" s="52" t="s">
        <v>2941</v>
      </c>
      <c r="C4762" s="52" t="s">
        <v>422</v>
      </c>
      <c r="D4762" s="52" t="s">
        <v>200</v>
      </c>
      <c r="E4762" s="52" t="s">
        <v>187</v>
      </c>
      <c r="F4762" s="53" t="s">
        <v>3599</v>
      </c>
      <c r="G4762" s="52" t="s">
        <v>108</v>
      </c>
      <c r="H4762" s="52" t="s">
        <v>2482</v>
      </c>
    </row>
    <row r="4763" spans="1:8" x14ac:dyDescent="0.25">
      <c r="A4763" s="52" t="s">
        <v>2940</v>
      </c>
      <c r="B4763" s="52" t="s">
        <v>2939</v>
      </c>
      <c r="C4763" s="52" t="s">
        <v>569</v>
      </c>
      <c r="D4763" s="52" t="s">
        <v>422</v>
      </c>
      <c r="E4763" s="52" t="s">
        <v>492</v>
      </c>
      <c r="F4763" s="53" t="s">
        <v>3599</v>
      </c>
      <c r="G4763" s="52" t="s">
        <v>108</v>
      </c>
      <c r="H4763" s="52" t="s">
        <v>2482</v>
      </c>
    </row>
    <row r="4764" spans="1:8" x14ac:dyDescent="0.25">
      <c r="A4764" s="52" t="s">
        <v>2938</v>
      </c>
      <c r="B4764" s="52" t="s">
        <v>2937</v>
      </c>
      <c r="C4764" s="52" t="s">
        <v>1259</v>
      </c>
      <c r="D4764" s="52" t="s">
        <v>913</v>
      </c>
      <c r="E4764" s="52" t="s">
        <v>214</v>
      </c>
      <c r="F4764" s="53" t="s">
        <v>3599</v>
      </c>
      <c r="G4764" s="52" t="s">
        <v>108</v>
      </c>
      <c r="H4764" s="52" t="s">
        <v>2482</v>
      </c>
    </row>
    <row r="4765" spans="1:8" x14ac:dyDescent="0.25">
      <c r="A4765" s="52" t="s">
        <v>2936</v>
      </c>
      <c r="B4765" s="52" t="s">
        <v>2935</v>
      </c>
      <c r="C4765" s="52" t="s">
        <v>821</v>
      </c>
      <c r="D4765" s="52" t="s">
        <v>1332</v>
      </c>
      <c r="E4765" s="52" t="s">
        <v>214</v>
      </c>
      <c r="F4765" s="53" t="s">
        <v>3599</v>
      </c>
      <c r="G4765" s="52" t="s">
        <v>108</v>
      </c>
      <c r="H4765" s="52" t="s">
        <v>2482</v>
      </c>
    </row>
    <row r="4766" spans="1:8" x14ac:dyDescent="0.25">
      <c r="A4766" s="52" t="s">
        <v>2934</v>
      </c>
      <c r="B4766" s="52" t="s">
        <v>2933</v>
      </c>
      <c r="C4766" s="52" t="s">
        <v>821</v>
      </c>
      <c r="D4766" s="52" t="s">
        <v>1245</v>
      </c>
      <c r="E4766" s="52" t="s">
        <v>204</v>
      </c>
      <c r="F4766" s="53" t="s">
        <v>3599</v>
      </c>
      <c r="G4766" s="52" t="s">
        <v>108</v>
      </c>
      <c r="H4766" s="52" t="s">
        <v>2482</v>
      </c>
    </row>
    <row r="4767" spans="1:8" x14ac:dyDescent="0.25">
      <c r="A4767" s="52" t="s">
        <v>2932</v>
      </c>
      <c r="B4767" s="52" t="s">
        <v>2931</v>
      </c>
      <c r="C4767" s="52" t="s">
        <v>821</v>
      </c>
      <c r="D4767" s="52" t="s">
        <v>1245</v>
      </c>
      <c r="E4767" s="52" t="s">
        <v>204</v>
      </c>
      <c r="F4767" s="53" t="s">
        <v>3599</v>
      </c>
      <c r="G4767" s="52" t="s">
        <v>108</v>
      </c>
      <c r="H4767" s="52" t="s">
        <v>2482</v>
      </c>
    </row>
    <row r="4768" spans="1:8" x14ac:dyDescent="0.25">
      <c r="A4768" s="52" t="s">
        <v>2930</v>
      </c>
      <c r="B4768" s="52" t="s">
        <v>2929</v>
      </c>
      <c r="C4768" s="52" t="s">
        <v>821</v>
      </c>
      <c r="D4768" s="52" t="s">
        <v>1252</v>
      </c>
      <c r="E4768" s="52" t="s">
        <v>214</v>
      </c>
      <c r="F4768" s="53" t="s">
        <v>3599</v>
      </c>
      <c r="G4768" s="52" t="s">
        <v>108</v>
      </c>
      <c r="H4768" s="52" t="s">
        <v>2482</v>
      </c>
    </row>
    <row r="4769" spans="1:8" x14ac:dyDescent="0.25">
      <c r="A4769" s="52" t="s">
        <v>2928</v>
      </c>
      <c r="B4769" s="52" t="s">
        <v>2927</v>
      </c>
      <c r="C4769" s="52" t="s">
        <v>343</v>
      </c>
      <c r="D4769" s="52" t="s">
        <v>519</v>
      </c>
      <c r="E4769" s="52" t="s">
        <v>204</v>
      </c>
      <c r="F4769" s="53" t="s">
        <v>3599</v>
      </c>
      <c r="G4769" s="52" t="s">
        <v>108</v>
      </c>
      <c r="H4769" s="52" t="s">
        <v>2482</v>
      </c>
    </row>
    <row r="4770" spans="1:8" x14ac:dyDescent="0.25">
      <c r="A4770" s="52" t="s">
        <v>2926</v>
      </c>
      <c r="B4770" s="52" t="s">
        <v>2925</v>
      </c>
      <c r="C4770" s="52" t="s">
        <v>821</v>
      </c>
      <c r="D4770" s="52" t="s">
        <v>1245</v>
      </c>
      <c r="E4770" s="52" t="s">
        <v>204</v>
      </c>
      <c r="F4770" s="53" t="s">
        <v>3599</v>
      </c>
      <c r="G4770" s="52" t="s">
        <v>108</v>
      </c>
      <c r="H4770" s="52" t="s">
        <v>2482</v>
      </c>
    </row>
    <row r="4771" spans="1:8" x14ac:dyDescent="0.25">
      <c r="A4771" s="52" t="s">
        <v>2924</v>
      </c>
      <c r="B4771" s="52" t="s">
        <v>2923</v>
      </c>
      <c r="C4771" s="52" t="s">
        <v>1245</v>
      </c>
      <c r="D4771" s="52" t="s">
        <v>913</v>
      </c>
      <c r="E4771" s="52" t="s">
        <v>214</v>
      </c>
      <c r="F4771" s="53" t="s">
        <v>3599</v>
      </c>
      <c r="G4771" s="52" t="s">
        <v>108</v>
      </c>
      <c r="H4771" s="52" t="s">
        <v>2482</v>
      </c>
    </row>
    <row r="4772" spans="1:8" x14ac:dyDescent="0.25">
      <c r="A4772" s="52" t="s">
        <v>2922</v>
      </c>
      <c r="B4772" s="52" t="s">
        <v>2921</v>
      </c>
      <c r="C4772" s="52" t="s">
        <v>1245</v>
      </c>
      <c r="D4772" s="52" t="s">
        <v>913</v>
      </c>
      <c r="E4772" s="52" t="s">
        <v>214</v>
      </c>
      <c r="F4772" s="53" t="s">
        <v>3599</v>
      </c>
      <c r="G4772" s="52" t="s">
        <v>108</v>
      </c>
      <c r="H4772" s="52" t="s">
        <v>2482</v>
      </c>
    </row>
    <row r="4773" spans="1:8" x14ac:dyDescent="0.25">
      <c r="A4773" s="52" t="s">
        <v>2920</v>
      </c>
      <c r="B4773" s="52" t="s">
        <v>2919</v>
      </c>
      <c r="C4773" s="52" t="s">
        <v>1245</v>
      </c>
      <c r="D4773" s="52" t="s">
        <v>913</v>
      </c>
      <c r="E4773" s="52" t="s">
        <v>214</v>
      </c>
      <c r="F4773" s="53" t="s">
        <v>3599</v>
      </c>
      <c r="G4773" s="52" t="s">
        <v>108</v>
      </c>
      <c r="H4773" s="52" t="s">
        <v>2482</v>
      </c>
    </row>
    <row r="4774" spans="1:8" x14ac:dyDescent="0.25">
      <c r="A4774" s="52" t="s">
        <v>2918</v>
      </c>
      <c r="B4774" s="52" t="s">
        <v>2917</v>
      </c>
      <c r="C4774" s="52" t="s">
        <v>193</v>
      </c>
      <c r="D4774" s="52" t="s">
        <v>913</v>
      </c>
      <c r="E4774" s="52" t="s">
        <v>214</v>
      </c>
      <c r="F4774" s="53" t="s">
        <v>3599</v>
      </c>
      <c r="G4774" s="52" t="s">
        <v>108</v>
      </c>
      <c r="H4774" s="52" t="s">
        <v>2482</v>
      </c>
    </row>
    <row r="4775" spans="1:8" x14ac:dyDescent="0.25">
      <c r="A4775" s="52" t="s">
        <v>2916</v>
      </c>
      <c r="B4775" s="52" t="s">
        <v>2914</v>
      </c>
      <c r="C4775" s="52" t="s">
        <v>249</v>
      </c>
      <c r="D4775" s="52" t="s">
        <v>1209</v>
      </c>
      <c r="E4775" s="52" t="s">
        <v>204</v>
      </c>
      <c r="F4775" s="53" t="s">
        <v>3599</v>
      </c>
      <c r="G4775" s="52" t="s">
        <v>108</v>
      </c>
      <c r="H4775" s="52" t="s">
        <v>2482</v>
      </c>
    </row>
    <row r="4776" spans="1:8" x14ac:dyDescent="0.25">
      <c r="A4776" s="52" t="s">
        <v>2915</v>
      </c>
      <c r="B4776" s="52" t="s">
        <v>2914</v>
      </c>
      <c r="C4776" s="52" t="s">
        <v>244</v>
      </c>
      <c r="D4776" s="52" t="s">
        <v>1209</v>
      </c>
      <c r="E4776" s="52" t="s">
        <v>204</v>
      </c>
      <c r="F4776" s="53" t="s">
        <v>3599</v>
      </c>
      <c r="G4776" s="52" t="s">
        <v>108</v>
      </c>
      <c r="H4776" s="52" t="s">
        <v>2482</v>
      </c>
    </row>
    <row r="4777" spans="1:8" x14ac:dyDescent="0.25">
      <c r="A4777" s="52" t="s">
        <v>2913</v>
      </c>
      <c r="B4777" s="52" t="s">
        <v>2912</v>
      </c>
      <c r="C4777" s="52" t="s">
        <v>249</v>
      </c>
      <c r="D4777" s="52" t="s">
        <v>297</v>
      </c>
      <c r="E4777" s="52" t="s">
        <v>204</v>
      </c>
      <c r="F4777" s="53" t="s">
        <v>3599</v>
      </c>
      <c r="G4777" s="52" t="s">
        <v>108</v>
      </c>
      <c r="H4777" s="52" t="s">
        <v>2482</v>
      </c>
    </row>
    <row r="4778" spans="1:8" x14ac:dyDescent="0.25">
      <c r="A4778" s="52" t="s">
        <v>2911</v>
      </c>
      <c r="B4778" s="52" t="s">
        <v>2910</v>
      </c>
      <c r="C4778" s="52" t="s">
        <v>244</v>
      </c>
      <c r="D4778" s="52" t="s">
        <v>297</v>
      </c>
      <c r="E4778" s="52" t="s">
        <v>204</v>
      </c>
      <c r="F4778" s="53" t="s">
        <v>3599</v>
      </c>
      <c r="G4778" s="52" t="s">
        <v>108</v>
      </c>
      <c r="H4778" s="52" t="s">
        <v>2482</v>
      </c>
    </row>
    <row r="4779" spans="1:8" x14ac:dyDescent="0.25">
      <c r="A4779" s="52" t="s">
        <v>2909</v>
      </c>
      <c r="B4779" s="52" t="s">
        <v>2908</v>
      </c>
      <c r="C4779" s="52" t="s">
        <v>249</v>
      </c>
      <c r="D4779" s="52" t="s">
        <v>200</v>
      </c>
      <c r="E4779" s="52" t="s">
        <v>187</v>
      </c>
      <c r="F4779" s="53" t="s">
        <v>3599</v>
      </c>
      <c r="G4779" s="52" t="s">
        <v>108</v>
      </c>
      <c r="H4779" s="52" t="s">
        <v>2482</v>
      </c>
    </row>
    <row r="4780" spans="1:8" x14ac:dyDescent="0.25">
      <c r="A4780" s="52" t="s">
        <v>2907</v>
      </c>
      <c r="B4780" s="52" t="s">
        <v>2906</v>
      </c>
      <c r="C4780" s="52" t="s">
        <v>249</v>
      </c>
      <c r="D4780" s="52" t="s">
        <v>2905</v>
      </c>
      <c r="E4780" s="52" t="s">
        <v>204</v>
      </c>
      <c r="F4780" s="53" t="s">
        <v>3599</v>
      </c>
      <c r="G4780" s="52" t="s">
        <v>108</v>
      </c>
      <c r="H4780" s="52" t="s">
        <v>2482</v>
      </c>
    </row>
    <row r="4781" spans="1:8" x14ac:dyDescent="0.25">
      <c r="A4781" s="52" t="s">
        <v>2904</v>
      </c>
      <c r="B4781" s="52" t="s">
        <v>2903</v>
      </c>
      <c r="C4781" s="52" t="s">
        <v>249</v>
      </c>
      <c r="D4781" s="52" t="s">
        <v>200</v>
      </c>
      <c r="E4781" s="52" t="s">
        <v>187</v>
      </c>
      <c r="F4781" s="53" t="s">
        <v>3599</v>
      </c>
      <c r="G4781" s="52" t="s">
        <v>108</v>
      </c>
      <c r="H4781" s="52" t="s">
        <v>2482</v>
      </c>
    </row>
    <row r="4782" spans="1:8" x14ac:dyDescent="0.25">
      <c r="A4782" s="52" t="s">
        <v>2902</v>
      </c>
      <c r="B4782" s="52" t="s">
        <v>2901</v>
      </c>
      <c r="C4782" s="52" t="s">
        <v>249</v>
      </c>
      <c r="D4782" s="52" t="s">
        <v>297</v>
      </c>
      <c r="E4782" s="52" t="s">
        <v>204</v>
      </c>
      <c r="F4782" s="53" t="s">
        <v>3599</v>
      </c>
      <c r="G4782" s="52" t="s">
        <v>108</v>
      </c>
      <c r="H4782" s="52" t="s">
        <v>2482</v>
      </c>
    </row>
    <row r="4783" spans="1:8" x14ac:dyDescent="0.25">
      <c r="A4783" s="52" t="s">
        <v>2900</v>
      </c>
      <c r="B4783" s="52" t="s">
        <v>2899</v>
      </c>
      <c r="C4783" s="52" t="s">
        <v>193</v>
      </c>
      <c r="D4783" s="52" t="s">
        <v>200</v>
      </c>
      <c r="E4783" s="52" t="s">
        <v>187</v>
      </c>
      <c r="F4783" s="53" t="s">
        <v>3599</v>
      </c>
      <c r="G4783" s="52" t="s">
        <v>108</v>
      </c>
      <c r="H4783" s="52" t="s">
        <v>2482</v>
      </c>
    </row>
    <row r="4784" spans="1:8" x14ac:dyDescent="0.25">
      <c r="A4784" s="52" t="s">
        <v>2898</v>
      </c>
      <c r="B4784" s="52" t="s">
        <v>2897</v>
      </c>
      <c r="C4784" s="52" t="s">
        <v>197</v>
      </c>
      <c r="D4784" s="52" t="s">
        <v>197</v>
      </c>
      <c r="E4784" s="52" t="s">
        <v>196</v>
      </c>
      <c r="F4784" s="53" t="s">
        <v>3599</v>
      </c>
      <c r="G4784" s="52" t="s">
        <v>108</v>
      </c>
      <c r="H4784" s="52" t="s">
        <v>2482</v>
      </c>
    </row>
    <row r="4785" spans="1:8" x14ac:dyDescent="0.25">
      <c r="A4785" s="52" t="s">
        <v>2896</v>
      </c>
      <c r="B4785" s="52" t="s">
        <v>2895</v>
      </c>
      <c r="C4785" s="52" t="s">
        <v>2892</v>
      </c>
      <c r="D4785" s="52" t="s">
        <v>200</v>
      </c>
      <c r="E4785" s="52" t="s">
        <v>187</v>
      </c>
      <c r="F4785" s="53" t="s">
        <v>3599</v>
      </c>
      <c r="G4785" s="52" t="s">
        <v>108</v>
      </c>
      <c r="H4785" s="52" t="s">
        <v>2482</v>
      </c>
    </row>
    <row r="4786" spans="1:8" x14ac:dyDescent="0.25">
      <c r="A4786" s="52" t="s">
        <v>2894</v>
      </c>
      <c r="B4786" s="52" t="s">
        <v>2893</v>
      </c>
      <c r="C4786" s="52" t="s">
        <v>2892</v>
      </c>
      <c r="D4786" s="52" t="s">
        <v>200</v>
      </c>
      <c r="E4786" s="52" t="s">
        <v>187</v>
      </c>
      <c r="F4786" s="53" t="s">
        <v>3599</v>
      </c>
      <c r="G4786" s="52" t="s">
        <v>108</v>
      </c>
      <c r="H4786" s="52" t="s">
        <v>2482</v>
      </c>
    </row>
    <row r="4787" spans="1:8" x14ac:dyDescent="0.25">
      <c r="A4787" s="52" t="s">
        <v>134</v>
      </c>
      <c r="B4787" s="52" t="s">
        <v>2891</v>
      </c>
      <c r="C4787" s="52" t="s">
        <v>1163</v>
      </c>
      <c r="D4787" s="52" t="s">
        <v>200</v>
      </c>
      <c r="E4787" s="52" t="s">
        <v>187</v>
      </c>
      <c r="F4787" s="53" t="s">
        <v>134</v>
      </c>
      <c r="G4787" s="52" t="s">
        <v>108</v>
      </c>
      <c r="H4787" s="52" t="s">
        <v>2482</v>
      </c>
    </row>
    <row r="4788" spans="1:8" x14ac:dyDescent="0.25">
      <c r="A4788" s="52" t="s">
        <v>2890</v>
      </c>
      <c r="B4788" s="52" t="s">
        <v>2889</v>
      </c>
      <c r="C4788" s="52" t="s">
        <v>1163</v>
      </c>
      <c r="D4788" s="52" t="s">
        <v>200</v>
      </c>
      <c r="E4788" s="52" t="s">
        <v>187</v>
      </c>
      <c r="F4788" s="53" t="s">
        <v>134</v>
      </c>
      <c r="G4788" s="52" t="s">
        <v>108</v>
      </c>
      <c r="H4788" s="52" t="s">
        <v>2482</v>
      </c>
    </row>
    <row r="4789" spans="1:8" x14ac:dyDescent="0.25">
      <c r="A4789" s="52" t="s">
        <v>2888</v>
      </c>
      <c r="B4789" s="52" t="s">
        <v>2887</v>
      </c>
      <c r="C4789" s="52" t="s">
        <v>1163</v>
      </c>
      <c r="D4789" s="52" t="s">
        <v>297</v>
      </c>
      <c r="E4789" s="52" t="s">
        <v>204</v>
      </c>
      <c r="F4789" s="53" t="s">
        <v>134</v>
      </c>
      <c r="G4789" s="52" t="s">
        <v>108</v>
      </c>
      <c r="H4789" s="52" t="s">
        <v>2482</v>
      </c>
    </row>
    <row r="4790" spans="1:8" x14ac:dyDescent="0.25">
      <c r="A4790" s="52" t="s">
        <v>2886</v>
      </c>
      <c r="B4790" s="52" t="s">
        <v>2885</v>
      </c>
      <c r="C4790" s="52" t="s">
        <v>244</v>
      </c>
      <c r="D4790" s="52" t="s">
        <v>297</v>
      </c>
      <c r="E4790" s="52" t="s">
        <v>204</v>
      </c>
      <c r="F4790" s="53" t="s">
        <v>134</v>
      </c>
      <c r="G4790" s="52" t="s">
        <v>108</v>
      </c>
      <c r="H4790" s="52" t="s">
        <v>2482</v>
      </c>
    </row>
    <row r="4791" spans="1:8" x14ac:dyDescent="0.25">
      <c r="A4791" s="52" t="s">
        <v>2884</v>
      </c>
      <c r="B4791" s="52" t="s">
        <v>2883</v>
      </c>
      <c r="C4791" s="52" t="s">
        <v>1163</v>
      </c>
      <c r="D4791" s="52" t="s">
        <v>297</v>
      </c>
      <c r="E4791" s="52" t="s">
        <v>204</v>
      </c>
      <c r="F4791" s="53" t="s">
        <v>134</v>
      </c>
      <c r="G4791" s="52" t="s">
        <v>108</v>
      </c>
      <c r="H4791" s="52" t="s">
        <v>2482</v>
      </c>
    </row>
    <row r="4792" spans="1:8" x14ac:dyDescent="0.25">
      <c r="A4792" s="52" t="s">
        <v>2882</v>
      </c>
      <c r="B4792" s="52" t="s">
        <v>2881</v>
      </c>
      <c r="C4792" s="52" t="s">
        <v>244</v>
      </c>
      <c r="D4792" s="52" t="s">
        <v>297</v>
      </c>
      <c r="E4792" s="52" t="s">
        <v>204</v>
      </c>
      <c r="F4792" s="53" t="s">
        <v>134</v>
      </c>
      <c r="G4792" s="52" t="s">
        <v>108</v>
      </c>
      <c r="H4792" s="52" t="s">
        <v>2482</v>
      </c>
    </row>
    <row r="4793" spans="1:8" x14ac:dyDescent="0.25">
      <c r="A4793" s="52" t="s">
        <v>2880</v>
      </c>
      <c r="B4793" s="52" t="s">
        <v>2878</v>
      </c>
      <c r="C4793" s="52" t="s">
        <v>193</v>
      </c>
      <c r="D4793" s="52" t="s">
        <v>200</v>
      </c>
      <c r="E4793" s="52" t="s">
        <v>187</v>
      </c>
      <c r="F4793" s="53" t="s">
        <v>134</v>
      </c>
      <c r="G4793" s="52" t="s">
        <v>108</v>
      </c>
      <c r="H4793" s="52" t="s">
        <v>2482</v>
      </c>
    </row>
    <row r="4794" spans="1:8" x14ac:dyDescent="0.25">
      <c r="A4794" s="52" t="s">
        <v>2879</v>
      </c>
      <c r="B4794" s="52" t="s">
        <v>2878</v>
      </c>
      <c r="C4794" s="52" t="s">
        <v>193</v>
      </c>
      <c r="D4794" s="52" t="s">
        <v>200</v>
      </c>
      <c r="E4794" s="52" t="s">
        <v>187</v>
      </c>
      <c r="F4794" s="53" t="s">
        <v>134</v>
      </c>
      <c r="G4794" s="52" t="s">
        <v>108</v>
      </c>
      <c r="H4794" s="52" t="s">
        <v>2482</v>
      </c>
    </row>
    <row r="4795" spans="1:8" x14ac:dyDescent="0.25">
      <c r="A4795" s="52" t="s">
        <v>2877</v>
      </c>
      <c r="B4795" s="52" t="s">
        <v>2876</v>
      </c>
      <c r="C4795" s="52" t="s">
        <v>343</v>
      </c>
      <c r="D4795" s="52" t="s">
        <v>200</v>
      </c>
      <c r="E4795" s="52" t="s">
        <v>187</v>
      </c>
      <c r="F4795" s="53" t="s">
        <v>134</v>
      </c>
      <c r="G4795" s="52" t="s">
        <v>108</v>
      </c>
      <c r="H4795" s="52" t="s">
        <v>2482</v>
      </c>
    </row>
    <row r="4796" spans="1:8" x14ac:dyDescent="0.25">
      <c r="A4796" s="52" t="s">
        <v>2875</v>
      </c>
      <c r="B4796" s="52" t="s">
        <v>2863</v>
      </c>
      <c r="C4796" s="52" t="s">
        <v>343</v>
      </c>
      <c r="D4796" s="52" t="s">
        <v>200</v>
      </c>
      <c r="E4796" s="52" t="s">
        <v>187</v>
      </c>
      <c r="F4796" s="53" t="s">
        <v>134</v>
      </c>
      <c r="G4796" s="52" t="s">
        <v>108</v>
      </c>
      <c r="H4796" s="52" t="s">
        <v>2482</v>
      </c>
    </row>
    <row r="4797" spans="1:8" x14ac:dyDescent="0.25">
      <c r="A4797" s="52" t="s">
        <v>2874</v>
      </c>
      <c r="B4797" s="52" t="s">
        <v>2873</v>
      </c>
      <c r="C4797" s="52" t="s">
        <v>343</v>
      </c>
      <c r="D4797" s="52" t="s">
        <v>297</v>
      </c>
      <c r="E4797" s="52" t="s">
        <v>204</v>
      </c>
      <c r="F4797" s="53" t="s">
        <v>134</v>
      </c>
      <c r="G4797" s="52" t="s">
        <v>108</v>
      </c>
      <c r="H4797" s="52" t="s">
        <v>2482</v>
      </c>
    </row>
    <row r="4798" spans="1:8" x14ac:dyDescent="0.25">
      <c r="A4798" s="52" t="s">
        <v>2872</v>
      </c>
      <c r="B4798" s="52" t="s">
        <v>2871</v>
      </c>
      <c r="C4798" s="52" t="s">
        <v>343</v>
      </c>
      <c r="D4798" s="52" t="s">
        <v>297</v>
      </c>
      <c r="E4798" s="52" t="s">
        <v>204</v>
      </c>
      <c r="F4798" s="53" t="s">
        <v>134</v>
      </c>
      <c r="G4798" s="52" t="s">
        <v>108</v>
      </c>
      <c r="H4798" s="52" t="s">
        <v>2482</v>
      </c>
    </row>
    <row r="4799" spans="1:8" x14ac:dyDescent="0.25">
      <c r="A4799" s="52" t="s">
        <v>2870</v>
      </c>
      <c r="B4799" s="52" t="s">
        <v>2869</v>
      </c>
      <c r="C4799" s="52" t="s">
        <v>343</v>
      </c>
      <c r="D4799" s="52" t="s">
        <v>297</v>
      </c>
      <c r="E4799" s="52" t="s">
        <v>204</v>
      </c>
      <c r="F4799" s="53" t="s">
        <v>134</v>
      </c>
      <c r="G4799" s="52" t="s">
        <v>108</v>
      </c>
      <c r="H4799" s="52" t="s">
        <v>2482</v>
      </c>
    </row>
    <row r="4800" spans="1:8" x14ac:dyDescent="0.25">
      <c r="A4800" s="52" t="s">
        <v>2868</v>
      </c>
      <c r="B4800" s="52" t="s">
        <v>2867</v>
      </c>
      <c r="C4800" s="52" t="s">
        <v>343</v>
      </c>
      <c r="D4800" s="52" t="s">
        <v>297</v>
      </c>
      <c r="E4800" s="52" t="s">
        <v>204</v>
      </c>
      <c r="F4800" s="53" t="s">
        <v>134</v>
      </c>
      <c r="G4800" s="52" t="s">
        <v>108</v>
      </c>
      <c r="H4800" s="52" t="s">
        <v>2482</v>
      </c>
    </row>
    <row r="4801" spans="1:8" x14ac:dyDescent="0.25">
      <c r="A4801" s="52" t="s">
        <v>2866</v>
      </c>
      <c r="B4801" s="52" t="s">
        <v>2865</v>
      </c>
      <c r="C4801" s="52" t="s">
        <v>343</v>
      </c>
      <c r="D4801" s="52" t="s">
        <v>297</v>
      </c>
      <c r="E4801" s="52" t="s">
        <v>204</v>
      </c>
      <c r="F4801" s="53" t="s">
        <v>134</v>
      </c>
      <c r="G4801" s="52" t="s">
        <v>108</v>
      </c>
      <c r="H4801" s="52" t="s">
        <v>2482</v>
      </c>
    </row>
    <row r="4802" spans="1:8" x14ac:dyDescent="0.25">
      <c r="A4802" s="52" t="s">
        <v>2864</v>
      </c>
      <c r="B4802" s="52" t="s">
        <v>2863</v>
      </c>
      <c r="C4802" s="52" t="s">
        <v>193</v>
      </c>
      <c r="D4802" s="52" t="s">
        <v>200</v>
      </c>
      <c r="E4802" s="52" t="s">
        <v>187</v>
      </c>
      <c r="F4802" s="53" t="s">
        <v>134</v>
      </c>
      <c r="G4802" s="52" t="s">
        <v>108</v>
      </c>
      <c r="H4802" s="52" t="s">
        <v>2482</v>
      </c>
    </row>
    <row r="4803" spans="1:8" x14ac:dyDescent="0.25">
      <c r="A4803" s="52" t="s">
        <v>2862</v>
      </c>
      <c r="B4803" s="52" t="s">
        <v>2861</v>
      </c>
      <c r="C4803" s="52" t="s">
        <v>343</v>
      </c>
      <c r="D4803" s="52" t="s">
        <v>297</v>
      </c>
      <c r="E4803" s="52" t="s">
        <v>204</v>
      </c>
      <c r="F4803" s="53" t="s">
        <v>134</v>
      </c>
      <c r="G4803" s="52" t="s">
        <v>108</v>
      </c>
      <c r="H4803" s="52" t="s">
        <v>2482</v>
      </c>
    </row>
    <row r="4804" spans="1:8" x14ac:dyDescent="0.25">
      <c r="A4804" s="52" t="s">
        <v>2860</v>
      </c>
      <c r="B4804" s="52" t="s">
        <v>2858</v>
      </c>
      <c r="C4804" s="52" t="s">
        <v>249</v>
      </c>
      <c r="D4804" s="52" t="s">
        <v>200</v>
      </c>
      <c r="E4804" s="52" t="s">
        <v>187</v>
      </c>
      <c r="F4804" s="53" t="s">
        <v>134</v>
      </c>
      <c r="G4804" s="52" t="s">
        <v>108</v>
      </c>
      <c r="H4804" s="52" t="s">
        <v>2482</v>
      </c>
    </row>
    <row r="4805" spans="1:8" x14ac:dyDescent="0.25">
      <c r="A4805" s="52" t="s">
        <v>2859</v>
      </c>
      <c r="B4805" s="52" t="s">
        <v>2858</v>
      </c>
      <c r="C4805" s="52" t="s">
        <v>249</v>
      </c>
      <c r="D4805" s="52" t="s">
        <v>200</v>
      </c>
      <c r="E4805" s="52" t="s">
        <v>187</v>
      </c>
      <c r="F4805" s="53" t="s">
        <v>134</v>
      </c>
      <c r="G4805" s="52" t="s">
        <v>108</v>
      </c>
      <c r="H4805" s="52" t="s">
        <v>2482</v>
      </c>
    </row>
    <row r="4806" spans="1:8" x14ac:dyDescent="0.25">
      <c r="A4806" s="52" t="s">
        <v>2857</v>
      </c>
      <c r="B4806" s="52" t="s">
        <v>2856</v>
      </c>
      <c r="C4806" s="52" t="s">
        <v>249</v>
      </c>
      <c r="D4806" s="52" t="s">
        <v>200</v>
      </c>
      <c r="E4806" s="52" t="s">
        <v>187</v>
      </c>
      <c r="F4806" s="53" t="s">
        <v>134</v>
      </c>
      <c r="G4806" s="52" t="s">
        <v>108</v>
      </c>
      <c r="H4806" s="52" t="s">
        <v>2482</v>
      </c>
    </row>
    <row r="4807" spans="1:8" x14ac:dyDescent="0.25">
      <c r="A4807" s="52" t="s">
        <v>2855</v>
      </c>
      <c r="B4807" s="52" t="s">
        <v>2854</v>
      </c>
      <c r="C4807" s="52" t="s">
        <v>249</v>
      </c>
      <c r="D4807" s="52" t="s">
        <v>200</v>
      </c>
      <c r="E4807" s="52" t="s">
        <v>187</v>
      </c>
      <c r="F4807" s="53" t="s">
        <v>134</v>
      </c>
      <c r="G4807" s="52" t="s">
        <v>108</v>
      </c>
      <c r="H4807" s="52" t="s">
        <v>2482</v>
      </c>
    </row>
    <row r="4808" spans="1:8" x14ac:dyDescent="0.25">
      <c r="A4808" s="52" t="s">
        <v>2853</v>
      </c>
      <c r="B4808" s="52" t="s">
        <v>2852</v>
      </c>
      <c r="C4808" s="52" t="s">
        <v>1503</v>
      </c>
      <c r="D4808" s="52" t="s">
        <v>656</v>
      </c>
      <c r="E4808" s="52" t="s">
        <v>187</v>
      </c>
      <c r="F4808" s="53" t="s">
        <v>134</v>
      </c>
      <c r="G4808" s="52" t="s">
        <v>108</v>
      </c>
      <c r="H4808" s="52" t="s">
        <v>2482</v>
      </c>
    </row>
    <row r="4809" spans="1:8" x14ac:dyDescent="0.25">
      <c r="A4809" s="52" t="s">
        <v>2851</v>
      </c>
      <c r="B4809" s="52" t="s">
        <v>2850</v>
      </c>
      <c r="C4809" s="52" t="s">
        <v>249</v>
      </c>
      <c r="D4809" s="52" t="s">
        <v>200</v>
      </c>
      <c r="E4809" s="52" t="s">
        <v>187</v>
      </c>
      <c r="F4809" s="53" t="s">
        <v>134</v>
      </c>
      <c r="G4809" s="52" t="s">
        <v>108</v>
      </c>
      <c r="H4809" s="52" t="s">
        <v>2482</v>
      </c>
    </row>
    <row r="4810" spans="1:8" x14ac:dyDescent="0.25">
      <c r="A4810" s="52" t="s">
        <v>2849</v>
      </c>
      <c r="B4810" s="52" t="s">
        <v>2848</v>
      </c>
      <c r="C4810" s="52" t="s">
        <v>249</v>
      </c>
      <c r="D4810" s="52" t="s">
        <v>200</v>
      </c>
      <c r="E4810" s="52" t="s">
        <v>187</v>
      </c>
      <c r="F4810" s="53" t="s">
        <v>134</v>
      </c>
      <c r="G4810" s="52" t="s">
        <v>108</v>
      </c>
      <c r="H4810" s="52" t="s">
        <v>2482</v>
      </c>
    </row>
    <row r="4811" spans="1:8" x14ac:dyDescent="0.25">
      <c r="A4811" s="52" t="s">
        <v>2847</v>
      </c>
      <c r="B4811" s="52" t="s">
        <v>2846</v>
      </c>
      <c r="C4811" s="52" t="s">
        <v>244</v>
      </c>
      <c r="D4811" s="52" t="s">
        <v>200</v>
      </c>
      <c r="E4811" s="52" t="s">
        <v>187</v>
      </c>
      <c r="F4811" s="53" t="s">
        <v>134</v>
      </c>
      <c r="G4811" s="52" t="s">
        <v>108</v>
      </c>
      <c r="H4811" s="52" t="s">
        <v>2482</v>
      </c>
    </row>
    <row r="4812" spans="1:8" x14ac:dyDescent="0.25">
      <c r="A4812" s="52" t="s">
        <v>2845</v>
      </c>
      <c r="B4812" s="52" t="s">
        <v>2843</v>
      </c>
      <c r="C4812" s="52" t="s">
        <v>249</v>
      </c>
      <c r="D4812" s="52" t="s">
        <v>243</v>
      </c>
      <c r="E4812" s="52" t="s">
        <v>204</v>
      </c>
      <c r="F4812" s="53" t="s">
        <v>134</v>
      </c>
      <c r="G4812" s="52" t="s">
        <v>108</v>
      </c>
      <c r="H4812" s="52" t="s">
        <v>2482</v>
      </c>
    </row>
    <row r="4813" spans="1:8" x14ac:dyDescent="0.25">
      <c r="A4813" s="52" t="s">
        <v>2844</v>
      </c>
      <c r="B4813" s="52" t="s">
        <v>2843</v>
      </c>
      <c r="C4813" s="52" t="s">
        <v>244</v>
      </c>
      <c r="D4813" s="52" t="s">
        <v>243</v>
      </c>
      <c r="E4813" s="52" t="s">
        <v>204</v>
      </c>
      <c r="F4813" s="53" t="s">
        <v>134</v>
      </c>
      <c r="G4813" s="52" t="s">
        <v>108</v>
      </c>
      <c r="H4813" s="52" t="s">
        <v>2482</v>
      </c>
    </row>
    <row r="4814" spans="1:8" x14ac:dyDescent="0.25">
      <c r="A4814" s="52" t="s">
        <v>2842</v>
      </c>
      <c r="B4814" s="52" t="s">
        <v>2841</v>
      </c>
      <c r="C4814" s="52" t="s">
        <v>249</v>
      </c>
      <c r="D4814" s="52" t="s">
        <v>422</v>
      </c>
      <c r="E4814" s="52" t="s">
        <v>204</v>
      </c>
      <c r="F4814" s="53" t="s">
        <v>134</v>
      </c>
      <c r="G4814" s="52" t="s">
        <v>108</v>
      </c>
      <c r="H4814" s="52" t="s">
        <v>2482</v>
      </c>
    </row>
    <row r="4815" spans="1:8" x14ac:dyDescent="0.25">
      <c r="A4815" s="52" t="s">
        <v>2840</v>
      </c>
      <c r="B4815" s="52" t="s">
        <v>2839</v>
      </c>
      <c r="C4815" s="52" t="s">
        <v>2826</v>
      </c>
      <c r="D4815" s="52" t="s">
        <v>422</v>
      </c>
      <c r="E4815" s="52" t="s">
        <v>214</v>
      </c>
      <c r="F4815" s="53" t="s">
        <v>134</v>
      </c>
      <c r="G4815" s="52" t="s">
        <v>108</v>
      </c>
      <c r="H4815" s="52" t="s">
        <v>2482</v>
      </c>
    </row>
    <row r="4816" spans="1:8" x14ac:dyDescent="0.25">
      <c r="A4816" s="52" t="s">
        <v>2838</v>
      </c>
      <c r="B4816" s="52" t="s">
        <v>2837</v>
      </c>
      <c r="C4816" s="52" t="s">
        <v>2826</v>
      </c>
      <c r="D4816" s="52" t="s">
        <v>422</v>
      </c>
      <c r="E4816" s="52" t="s">
        <v>214</v>
      </c>
      <c r="F4816" s="53" t="s">
        <v>134</v>
      </c>
      <c r="G4816" s="52" t="s">
        <v>108</v>
      </c>
      <c r="H4816" s="52" t="s">
        <v>2482</v>
      </c>
    </row>
    <row r="4817" spans="1:8" x14ac:dyDescent="0.25">
      <c r="A4817" s="52" t="s">
        <v>2836</v>
      </c>
      <c r="B4817" s="52" t="s">
        <v>2835</v>
      </c>
      <c r="C4817" s="52" t="s">
        <v>224</v>
      </c>
      <c r="D4817" s="52" t="s">
        <v>200</v>
      </c>
      <c r="E4817" s="52" t="s">
        <v>187</v>
      </c>
      <c r="F4817" s="53" t="s">
        <v>134</v>
      </c>
      <c r="G4817" s="52" t="s">
        <v>108</v>
      </c>
      <c r="H4817" s="52" t="s">
        <v>2482</v>
      </c>
    </row>
    <row r="4818" spans="1:8" x14ac:dyDescent="0.25">
      <c r="A4818" s="52" t="s">
        <v>2834</v>
      </c>
      <c r="B4818" s="52" t="s">
        <v>2833</v>
      </c>
      <c r="C4818" s="52" t="s">
        <v>2826</v>
      </c>
      <c r="D4818" s="52" t="s">
        <v>422</v>
      </c>
      <c r="E4818" s="52" t="s">
        <v>204</v>
      </c>
      <c r="F4818" s="53" t="s">
        <v>134</v>
      </c>
      <c r="G4818" s="52" t="s">
        <v>108</v>
      </c>
      <c r="H4818" s="52" t="s">
        <v>2482</v>
      </c>
    </row>
    <row r="4819" spans="1:8" x14ac:dyDescent="0.25">
      <c r="A4819" s="52" t="s">
        <v>2832</v>
      </c>
      <c r="B4819" s="52" t="s">
        <v>2831</v>
      </c>
      <c r="C4819" s="52" t="s">
        <v>224</v>
      </c>
      <c r="D4819" s="52" t="s">
        <v>200</v>
      </c>
      <c r="E4819" s="52" t="s">
        <v>187</v>
      </c>
      <c r="F4819" s="53" t="s">
        <v>134</v>
      </c>
      <c r="G4819" s="52" t="s">
        <v>108</v>
      </c>
      <c r="H4819" s="52" t="s">
        <v>2482</v>
      </c>
    </row>
    <row r="4820" spans="1:8" x14ac:dyDescent="0.25">
      <c r="A4820" s="52" t="s">
        <v>2830</v>
      </c>
      <c r="B4820" s="52" t="s">
        <v>2829</v>
      </c>
      <c r="C4820" s="52" t="s">
        <v>2826</v>
      </c>
      <c r="D4820" s="52" t="s">
        <v>855</v>
      </c>
      <c r="E4820" s="52" t="s">
        <v>204</v>
      </c>
      <c r="F4820" s="53" t="s">
        <v>134</v>
      </c>
      <c r="G4820" s="52" t="s">
        <v>108</v>
      </c>
      <c r="H4820" s="52" t="s">
        <v>2482</v>
      </c>
    </row>
    <row r="4821" spans="1:8" x14ac:dyDescent="0.25">
      <c r="A4821" s="52" t="s">
        <v>2828</v>
      </c>
      <c r="B4821" s="52" t="s">
        <v>2827</v>
      </c>
      <c r="C4821" s="52" t="s">
        <v>2826</v>
      </c>
      <c r="D4821" s="52" t="s">
        <v>855</v>
      </c>
      <c r="E4821" s="52" t="s">
        <v>204</v>
      </c>
      <c r="F4821" s="53" t="s">
        <v>134</v>
      </c>
      <c r="G4821" s="52" t="s">
        <v>108</v>
      </c>
      <c r="H4821" s="52" t="s">
        <v>2482</v>
      </c>
    </row>
    <row r="4822" spans="1:8" x14ac:dyDescent="0.25">
      <c r="A4822" s="52" t="s">
        <v>2825</v>
      </c>
      <c r="B4822" s="52" t="s">
        <v>2823</v>
      </c>
      <c r="C4822" s="52" t="s">
        <v>197</v>
      </c>
      <c r="D4822" s="52" t="s">
        <v>197</v>
      </c>
      <c r="E4822" s="52" t="s">
        <v>196</v>
      </c>
      <c r="F4822" s="53" t="s">
        <v>134</v>
      </c>
      <c r="G4822" s="52" t="s">
        <v>108</v>
      </c>
      <c r="H4822" s="52" t="s">
        <v>2482</v>
      </c>
    </row>
    <row r="4823" spans="1:8" x14ac:dyDescent="0.25">
      <c r="A4823" s="52" t="s">
        <v>2824</v>
      </c>
      <c r="B4823" s="52" t="s">
        <v>2823</v>
      </c>
      <c r="C4823" s="52" t="s">
        <v>197</v>
      </c>
      <c r="D4823" s="52" t="s">
        <v>197</v>
      </c>
      <c r="E4823" s="52" t="s">
        <v>196</v>
      </c>
      <c r="F4823" s="53" t="s">
        <v>134</v>
      </c>
      <c r="G4823" s="52" t="s">
        <v>108</v>
      </c>
      <c r="H4823" s="52" t="s">
        <v>2482</v>
      </c>
    </row>
    <row r="4824" spans="1:8" x14ac:dyDescent="0.25">
      <c r="A4824" s="52" t="s">
        <v>2822</v>
      </c>
      <c r="B4824" s="52" t="s">
        <v>2821</v>
      </c>
      <c r="C4824" s="52" t="s">
        <v>249</v>
      </c>
      <c r="D4824" s="52" t="s">
        <v>200</v>
      </c>
      <c r="E4824" s="52" t="s">
        <v>187</v>
      </c>
      <c r="F4824" s="53" t="s">
        <v>134</v>
      </c>
      <c r="G4824" s="52" t="s">
        <v>108</v>
      </c>
      <c r="H4824" s="52" t="s">
        <v>2482</v>
      </c>
    </row>
    <row r="4825" spans="1:8" x14ac:dyDescent="0.25">
      <c r="A4825" s="52" t="s">
        <v>2820</v>
      </c>
      <c r="B4825" s="52" t="s">
        <v>2819</v>
      </c>
      <c r="C4825" s="52" t="s">
        <v>249</v>
      </c>
      <c r="D4825" s="52" t="s">
        <v>200</v>
      </c>
      <c r="E4825" s="52" t="s">
        <v>187</v>
      </c>
      <c r="F4825" s="53" t="s">
        <v>134</v>
      </c>
      <c r="G4825" s="52" t="s">
        <v>108</v>
      </c>
      <c r="H4825" s="52" t="s">
        <v>2482</v>
      </c>
    </row>
    <row r="4826" spans="1:8" x14ac:dyDescent="0.25">
      <c r="A4826" s="52" t="s">
        <v>2818</v>
      </c>
      <c r="B4826" s="52" t="s">
        <v>2817</v>
      </c>
      <c r="C4826" s="52" t="s">
        <v>244</v>
      </c>
      <c r="D4826" s="52" t="s">
        <v>200</v>
      </c>
      <c r="E4826" s="52" t="s">
        <v>187</v>
      </c>
      <c r="F4826" s="53" t="s">
        <v>134</v>
      </c>
      <c r="G4826" s="52" t="s">
        <v>108</v>
      </c>
      <c r="H4826" s="52" t="s">
        <v>2482</v>
      </c>
    </row>
    <row r="4827" spans="1:8" x14ac:dyDescent="0.25">
      <c r="A4827" s="52" t="s">
        <v>2816</v>
      </c>
      <c r="B4827" s="52" t="s">
        <v>2815</v>
      </c>
      <c r="C4827" s="52" t="s">
        <v>249</v>
      </c>
      <c r="D4827" s="52" t="s">
        <v>200</v>
      </c>
      <c r="E4827" s="52" t="s">
        <v>187</v>
      </c>
      <c r="F4827" s="53" t="s">
        <v>134</v>
      </c>
      <c r="G4827" s="52" t="s">
        <v>108</v>
      </c>
      <c r="H4827" s="52" t="s">
        <v>2482</v>
      </c>
    </row>
    <row r="4828" spans="1:8" x14ac:dyDescent="0.25">
      <c r="A4828" s="52" t="s">
        <v>2814</v>
      </c>
      <c r="B4828" s="52" t="s">
        <v>2813</v>
      </c>
      <c r="C4828" s="52" t="s">
        <v>244</v>
      </c>
      <c r="D4828" s="52" t="s">
        <v>200</v>
      </c>
      <c r="E4828" s="52" t="s">
        <v>187</v>
      </c>
      <c r="F4828" s="53" t="s">
        <v>134</v>
      </c>
      <c r="G4828" s="52" t="s">
        <v>108</v>
      </c>
      <c r="H4828" s="52" t="s">
        <v>2482</v>
      </c>
    </row>
    <row r="4829" spans="1:8" x14ac:dyDescent="0.25">
      <c r="A4829" s="52" t="s">
        <v>2812</v>
      </c>
      <c r="B4829" s="52" t="s">
        <v>2811</v>
      </c>
      <c r="C4829" s="52" t="s">
        <v>249</v>
      </c>
      <c r="D4829" s="52" t="s">
        <v>200</v>
      </c>
      <c r="E4829" s="52" t="s">
        <v>187</v>
      </c>
      <c r="F4829" s="53" t="s">
        <v>134</v>
      </c>
      <c r="G4829" s="52" t="s">
        <v>108</v>
      </c>
      <c r="H4829" s="52" t="s">
        <v>2482</v>
      </c>
    </row>
    <row r="4830" spans="1:8" x14ac:dyDescent="0.25">
      <c r="A4830" s="52" t="s">
        <v>2810</v>
      </c>
      <c r="B4830" s="52" t="s">
        <v>2809</v>
      </c>
      <c r="C4830" s="52" t="s">
        <v>244</v>
      </c>
      <c r="D4830" s="52" t="s">
        <v>200</v>
      </c>
      <c r="E4830" s="52" t="s">
        <v>187</v>
      </c>
      <c r="F4830" s="53" t="s">
        <v>134</v>
      </c>
      <c r="G4830" s="52" t="s">
        <v>108</v>
      </c>
      <c r="H4830" s="52" t="s">
        <v>2482</v>
      </c>
    </row>
    <row r="4831" spans="1:8" x14ac:dyDescent="0.25">
      <c r="A4831" s="52" t="s">
        <v>2808</v>
      </c>
      <c r="B4831" s="52" t="s">
        <v>2807</v>
      </c>
      <c r="C4831" s="52" t="s">
        <v>441</v>
      </c>
      <c r="D4831" s="52" t="s">
        <v>200</v>
      </c>
      <c r="E4831" s="52" t="s">
        <v>187</v>
      </c>
      <c r="F4831" s="53" t="s">
        <v>134</v>
      </c>
      <c r="G4831" s="52" t="s">
        <v>108</v>
      </c>
      <c r="H4831" s="52" t="s">
        <v>2482</v>
      </c>
    </row>
    <row r="4832" spans="1:8" x14ac:dyDescent="0.25">
      <c r="A4832" s="52" t="s">
        <v>2806</v>
      </c>
      <c r="B4832" s="52" t="s">
        <v>2805</v>
      </c>
      <c r="C4832" s="52" t="s">
        <v>441</v>
      </c>
      <c r="D4832" s="52" t="s">
        <v>200</v>
      </c>
      <c r="E4832" s="52" t="s">
        <v>187</v>
      </c>
      <c r="F4832" s="53" t="s">
        <v>134</v>
      </c>
      <c r="G4832" s="52" t="s">
        <v>108</v>
      </c>
      <c r="H4832" s="52" t="s">
        <v>2482</v>
      </c>
    </row>
    <row r="4833" spans="1:8" x14ac:dyDescent="0.25">
      <c r="A4833" s="52" t="s">
        <v>2804</v>
      </c>
      <c r="B4833" s="52" t="s">
        <v>2803</v>
      </c>
      <c r="C4833" s="52" t="s">
        <v>441</v>
      </c>
      <c r="D4833" s="52" t="s">
        <v>200</v>
      </c>
      <c r="E4833" s="52" t="s">
        <v>187</v>
      </c>
      <c r="F4833" s="53" t="s">
        <v>134</v>
      </c>
      <c r="G4833" s="52" t="s">
        <v>108</v>
      </c>
      <c r="H4833" s="52" t="s">
        <v>2482</v>
      </c>
    </row>
    <row r="4834" spans="1:8" x14ac:dyDescent="0.25">
      <c r="A4834" s="52" t="s">
        <v>2802</v>
      </c>
      <c r="B4834" s="52" t="s">
        <v>2801</v>
      </c>
      <c r="C4834" s="52" t="s">
        <v>441</v>
      </c>
      <c r="D4834" s="52" t="s">
        <v>297</v>
      </c>
      <c r="E4834" s="52" t="s">
        <v>204</v>
      </c>
      <c r="F4834" s="53" t="s">
        <v>134</v>
      </c>
      <c r="G4834" s="52" t="s">
        <v>108</v>
      </c>
      <c r="H4834" s="52" t="s">
        <v>2482</v>
      </c>
    </row>
    <row r="4835" spans="1:8" x14ac:dyDescent="0.25">
      <c r="A4835" s="52" t="s">
        <v>2800</v>
      </c>
      <c r="B4835" s="52" t="s">
        <v>2799</v>
      </c>
      <c r="C4835" s="52" t="s">
        <v>441</v>
      </c>
      <c r="D4835" s="52" t="s">
        <v>297</v>
      </c>
      <c r="E4835" s="52" t="s">
        <v>204</v>
      </c>
      <c r="F4835" s="53" t="s">
        <v>134</v>
      </c>
      <c r="G4835" s="52" t="s">
        <v>108</v>
      </c>
      <c r="H4835" s="52" t="s">
        <v>2482</v>
      </c>
    </row>
    <row r="4836" spans="1:8" x14ac:dyDescent="0.25">
      <c r="A4836" s="52" t="s">
        <v>2798</v>
      </c>
      <c r="B4836" s="52" t="s">
        <v>2797</v>
      </c>
      <c r="C4836" s="52" t="s">
        <v>441</v>
      </c>
      <c r="D4836" s="52" t="s">
        <v>297</v>
      </c>
      <c r="E4836" s="52" t="s">
        <v>204</v>
      </c>
      <c r="F4836" s="53" t="s">
        <v>134</v>
      </c>
      <c r="G4836" s="52" t="s">
        <v>108</v>
      </c>
      <c r="H4836" s="52" t="s">
        <v>2482</v>
      </c>
    </row>
    <row r="4837" spans="1:8" x14ac:dyDescent="0.25">
      <c r="A4837" s="52" t="s">
        <v>2796</v>
      </c>
      <c r="B4837" s="52" t="s">
        <v>2795</v>
      </c>
      <c r="C4837" s="52" t="s">
        <v>441</v>
      </c>
      <c r="D4837" s="52" t="s">
        <v>297</v>
      </c>
      <c r="E4837" s="52" t="s">
        <v>204</v>
      </c>
      <c r="F4837" s="53" t="s">
        <v>134</v>
      </c>
      <c r="G4837" s="52" t="s">
        <v>108</v>
      </c>
      <c r="H4837" s="52" t="s">
        <v>2482</v>
      </c>
    </row>
    <row r="4838" spans="1:8" x14ac:dyDescent="0.25">
      <c r="A4838" s="52" t="s">
        <v>2794</v>
      </c>
      <c r="B4838" s="52" t="s">
        <v>2793</v>
      </c>
      <c r="C4838" s="52" t="s">
        <v>441</v>
      </c>
      <c r="D4838" s="52" t="s">
        <v>200</v>
      </c>
      <c r="E4838" s="52" t="s">
        <v>187</v>
      </c>
      <c r="F4838" s="53" t="s">
        <v>134</v>
      </c>
      <c r="G4838" s="52" t="s">
        <v>108</v>
      </c>
      <c r="H4838" s="52" t="s">
        <v>2482</v>
      </c>
    </row>
    <row r="4839" spans="1:8" x14ac:dyDescent="0.25">
      <c r="A4839" s="52" t="s">
        <v>2792</v>
      </c>
      <c r="B4839" s="52" t="s">
        <v>2791</v>
      </c>
      <c r="C4839" s="52" t="s">
        <v>441</v>
      </c>
      <c r="D4839" s="52" t="s">
        <v>200</v>
      </c>
      <c r="E4839" s="52" t="s">
        <v>187</v>
      </c>
      <c r="F4839" s="53" t="s">
        <v>134</v>
      </c>
      <c r="G4839" s="52" t="s">
        <v>108</v>
      </c>
      <c r="H4839" s="52" t="s">
        <v>2482</v>
      </c>
    </row>
    <row r="4840" spans="1:8" x14ac:dyDescent="0.25">
      <c r="A4840" s="52" t="s">
        <v>2790</v>
      </c>
      <c r="B4840" s="52" t="s">
        <v>2789</v>
      </c>
      <c r="C4840" s="52" t="s">
        <v>336</v>
      </c>
      <c r="D4840" s="52" t="s">
        <v>200</v>
      </c>
      <c r="E4840" s="52" t="s">
        <v>187</v>
      </c>
      <c r="F4840" s="53" t="s">
        <v>134</v>
      </c>
      <c r="G4840" s="52" t="s">
        <v>108</v>
      </c>
      <c r="H4840" s="52" t="s">
        <v>2482</v>
      </c>
    </row>
    <row r="4841" spans="1:8" x14ac:dyDescent="0.25">
      <c r="A4841" s="52" t="s">
        <v>2788</v>
      </c>
      <c r="B4841" s="52" t="s">
        <v>2787</v>
      </c>
      <c r="C4841" s="52" t="s">
        <v>336</v>
      </c>
      <c r="D4841" s="52" t="s">
        <v>200</v>
      </c>
      <c r="E4841" s="52" t="s">
        <v>187</v>
      </c>
      <c r="F4841" s="53" t="s">
        <v>134</v>
      </c>
      <c r="G4841" s="52" t="s">
        <v>108</v>
      </c>
      <c r="H4841" s="52" t="s">
        <v>2482</v>
      </c>
    </row>
    <row r="4842" spans="1:8" x14ac:dyDescent="0.25">
      <c r="A4842" s="52" t="s">
        <v>2786</v>
      </c>
      <c r="B4842" s="52" t="s">
        <v>2785</v>
      </c>
      <c r="C4842" s="52" t="s">
        <v>336</v>
      </c>
      <c r="D4842" s="52" t="s">
        <v>200</v>
      </c>
      <c r="E4842" s="52" t="s">
        <v>187</v>
      </c>
      <c r="F4842" s="53" t="s">
        <v>134</v>
      </c>
      <c r="G4842" s="52" t="s">
        <v>108</v>
      </c>
      <c r="H4842" s="52" t="s">
        <v>2482</v>
      </c>
    </row>
    <row r="4843" spans="1:8" x14ac:dyDescent="0.25">
      <c r="A4843" s="52" t="s">
        <v>2784</v>
      </c>
      <c r="B4843" s="52" t="s">
        <v>2783</v>
      </c>
      <c r="C4843" s="52" t="s">
        <v>336</v>
      </c>
      <c r="D4843" s="52" t="s">
        <v>200</v>
      </c>
      <c r="E4843" s="52" t="s">
        <v>187</v>
      </c>
      <c r="F4843" s="53" t="s">
        <v>134</v>
      </c>
      <c r="G4843" s="52" t="s">
        <v>108</v>
      </c>
      <c r="H4843" s="52" t="s">
        <v>2482</v>
      </c>
    </row>
    <row r="4844" spans="1:8" x14ac:dyDescent="0.25">
      <c r="A4844" s="52" t="s">
        <v>136</v>
      </c>
      <c r="B4844" s="52" t="s">
        <v>2782</v>
      </c>
      <c r="C4844" s="52" t="s">
        <v>295</v>
      </c>
      <c r="D4844" s="52" t="s">
        <v>200</v>
      </c>
      <c r="E4844" s="52" t="s">
        <v>187</v>
      </c>
      <c r="F4844" s="53" t="s">
        <v>136</v>
      </c>
      <c r="G4844" s="52" t="s">
        <v>108</v>
      </c>
      <c r="H4844" s="52" t="s">
        <v>2482</v>
      </c>
    </row>
    <row r="4845" spans="1:8" x14ac:dyDescent="0.25">
      <c r="A4845" s="52" t="s">
        <v>2781</v>
      </c>
      <c r="B4845" s="52" t="s">
        <v>2780</v>
      </c>
      <c r="C4845" s="52" t="s">
        <v>295</v>
      </c>
      <c r="D4845" s="52" t="s">
        <v>200</v>
      </c>
      <c r="E4845" s="52" t="s">
        <v>187</v>
      </c>
      <c r="F4845" s="53" t="s">
        <v>136</v>
      </c>
      <c r="G4845" s="52" t="s">
        <v>108</v>
      </c>
      <c r="H4845" s="52" t="s">
        <v>2482</v>
      </c>
    </row>
    <row r="4846" spans="1:8" x14ac:dyDescent="0.25">
      <c r="A4846" s="52" t="s">
        <v>2779</v>
      </c>
      <c r="B4846" s="52" t="s">
        <v>2778</v>
      </c>
      <c r="C4846" s="52" t="s">
        <v>2737</v>
      </c>
      <c r="D4846" s="52" t="s">
        <v>200</v>
      </c>
      <c r="E4846" s="52" t="s">
        <v>187</v>
      </c>
      <c r="F4846" s="53" t="s">
        <v>136</v>
      </c>
      <c r="G4846" s="52" t="s">
        <v>108</v>
      </c>
      <c r="H4846" s="52" t="s">
        <v>2482</v>
      </c>
    </row>
    <row r="4847" spans="1:8" x14ac:dyDescent="0.25">
      <c r="A4847" s="52" t="s">
        <v>2777</v>
      </c>
      <c r="B4847" s="52" t="s">
        <v>2776</v>
      </c>
      <c r="C4847" s="52" t="s">
        <v>1442</v>
      </c>
      <c r="D4847" s="52" t="s">
        <v>200</v>
      </c>
      <c r="E4847" s="52" t="s">
        <v>187</v>
      </c>
      <c r="F4847" s="53" t="s">
        <v>136</v>
      </c>
      <c r="G4847" s="52" t="s">
        <v>108</v>
      </c>
      <c r="H4847" s="52" t="s">
        <v>2482</v>
      </c>
    </row>
    <row r="4848" spans="1:8" x14ac:dyDescent="0.25">
      <c r="A4848" s="52" t="s">
        <v>2775</v>
      </c>
      <c r="B4848" s="52" t="s">
        <v>2774</v>
      </c>
      <c r="C4848" s="52" t="s">
        <v>1825</v>
      </c>
      <c r="D4848" s="52" t="s">
        <v>297</v>
      </c>
      <c r="E4848" s="52" t="s">
        <v>204</v>
      </c>
      <c r="F4848" s="53" t="s">
        <v>136</v>
      </c>
      <c r="G4848" s="52" t="s">
        <v>108</v>
      </c>
      <c r="H4848" s="52" t="s">
        <v>2482</v>
      </c>
    </row>
    <row r="4849" spans="1:8" x14ac:dyDescent="0.25">
      <c r="A4849" s="52" t="s">
        <v>2773</v>
      </c>
      <c r="B4849" s="52" t="s">
        <v>2772</v>
      </c>
      <c r="C4849" s="52" t="s">
        <v>353</v>
      </c>
      <c r="D4849" s="52" t="s">
        <v>2021</v>
      </c>
      <c r="E4849" s="52" t="s">
        <v>204</v>
      </c>
      <c r="F4849" s="53" t="s">
        <v>136</v>
      </c>
      <c r="G4849" s="52" t="s">
        <v>108</v>
      </c>
      <c r="H4849" s="52" t="s">
        <v>2482</v>
      </c>
    </row>
    <row r="4850" spans="1:8" x14ac:dyDescent="0.25">
      <c r="A4850" s="52" t="s">
        <v>2771</v>
      </c>
      <c r="B4850" s="52" t="s">
        <v>2770</v>
      </c>
      <c r="C4850" s="52" t="s">
        <v>1825</v>
      </c>
      <c r="D4850" s="52" t="s">
        <v>2769</v>
      </c>
      <c r="E4850" s="52" t="s">
        <v>204</v>
      </c>
      <c r="F4850" s="53" t="s">
        <v>136</v>
      </c>
      <c r="G4850" s="52" t="s">
        <v>108</v>
      </c>
      <c r="H4850" s="52" t="s">
        <v>2482</v>
      </c>
    </row>
    <row r="4851" spans="1:8" x14ac:dyDescent="0.25">
      <c r="A4851" s="52" t="s">
        <v>2768</v>
      </c>
      <c r="B4851" s="52" t="s">
        <v>2767</v>
      </c>
      <c r="C4851" s="52" t="s">
        <v>1825</v>
      </c>
      <c r="D4851" s="52" t="s">
        <v>297</v>
      </c>
      <c r="E4851" s="52" t="s">
        <v>204</v>
      </c>
      <c r="F4851" s="53" t="s">
        <v>136</v>
      </c>
      <c r="G4851" s="52" t="s">
        <v>108</v>
      </c>
      <c r="H4851" s="52" t="s">
        <v>2482</v>
      </c>
    </row>
    <row r="4852" spans="1:8" x14ac:dyDescent="0.25">
      <c r="A4852" s="52" t="s">
        <v>2766</v>
      </c>
      <c r="B4852" s="52" t="s">
        <v>2765</v>
      </c>
      <c r="C4852" s="52" t="s">
        <v>236</v>
      </c>
      <c r="D4852" s="52" t="s">
        <v>297</v>
      </c>
      <c r="E4852" s="52" t="s">
        <v>204</v>
      </c>
      <c r="F4852" s="53" t="s">
        <v>136</v>
      </c>
      <c r="G4852" s="52" t="s">
        <v>108</v>
      </c>
      <c r="H4852" s="52" t="s">
        <v>2482</v>
      </c>
    </row>
    <row r="4853" spans="1:8" x14ac:dyDescent="0.25">
      <c r="A4853" s="52" t="s">
        <v>2764</v>
      </c>
      <c r="B4853" s="52" t="s">
        <v>2763</v>
      </c>
      <c r="C4853" s="52" t="s">
        <v>236</v>
      </c>
      <c r="D4853" s="52" t="s">
        <v>297</v>
      </c>
      <c r="E4853" s="52" t="s">
        <v>204</v>
      </c>
      <c r="F4853" s="53" t="s">
        <v>136</v>
      </c>
      <c r="G4853" s="52" t="s">
        <v>108</v>
      </c>
      <c r="H4853" s="52" t="s">
        <v>2482</v>
      </c>
    </row>
    <row r="4854" spans="1:8" x14ac:dyDescent="0.25">
      <c r="A4854" s="52" t="s">
        <v>2762</v>
      </c>
      <c r="B4854" s="52" t="s">
        <v>2761</v>
      </c>
      <c r="C4854" s="52" t="s">
        <v>236</v>
      </c>
      <c r="D4854" s="52" t="s">
        <v>297</v>
      </c>
      <c r="E4854" s="52" t="s">
        <v>204</v>
      </c>
      <c r="F4854" s="53" t="s">
        <v>136</v>
      </c>
      <c r="G4854" s="52" t="s">
        <v>108</v>
      </c>
      <c r="H4854" s="52" t="s">
        <v>2482</v>
      </c>
    </row>
    <row r="4855" spans="1:8" x14ac:dyDescent="0.25">
      <c r="A4855" s="52" t="s">
        <v>2760</v>
      </c>
      <c r="B4855" s="52" t="s">
        <v>2759</v>
      </c>
      <c r="C4855" s="52" t="s">
        <v>193</v>
      </c>
      <c r="D4855" s="52" t="s">
        <v>1442</v>
      </c>
      <c r="E4855" s="52" t="s">
        <v>214</v>
      </c>
      <c r="F4855" s="53" t="s">
        <v>136</v>
      </c>
      <c r="G4855" s="52" t="s">
        <v>108</v>
      </c>
      <c r="H4855" s="52" t="s">
        <v>2482</v>
      </c>
    </row>
    <row r="4856" spans="1:8" x14ac:dyDescent="0.25">
      <c r="A4856" s="52" t="s">
        <v>2758</v>
      </c>
      <c r="B4856" s="52" t="s">
        <v>2757</v>
      </c>
      <c r="C4856" s="52" t="s">
        <v>193</v>
      </c>
      <c r="D4856" s="52" t="s">
        <v>2254</v>
      </c>
      <c r="E4856" s="52" t="s">
        <v>204</v>
      </c>
      <c r="F4856" s="53" t="s">
        <v>136</v>
      </c>
      <c r="G4856" s="52" t="s">
        <v>108</v>
      </c>
      <c r="H4856" s="52" t="s">
        <v>2482</v>
      </c>
    </row>
    <row r="4857" spans="1:8" x14ac:dyDescent="0.25">
      <c r="A4857" s="52" t="s">
        <v>2756</v>
      </c>
      <c r="B4857" s="52" t="s">
        <v>2755</v>
      </c>
      <c r="C4857" s="52" t="s">
        <v>1630</v>
      </c>
      <c r="D4857" s="52" t="s">
        <v>1442</v>
      </c>
      <c r="E4857" s="52" t="s">
        <v>204</v>
      </c>
      <c r="F4857" s="53" t="s">
        <v>136</v>
      </c>
      <c r="G4857" s="52" t="s">
        <v>108</v>
      </c>
      <c r="H4857" s="52" t="s">
        <v>2482</v>
      </c>
    </row>
    <row r="4858" spans="1:8" x14ac:dyDescent="0.25">
      <c r="A4858" s="52" t="s">
        <v>2754</v>
      </c>
      <c r="B4858" s="52" t="s">
        <v>2753</v>
      </c>
      <c r="C4858" s="52" t="s">
        <v>197</v>
      </c>
      <c r="D4858" s="52" t="s">
        <v>197</v>
      </c>
      <c r="E4858" s="52" t="s">
        <v>204</v>
      </c>
      <c r="F4858" s="53" t="s">
        <v>136</v>
      </c>
      <c r="G4858" s="52" t="s">
        <v>108</v>
      </c>
      <c r="H4858" s="52" t="s">
        <v>2482</v>
      </c>
    </row>
    <row r="4859" spans="1:8" x14ac:dyDescent="0.25">
      <c r="A4859" s="52" t="s">
        <v>2752</v>
      </c>
      <c r="B4859" s="52" t="s">
        <v>2751</v>
      </c>
      <c r="C4859" s="52" t="s">
        <v>209</v>
      </c>
      <c r="D4859" s="52" t="s">
        <v>1442</v>
      </c>
      <c r="E4859" s="52" t="s">
        <v>214</v>
      </c>
      <c r="F4859" s="53" t="s">
        <v>136</v>
      </c>
      <c r="G4859" s="52" t="s">
        <v>108</v>
      </c>
      <c r="H4859" s="52" t="s">
        <v>2482</v>
      </c>
    </row>
    <row r="4860" spans="1:8" x14ac:dyDescent="0.25">
      <c r="A4860" s="52" t="s">
        <v>2750</v>
      </c>
      <c r="B4860" s="52" t="s">
        <v>2749</v>
      </c>
      <c r="C4860" s="52" t="s">
        <v>197</v>
      </c>
      <c r="D4860" s="52" t="s">
        <v>197</v>
      </c>
      <c r="E4860" s="52" t="s">
        <v>204</v>
      </c>
      <c r="F4860" s="53" t="s">
        <v>136</v>
      </c>
      <c r="G4860" s="52" t="s">
        <v>108</v>
      </c>
      <c r="H4860" s="52" t="s">
        <v>2482</v>
      </c>
    </row>
    <row r="4861" spans="1:8" x14ac:dyDescent="0.25">
      <c r="A4861" s="52" t="s">
        <v>2748</v>
      </c>
      <c r="B4861" s="52" t="s">
        <v>2747</v>
      </c>
      <c r="C4861" s="52" t="s">
        <v>209</v>
      </c>
      <c r="D4861" s="52" t="s">
        <v>2746</v>
      </c>
      <c r="E4861" s="52" t="s">
        <v>214</v>
      </c>
      <c r="F4861" s="53" t="s">
        <v>136</v>
      </c>
      <c r="G4861" s="52" t="s">
        <v>108</v>
      </c>
      <c r="H4861" s="52" t="s">
        <v>2482</v>
      </c>
    </row>
    <row r="4862" spans="1:8" x14ac:dyDescent="0.25">
      <c r="A4862" s="52" t="s">
        <v>2745</v>
      </c>
      <c r="B4862" s="52" t="s">
        <v>2744</v>
      </c>
      <c r="C4862" s="54" t="s">
        <v>511</v>
      </c>
      <c r="D4862" s="54" t="s">
        <v>511</v>
      </c>
      <c r="E4862" s="52" t="s">
        <v>187</v>
      </c>
      <c r="F4862" s="53" t="s">
        <v>136</v>
      </c>
      <c r="G4862" s="54" t="s">
        <v>108</v>
      </c>
      <c r="H4862" s="52" t="s">
        <v>2482</v>
      </c>
    </row>
    <row r="4863" spans="1:8" x14ac:dyDescent="0.25">
      <c r="A4863" s="52" t="s">
        <v>2743</v>
      </c>
      <c r="B4863" s="52" t="s">
        <v>2742</v>
      </c>
      <c r="C4863" s="54" t="s">
        <v>511</v>
      </c>
      <c r="D4863" s="54" t="s">
        <v>511</v>
      </c>
      <c r="E4863" s="52" t="s">
        <v>187</v>
      </c>
      <c r="F4863" s="53" t="s">
        <v>136</v>
      </c>
      <c r="G4863" s="54" t="s">
        <v>108</v>
      </c>
      <c r="H4863" s="52" t="s">
        <v>2482</v>
      </c>
    </row>
    <row r="4864" spans="1:8" x14ac:dyDescent="0.25">
      <c r="A4864" s="52" t="s">
        <v>2741</v>
      </c>
      <c r="B4864" s="52" t="s">
        <v>2740</v>
      </c>
      <c r="C4864" s="54" t="s">
        <v>511</v>
      </c>
      <c r="D4864" s="54" t="s">
        <v>511</v>
      </c>
      <c r="E4864" s="52" t="s">
        <v>187</v>
      </c>
      <c r="F4864" s="53" t="s">
        <v>136</v>
      </c>
      <c r="G4864" s="54" t="s">
        <v>108</v>
      </c>
      <c r="H4864" s="52" t="s">
        <v>2482</v>
      </c>
    </row>
    <row r="4865" spans="1:8" x14ac:dyDescent="0.25">
      <c r="A4865" s="52" t="s">
        <v>2739</v>
      </c>
      <c r="B4865" s="52" t="s">
        <v>2738</v>
      </c>
      <c r="C4865" s="52" t="s">
        <v>2737</v>
      </c>
      <c r="D4865" s="52" t="s">
        <v>200</v>
      </c>
      <c r="E4865" s="52" t="s">
        <v>187</v>
      </c>
      <c r="F4865" s="53" t="s">
        <v>136</v>
      </c>
      <c r="G4865" s="52" t="s">
        <v>108</v>
      </c>
      <c r="H4865" s="52" t="s">
        <v>2482</v>
      </c>
    </row>
    <row r="4866" spans="1:8" x14ac:dyDescent="0.25">
      <c r="A4866" s="52" t="s">
        <v>2736</v>
      </c>
      <c r="B4866" s="52" t="s">
        <v>2735</v>
      </c>
      <c r="C4866" s="52" t="s">
        <v>1825</v>
      </c>
      <c r="D4866" s="52" t="s">
        <v>297</v>
      </c>
      <c r="E4866" s="52" t="s">
        <v>204</v>
      </c>
      <c r="F4866" s="53" t="s">
        <v>136</v>
      </c>
      <c r="G4866" s="52" t="s">
        <v>108</v>
      </c>
      <c r="H4866" s="52" t="s">
        <v>2482</v>
      </c>
    </row>
    <row r="4867" spans="1:8" x14ac:dyDescent="0.25">
      <c r="A4867" s="52" t="s">
        <v>2734</v>
      </c>
      <c r="B4867" s="52" t="s">
        <v>2733</v>
      </c>
      <c r="C4867" s="52" t="s">
        <v>2079</v>
      </c>
      <c r="D4867" s="52" t="s">
        <v>297</v>
      </c>
      <c r="E4867" s="52" t="s">
        <v>204</v>
      </c>
      <c r="F4867" s="53" t="s">
        <v>136</v>
      </c>
      <c r="G4867" s="52" t="s">
        <v>108</v>
      </c>
      <c r="H4867" s="52" t="s">
        <v>2482</v>
      </c>
    </row>
    <row r="4868" spans="1:8" x14ac:dyDescent="0.25">
      <c r="A4868" s="52" t="s">
        <v>2732</v>
      </c>
      <c r="B4868" s="52" t="s">
        <v>2731</v>
      </c>
      <c r="C4868" s="52" t="s">
        <v>2730</v>
      </c>
      <c r="D4868" s="52" t="s">
        <v>781</v>
      </c>
      <c r="E4868" s="52" t="s">
        <v>204</v>
      </c>
      <c r="F4868" s="53" t="s">
        <v>136</v>
      </c>
      <c r="G4868" s="52" t="s">
        <v>108</v>
      </c>
      <c r="H4868" s="52" t="s">
        <v>2482</v>
      </c>
    </row>
    <row r="4869" spans="1:8" x14ac:dyDescent="0.25">
      <c r="A4869" s="52" t="s">
        <v>2729</v>
      </c>
      <c r="B4869" s="52" t="s">
        <v>2728</v>
      </c>
      <c r="C4869" s="52" t="s">
        <v>295</v>
      </c>
      <c r="D4869" s="52" t="s">
        <v>995</v>
      </c>
      <c r="E4869" s="52" t="s">
        <v>204</v>
      </c>
      <c r="F4869" s="53" t="s">
        <v>136</v>
      </c>
      <c r="G4869" s="52" t="s">
        <v>108</v>
      </c>
      <c r="H4869" s="52" t="s">
        <v>2482</v>
      </c>
    </row>
    <row r="4870" spans="1:8" x14ac:dyDescent="0.25">
      <c r="A4870" s="52" t="s">
        <v>2727</v>
      </c>
      <c r="B4870" s="52" t="s">
        <v>2726</v>
      </c>
      <c r="C4870" s="52" t="s">
        <v>1528</v>
      </c>
      <c r="D4870" s="52" t="s">
        <v>297</v>
      </c>
      <c r="E4870" s="52" t="s">
        <v>204</v>
      </c>
      <c r="F4870" s="53" t="s">
        <v>136</v>
      </c>
      <c r="G4870" s="52" t="s">
        <v>108</v>
      </c>
      <c r="H4870" s="52" t="s">
        <v>2482</v>
      </c>
    </row>
    <row r="4871" spans="1:8" x14ac:dyDescent="0.25">
      <c r="A4871" s="52" t="s">
        <v>2725</v>
      </c>
      <c r="B4871" s="52" t="s">
        <v>2724</v>
      </c>
      <c r="C4871" s="52" t="s">
        <v>1825</v>
      </c>
      <c r="D4871" s="52" t="s">
        <v>1540</v>
      </c>
      <c r="E4871" s="52" t="s">
        <v>204</v>
      </c>
      <c r="F4871" s="53" t="s">
        <v>136</v>
      </c>
      <c r="G4871" s="52" t="s">
        <v>108</v>
      </c>
      <c r="H4871" s="52" t="s">
        <v>2482</v>
      </c>
    </row>
    <row r="4872" spans="1:8" x14ac:dyDescent="0.25">
      <c r="A4872" s="52" t="s">
        <v>2723</v>
      </c>
      <c r="B4872" s="52" t="s">
        <v>2722</v>
      </c>
      <c r="C4872" s="52" t="s">
        <v>236</v>
      </c>
      <c r="D4872" s="52" t="s">
        <v>297</v>
      </c>
      <c r="E4872" s="52" t="s">
        <v>204</v>
      </c>
      <c r="F4872" s="53" t="s">
        <v>136</v>
      </c>
      <c r="G4872" s="52" t="s">
        <v>108</v>
      </c>
      <c r="H4872" s="52" t="s">
        <v>2482</v>
      </c>
    </row>
    <row r="4873" spans="1:8" x14ac:dyDescent="0.25">
      <c r="A4873" s="52" t="s">
        <v>2721</v>
      </c>
      <c r="B4873" s="52" t="s">
        <v>2720</v>
      </c>
      <c r="C4873" s="52" t="s">
        <v>236</v>
      </c>
      <c r="D4873" s="52" t="s">
        <v>297</v>
      </c>
      <c r="E4873" s="52" t="s">
        <v>204</v>
      </c>
      <c r="F4873" s="53" t="s">
        <v>136</v>
      </c>
      <c r="G4873" s="52" t="s">
        <v>108</v>
      </c>
      <c r="H4873" s="52" t="s">
        <v>2482</v>
      </c>
    </row>
    <row r="4874" spans="1:8" x14ac:dyDescent="0.25">
      <c r="A4874" s="52" t="s">
        <v>2719</v>
      </c>
      <c r="B4874" s="52" t="s">
        <v>2718</v>
      </c>
      <c r="C4874" s="52" t="s">
        <v>193</v>
      </c>
      <c r="D4874" s="52" t="s">
        <v>200</v>
      </c>
      <c r="E4874" s="52" t="s">
        <v>187</v>
      </c>
      <c r="F4874" s="53" t="s">
        <v>136</v>
      </c>
      <c r="G4874" s="52" t="s">
        <v>108</v>
      </c>
      <c r="H4874" s="52" t="s">
        <v>2482</v>
      </c>
    </row>
    <row r="4875" spans="1:8" x14ac:dyDescent="0.25">
      <c r="A4875" s="52" t="s">
        <v>2717</v>
      </c>
      <c r="B4875" s="52" t="s">
        <v>2716</v>
      </c>
      <c r="C4875" s="52" t="s">
        <v>209</v>
      </c>
      <c r="D4875" s="52" t="s">
        <v>200</v>
      </c>
      <c r="E4875" s="52" t="s">
        <v>187</v>
      </c>
      <c r="F4875" s="53" t="s">
        <v>136</v>
      </c>
      <c r="G4875" s="52" t="s">
        <v>108</v>
      </c>
      <c r="H4875" s="52" t="s">
        <v>2482</v>
      </c>
    </row>
    <row r="4876" spans="1:8" x14ac:dyDescent="0.25">
      <c r="A4876" s="52" t="s">
        <v>2715</v>
      </c>
      <c r="B4876" s="52" t="s">
        <v>2714</v>
      </c>
      <c r="C4876" s="52" t="s">
        <v>209</v>
      </c>
      <c r="D4876" s="52" t="s">
        <v>200</v>
      </c>
      <c r="E4876" s="52" t="s">
        <v>187</v>
      </c>
      <c r="F4876" s="53" t="s">
        <v>136</v>
      </c>
      <c r="G4876" s="52" t="s">
        <v>108</v>
      </c>
      <c r="H4876" s="52" t="s">
        <v>2482</v>
      </c>
    </row>
    <row r="4877" spans="1:8" x14ac:dyDescent="0.25">
      <c r="A4877" s="52" t="s">
        <v>2713</v>
      </c>
      <c r="B4877" s="52" t="s">
        <v>2712</v>
      </c>
      <c r="C4877" s="52" t="s">
        <v>209</v>
      </c>
      <c r="D4877" s="52" t="s">
        <v>200</v>
      </c>
      <c r="E4877" s="52" t="s">
        <v>187</v>
      </c>
      <c r="F4877" s="53" t="s">
        <v>136</v>
      </c>
      <c r="G4877" s="52" t="s">
        <v>108</v>
      </c>
      <c r="H4877" s="52" t="s">
        <v>2482</v>
      </c>
    </row>
    <row r="4878" spans="1:8" x14ac:dyDescent="0.25">
      <c r="A4878" s="52" t="s">
        <v>2711</v>
      </c>
      <c r="B4878" s="52" t="s">
        <v>2710</v>
      </c>
      <c r="C4878" s="52" t="s">
        <v>295</v>
      </c>
      <c r="D4878" s="52" t="s">
        <v>200</v>
      </c>
      <c r="E4878" s="52" t="s">
        <v>187</v>
      </c>
      <c r="F4878" s="53" t="s">
        <v>136</v>
      </c>
      <c r="G4878" s="52" t="s">
        <v>108</v>
      </c>
      <c r="H4878" s="52" t="s">
        <v>2482</v>
      </c>
    </row>
    <row r="4879" spans="1:8" x14ac:dyDescent="0.25">
      <c r="A4879" s="52" t="s">
        <v>2709</v>
      </c>
      <c r="B4879" s="52" t="s">
        <v>2708</v>
      </c>
      <c r="C4879" s="52" t="s">
        <v>295</v>
      </c>
      <c r="D4879" s="52" t="s">
        <v>2679</v>
      </c>
      <c r="E4879" s="52" t="s">
        <v>204</v>
      </c>
      <c r="F4879" s="53" t="s">
        <v>136</v>
      </c>
      <c r="G4879" s="52" t="s">
        <v>108</v>
      </c>
      <c r="H4879" s="52" t="s">
        <v>2482</v>
      </c>
    </row>
    <row r="4880" spans="1:8" x14ac:dyDescent="0.25">
      <c r="A4880" s="52" t="s">
        <v>2707</v>
      </c>
      <c r="B4880" s="52" t="s">
        <v>2706</v>
      </c>
      <c r="C4880" s="52" t="s">
        <v>295</v>
      </c>
      <c r="D4880" s="52" t="s">
        <v>297</v>
      </c>
      <c r="E4880" s="52" t="s">
        <v>204</v>
      </c>
      <c r="F4880" s="53" t="s">
        <v>136</v>
      </c>
      <c r="G4880" s="52" t="s">
        <v>108</v>
      </c>
      <c r="H4880" s="52" t="s">
        <v>2482</v>
      </c>
    </row>
    <row r="4881" spans="1:8" x14ac:dyDescent="0.25">
      <c r="A4881" s="52" t="s">
        <v>2705</v>
      </c>
      <c r="B4881" s="52" t="s">
        <v>2704</v>
      </c>
      <c r="C4881" s="52" t="s">
        <v>987</v>
      </c>
      <c r="D4881" s="52" t="s">
        <v>688</v>
      </c>
      <c r="E4881" s="52" t="s">
        <v>204</v>
      </c>
      <c r="F4881" s="53" t="s">
        <v>136</v>
      </c>
      <c r="G4881" s="52" t="s">
        <v>108</v>
      </c>
      <c r="H4881" s="52" t="s">
        <v>2482</v>
      </c>
    </row>
    <row r="4882" spans="1:8" x14ac:dyDescent="0.25">
      <c r="A4882" s="52" t="s">
        <v>2703</v>
      </c>
      <c r="B4882" s="52" t="s">
        <v>2702</v>
      </c>
      <c r="C4882" s="52" t="s">
        <v>2701</v>
      </c>
      <c r="D4882" s="52" t="s">
        <v>2679</v>
      </c>
      <c r="E4882" s="52" t="s">
        <v>214</v>
      </c>
      <c r="F4882" s="53" t="s">
        <v>136</v>
      </c>
      <c r="G4882" s="52" t="s">
        <v>108</v>
      </c>
      <c r="H4882" s="52" t="s">
        <v>2482</v>
      </c>
    </row>
    <row r="4883" spans="1:8" x14ac:dyDescent="0.25">
      <c r="A4883" s="52" t="s">
        <v>2700</v>
      </c>
      <c r="B4883" s="52" t="s">
        <v>2699</v>
      </c>
      <c r="C4883" s="52" t="s">
        <v>1234</v>
      </c>
      <c r="D4883" s="52" t="s">
        <v>1245</v>
      </c>
      <c r="E4883" s="52" t="s">
        <v>204</v>
      </c>
      <c r="F4883" s="53" t="s">
        <v>136</v>
      </c>
      <c r="G4883" s="52" t="s">
        <v>108</v>
      </c>
      <c r="H4883" s="52" t="s">
        <v>2482</v>
      </c>
    </row>
    <row r="4884" spans="1:8" x14ac:dyDescent="0.25">
      <c r="A4884" s="52" t="s">
        <v>2698</v>
      </c>
      <c r="B4884" s="52" t="s">
        <v>2697</v>
      </c>
      <c r="C4884" s="52" t="s">
        <v>295</v>
      </c>
      <c r="D4884" s="52" t="s">
        <v>2679</v>
      </c>
      <c r="E4884" s="52" t="s">
        <v>204</v>
      </c>
      <c r="F4884" s="53" t="s">
        <v>136</v>
      </c>
      <c r="G4884" s="52" t="s">
        <v>108</v>
      </c>
      <c r="H4884" s="52" t="s">
        <v>2482</v>
      </c>
    </row>
    <row r="4885" spans="1:8" x14ac:dyDescent="0.25">
      <c r="A4885" s="52" t="s">
        <v>2696</v>
      </c>
      <c r="B4885" s="52" t="s">
        <v>2695</v>
      </c>
      <c r="C4885" s="52" t="s">
        <v>193</v>
      </c>
      <c r="D4885" s="52" t="s">
        <v>2679</v>
      </c>
      <c r="E4885" s="52" t="s">
        <v>214</v>
      </c>
      <c r="F4885" s="53" t="s">
        <v>136</v>
      </c>
      <c r="G4885" s="52" t="s">
        <v>108</v>
      </c>
      <c r="H4885" s="52" t="s">
        <v>2482</v>
      </c>
    </row>
    <row r="4886" spans="1:8" x14ac:dyDescent="0.25">
      <c r="A4886" s="52" t="s">
        <v>2694</v>
      </c>
      <c r="B4886" s="52" t="s">
        <v>2693</v>
      </c>
      <c r="C4886" s="52" t="s">
        <v>1234</v>
      </c>
      <c r="D4886" s="52" t="s">
        <v>297</v>
      </c>
      <c r="E4886" s="52" t="s">
        <v>204</v>
      </c>
      <c r="F4886" s="53" t="s">
        <v>136</v>
      </c>
      <c r="G4886" s="52" t="s">
        <v>108</v>
      </c>
      <c r="H4886" s="52" t="s">
        <v>2482</v>
      </c>
    </row>
    <row r="4887" spans="1:8" x14ac:dyDescent="0.25">
      <c r="A4887" s="52" t="s">
        <v>2692</v>
      </c>
      <c r="B4887" s="52" t="s">
        <v>2691</v>
      </c>
      <c r="C4887" s="52" t="s">
        <v>802</v>
      </c>
      <c r="D4887" s="52" t="s">
        <v>297</v>
      </c>
      <c r="E4887" s="52" t="s">
        <v>204</v>
      </c>
      <c r="F4887" s="53" t="s">
        <v>136</v>
      </c>
      <c r="G4887" s="52" t="s">
        <v>108</v>
      </c>
      <c r="H4887" s="52" t="s">
        <v>2482</v>
      </c>
    </row>
    <row r="4888" spans="1:8" x14ac:dyDescent="0.25">
      <c r="A4888" s="52" t="s">
        <v>2690</v>
      </c>
      <c r="B4888" s="52" t="s">
        <v>2688</v>
      </c>
      <c r="C4888" s="52" t="s">
        <v>295</v>
      </c>
      <c r="D4888" s="52" t="s">
        <v>2679</v>
      </c>
      <c r="E4888" s="52" t="s">
        <v>204</v>
      </c>
      <c r="F4888" s="53" t="s">
        <v>136</v>
      </c>
      <c r="G4888" s="52" t="s">
        <v>108</v>
      </c>
      <c r="H4888" s="52" t="s">
        <v>2482</v>
      </c>
    </row>
    <row r="4889" spans="1:8" x14ac:dyDescent="0.25">
      <c r="A4889" s="52" t="s">
        <v>2689</v>
      </c>
      <c r="B4889" s="52" t="s">
        <v>2688</v>
      </c>
      <c r="C4889" s="52" t="s">
        <v>193</v>
      </c>
      <c r="D4889" s="52" t="s">
        <v>2679</v>
      </c>
      <c r="E4889" s="52" t="s">
        <v>204</v>
      </c>
      <c r="F4889" s="53" t="s">
        <v>136</v>
      </c>
      <c r="G4889" s="52" t="s">
        <v>108</v>
      </c>
      <c r="H4889" s="52" t="s">
        <v>2482</v>
      </c>
    </row>
    <row r="4890" spans="1:8" x14ac:dyDescent="0.25">
      <c r="A4890" s="52" t="s">
        <v>2687</v>
      </c>
      <c r="B4890" s="52" t="s">
        <v>2686</v>
      </c>
      <c r="C4890" s="52" t="s">
        <v>2172</v>
      </c>
      <c r="D4890" s="52" t="s">
        <v>2403</v>
      </c>
      <c r="E4890" s="52" t="s">
        <v>204</v>
      </c>
      <c r="F4890" s="53" t="s">
        <v>136</v>
      </c>
      <c r="G4890" s="52" t="s">
        <v>108</v>
      </c>
      <c r="H4890" s="52" t="s">
        <v>2482</v>
      </c>
    </row>
    <row r="4891" spans="1:8" x14ac:dyDescent="0.25">
      <c r="A4891" s="52" t="s">
        <v>2685</v>
      </c>
      <c r="B4891" s="52" t="s">
        <v>2684</v>
      </c>
      <c r="C4891" s="52" t="s">
        <v>1262</v>
      </c>
      <c r="D4891" s="52" t="s">
        <v>2679</v>
      </c>
      <c r="E4891" s="52" t="s">
        <v>204</v>
      </c>
      <c r="F4891" s="53" t="s">
        <v>136</v>
      </c>
      <c r="G4891" s="52" t="s">
        <v>108</v>
      </c>
      <c r="H4891" s="52" t="s">
        <v>2482</v>
      </c>
    </row>
    <row r="4892" spans="1:8" x14ac:dyDescent="0.25">
      <c r="A4892" s="52" t="s">
        <v>2683</v>
      </c>
      <c r="B4892" s="52" t="s">
        <v>2682</v>
      </c>
      <c r="C4892" s="52" t="s">
        <v>193</v>
      </c>
      <c r="D4892" s="52" t="s">
        <v>2679</v>
      </c>
      <c r="E4892" s="52" t="s">
        <v>214</v>
      </c>
      <c r="F4892" s="53" t="s">
        <v>136</v>
      </c>
      <c r="G4892" s="52" t="s">
        <v>108</v>
      </c>
      <c r="H4892" s="52" t="s">
        <v>2482</v>
      </c>
    </row>
    <row r="4893" spans="1:8" x14ac:dyDescent="0.25">
      <c r="A4893" s="52" t="s">
        <v>2681</v>
      </c>
      <c r="B4893" s="52" t="s">
        <v>2680</v>
      </c>
      <c r="C4893" s="52" t="s">
        <v>2679</v>
      </c>
      <c r="D4893" s="52" t="s">
        <v>200</v>
      </c>
      <c r="E4893" s="52" t="s">
        <v>187</v>
      </c>
      <c r="F4893" s="53" t="s">
        <v>136</v>
      </c>
      <c r="G4893" s="52" t="s">
        <v>108</v>
      </c>
      <c r="H4893" s="52" t="s">
        <v>2482</v>
      </c>
    </row>
    <row r="4894" spans="1:8" x14ac:dyDescent="0.25">
      <c r="A4894" s="52" t="s">
        <v>2678</v>
      </c>
      <c r="B4894" s="52" t="s">
        <v>2677</v>
      </c>
      <c r="C4894" s="52" t="s">
        <v>193</v>
      </c>
      <c r="D4894" s="52" t="s">
        <v>200</v>
      </c>
      <c r="E4894" s="52" t="s">
        <v>187</v>
      </c>
      <c r="F4894" s="53" t="s">
        <v>136</v>
      </c>
      <c r="G4894" s="52" t="s">
        <v>108</v>
      </c>
      <c r="H4894" s="52" t="s">
        <v>2482</v>
      </c>
    </row>
    <row r="4895" spans="1:8" x14ac:dyDescent="0.25">
      <c r="A4895" s="52" t="s">
        <v>2676</v>
      </c>
      <c r="B4895" s="52" t="s">
        <v>2675</v>
      </c>
      <c r="C4895" s="52" t="s">
        <v>193</v>
      </c>
      <c r="D4895" s="52" t="s">
        <v>200</v>
      </c>
      <c r="E4895" s="52" t="s">
        <v>187</v>
      </c>
      <c r="F4895" s="53" t="s">
        <v>136</v>
      </c>
      <c r="G4895" s="52" t="s">
        <v>108</v>
      </c>
      <c r="H4895" s="52" t="s">
        <v>2482</v>
      </c>
    </row>
    <row r="4896" spans="1:8" x14ac:dyDescent="0.25">
      <c r="A4896" s="52" t="s">
        <v>2674</v>
      </c>
      <c r="B4896" s="52" t="s">
        <v>2673</v>
      </c>
      <c r="C4896" s="52" t="s">
        <v>193</v>
      </c>
      <c r="D4896" s="52" t="s">
        <v>200</v>
      </c>
      <c r="E4896" s="52" t="s">
        <v>187</v>
      </c>
      <c r="F4896" s="53" t="s">
        <v>136</v>
      </c>
      <c r="G4896" s="52" t="s">
        <v>108</v>
      </c>
      <c r="H4896" s="52" t="s">
        <v>2482</v>
      </c>
    </row>
    <row r="4897" spans="1:8" x14ac:dyDescent="0.25">
      <c r="A4897" s="52" t="s">
        <v>2672</v>
      </c>
      <c r="B4897" s="52" t="s">
        <v>2671</v>
      </c>
      <c r="C4897" s="52" t="s">
        <v>193</v>
      </c>
      <c r="D4897" s="52" t="s">
        <v>200</v>
      </c>
      <c r="E4897" s="52" t="s">
        <v>187</v>
      </c>
      <c r="F4897" s="53" t="s">
        <v>136</v>
      </c>
      <c r="G4897" s="52" t="s">
        <v>108</v>
      </c>
      <c r="H4897" s="52" t="s">
        <v>2482</v>
      </c>
    </row>
    <row r="4898" spans="1:8" x14ac:dyDescent="0.25">
      <c r="A4898" s="52" t="s">
        <v>2670</v>
      </c>
      <c r="B4898" s="52" t="s">
        <v>2669</v>
      </c>
      <c r="C4898" s="52" t="s">
        <v>1380</v>
      </c>
      <c r="D4898" s="52" t="s">
        <v>200</v>
      </c>
      <c r="E4898" s="52" t="s">
        <v>187</v>
      </c>
      <c r="F4898" s="53" t="s">
        <v>136</v>
      </c>
      <c r="G4898" s="52" t="s">
        <v>108</v>
      </c>
      <c r="H4898" s="52" t="s">
        <v>2482</v>
      </c>
    </row>
    <row r="4899" spans="1:8" x14ac:dyDescent="0.25">
      <c r="A4899" s="52" t="s">
        <v>2668</v>
      </c>
      <c r="B4899" s="52" t="s">
        <v>2667</v>
      </c>
      <c r="C4899" s="52" t="s">
        <v>1380</v>
      </c>
      <c r="D4899" s="52" t="s">
        <v>297</v>
      </c>
      <c r="E4899" s="52" t="s">
        <v>204</v>
      </c>
      <c r="F4899" s="53" t="s">
        <v>136</v>
      </c>
      <c r="G4899" s="52" t="s">
        <v>108</v>
      </c>
      <c r="H4899" s="52" t="s">
        <v>2482</v>
      </c>
    </row>
    <row r="4900" spans="1:8" x14ac:dyDescent="0.25">
      <c r="A4900" s="52" t="s">
        <v>2666</v>
      </c>
      <c r="B4900" s="52" t="s">
        <v>2665</v>
      </c>
      <c r="C4900" s="52" t="s">
        <v>193</v>
      </c>
      <c r="D4900" s="52" t="s">
        <v>243</v>
      </c>
      <c r="E4900" s="52" t="s">
        <v>214</v>
      </c>
      <c r="F4900" s="53" t="s">
        <v>136</v>
      </c>
      <c r="G4900" s="52" t="s">
        <v>108</v>
      </c>
      <c r="H4900" s="52" t="s">
        <v>2482</v>
      </c>
    </row>
    <row r="4901" spans="1:8" x14ac:dyDescent="0.25">
      <c r="A4901" s="52" t="s">
        <v>2664</v>
      </c>
      <c r="B4901" s="52" t="s">
        <v>2663</v>
      </c>
      <c r="C4901" s="52" t="s">
        <v>2654</v>
      </c>
      <c r="D4901" s="52" t="s">
        <v>243</v>
      </c>
      <c r="E4901" s="52" t="s">
        <v>204</v>
      </c>
      <c r="F4901" s="53" t="s">
        <v>136</v>
      </c>
      <c r="G4901" s="52" t="s">
        <v>108</v>
      </c>
      <c r="H4901" s="52" t="s">
        <v>2482</v>
      </c>
    </row>
    <row r="4902" spans="1:8" x14ac:dyDescent="0.25">
      <c r="A4902" s="52" t="s">
        <v>2662</v>
      </c>
      <c r="B4902" s="52" t="s">
        <v>2661</v>
      </c>
      <c r="C4902" s="52" t="s">
        <v>2654</v>
      </c>
      <c r="D4902" s="52" t="s">
        <v>243</v>
      </c>
      <c r="E4902" s="52" t="s">
        <v>204</v>
      </c>
      <c r="F4902" s="53" t="s">
        <v>136</v>
      </c>
      <c r="G4902" s="52" t="s">
        <v>108</v>
      </c>
      <c r="H4902" s="52" t="s">
        <v>2482</v>
      </c>
    </row>
    <row r="4903" spans="1:8" x14ac:dyDescent="0.25">
      <c r="A4903" s="52" t="s">
        <v>2660</v>
      </c>
      <c r="B4903" s="52" t="s">
        <v>2659</v>
      </c>
      <c r="C4903" s="52" t="s">
        <v>2654</v>
      </c>
      <c r="D4903" s="52" t="s">
        <v>243</v>
      </c>
      <c r="E4903" s="52" t="s">
        <v>204</v>
      </c>
      <c r="F4903" s="53" t="s">
        <v>136</v>
      </c>
      <c r="G4903" s="52" t="s">
        <v>108</v>
      </c>
      <c r="H4903" s="52" t="s">
        <v>2482</v>
      </c>
    </row>
    <row r="4904" spans="1:8" x14ac:dyDescent="0.25">
      <c r="A4904" s="52" t="s">
        <v>2658</v>
      </c>
      <c r="B4904" s="52" t="s">
        <v>2657</v>
      </c>
      <c r="C4904" s="52" t="s">
        <v>2654</v>
      </c>
      <c r="D4904" s="52" t="s">
        <v>243</v>
      </c>
      <c r="E4904" s="52" t="s">
        <v>204</v>
      </c>
      <c r="F4904" s="53" t="s">
        <v>136</v>
      </c>
      <c r="G4904" s="52" t="s">
        <v>108</v>
      </c>
      <c r="H4904" s="52" t="s">
        <v>2482</v>
      </c>
    </row>
    <row r="4905" spans="1:8" x14ac:dyDescent="0.25">
      <c r="A4905" s="52" t="s">
        <v>2656</v>
      </c>
      <c r="B4905" s="52" t="s">
        <v>2655</v>
      </c>
      <c r="C4905" s="52" t="s">
        <v>2654</v>
      </c>
      <c r="D4905" s="52" t="s">
        <v>243</v>
      </c>
      <c r="E4905" s="52" t="s">
        <v>204</v>
      </c>
      <c r="F4905" s="53" t="s">
        <v>136</v>
      </c>
      <c r="G4905" s="52" t="s">
        <v>108</v>
      </c>
      <c r="H4905" s="52" t="s">
        <v>2482</v>
      </c>
    </row>
    <row r="4906" spans="1:8" x14ac:dyDescent="0.25">
      <c r="A4906" s="52" t="s">
        <v>2653</v>
      </c>
      <c r="B4906" s="52" t="s">
        <v>2652</v>
      </c>
      <c r="C4906" s="52" t="s">
        <v>193</v>
      </c>
      <c r="D4906" s="52" t="s">
        <v>200</v>
      </c>
      <c r="E4906" s="52" t="s">
        <v>187</v>
      </c>
      <c r="F4906" s="53" t="s">
        <v>136</v>
      </c>
      <c r="G4906" s="52" t="s">
        <v>108</v>
      </c>
      <c r="H4906" s="52" t="s">
        <v>2482</v>
      </c>
    </row>
    <row r="4907" spans="1:8" x14ac:dyDescent="0.25">
      <c r="A4907" s="52" t="s">
        <v>2651</v>
      </c>
      <c r="B4907" s="52" t="s">
        <v>2650</v>
      </c>
      <c r="C4907" s="52" t="s">
        <v>2649</v>
      </c>
      <c r="D4907" s="52" t="s">
        <v>297</v>
      </c>
      <c r="E4907" s="52" t="s">
        <v>204</v>
      </c>
      <c r="F4907" s="53" t="s">
        <v>136</v>
      </c>
      <c r="G4907" s="52" t="s">
        <v>108</v>
      </c>
      <c r="H4907" s="52" t="s">
        <v>2482</v>
      </c>
    </row>
    <row r="4908" spans="1:8" x14ac:dyDescent="0.25">
      <c r="A4908" s="52" t="s">
        <v>2648</v>
      </c>
      <c r="B4908" s="52" t="s">
        <v>2647</v>
      </c>
      <c r="C4908" s="52" t="s">
        <v>295</v>
      </c>
      <c r="D4908" s="52" t="s">
        <v>200</v>
      </c>
      <c r="E4908" s="52" t="s">
        <v>187</v>
      </c>
      <c r="F4908" s="53" t="s">
        <v>136</v>
      </c>
      <c r="G4908" s="52" t="s">
        <v>108</v>
      </c>
      <c r="H4908" s="52" t="s">
        <v>2482</v>
      </c>
    </row>
    <row r="4909" spans="1:8" x14ac:dyDescent="0.25">
      <c r="A4909" s="52" t="s">
        <v>2646</v>
      </c>
      <c r="B4909" s="52" t="s">
        <v>2645</v>
      </c>
      <c r="C4909" s="52" t="s">
        <v>295</v>
      </c>
      <c r="D4909" s="52" t="s">
        <v>419</v>
      </c>
      <c r="E4909" s="52" t="s">
        <v>204</v>
      </c>
      <c r="F4909" s="53" t="s">
        <v>136</v>
      </c>
      <c r="G4909" s="52" t="s">
        <v>108</v>
      </c>
      <c r="H4909" s="52" t="s">
        <v>2482</v>
      </c>
    </row>
    <row r="4910" spans="1:8" x14ac:dyDescent="0.25">
      <c r="A4910" s="52" t="s">
        <v>2644</v>
      </c>
      <c r="B4910" s="52" t="s">
        <v>2643</v>
      </c>
      <c r="C4910" s="52" t="s">
        <v>2642</v>
      </c>
      <c r="D4910" s="52" t="s">
        <v>297</v>
      </c>
      <c r="E4910" s="52" t="s">
        <v>204</v>
      </c>
      <c r="F4910" s="53" t="s">
        <v>136</v>
      </c>
      <c r="G4910" s="52" t="s">
        <v>108</v>
      </c>
      <c r="H4910" s="52" t="s">
        <v>2482</v>
      </c>
    </row>
    <row r="4911" spans="1:8" x14ac:dyDescent="0.25">
      <c r="A4911" s="52" t="s">
        <v>2641</v>
      </c>
      <c r="B4911" s="52" t="s">
        <v>2640</v>
      </c>
      <c r="C4911" s="52" t="s">
        <v>441</v>
      </c>
      <c r="D4911" s="52" t="s">
        <v>278</v>
      </c>
      <c r="E4911" s="52" t="s">
        <v>204</v>
      </c>
      <c r="F4911" s="53" t="s">
        <v>136</v>
      </c>
      <c r="G4911" s="52" t="s">
        <v>108</v>
      </c>
      <c r="H4911" s="52" t="s">
        <v>2482</v>
      </c>
    </row>
    <row r="4912" spans="1:8" x14ac:dyDescent="0.25">
      <c r="A4912" s="52" t="s">
        <v>2639</v>
      </c>
      <c r="B4912" s="52" t="s">
        <v>2638</v>
      </c>
      <c r="C4912" s="52" t="s">
        <v>850</v>
      </c>
      <c r="D4912" s="52" t="s">
        <v>419</v>
      </c>
      <c r="E4912" s="52" t="s">
        <v>204</v>
      </c>
      <c r="F4912" s="53" t="s">
        <v>136</v>
      </c>
      <c r="G4912" s="52" t="s">
        <v>108</v>
      </c>
      <c r="H4912" s="52" t="s">
        <v>2482</v>
      </c>
    </row>
    <row r="4913" spans="1:8" x14ac:dyDescent="0.25">
      <c r="A4913" s="52" t="s">
        <v>2637</v>
      </c>
      <c r="B4913" s="52" t="s">
        <v>2635</v>
      </c>
      <c r="C4913" s="52" t="s">
        <v>308</v>
      </c>
      <c r="D4913" s="52" t="s">
        <v>297</v>
      </c>
      <c r="E4913" s="52" t="s">
        <v>204</v>
      </c>
      <c r="F4913" s="53" t="s">
        <v>136</v>
      </c>
      <c r="G4913" s="52" t="s">
        <v>108</v>
      </c>
      <c r="H4913" s="52" t="s">
        <v>2482</v>
      </c>
    </row>
    <row r="4914" spans="1:8" x14ac:dyDescent="0.25">
      <c r="A4914" s="52" t="s">
        <v>2636</v>
      </c>
      <c r="B4914" s="52" t="s">
        <v>2635</v>
      </c>
      <c r="C4914" s="52" t="s">
        <v>441</v>
      </c>
      <c r="D4914" s="52" t="s">
        <v>297</v>
      </c>
      <c r="E4914" s="52" t="s">
        <v>204</v>
      </c>
      <c r="F4914" s="53" t="s">
        <v>136</v>
      </c>
      <c r="G4914" s="52" t="s">
        <v>108</v>
      </c>
      <c r="H4914" s="52" t="s">
        <v>2482</v>
      </c>
    </row>
    <row r="4915" spans="1:8" x14ac:dyDescent="0.25">
      <c r="A4915" s="52" t="s">
        <v>2634</v>
      </c>
      <c r="B4915" s="52" t="s">
        <v>2633</v>
      </c>
      <c r="C4915" s="52" t="s">
        <v>295</v>
      </c>
      <c r="D4915" s="52" t="s">
        <v>223</v>
      </c>
      <c r="E4915" s="52" t="s">
        <v>204</v>
      </c>
      <c r="F4915" s="53" t="s">
        <v>136</v>
      </c>
      <c r="G4915" s="52" t="s">
        <v>108</v>
      </c>
      <c r="H4915" s="52" t="s">
        <v>2482</v>
      </c>
    </row>
    <row r="4916" spans="1:8" x14ac:dyDescent="0.25">
      <c r="A4916" s="52" t="s">
        <v>2632</v>
      </c>
      <c r="B4916" s="52" t="s">
        <v>2631</v>
      </c>
      <c r="C4916" s="52" t="s">
        <v>671</v>
      </c>
      <c r="D4916" s="52" t="s">
        <v>272</v>
      </c>
      <c r="E4916" s="52" t="s">
        <v>204</v>
      </c>
      <c r="F4916" s="53" t="s">
        <v>136</v>
      </c>
      <c r="G4916" s="52" t="s">
        <v>108</v>
      </c>
      <c r="H4916" s="52" t="s">
        <v>2482</v>
      </c>
    </row>
    <row r="4917" spans="1:8" x14ac:dyDescent="0.25">
      <c r="A4917" s="52" t="s">
        <v>2630</v>
      </c>
      <c r="B4917" s="52" t="s">
        <v>2629</v>
      </c>
      <c r="C4917" s="52" t="s">
        <v>2604</v>
      </c>
      <c r="D4917" s="52" t="s">
        <v>1107</v>
      </c>
      <c r="E4917" s="52" t="s">
        <v>214</v>
      </c>
      <c r="F4917" s="53" t="s">
        <v>136</v>
      </c>
      <c r="G4917" s="52" t="s">
        <v>108</v>
      </c>
      <c r="H4917" s="52" t="s">
        <v>2482</v>
      </c>
    </row>
    <row r="4918" spans="1:8" x14ac:dyDescent="0.25">
      <c r="A4918" s="52" t="s">
        <v>2628</v>
      </c>
      <c r="B4918" s="52" t="s">
        <v>2627</v>
      </c>
      <c r="C4918" s="52" t="s">
        <v>475</v>
      </c>
      <c r="D4918" s="52" t="s">
        <v>223</v>
      </c>
      <c r="E4918" s="52" t="s">
        <v>214</v>
      </c>
      <c r="F4918" s="53" t="s">
        <v>136</v>
      </c>
      <c r="G4918" s="52" t="s">
        <v>108</v>
      </c>
      <c r="H4918" s="52" t="s">
        <v>2482</v>
      </c>
    </row>
    <row r="4919" spans="1:8" x14ac:dyDescent="0.25">
      <c r="A4919" s="52" t="s">
        <v>2626</v>
      </c>
      <c r="B4919" s="52" t="s">
        <v>2625</v>
      </c>
      <c r="C4919" s="52" t="s">
        <v>197</v>
      </c>
      <c r="D4919" s="52" t="s">
        <v>197</v>
      </c>
      <c r="E4919" s="52" t="s">
        <v>196</v>
      </c>
      <c r="F4919" s="53" t="s">
        <v>136</v>
      </c>
      <c r="G4919" s="52" t="s">
        <v>108</v>
      </c>
      <c r="H4919" s="52" t="s">
        <v>2482</v>
      </c>
    </row>
    <row r="4920" spans="1:8" x14ac:dyDescent="0.25">
      <c r="A4920" s="52" t="s">
        <v>2624</v>
      </c>
      <c r="B4920" s="52" t="s">
        <v>2622</v>
      </c>
      <c r="C4920" s="52" t="s">
        <v>295</v>
      </c>
      <c r="D4920" s="52" t="s">
        <v>860</v>
      </c>
      <c r="E4920" s="52" t="s">
        <v>187</v>
      </c>
      <c r="F4920" s="53" t="s">
        <v>136</v>
      </c>
      <c r="G4920" s="52" t="s">
        <v>108</v>
      </c>
      <c r="H4920" s="52" t="s">
        <v>2482</v>
      </c>
    </row>
    <row r="4921" spans="1:8" x14ac:dyDescent="0.25">
      <c r="A4921" s="52" t="s">
        <v>2623</v>
      </c>
      <c r="B4921" s="52" t="s">
        <v>2622</v>
      </c>
      <c r="C4921" s="52" t="s">
        <v>295</v>
      </c>
      <c r="D4921" s="52" t="s">
        <v>860</v>
      </c>
      <c r="E4921" s="52" t="s">
        <v>187</v>
      </c>
      <c r="F4921" s="53" t="s">
        <v>136</v>
      </c>
      <c r="G4921" s="52" t="s">
        <v>108</v>
      </c>
      <c r="H4921" s="52" t="s">
        <v>2482</v>
      </c>
    </row>
    <row r="4922" spans="1:8" x14ac:dyDescent="0.25">
      <c r="A4922" s="52" t="s">
        <v>2621</v>
      </c>
      <c r="B4922" s="52" t="s">
        <v>2620</v>
      </c>
      <c r="C4922" s="52" t="s">
        <v>441</v>
      </c>
      <c r="D4922" s="52" t="s">
        <v>1332</v>
      </c>
      <c r="E4922" s="52" t="s">
        <v>204</v>
      </c>
      <c r="F4922" s="53" t="s">
        <v>136</v>
      </c>
      <c r="G4922" s="52" t="s">
        <v>108</v>
      </c>
      <c r="H4922" s="52" t="s">
        <v>2482</v>
      </c>
    </row>
    <row r="4923" spans="1:8" x14ac:dyDescent="0.25">
      <c r="A4923" s="52" t="s">
        <v>2619</v>
      </c>
      <c r="B4923" s="52" t="s">
        <v>2618</v>
      </c>
      <c r="C4923" s="52" t="s">
        <v>2079</v>
      </c>
      <c r="D4923" s="52" t="s">
        <v>419</v>
      </c>
      <c r="E4923" s="52" t="s">
        <v>204</v>
      </c>
      <c r="F4923" s="53" t="s">
        <v>136</v>
      </c>
      <c r="G4923" s="52" t="s">
        <v>108</v>
      </c>
      <c r="H4923" s="52" t="s">
        <v>2482</v>
      </c>
    </row>
    <row r="4924" spans="1:8" x14ac:dyDescent="0.25">
      <c r="A4924" s="52" t="s">
        <v>2617</v>
      </c>
      <c r="B4924" s="52" t="s">
        <v>2616</v>
      </c>
      <c r="C4924" s="52" t="s">
        <v>419</v>
      </c>
      <c r="D4924" s="52" t="s">
        <v>2613</v>
      </c>
      <c r="E4924" s="52" t="s">
        <v>204</v>
      </c>
      <c r="F4924" s="53" t="s">
        <v>136</v>
      </c>
      <c r="G4924" s="52" t="s">
        <v>108</v>
      </c>
      <c r="H4924" s="52" t="s">
        <v>2482</v>
      </c>
    </row>
    <row r="4925" spans="1:8" x14ac:dyDescent="0.25">
      <c r="A4925" s="52" t="s">
        <v>2615</v>
      </c>
      <c r="B4925" s="52" t="s">
        <v>2614</v>
      </c>
      <c r="C4925" s="52" t="s">
        <v>2079</v>
      </c>
      <c r="D4925" s="52" t="s">
        <v>2613</v>
      </c>
      <c r="E4925" s="52" t="s">
        <v>204</v>
      </c>
      <c r="F4925" s="53" t="s">
        <v>136</v>
      </c>
      <c r="G4925" s="52" t="s">
        <v>108</v>
      </c>
      <c r="H4925" s="52" t="s">
        <v>2482</v>
      </c>
    </row>
    <row r="4926" spans="1:8" x14ac:dyDescent="0.25">
      <c r="A4926" s="52" t="s">
        <v>2612</v>
      </c>
      <c r="B4926" s="52" t="s">
        <v>2610</v>
      </c>
      <c r="C4926" s="52" t="s">
        <v>249</v>
      </c>
      <c r="D4926" s="52" t="s">
        <v>1418</v>
      </c>
      <c r="E4926" s="52" t="s">
        <v>204</v>
      </c>
      <c r="F4926" s="53" t="s">
        <v>136</v>
      </c>
      <c r="G4926" s="52" t="s">
        <v>108</v>
      </c>
      <c r="H4926" s="52" t="s">
        <v>2482</v>
      </c>
    </row>
    <row r="4927" spans="1:8" x14ac:dyDescent="0.25">
      <c r="A4927" s="52" t="s">
        <v>2611</v>
      </c>
      <c r="B4927" s="52" t="s">
        <v>2610</v>
      </c>
      <c r="C4927" s="52" t="s">
        <v>244</v>
      </c>
      <c r="D4927" s="52" t="s">
        <v>1418</v>
      </c>
      <c r="E4927" s="52" t="s">
        <v>204</v>
      </c>
      <c r="F4927" s="53" t="s">
        <v>136</v>
      </c>
      <c r="G4927" s="52" t="s">
        <v>108</v>
      </c>
      <c r="H4927" s="52" t="s">
        <v>2482</v>
      </c>
    </row>
    <row r="4928" spans="1:8" x14ac:dyDescent="0.25">
      <c r="A4928" s="52" t="s">
        <v>2609</v>
      </c>
      <c r="B4928" s="52" t="s">
        <v>2607</v>
      </c>
      <c r="C4928" s="52" t="s">
        <v>223</v>
      </c>
      <c r="D4928" s="52" t="s">
        <v>200</v>
      </c>
      <c r="E4928" s="52" t="s">
        <v>187</v>
      </c>
      <c r="F4928" s="53" t="s">
        <v>136</v>
      </c>
      <c r="G4928" s="52" t="s">
        <v>108</v>
      </c>
      <c r="H4928" s="52" t="s">
        <v>2482</v>
      </c>
    </row>
    <row r="4929" spans="1:8" x14ac:dyDescent="0.25">
      <c r="A4929" s="52" t="s">
        <v>2608</v>
      </c>
      <c r="B4929" s="52" t="s">
        <v>2607</v>
      </c>
      <c r="C4929" s="52" t="s">
        <v>223</v>
      </c>
      <c r="D4929" s="52" t="s">
        <v>200</v>
      </c>
      <c r="E4929" s="52" t="s">
        <v>187</v>
      </c>
      <c r="F4929" s="53" t="s">
        <v>136</v>
      </c>
      <c r="G4929" s="52" t="s">
        <v>108</v>
      </c>
      <c r="H4929" s="52" t="s">
        <v>2482</v>
      </c>
    </row>
    <row r="4930" spans="1:8" x14ac:dyDescent="0.25">
      <c r="A4930" s="52" t="s">
        <v>2606</v>
      </c>
      <c r="B4930" s="52" t="s">
        <v>2605</v>
      </c>
      <c r="C4930" s="52" t="s">
        <v>2604</v>
      </c>
      <c r="D4930" s="52" t="s">
        <v>1107</v>
      </c>
      <c r="E4930" s="52" t="s">
        <v>187</v>
      </c>
      <c r="F4930" s="53" t="s">
        <v>136</v>
      </c>
      <c r="G4930" s="52" t="s">
        <v>108</v>
      </c>
      <c r="H4930" s="52" t="s">
        <v>2482</v>
      </c>
    </row>
    <row r="4931" spans="1:8" x14ac:dyDescent="0.25">
      <c r="A4931" s="52" t="s">
        <v>2603</v>
      </c>
      <c r="B4931" s="52" t="s">
        <v>2602</v>
      </c>
      <c r="C4931" s="52" t="s">
        <v>475</v>
      </c>
      <c r="D4931" s="52" t="s">
        <v>223</v>
      </c>
      <c r="E4931" s="52" t="s">
        <v>187</v>
      </c>
      <c r="F4931" s="53" t="s">
        <v>136</v>
      </c>
      <c r="G4931" s="52" t="s">
        <v>108</v>
      </c>
      <c r="H4931" s="52" t="s">
        <v>2482</v>
      </c>
    </row>
    <row r="4932" spans="1:8" x14ac:dyDescent="0.25">
      <c r="A4932" s="52" t="s">
        <v>2601</v>
      </c>
      <c r="B4932" s="52" t="s">
        <v>2600</v>
      </c>
      <c r="C4932" s="52" t="s">
        <v>295</v>
      </c>
      <c r="D4932" s="52" t="s">
        <v>200</v>
      </c>
      <c r="E4932" s="52" t="s">
        <v>187</v>
      </c>
      <c r="F4932" s="53" t="s">
        <v>136</v>
      </c>
      <c r="G4932" s="52" t="s">
        <v>108</v>
      </c>
      <c r="H4932" s="52" t="s">
        <v>2482</v>
      </c>
    </row>
    <row r="4933" spans="1:8" x14ac:dyDescent="0.25">
      <c r="A4933" s="52" t="s">
        <v>2599</v>
      </c>
      <c r="B4933" s="52" t="s">
        <v>2598</v>
      </c>
      <c r="C4933" s="52" t="s">
        <v>295</v>
      </c>
      <c r="D4933" s="52" t="s">
        <v>2590</v>
      </c>
      <c r="E4933" s="52" t="s">
        <v>492</v>
      </c>
      <c r="F4933" s="53" t="s">
        <v>136</v>
      </c>
      <c r="G4933" s="52" t="s">
        <v>108</v>
      </c>
      <c r="H4933" s="52" t="s">
        <v>2482</v>
      </c>
    </row>
    <row r="4934" spans="1:8" x14ac:dyDescent="0.25">
      <c r="A4934" s="52" t="s">
        <v>2597</v>
      </c>
      <c r="B4934" s="52" t="s">
        <v>2596</v>
      </c>
      <c r="C4934" s="52" t="s">
        <v>2595</v>
      </c>
      <c r="D4934" s="52" t="s">
        <v>1209</v>
      </c>
      <c r="E4934" s="52" t="s">
        <v>204</v>
      </c>
      <c r="F4934" s="53" t="s">
        <v>136</v>
      </c>
      <c r="G4934" s="52" t="s">
        <v>108</v>
      </c>
      <c r="H4934" s="52" t="s">
        <v>2482</v>
      </c>
    </row>
    <row r="4935" spans="1:8" x14ac:dyDescent="0.25">
      <c r="A4935" s="52" t="s">
        <v>2594</v>
      </c>
      <c r="B4935" s="52" t="s">
        <v>2593</v>
      </c>
      <c r="C4935" s="52" t="s">
        <v>430</v>
      </c>
      <c r="D4935" s="52" t="s">
        <v>1209</v>
      </c>
      <c r="E4935" s="52" t="s">
        <v>204</v>
      </c>
      <c r="F4935" s="53" t="s">
        <v>136</v>
      </c>
      <c r="G4935" s="52" t="s">
        <v>108</v>
      </c>
      <c r="H4935" s="52" t="s">
        <v>2482</v>
      </c>
    </row>
    <row r="4936" spans="1:8" x14ac:dyDescent="0.25">
      <c r="A4936" s="52" t="s">
        <v>2592</v>
      </c>
      <c r="B4936" s="52" t="s">
        <v>2591</v>
      </c>
      <c r="C4936" s="52" t="s">
        <v>1196</v>
      </c>
      <c r="D4936" s="52" t="s">
        <v>2590</v>
      </c>
      <c r="E4936" s="52" t="s">
        <v>492</v>
      </c>
      <c r="F4936" s="53" t="s">
        <v>136</v>
      </c>
      <c r="G4936" s="52" t="s">
        <v>108</v>
      </c>
      <c r="H4936" s="52" t="s">
        <v>2482</v>
      </c>
    </row>
    <row r="4937" spans="1:8" x14ac:dyDescent="0.25">
      <c r="A4937" s="52" t="s">
        <v>2589</v>
      </c>
      <c r="B4937" s="52" t="s">
        <v>2588</v>
      </c>
      <c r="C4937" s="52" t="s">
        <v>2587</v>
      </c>
      <c r="D4937" s="52" t="s">
        <v>2350</v>
      </c>
      <c r="E4937" s="52" t="s">
        <v>204</v>
      </c>
      <c r="F4937" s="53" t="s">
        <v>136</v>
      </c>
      <c r="G4937" s="52" t="s">
        <v>108</v>
      </c>
      <c r="H4937" s="52" t="s">
        <v>2482</v>
      </c>
    </row>
    <row r="4938" spans="1:8" x14ac:dyDescent="0.25">
      <c r="A4938" s="52" t="s">
        <v>2586</v>
      </c>
      <c r="B4938" s="52" t="s">
        <v>2585</v>
      </c>
      <c r="C4938" s="52" t="s">
        <v>244</v>
      </c>
      <c r="D4938" s="52" t="s">
        <v>2350</v>
      </c>
      <c r="E4938" s="52" t="s">
        <v>204</v>
      </c>
      <c r="F4938" s="53" t="s">
        <v>136</v>
      </c>
      <c r="G4938" s="52" t="s">
        <v>108</v>
      </c>
      <c r="H4938" s="52" t="s">
        <v>2482</v>
      </c>
    </row>
    <row r="4939" spans="1:8" x14ac:dyDescent="0.25">
      <c r="A4939" s="52" t="s">
        <v>2584</v>
      </c>
      <c r="B4939" s="52" t="s">
        <v>2583</v>
      </c>
      <c r="C4939" s="52" t="s">
        <v>821</v>
      </c>
      <c r="D4939" s="52" t="s">
        <v>200</v>
      </c>
      <c r="E4939" s="52" t="s">
        <v>187</v>
      </c>
      <c r="F4939" s="53" t="s">
        <v>136</v>
      </c>
      <c r="G4939" s="52" t="s">
        <v>108</v>
      </c>
      <c r="H4939" s="52" t="s">
        <v>2482</v>
      </c>
    </row>
    <row r="4940" spans="1:8" x14ac:dyDescent="0.25">
      <c r="A4940" s="52" t="s">
        <v>2582</v>
      </c>
      <c r="B4940" s="52" t="s">
        <v>2581</v>
      </c>
      <c r="C4940" s="52" t="s">
        <v>821</v>
      </c>
      <c r="D4940" s="52" t="s">
        <v>2350</v>
      </c>
      <c r="E4940" s="52" t="s">
        <v>204</v>
      </c>
      <c r="F4940" s="53" t="s">
        <v>136</v>
      </c>
      <c r="G4940" s="52" t="s">
        <v>108</v>
      </c>
      <c r="H4940" s="52" t="s">
        <v>2482</v>
      </c>
    </row>
    <row r="4941" spans="1:8" x14ac:dyDescent="0.25">
      <c r="A4941" s="52" t="s">
        <v>2580</v>
      </c>
      <c r="B4941" s="52" t="s">
        <v>2579</v>
      </c>
      <c r="C4941" s="52" t="s">
        <v>821</v>
      </c>
      <c r="D4941" s="52" t="s">
        <v>2350</v>
      </c>
      <c r="E4941" s="52" t="s">
        <v>204</v>
      </c>
      <c r="F4941" s="53" t="s">
        <v>136</v>
      </c>
      <c r="G4941" s="52" t="s">
        <v>108</v>
      </c>
      <c r="H4941" s="52" t="s">
        <v>2482</v>
      </c>
    </row>
    <row r="4942" spans="1:8" x14ac:dyDescent="0.25">
      <c r="A4942" s="52" t="s">
        <v>2578</v>
      </c>
      <c r="B4942" s="52" t="s">
        <v>2577</v>
      </c>
      <c r="C4942" s="52" t="s">
        <v>2355</v>
      </c>
      <c r="D4942" s="52" t="s">
        <v>1209</v>
      </c>
      <c r="E4942" s="52" t="s">
        <v>204</v>
      </c>
      <c r="F4942" s="53" t="s">
        <v>136</v>
      </c>
      <c r="G4942" s="52" t="s">
        <v>108</v>
      </c>
      <c r="H4942" s="52" t="s">
        <v>2482</v>
      </c>
    </row>
    <row r="4943" spans="1:8" x14ac:dyDescent="0.25">
      <c r="A4943" s="52" t="s">
        <v>2576</v>
      </c>
      <c r="B4943" s="52" t="s">
        <v>2575</v>
      </c>
      <c r="C4943" s="52" t="s">
        <v>2355</v>
      </c>
      <c r="D4943" s="52" t="s">
        <v>1209</v>
      </c>
      <c r="E4943" s="52" t="s">
        <v>204</v>
      </c>
      <c r="F4943" s="53" t="s">
        <v>136</v>
      </c>
      <c r="G4943" s="52" t="s">
        <v>108</v>
      </c>
      <c r="H4943" s="52" t="s">
        <v>2482</v>
      </c>
    </row>
    <row r="4944" spans="1:8" x14ac:dyDescent="0.25">
      <c r="A4944" s="52" t="s">
        <v>2574</v>
      </c>
      <c r="B4944" s="52" t="s">
        <v>2573</v>
      </c>
      <c r="C4944" s="52" t="s">
        <v>1196</v>
      </c>
      <c r="D4944" s="52" t="s">
        <v>200</v>
      </c>
      <c r="E4944" s="52" t="s">
        <v>187</v>
      </c>
      <c r="F4944" s="53" t="s">
        <v>136</v>
      </c>
      <c r="G4944" s="52" t="s">
        <v>108</v>
      </c>
      <c r="H4944" s="52" t="s">
        <v>2482</v>
      </c>
    </row>
    <row r="4945" spans="1:8" x14ac:dyDescent="0.25">
      <c r="A4945" s="52" t="s">
        <v>2572</v>
      </c>
      <c r="B4945" s="52" t="s">
        <v>2571</v>
      </c>
      <c r="C4945" s="52" t="s">
        <v>821</v>
      </c>
      <c r="D4945" s="52" t="s">
        <v>200</v>
      </c>
      <c r="E4945" s="52" t="s">
        <v>187</v>
      </c>
      <c r="F4945" s="53" t="s">
        <v>136</v>
      </c>
      <c r="G4945" s="52" t="s">
        <v>108</v>
      </c>
      <c r="H4945" s="52" t="s">
        <v>2482</v>
      </c>
    </row>
    <row r="4946" spans="1:8" x14ac:dyDescent="0.25">
      <c r="A4946" s="52" t="s">
        <v>2570</v>
      </c>
      <c r="B4946" s="52" t="s">
        <v>2569</v>
      </c>
      <c r="C4946" s="52" t="s">
        <v>821</v>
      </c>
      <c r="D4946" s="52" t="s">
        <v>200</v>
      </c>
      <c r="E4946" s="52" t="s">
        <v>187</v>
      </c>
      <c r="F4946" s="53" t="s">
        <v>136</v>
      </c>
      <c r="G4946" s="52" t="s">
        <v>108</v>
      </c>
      <c r="H4946" s="52" t="s">
        <v>2482</v>
      </c>
    </row>
    <row r="4947" spans="1:8" x14ac:dyDescent="0.25">
      <c r="A4947" s="52" t="s">
        <v>2568</v>
      </c>
      <c r="B4947" s="52" t="s">
        <v>2567</v>
      </c>
      <c r="C4947" s="52" t="s">
        <v>2564</v>
      </c>
      <c r="D4947" s="52" t="s">
        <v>683</v>
      </c>
      <c r="E4947" s="52" t="s">
        <v>204</v>
      </c>
      <c r="F4947" s="53" t="s">
        <v>136</v>
      </c>
      <c r="G4947" s="52" t="s">
        <v>108</v>
      </c>
      <c r="H4947" s="52" t="s">
        <v>2482</v>
      </c>
    </row>
    <row r="4948" spans="1:8" x14ac:dyDescent="0.25">
      <c r="A4948" s="52" t="s">
        <v>2566</v>
      </c>
      <c r="B4948" s="52" t="s">
        <v>2565</v>
      </c>
      <c r="C4948" s="52" t="s">
        <v>2564</v>
      </c>
      <c r="D4948" s="52" t="s">
        <v>683</v>
      </c>
      <c r="E4948" s="52" t="s">
        <v>204</v>
      </c>
      <c r="F4948" s="53" t="s">
        <v>136</v>
      </c>
      <c r="G4948" s="52" t="s">
        <v>108</v>
      </c>
      <c r="H4948" s="52" t="s">
        <v>2482</v>
      </c>
    </row>
    <row r="4949" spans="1:8" x14ac:dyDescent="0.25">
      <c r="A4949" s="52" t="s">
        <v>2563</v>
      </c>
      <c r="B4949" s="52" t="s">
        <v>2562</v>
      </c>
      <c r="C4949" s="52" t="s">
        <v>308</v>
      </c>
      <c r="D4949" s="52" t="s">
        <v>200</v>
      </c>
      <c r="E4949" s="52" t="s">
        <v>187</v>
      </c>
      <c r="F4949" s="53" t="s">
        <v>136</v>
      </c>
      <c r="G4949" s="52" t="s">
        <v>108</v>
      </c>
      <c r="H4949" s="52" t="s">
        <v>2482</v>
      </c>
    </row>
    <row r="4950" spans="1:8" x14ac:dyDescent="0.25">
      <c r="A4950" s="52" t="s">
        <v>2561</v>
      </c>
      <c r="B4950" s="52" t="s">
        <v>2560</v>
      </c>
      <c r="C4950" s="52" t="s">
        <v>1351</v>
      </c>
      <c r="D4950" s="52" t="s">
        <v>200</v>
      </c>
      <c r="E4950" s="52" t="s">
        <v>187</v>
      </c>
      <c r="F4950" s="53" t="s">
        <v>136</v>
      </c>
      <c r="G4950" s="52" t="s">
        <v>108</v>
      </c>
      <c r="H4950" s="52" t="s">
        <v>2482</v>
      </c>
    </row>
    <row r="4951" spans="1:8" x14ac:dyDescent="0.25">
      <c r="A4951" s="52" t="s">
        <v>2559</v>
      </c>
      <c r="B4951" s="52" t="s">
        <v>2558</v>
      </c>
      <c r="C4951" s="52" t="s">
        <v>197</v>
      </c>
      <c r="D4951" s="52" t="s">
        <v>197</v>
      </c>
      <c r="E4951" s="52" t="s">
        <v>196</v>
      </c>
      <c r="F4951" s="53" t="s">
        <v>136</v>
      </c>
      <c r="G4951" s="52" t="s">
        <v>108</v>
      </c>
      <c r="H4951" s="52" t="s">
        <v>2482</v>
      </c>
    </row>
    <row r="4952" spans="1:8" x14ac:dyDescent="0.25">
      <c r="A4952" s="52" t="s">
        <v>2557</v>
      </c>
      <c r="B4952" s="52" t="s">
        <v>2556</v>
      </c>
      <c r="C4952" s="52" t="s">
        <v>197</v>
      </c>
      <c r="D4952" s="52" t="s">
        <v>197</v>
      </c>
      <c r="E4952" s="52" t="s">
        <v>196</v>
      </c>
      <c r="F4952" s="53" t="s">
        <v>136</v>
      </c>
      <c r="G4952" s="52" t="s">
        <v>108</v>
      </c>
      <c r="H4952" s="52" t="s">
        <v>2482</v>
      </c>
    </row>
    <row r="4953" spans="1:8" x14ac:dyDescent="0.25">
      <c r="A4953" s="52" t="s">
        <v>2555</v>
      </c>
      <c r="B4953" s="52" t="s">
        <v>2554</v>
      </c>
      <c r="C4953" s="52" t="s">
        <v>197</v>
      </c>
      <c r="D4953" s="52" t="s">
        <v>197</v>
      </c>
      <c r="E4953" s="52" t="s">
        <v>196</v>
      </c>
      <c r="F4953" s="53" t="s">
        <v>136</v>
      </c>
      <c r="G4953" s="52" t="s">
        <v>108</v>
      </c>
      <c r="H4953" s="52" t="s">
        <v>2482</v>
      </c>
    </row>
    <row r="4954" spans="1:8" x14ac:dyDescent="0.25">
      <c r="A4954" s="52" t="s">
        <v>2553</v>
      </c>
      <c r="B4954" s="52" t="s">
        <v>2552</v>
      </c>
      <c r="C4954" s="52" t="s">
        <v>1351</v>
      </c>
      <c r="D4954" s="52" t="s">
        <v>200</v>
      </c>
      <c r="E4954" s="52" t="s">
        <v>187</v>
      </c>
      <c r="F4954" s="53" t="s">
        <v>136</v>
      </c>
      <c r="G4954" s="52" t="s">
        <v>108</v>
      </c>
      <c r="H4954" s="52" t="s">
        <v>2482</v>
      </c>
    </row>
    <row r="4955" spans="1:8" x14ac:dyDescent="0.25">
      <c r="A4955" s="52" t="s">
        <v>2551</v>
      </c>
      <c r="B4955" s="52" t="s">
        <v>2550</v>
      </c>
      <c r="C4955" s="52" t="s">
        <v>1267</v>
      </c>
      <c r="D4955" s="52" t="s">
        <v>648</v>
      </c>
      <c r="E4955" s="52" t="s">
        <v>214</v>
      </c>
      <c r="F4955" s="53" t="s">
        <v>136</v>
      </c>
      <c r="G4955" s="52" t="s">
        <v>108</v>
      </c>
      <c r="H4955" s="52" t="s">
        <v>2482</v>
      </c>
    </row>
    <row r="4956" spans="1:8" x14ac:dyDescent="0.25">
      <c r="A4956" s="52" t="s">
        <v>2549</v>
      </c>
      <c r="B4956" s="52" t="s">
        <v>2548</v>
      </c>
      <c r="C4956" s="52" t="s">
        <v>784</v>
      </c>
      <c r="D4956" s="52" t="s">
        <v>297</v>
      </c>
      <c r="E4956" s="52" t="s">
        <v>204</v>
      </c>
      <c r="F4956" s="53" t="s">
        <v>136</v>
      </c>
      <c r="G4956" s="52" t="s">
        <v>108</v>
      </c>
      <c r="H4956" s="52" t="s">
        <v>2482</v>
      </c>
    </row>
    <row r="4957" spans="1:8" x14ac:dyDescent="0.25">
      <c r="A4957" s="52" t="s">
        <v>2547</v>
      </c>
      <c r="B4957" s="52" t="s">
        <v>2546</v>
      </c>
      <c r="C4957" s="52" t="s">
        <v>559</v>
      </c>
      <c r="D4957" s="52" t="s">
        <v>297</v>
      </c>
      <c r="E4957" s="52" t="s">
        <v>204</v>
      </c>
      <c r="F4957" s="53" t="s">
        <v>136</v>
      </c>
      <c r="G4957" s="52" t="s">
        <v>108</v>
      </c>
      <c r="H4957" s="52" t="s">
        <v>2482</v>
      </c>
    </row>
    <row r="4958" spans="1:8" x14ac:dyDescent="0.25">
      <c r="A4958" s="52" t="s">
        <v>2545</v>
      </c>
      <c r="B4958" s="52" t="s">
        <v>2544</v>
      </c>
      <c r="C4958" s="52" t="s">
        <v>559</v>
      </c>
      <c r="D4958" s="52" t="s">
        <v>2543</v>
      </c>
      <c r="E4958" s="52" t="s">
        <v>204</v>
      </c>
      <c r="F4958" s="53" t="s">
        <v>136</v>
      </c>
      <c r="G4958" s="52" t="s">
        <v>108</v>
      </c>
      <c r="H4958" s="52" t="s">
        <v>2482</v>
      </c>
    </row>
    <row r="4959" spans="1:8" x14ac:dyDescent="0.25">
      <c r="A4959" s="52" t="s">
        <v>2542</v>
      </c>
      <c r="B4959" s="52" t="s">
        <v>2541</v>
      </c>
      <c r="C4959" s="52" t="s">
        <v>1351</v>
      </c>
      <c r="D4959" s="52" t="s">
        <v>297</v>
      </c>
      <c r="E4959" s="52" t="s">
        <v>204</v>
      </c>
      <c r="F4959" s="53" t="s">
        <v>136</v>
      </c>
      <c r="G4959" s="52" t="s">
        <v>108</v>
      </c>
      <c r="H4959" s="52" t="s">
        <v>2482</v>
      </c>
    </row>
    <row r="4960" spans="1:8" x14ac:dyDescent="0.25">
      <c r="A4960" s="52" t="s">
        <v>2540</v>
      </c>
      <c r="B4960" s="52" t="s">
        <v>2539</v>
      </c>
      <c r="C4960" s="52" t="s">
        <v>821</v>
      </c>
      <c r="D4960" s="52" t="s">
        <v>2538</v>
      </c>
      <c r="E4960" s="52" t="s">
        <v>204</v>
      </c>
      <c r="F4960" s="53" t="s">
        <v>136</v>
      </c>
      <c r="G4960" s="52" t="s">
        <v>108</v>
      </c>
      <c r="H4960" s="52" t="s">
        <v>2482</v>
      </c>
    </row>
    <row r="4961" spans="1:8" x14ac:dyDescent="0.25">
      <c r="A4961" s="52" t="s">
        <v>2537</v>
      </c>
      <c r="B4961" s="52" t="s">
        <v>2536</v>
      </c>
      <c r="C4961" s="52" t="s">
        <v>300</v>
      </c>
      <c r="D4961" s="52" t="s">
        <v>297</v>
      </c>
      <c r="E4961" s="52" t="s">
        <v>204</v>
      </c>
      <c r="F4961" s="53" t="s">
        <v>136</v>
      </c>
      <c r="G4961" s="52" t="s">
        <v>108</v>
      </c>
      <c r="H4961" s="52" t="s">
        <v>2482</v>
      </c>
    </row>
    <row r="4962" spans="1:8" x14ac:dyDescent="0.25">
      <c r="A4962" s="52" t="s">
        <v>2535</v>
      </c>
      <c r="B4962" s="52" t="s">
        <v>2534</v>
      </c>
      <c r="C4962" s="52" t="s">
        <v>559</v>
      </c>
      <c r="D4962" s="52" t="s">
        <v>367</v>
      </c>
      <c r="E4962" s="52" t="s">
        <v>204</v>
      </c>
      <c r="F4962" s="53" t="s">
        <v>136</v>
      </c>
      <c r="G4962" s="52" t="s">
        <v>108</v>
      </c>
      <c r="H4962" s="52" t="s">
        <v>2482</v>
      </c>
    </row>
    <row r="4963" spans="1:8" x14ac:dyDescent="0.25">
      <c r="A4963" s="52" t="s">
        <v>2533</v>
      </c>
      <c r="B4963" s="52" t="s">
        <v>2532</v>
      </c>
      <c r="C4963" s="52" t="s">
        <v>193</v>
      </c>
      <c r="D4963" s="52" t="s">
        <v>668</v>
      </c>
      <c r="E4963" s="52" t="s">
        <v>204</v>
      </c>
      <c r="F4963" s="53" t="s">
        <v>136</v>
      </c>
      <c r="G4963" s="52" t="s">
        <v>108</v>
      </c>
      <c r="H4963" s="52" t="s">
        <v>2482</v>
      </c>
    </row>
    <row r="4964" spans="1:8" x14ac:dyDescent="0.25">
      <c r="A4964" s="52" t="s">
        <v>2531</v>
      </c>
      <c r="B4964" s="52" t="s">
        <v>2530</v>
      </c>
      <c r="C4964" s="52" t="s">
        <v>193</v>
      </c>
      <c r="D4964" s="52" t="s">
        <v>668</v>
      </c>
      <c r="E4964" s="52" t="s">
        <v>204</v>
      </c>
      <c r="F4964" s="53" t="s">
        <v>136</v>
      </c>
      <c r="G4964" s="52" t="s">
        <v>108</v>
      </c>
      <c r="H4964" s="52" t="s">
        <v>2482</v>
      </c>
    </row>
    <row r="4965" spans="1:8" x14ac:dyDescent="0.25">
      <c r="A4965" s="52" t="s">
        <v>2529</v>
      </c>
      <c r="B4965" s="52" t="s">
        <v>2528</v>
      </c>
      <c r="C4965" s="52" t="s">
        <v>193</v>
      </c>
      <c r="D4965" s="52" t="s">
        <v>519</v>
      </c>
      <c r="E4965" s="52" t="s">
        <v>204</v>
      </c>
      <c r="F4965" s="53" t="s">
        <v>136</v>
      </c>
      <c r="G4965" s="52" t="s">
        <v>108</v>
      </c>
      <c r="H4965" s="52" t="s">
        <v>2482</v>
      </c>
    </row>
    <row r="4966" spans="1:8" x14ac:dyDescent="0.25">
      <c r="A4966" s="52" t="s">
        <v>2527</v>
      </c>
      <c r="B4966" s="52" t="s">
        <v>2526</v>
      </c>
      <c r="C4966" s="52" t="s">
        <v>668</v>
      </c>
      <c r="D4966" s="52" t="s">
        <v>648</v>
      </c>
      <c r="E4966" s="52" t="s">
        <v>204</v>
      </c>
      <c r="F4966" s="53" t="s">
        <v>136</v>
      </c>
      <c r="G4966" s="52" t="s">
        <v>108</v>
      </c>
      <c r="H4966" s="52" t="s">
        <v>2482</v>
      </c>
    </row>
    <row r="4967" spans="1:8" x14ac:dyDescent="0.25">
      <c r="A4967" s="52" t="s">
        <v>2525</v>
      </c>
      <c r="B4967" s="52" t="s">
        <v>2523</v>
      </c>
      <c r="C4967" s="52" t="s">
        <v>821</v>
      </c>
      <c r="D4967" s="52" t="s">
        <v>995</v>
      </c>
      <c r="E4967" s="52" t="s">
        <v>204</v>
      </c>
      <c r="F4967" s="53" t="s">
        <v>136</v>
      </c>
      <c r="G4967" s="52" t="s">
        <v>108</v>
      </c>
      <c r="H4967" s="52" t="s">
        <v>2482</v>
      </c>
    </row>
    <row r="4968" spans="1:8" x14ac:dyDescent="0.25">
      <c r="A4968" s="52" t="s">
        <v>2524</v>
      </c>
      <c r="B4968" s="52" t="s">
        <v>2523</v>
      </c>
      <c r="C4968" s="52" t="s">
        <v>619</v>
      </c>
      <c r="D4968" s="52" t="s">
        <v>995</v>
      </c>
      <c r="E4968" s="52" t="s">
        <v>204</v>
      </c>
      <c r="F4968" s="53" t="s">
        <v>136</v>
      </c>
      <c r="G4968" s="52" t="s">
        <v>108</v>
      </c>
      <c r="H4968" s="52" t="s">
        <v>2482</v>
      </c>
    </row>
    <row r="4969" spans="1:8" x14ac:dyDescent="0.25">
      <c r="A4969" s="52" t="s">
        <v>2522</v>
      </c>
      <c r="B4969" s="52" t="s">
        <v>2521</v>
      </c>
      <c r="C4969" s="52" t="s">
        <v>784</v>
      </c>
      <c r="D4969" s="52" t="s">
        <v>200</v>
      </c>
      <c r="E4969" s="52" t="s">
        <v>187</v>
      </c>
      <c r="F4969" s="53" t="s">
        <v>136</v>
      </c>
      <c r="G4969" s="52" t="s">
        <v>108</v>
      </c>
      <c r="H4969" s="52" t="s">
        <v>2482</v>
      </c>
    </row>
    <row r="4970" spans="1:8" x14ac:dyDescent="0.25">
      <c r="A4970" s="52" t="s">
        <v>2520</v>
      </c>
      <c r="B4970" s="52" t="s">
        <v>2519</v>
      </c>
      <c r="C4970" s="52" t="s">
        <v>784</v>
      </c>
      <c r="D4970" s="52" t="s">
        <v>200</v>
      </c>
      <c r="E4970" s="52" t="s">
        <v>187</v>
      </c>
      <c r="F4970" s="53" t="s">
        <v>136</v>
      </c>
      <c r="G4970" s="52" t="s">
        <v>108</v>
      </c>
      <c r="H4970" s="52" t="s">
        <v>2482</v>
      </c>
    </row>
    <row r="4971" spans="1:8" x14ac:dyDescent="0.25">
      <c r="A4971" s="52" t="s">
        <v>2518</v>
      </c>
      <c r="B4971" s="52" t="s">
        <v>2517</v>
      </c>
      <c r="C4971" s="52" t="s">
        <v>671</v>
      </c>
      <c r="D4971" s="52" t="s">
        <v>1187</v>
      </c>
      <c r="E4971" s="52" t="s">
        <v>204</v>
      </c>
      <c r="F4971" s="53" t="s">
        <v>136</v>
      </c>
      <c r="G4971" s="52" t="s">
        <v>108</v>
      </c>
      <c r="H4971" s="52" t="s">
        <v>2482</v>
      </c>
    </row>
    <row r="4972" spans="1:8" x14ac:dyDescent="0.25">
      <c r="A4972" s="52" t="s">
        <v>2516</v>
      </c>
      <c r="B4972" s="52" t="s">
        <v>2515</v>
      </c>
      <c r="C4972" s="52" t="s">
        <v>671</v>
      </c>
      <c r="D4972" s="52" t="s">
        <v>297</v>
      </c>
      <c r="E4972" s="52" t="s">
        <v>204</v>
      </c>
      <c r="F4972" s="53" t="s">
        <v>136</v>
      </c>
      <c r="G4972" s="52" t="s">
        <v>108</v>
      </c>
      <c r="H4972" s="52" t="s">
        <v>2482</v>
      </c>
    </row>
    <row r="4973" spans="1:8" x14ac:dyDescent="0.25">
      <c r="A4973" s="52" t="s">
        <v>2514</v>
      </c>
      <c r="B4973" s="52" t="s">
        <v>2513</v>
      </c>
      <c r="C4973" s="52" t="s">
        <v>671</v>
      </c>
      <c r="D4973" s="52" t="s">
        <v>297</v>
      </c>
      <c r="E4973" s="52" t="s">
        <v>204</v>
      </c>
      <c r="F4973" s="53" t="s">
        <v>136</v>
      </c>
      <c r="G4973" s="52" t="s">
        <v>108</v>
      </c>
      <c r="H4973" s="52" t="s">
        <v>2482</v>
      </c>
    </row>
    <row r="4974" spans="1:8" x14ac:dyDescent="0.25">
      <c r="A4974" s="52" t="s">
        <v>2512</v>
      </c>
      <c r="B4974" s="52" t="s">
        <v>2511</v>
      </c>
      <c r="C4974" s="52" t="s">
        <v>2172</v>
      </c>
      <c r="D4974" s="52" t="s">
        <v>297</v>
      </c>
      <c r="E4974" s="52" t="s">
        <v>204</v>
      </c>
      <c r="F4974" s="53" t="s">
        <v>136</v>
      </c>
      <c r="G4974" s="52" t="s">
        <v>108</v>
      </c>
      <c r="H4974" s="52" t="s">
        <v>2482</v>
      </c>
    </row>
    <row r="4975" spans="1:8" x14ac:dyDescent="0.25">
      <c r="A4975" s="52" t="s">
        <v>2510</v>
      </c>
      <c r="B4975" s="52" t="s">
        <v>2509</v>
      </c>
      <c r="C4975" s="52" t="s">
        <v>671</v>
      </c>
      <c r="D4975" s="52" t="s">
        <v>1187</v>
      </c>
      <c r="E4975" s="52" t="s">
        <v>204</v>
      </c>
      <c r="F4975" s="53" t="s">
        <v>136</v>
      </c>
      <c r="G4975" s="52" t="s">
        <v>108</v>
      </c>
      <c r="H4975" s="52" t="s">
        <v>2482</v>
      </c>
    </row>
    <row r="4976" spans="1:8" x14ac:dyDescent="0.25">
      <c r="A4976" s="52" t="s">
        <v>2508</v>
      </c>
      <c r="B4976" s="52" t="s">
        <v>2507</v>
      </c>
      <c r="C4976" s="52" t="s">
        <v>671</v>
      </c>
      <c r="D4976" s="52" t="s">
        <v>297</v>
      </c>
      <c r="E4976" s="52" t="s">
        <v>204</v>
      </c>
      <c r="F4976" s="53" t="s">
        <v>136</v>
      </c>
      <c r="G4976" s="52" t="s">
        <v>108</v>
      </c>
      <c r="H4976" s="52" t="s">
        <v>2482</v>
      </c>
    </row>
    <row r="4977" spans="1:8" x14ac:dyDescent="0.25">
      <c r="A4977" s="52" t="s">
        <v>2506</v>
      </c>
      <c r="B4977" s="52" t="s">
        <v>2505</v>
      </c>
      <c r="C4977" s="52" t="s">
        <v>1528</v>
      </c>
      <c r="D4977" s="52" t="s">
        <v>297</v>
      </c>
      <c r="E4977" s="52" t="s">
        <v>204</v>
      </c>
      <c r="F4977" s="53" t="s">
        <v>136</v>
      </c>
      <c r="G4977" s="52" t="s">
        <v>108</v>
      </c>
      <c r="H4977" s="52" t="s">
        <v>2482</v>
      </c>
    </row>
    <row r="4978" spans="1:8" x14ac:dyDescent="0.25">
      <c r="A4978" s="52" t="s">
        <v>2504</v>
      </c>
      <c r="B4978" s="52" t="s">
        <v>2503</v>
      </c>
      <c r="C4978" s="52" t="s">
        <v>671</v>
      </c>
      <c r="D4978" s="52" t="s">
        <v>1187</v>
      </c>
      <c r="E4978" s="52" t="s">
        <v>204</v>
      </c>
      <c r="F4978" s="53" t="s">
        <v>136</v>
      </c>
      <c r="G4978" s="52" t="s">
        <v>108</v>
      </c>
      <c r="H4978" s="52" t="s">
        <v>2482</v>
      </c>
    </row>
    <row r="4979" spans="1:8" x14ac:dyDescent="0.25">
      <c r="A4979" s="52" t="s">
        <v>2502</v>
      </c>
      <c r="B4979" s="52" t="s">
        <v>2501</v>
      </c>
      <c r="C4979" s="52" t="s">
        <v>2500</v>
      </c>
      <c r="D4979" s="52" t="s">
        <v>200</v>
      </c>
      <c r="E4979" s="52" t="s">
        <v>187</v>
      </c>
      <c r="F4979" s="53" t="s">
        <v>136</v>
      </c>
      <c r="G4979" s="52" t="s">
        <v>108</v>
      </c>
      <c r="H4979" s="52" t="s">
        <v>2482</v>
      </c>
    </row>
    <row r="4980" spans="1:8" x14ac:dyDescent="0.25">
      <c r="A4980" s="52" t="s">
        <v>2499</v>
      </c>
      <c r="B4980" s="52" t="s">
        <v>2498</v>
      </c>
      <c r="C4980" s="52" t="s">
        <v>244</v>
      </c>
      <c r="D4980" s="52" t="s">
        <v>200</v>
      </c>
      <c r="E4980" s="52" t="s">
        <v>187</v>
      </c>
      <c r="F4980" s="53" t="s">
        <v>136</v>
      </c>
      <c r="G4980" s="52" t="s">
        <v>108</v>
      </c>
      <c r="H4980" s="52" t="s">
        <v>2482</v>
      </c>
    </row>
    <row r="4981" spans="1:8" x14ac:dyDescent="0.25">
      <c r="A4981" s="52" t="s">
        <v>2497</v>
      </c>
      <c r="B4981" s="52" t="s">
        <v>2496</v>
      </c>
      <c r="C4981" s="52" t="s">
        <v>244</v>
      </c>
      <c r="D4981" s="52" t="s">
        <v>699</v>
      </c>
      <c r="E4981" s="52" t="s">
        <v>204</v>
      </c>
      <c r="F4981" s="53" t="s">
        <v>136</v>
      </c>
      <c r="G4981" s="52" t="s">
        <v>108</v>
      </c>
      <c r="H4981" s="52" t="s">
        <v>2482</v>
      </c>
    </row>
    <row r="4982" spans="1:8" x14ac:dyDescent="0.25">
      <c r="A4982" s="52" t="s">
        <v>2495</v>
      </c>
      <c r="B4982" s="52" t="s">
        <v>2494</v>
      </c>
      <c r="C4982" s="52" t="s">
        <v>699</v>
      </c>
      <c r="D4982" s="52" t="s">
        <v>659</v>
      </c>
      <c r="E4982" s="52" t="s">
        <v>492</v>
      </c>
      <c r="F4982" s="53" t="s">
        <v>136</v>
      </c>
      <c r="G4982" s="52" t="s">
        <v>108</v>
      </c>
      <c r="H4982" s="52" t="s">
        <v>2482</v>
      </c>
    </row>
    <row r="4983" spans="1:8" x14ac:dyDescent="0.25">
      <c r="A4983" s="52" t="s">
        <v>2493</v>
      </c>
      <c r="B4983" s="52" t="s">
        <v>2492</v>
      </c>
      <c r="C4983" s="52" t="s">
        <v>699</v>
      </c>
      <c r="D4983" s="52" t="s">
        <v>200</v>
      </c>
      <c r="E4983" s="52" t="s">
        <v>187</v>
      </c>
      <c r="F4983" s="53" t="s">
        <v>136</v>
      </c>
      <c r="G4983" s="52" t="s">
        <v>108</v>
      </c>
      <c r="H4983" s="52" t="s">
        <v>2482</v>
      </c>
    </row>
    <row r="4984" spans="1:8" x14ac:dyDescent="0.25">
      <c r="A4984" s="52" t="s">
        <v>2491</v>
      </c>
      <c r="B4984" s="52" t="s">
        <v>2488</v>
      </c>
      <c r="C4984" s="52" t="s">
        <v>1187</v>
      </c>
      <c r="D4984" s="52" t="s">
        <v>200</v>
      </c>
      <c r="E4984" s="52" t="s">
        <v>187</v>
      </c>
      <c r="F4984" s="53" t="s">
        <v>136</v>
      </c>
      <c r="G4984" s="52" t="s">
        <v>108</v>
      </c>
      <c r="H4984" s="52" t="s">
        <v>2482</v>
      </c>
    </row>
    <row r="4985" spans="1:8" x14ac:dyDescent="0.25">
      <c r="A4985" s="52" t="s">
        <v>2490</v>
      </c>
      <c r="B4985" s="52" t="s">
        <v>2488</v>
      </c>
      <c r="C4985" s="52" t="s">
        <v>1187</v>
      </c>
      <c r="D4985" s="52" t="s">
        <v>200</v>
      </c>
      <c r="E4985" s="52" t="s">
        <v>187</v>
      </c>
      <c r="F4985" s="53" t="s">
        <v>136</v>
      </c>
      <c r="G4985" s="52" t="s">
        <v>108</v>
      </c>
      <c r="H4985" s="52" t="s">
        <v>2482</v>
      </c>
    </row>
    <row r="4986" spans="1:8" x14ac:dyDescent="0.25">
      <c r="A4986" s="52" t="s">
        <v>2489</v>
      </c>
      <c r="B4986" s="52" t="s">
        <v>2488</v>
      </c>
      <c r="C4986" s="52" t="s">
        <v>1187</v>
      </c>
      <c r="D4986" s="52" t="s">
        <v>200</v>
      </c>
      <c r="E4986" s="52" t="s">
        <v>187</v>
      </c>
      <c r="F4986" s="53" t="s">
        <v>136</v>
      </c>
      <c r="G4986" s="52" t="s">
        <v>108</v>
      </c>
      <c r="H4986" s="52" t="s">
        <v>2482</v>
      </c>
    </row>
    <row r="4987" spans="1:8" x14ac:dyDescent="0.25">
      <c r="A4987" s="52" t="s">
        <v>2487</v>
      </c>
      <c r="B4987" s="52" t="s">
        <v>2485</v>
      </c>
      <c r="C4987" s="52" t="s">
        <v>784</v>
      </c>
      <c r="D4987" s="52" t="s">
        <v>297</v>
      </c>
      <c r="E4987" s="52" t="s">
        <v>204</v>
      </c>
      <c r="F4987" s="53" t="s">
        <v>136</v>
      </c>
      <c r="G4987" s="52" t="s">
        <v>108</v>
      </c>
      <c r="H4987" s="52" t="s">
        <v>2482</v>
      </c>
    </row>
    <row r="4988" spans="1:8" x14ac:dyDescent="0.25">
      <c r="A4988" s="52" t="s">
        <v>2486</v>
      </c>
      <c r="B4988" s="52" t="s">
        <v>2485</v>
      </c>
      <c r="C4988" s="52" t="s">
        <v>784</v>
      </c>
      <c r="D4988" s="52" t="s">
        <v>297</v>
      </c>
      <c r="E4988" s="52" t="s">
        <v>204</v>
      </c>
      <c r="F4988" s="53" t="s">
        <v>136</v>
      </c>
      <c r="G4988" s="52" t="s">
        <v>108</v>
      </c>
      <c r="H4988" s="52" t="s">
        <v>2482</v>
      </c>
    </row>
    <row r="4989" spans="1:8" x14ac:dyDescent="0.25">
      <c r="A4989" s="52" t="s">
        <v>2484</v>
      </c>
      <c r="B4989" s="52" t="s">
        <v>2483</v>
      </c>
      <c r="C4989" s="52" t="s">
        <v>784</v>
      </c>
      <c r="D4989" s="52" t="s">
        <v>297</v>
      </c>
      <c r="E4989" s="52" t="s">
        <v>204</v>
      </c>
      <c r="F4989" s="53" t="s">
        <v>136</v>
      </c>
      <c r="G4989" s="52" t="s">
        <v>108</v>
      </c>
      <c r="H4989" s="52" t="s">
        <v>2482</v>
      </c>
    </row>
    <row r="4990" spans="1:8" x14ac:dyDescent="0.25">
      <c r="A4990" s="52" t="s">
        <v>8</v>
      </c>
      <c r="B4990" s="52" t="s">
        <v>2481</v>
      </c>
      <c r="C4990" s="52" t="s">
        <v>805</v>
      </c>
      <c r="D4990" s="52" t="s">
        <v>200</v>
      </c>
      <c r="E4990" s="52" t="s">
        <v>187</v>
      </c>
      <c r="F4990" s="53" t="s">
        <v>8</v>
      </c>
      <c r="G4990" s="52" t="s">
        <v>8</v>
      </c>
      <c r="H4990" s="52" t="s">
        <v>1848</v>
      </c>
    </row>
    <row r="4991" spans="1:8" x14ac:dyDescent="0.25">
      <c r="A4991" s="52" t="s">
        <v>76</v>
      </c>
      <c r="B4991" s="52" t="s">
        <v>2480</v>
      </c>
      <c r="C4991" s="52" t="s">
        <v>805</v>
      </c>
      <c r="D4991" s="52" t="s">
        <v>200</v>
      </c>
      <c r="E4991" s="52" t="s">
        <v>187</v>
      </c>
      <c r="F4991" s="53" t="s">
        <v>76</v>
      </c>
      <c r="G4991" s="52" t="s">
        <v>8</v>
      </c>
      <c r="H4991" s="52" t="s">
        <v>1848</v>
      </c>
    </row>
    <row r="4992" spans="1:8" x14ac:dyDescent="0.25">
      <c r="A4992" s="52" t="s">
        <v>2479</v>
      </c>
      <c r="B4992" s="52" t="s">
        <v>2477</v>
      </c>
      <c r="C4992" s="52" t="s">
        <v>295</v>
      </c>
      <c r="D4992" s="52" t="s">
        <v>200</v>
      </c>
      <c r="E4992" s="52" t="s">
        <v>187</v>
      </c>
      <c r="F4992" s="53" t="s">
        <v>76</v>
      </c>
      <c r="G4992" s="52" t="s">
        <v>8</v>
      </c>
      <c r="H4992" s="52" t="s">
        <v>1848</v>
      </c>
    </row>
    <row r="4993" spans="1:8" x14ac:dyDescent="0.25">
      <c r="A4993" s="52" t="s">
        <v>2478</v>
      </c>
      <c r="B4993" s="52" t="s">
        <v>2477</v>
      </c>
      <c r="C4993" s="52" t="s">
        <v>802</v>
      </c>
      <c r="D4993" s="52" t="s">
        <v>200</v>
      </c>
      <c r="E4993" s="52" t="s">
        <v>187</v>
      </c>
      <c r="F4993" s="53" t="s">
        <v>76</v>
      </c>
      <c r="G4993" s="52" t="s">
        <v>8</v>
      </c>
      <c r="H4993" s="52" t="s">
        <v>1848</v>
      </c>
    </row>
    <row r="4994" spans="1:8" x14ac:dyDescent="0.25">
      <c r="A4994" s="52" t="s">
        <v>2476</v>
      </c>
      <c r="B4994" s="52" t="s">
        <v>2475</v>
      </c>
      <c r="C4994" s="52" t="s">
        <v>784</v>
      </c>
      <c r="D4994" s="52" t="s">
        <v>200</v>
      </c>
      <c r="E4994" s="52" t="s">
        <v>187</v>
      </c>
      <c r="F4994" s="53" t="s">
        <v>76</v>
      </c>
      <c r="G4994" s="52" t="s">
        <v>8</v>
      </c>
      <c r="H4994" s="52" t="s">
        <v>1848</v>
      </c>
    </row>
    <row r="4995" spans="1:8" x14ac:dyDescent="0.25">
      <c r="A4995" s="52" t="s">
        <v>2474</v>
      </c>
      <c r="B4995" s="52" t="s">
        <v>2473</v>
      </c>
      <c r="C4995" s="52" t="s">
        <v>2472</v>
      </c>
      <c r="D4995" s="52" t="s">
        <v>572</v>
      </c>
      <c r="E4995" s="52" t="s">
        <v>204</v>
      </c>
      <c r="F4995" s="53" t="s">
        <v>76</v>
      </c>
      <c r="G4995" s="52" t="s">
        <v>8</v>
      </c>
      <c r="H4995" s="52" t="s">
        <v>1848</v>
      </c>
    </row>
    <row r="4996" spans="1:8" x14ac:dyDescent="0.25">
      <c r="A4996" s="52" t="s">
        <v>2471</v>
      </c>
      <c r="B4996" s="52" t="s">
        <v>2470</v>
      </c>
      <c r="C4996" s="52" t="s">
        <v>784</v>
      </c>
      <c r="D4996" s="52" t="s">
        <v>200</v>
      </c>
      <c r="E4996" s="52" t="s">
        <v>187</v>
      </c>
      <c r="F4996" s="53" t="s">
        <v>76</v>
      </c>
      <c r="G4996" s="52" t="s">
        <v>8</v>
      </c>
      <c r="H4996" s="52" t="s">
        <v>1848</v>
      </c>
    </row>
    <row r="4997" spans="1:8" x14ac:dyDescent="0.25">
      <c r="A4997" s="52" t="s">
        <v>2469</v>
      </c>
      <c r="B4997" s="52" t="s">
        <v>2468</v>
      </c>
      <c r="C4997" s="52" t="s">
        <v>224</v>
      </c>
      <c r="D4997" s="52" t="s">
        <v>200</v>
      </c>
      <c r="E4997" s="52" t="s">
        <v>187</v>
      </c>
      <c r="F4997" s="53" t="s">
        <v>76</v>
      </c>
      <c r="G4997" s="52" t="s">
        <v>8</v>
      </c>
      <c r="H4997" s="52" t="s">
        <v>1848</v>
      </c>
    </row>
    <row r="4998" spans="1:8" x14ac:dyDescent="0.25">
      <c r="A4998" s="52" t="s">
        <v>2467</v>
      </c>
      <c r="B4998" s="52" t="s">
        <v>2466</v>
      </c>
      <c r="C4998" s="52" t="s">
        <v>224</v>
      </c>
      <c r="D4998" s="52" t="s">
        <v>2465</v>
      </c>
      <c r="E4998" s="52" t="s">
        <v>187</v>
      </c>
      <c r="F4998" s="53" t="s">
        <v>76</v>
      </c>
      <c r="G4998" s="52" t="s">
        <v>8</v>
      </c>
      <c r="H4998" s="52" t="s">
        <v>1848</v>
      </c>
    </row>
    <row r="4999" spans="1:8" x14ac:dyDescent="0.25">
      <c r="A4999" s="52" t="s">
        <v>2464</v>
      </c>
      <c r="B4999" s="52" t="s">
        <v>2463</v>
      </c>
      <c r="C4999" s="52" t="s">
        <v>295</v>
      </c>
      <c r="D4999" s="52" t="s">
        <v>200</v>
      </c>
      <c r="E4999" s="52" t="s">
        <v>187</v>
      </c>
      <c r="F4999" s="53" t="s">
        <v>76</v>
      </c>
      <c r="G4999" s="52" t="s">
        <v>8</v>
      </c>
      <c r="H4999" s="52" t="s">
        <v>1848</v>
      </c>
    </row>
    <row r="5000" spans="1:8" x14ac:dyDescent="0.25">
      <c r="A5000" s="52" t="s">
        <v>2462</v>
      </c>
      <c r="B5000" s="52" t="s">
        <v>2461</v>
      </c>
      <c r="C5000" s="52" t="s">
        <v>802</v>
      </c>
      <c r="D5000" s="52" t="s">
        <v>200</v>
      </c>
      <c r="E5000" s="52" t="s">
        <v>187</v>
      </c>
      <c r="F5000" s="53" t="s">
        <v>76</v>
      </c>
      <c r="G5000" s="52" t="s">
        <v>8</v>
      </c>
      <c r="H5000" s="52" t="s">
        <v>1848</v>
      </c>
    </row>
    <row r="5001" spans="1:8" x14ac:dyDescent="0.25">
      <c r="A5001" s="52" t="s">
        <v>2460</v>
      </c>
      <c r="B5001" s="52" t="s">
        <v>2459</v>
      </c>
      <c r="C5001" s="52" t="s">
        <v>295</v>
      </c>
      <c r="D5001" s="52" t="s">
        <v>519</v>
      </c>
      <c r="E5001" s="52" t="s">
        <v>204</v>
      </c>
      <c r="F5001" s="53" t="s">
        <v>76</v>
      </c>
      <c r="G5001" s="52" t="s">
        <v>8</v>
      </c>
      <c r="H5001" s="52" t="s">
        <v>1848</v>
      </c>
    </row>
    <row r="5002" spans="1:8" x14ac:dyDescent="0.25">
      <c r="A5002" s="52" t="s">
        <v>2458</v>
      </c>
      <c r="B5002" s="52" t="s">
        <v>2457</v>
      </c>
      <c r="C5002" s="52" t="s">
        <v>1163</v>
      </c>
      <c r="D5002" s="52" t="s">
        <v>519</v>
      </c>
      <c r="E5002" s="52" t="s">
        <v>204</v>
      </c>
      <c r="F5002" s="53" t="s">
        <v>76</v>
      </c>
      <c r="G5002" s="52" t="s">
        <v>8</v>
      </c>
      <c r="H5002" s="52" t="s">
        <v>1848</v>
      </c>
    </row>
    <row r="5003" spans="1:8" x14ac:dyDescent="0.25">
      <c r="A5003" s="52" t="s">
        <v>2456</v>
      </c>
      <c r="B5003" s="52" t="s">
        <v>2455</v>
      </c>
      <c r="C5003" s="52" t="s">
        <v>1163</v>
      </c>
      <c r="D5003" s="52" t="s">
        <v>2454</v>
      </c>
      <c r="E5003" s="52" t="s">
        <v>204</v>
      </c>
      <c r="F5003" s="53" t="s">
        <v>76</v>
      </c>
      <c r="G5003" s="52" t="s">
        <v>8</v>
      </c>
      <c r="H5003" s="52" t="s">
        <v>1848</v>
      </c>
    </row>
    <row r="5004" spans="1:8" x14ac:dyDescent="0.25">
      <c r="A5004" s="52" t="s">
        <v>2453</v>
      </c>
      <c r="B5004" s="52" t="s">
        <v>2452</v>
      </c>
      <c r="C5004" s="52" t="s">
        <v>1163</v>
      </c>
      <c r="D5004" s="52" t="s">
        <v>845</v>
      </c>
      <c r="E5004" s="52" t="s">
        <v>204</v>
      </c>
      <c r="F5004" s="53" t="s">
        <v>76</v>
      </c>
      <c r="G5004" s="52" t="s">
        <v>8</v>
      </c>
      <c r="H5004" s="52" t="s">
        <v>1848</v>
      </c>
    </row>
    <row r="5005" spans="1:8" x14ac:dyDescent="0.25">
      <c r="A5005" s="52" t="s">
        <v>2451</v>
      </c>
      <c r="B5005" s="52" t="s">
        <v>2450</v>
      </c>
      <c r="C5005" s="52" t="s">
        <v>1163</v>
      </c>
      <c r="D5005" s="52" t="s">
        <v>2449</v>
      </c>
      <c r="E5005" s="52" t="s">
        <v>204</v>
      </c>
      <c r="F5005" s="53" t="s">
        <v>76</v>
      </c>
      <c r="G5005" s="52" t="s">
        <v>8</v>
      </c>
      <c r="H5005" s="52" t="s">
        <v>1848</v>
      </c>
    </row>
    <row r="5006" spans="1:8" x14ac:dyDescent="0.25">
      <c r="A5006" s="52" t="s">
        <v>2448</v>
      </c>
      <c r="B5006" s="52" t="s">
        <v>2447</v>
      </c>
      <c r="C5006" s="52" t="s">
        <v>1163</v>
      </c>
      <c r="D5006" s="52" t="s">
        <v>519</v>
      </c>
      <c r="E5006" s="52" t="s">
        <v>204</v>
      </c>
      <c r="F5006" s="53" t="s">
        <v>76</v>
      </c>
      <c r="G5006" s="52" t="s">
        <v>8</v>
      </c>
      <c r="H5006" s="52" t="s">
        <v>1848</v>
      </c>
    </row>
    <row r="5007" spans="1:8" x14ac:dyDescent="0.25">
      <c r="A5007" s="52" t="s">
        <v>2446</v>
      </c>
      <c r="B5007" s="52" t="s">
        <v>2445</v>
      </c>
      <c r="C5007" s="52" t="s">
        <v>516</v>
      </c>
      <c r="D5007" s="52" t="s">
        <v>200</v>
      </c>
      <c r="E5007" s="52" t="s">
        <v>187</v>
      </c>
      <c r="F5007" s="53" t="s">
        <v>76</v>
      </c>
      <c r="G5007" s="52" t="s">
        <v>8</v>
      </c>
      <c r="H5007" s="52" t="s">
        <v>1848</v>
      </c>
    </row>
    <row r="5008" spans="1:8" x14ac:dyDescent="0.25">
      <c r="A5008" s="52" t="s">
        <v>2444</v>
      </c>
      <c r="B5008" s="52" t="s">
        <v>2443</v>
      </c>
      <c r="C5008" s="52" t="s">
        <v>295</v>
      </c>
      <c r="D5008" s="52" t="s">
        <v>200</v>
      </c>
      <c r="E5008" s="52" t="s">
        <v>187</v>
      </c>
      <c r="F5008" s="53" t="s">
        <v>76</v>
      </c>
      <c r="G5008" s="52" t="s">
        <v>8</v>
      </c>
      <c r="H5008" s="52" t="s">
        <v>1848</v>
      </c>
    </row>
    <row r="5009" spans="1:8" x14ac:dyDescent="0.25">
      <c r="A5009" s="52" t="s">
        <v>2442</v>
      </c>
      <c r="B5009" s="52" t="s">
        <v>2441</v>
      </c>
      <c r="C5009" s="52" t="s">
        <v>295</v>
      </c>
      <c r="D5009" s="52" t="s">
        <v>519</v>
      </c>
      <c r="E5009" s="52" t="s">
        <v>204</v>
      </c>
      <c r="F5009" s="53" t="s">
        <v>76</v>
      </c>
      <c r="G5009" s="52" t="s">
        <v>8</v>
      </c>
      <c r="H5009" s="52" t="s">
        <v>1848</v>
      </c>
    </row>
    <row r="5010" spans="1:8" x14ac:dyDescent="0.25">
      <c r="A5010" s="52" t="s">
        <v>2440</v>
      </c>
      <c r="B5010" s="52" t="s">
        <v>2439</v>
      </c>
      <c r="C5010" s="52" t="s">
        <v>295</v>
      </c>
      <c r="D5010" s="52" t="s">
        <v>519</v>
      </c>
      <c r="E5010" s="52" t="s">
        <v>204</v>
      </c>
      <c r="F5010" s="53" t="s">
        <v>76</v>
      </c>
      <c r="G5010" s="52" t="s">
        <v>8</v>
      </c>
      <c r="H5010" s="52" t="s">
        <v>1848</v>
      </c>
    </row>
    <row r="5011" spans="1:8" x14ac:dyDescent="0.25">
      <c r="A5011" s="52" t="s">
        <v>2438</v>
      </c>
      <c r="B5011" s="52" t="s">
        <v>2437</v>
      </c>
      <c r="C5011" s="52" t="s">
        <v>295</v>
      </c>
      <c r="D5011" s="52" t="s">
        <v>519</v>
      </c>
      <c r="E5011" s="52" t="s">
        <v>204</v>
      </c>
      <c r="F5011" s="53" t="s">
        <v>76</v>
      </c>
      <c r="G5011" s="52" t="s">
        <v>8</v>
      </c>
      <c r="H5011" s="52" t="s">
        <v>1848</v>
      </c>
    </row>
    <row r="5012" spans="1:8" x14ac:dyDescent="0.25">
      <c r="A5012" s="52" t="s">
        <v>2436</v>
      </c>
      <c r="B5012" s="52" t="s">
        <v>2435</v>
      </c>
      <c r="C5012" s="52" t="s">
        <v>295</v>
      </c>
      <c r="D5012" s="52" t="s">
        <v>519</v>
      </c>
      <c r="E5012" s="52" t="s">
        <v>204</v>
      </c>
      <c r="F5012" s="53" t="s">
        <v>76</v>
      </c>
      <c r="G5012" s="52" t="s">
        <v>8</v>
      </c>
      <c r="H5012" s="52" t="s">
        <v>1848</v>
      </c>
    </row>
    <row r="5013" spans="1:8" x14ac:dyDescent="0.25">
      <c r="A5013" s="52" t="s">
        <v>2434</v>
      </c>
      <c r="B5013" s="52" t="s">
        <v>2433</v>
      </c>
      <c r="C5013" s="52" t="s">
        <v>1163</v>
      </c>
      <c r="D5013" s="52" t="s">
        <v>2432</v>
      </c>
      <c r="E5013" s="52" t="s">
        <v>204</v>
      </c>
      <c r="F5013" s="53" t="s">
        <v>76</v>
      </c>
      <c r="G5013" s="52" t="s">
        <v>8</v>
      </c>
      <c r="H5013" s="52" t="s">
        <v>1848</v>
      </c>
    </row>
    <row r="5014" spans="1:8" x14ac:dyDescent="0.25">
      <c r="A5014" s="52" t="s">
        <v>2431</v>
      </c>
      <c r="B5014" s="52" t="s">
        <v>2430</v>
      </c>
      <c r="C5014" s="52" t="s">
        <v>516</v>
      </c>
      <c r="D5014" s="52" t="s">
        <v>200</v>
      </c>
      <c r="E5014" s="52" t="s">
        <v>187</v>
      </c>
      <c r="F5014" s="53" t="s">
        <v>76</v>
      </c>
      <c r="G5014" s="52" t="s">
        <v>8</v>
      </c>
      <c r="H5014" s="52" t="s">
        <v>1848</v>
      </c>
    </row>
    <row r="5015" spans="1:8" x14ac:dyDescent="0.25">
      <c r="A5015" s="52" t="s">
        <v>2429</v>
      </c>
      <c r="B5015" s="52" t="s">
        <v>2428</v>
      </c>
      <c r="C5015" s="52" t="s">
        <v>295</v>
      </c>
      <c r="D5015" s="52" t="s">
        <v>200</v>
      </c>
      <c r="E5015" s="52" t="s">
        <v>187</v>
      </c>
      <c r="F5015" s="53" t="s">
        <v>76</v>
      </c>
      <c r="G5015" s="52" t="s">
        <v>8</v>
      </c>
      <c r="H5015" s="52" t="s">
        <v>1848</v>
      </c>
    </row>
    <row r="5016" spans="1:8" x14ac:dyDescent="0.25">
      <c r="A5016" s="52" t="s">
        <v>2427</v>
      </c>
      <c r="B5016" s="52" t="s">
        <v>2426</v>
      </c>
      <c r="C5016" s="52" t="s">
        <v>295</v>
      </c>
      <c r="D5016" s="52" t="s">
        <v>297</v>
      </c>
      <c r="E5016" s="52" t="s">
        <v>204</v>
      </c>
      <c r="F5016" s="53" t="s">
        <v>76</v>
      </c>
      <c r="G5016" s="52" t="s">
        <v>8</v>
      </c>
      <c r="H5016" s="52" t="s">
        <v>1848</v>
      </c>
    </row>
    <row r="5017" spans="1:8" x14ac:dyDescent="0.25">
      <c r="A5017" s="52" t="s">
        <v>2425</v>
      </c>
      <c r="B5017" s="52" t="s">
        <v>2424</v>
      </c>
      <c r="C5017" s="52" t="s">
        <v>193</v>
      </c>
      <c r="D5017" s="52" t="s">
        <v>519</v>
      </c>
      <c r="E5017" s="52" t="s">
        <v>204</v>
      </c>
      <c r="F5017" s="53" t="s">
        <v>76</v>
      </c>
      <c r="G5017" s="52" t="s">
        <v>8</v>
      </c>
      <c r="H5017" s="52" t="s">
        <v>1848</v>
      </c>
    </row>
    <row r="5018" spans="1:8" x14ac:dyDescent="0.25">
      <c r="A5018" s="52" t="s">
        <v>2423</v>
      </c>
      <c r="B5018" s="52" t="s">
        <v>2422</v>
      </c>
      <c r="C5018" s="52" t="s">
        <v>1163</v>
      </c>
      <c r="D5018" s="52" t="s">
        <v>297</v>
      </c>
      <c r="E5018" s="52" t="s">
        <v>204</v>
      </c>
      <c r="F5018" s="53" t="s">
        <v>76</v>
      </c>
      <c r="G5018" s="52" t="s">
        <v>8</v>
      </c>
      <c r="H5018" s="52" t="s">
        <v>1848</v>
      </c>
    </row>
    <row r="5019" spans="1:8" x14ac:dyDescent="0.25">
      <c r="A5019" s="52" t="s">
        <v>2421</v>
      </c>
      <c r="B5019" s="52" t="s">
        <v>2420</v>
      </c>
      <c r="C5019" s="52" t="s">
        <v>2419</v>
      </c>
      <c r="D5019" s="52" t="s">
        <v>519</v>
      </c>
      <c r="E5019" s="52" t="s">
        <v>204</v>
      </c>
      <c r="F5019" s="53" t="s">
        <v>76</v>
      </c>
      <c r="G5019" s="52" t="s">
        <v>8</v>
      </c>
      <c r="H5019" s="52" t="s">
        <v>1848</v>
      </c>
    </row>
    <row r="5020" spans="1:8" x14ac:dyDescent="0.25">
      <c r="A5020" s="52" t="s">
        <v>2418</v>
      </c>
      <c r="B5020" s="52" t="s">
        <v>2417</v>
      </c>
      <c r="C5020" s="52" t="s">
        <v>1163</v>
      </c>
      <c r="D5020" s="52" t="s">
        <v>519</v>
      </c>
      <c r="E5020" s="52" t="s">
        <v>204</v>
      </c>
      <c r="F5020" s="53" t="s">
        <v>76</v>
      </c>
      <c r="G5020" s="52" t="s">
        <v>8</v>
      </c>
      <c r="H5020" s="52" t="s">
        <v>1848</v>
      </c>
    </row>
    <row r="5021" spans="1:8" x14ac:dyDescent="0.25">
      <c r="A5021" s="52" t="s">
        <v>2416</v>
      </c>
      <c r="B5021" s="52" t="s">
        <v>2415</v>
      </c>
      <c r="C5021" s="52" t="s">
        <v>295</v>
      </c>
      <c r="D5021" s="52" t="s">
        <v>297</v>
      </c>
      <c r="E5021" s="52" t="s">
        <v>204</v>
      </c>
      <c r="F5021" s="53" t="s">
        <v>76</v>
      </c>
      <c r="G5021" s="52" t="s">
        <v>8</v>
      </c>
      <c r="H5021" s="52" t="s">
        <v>1848</v>
      </c>
    </row>
    <row r="5022" spans="1:8" x14ac:dyDescent="0.25">
      <c r="A5022" s="52" t="s">
        <v>2414</v>
      </c>
      <c r="B5022" s="52" t="s">
        <v>2413</v>
      </c>
      <c r="C5022" s="52" t="s">
        <v>1163</v>
      </c>
      <c r="D5022" s="52" t="s">
        <v>519</v>
      </c>
      <c r="E5022" s="52" t="s">
        <v>204</v>
      </c>
      <c r="F5022" s="53" t="s">
        <v>76</v>
      </c>
      <c r="G5022" s="52" t="s">
        <v>8</v>
      </c>
      <c r="H5022" s="52" t="s">
        <v>1848</v>
      </c>
    </row>
    <row r="5023" spans="1:8" x14ac:dyDescent="0.25">
      <c r="A5023" s="52" t="s">
        <v>2412</v>
      </c>
      <c r="B5023" s="52" t="s">
        <v>2411</v>
      </c>
      <c r="C5023" s="52" t="s">
        <v>1163</v>
      </c>
      <c r="D5023" s="52" t="s">
        <v>519</v>
      </c>
      <c r="E5023" s="52" t="s">
        <v>204</v>
      </c>
      <c r="F5023" s="53" t="s">
        <v>76</v>
      </c>
      <c r="G5023" s="52" t="s">
        <v>8</v>
      </c>
      <c r="H5023" s="52" t="s">
        <v>1848</v>
      </c>
    </row>
    <row r="5024" spans="1:8" x14ac:dyDescent="0.25">
      <c r="A5024" s="52" t="s">
        <v>2410</v>
      </c>
      <c r="B5024" s="52" t="s">
        <v>2409</v>
      </c>
      <c r="C5024" s="52" t="s">
        <v>193</v>
      </c>
      <c r="D5024" s="52" t="s">
        <v>519</v>
      </c>
      <c r="E5024" s="52" t="s">
        <v>204</v>
      </c>
      <c r="F5024" s="53" t="s">
        <v>76</v>
      </c>
      <c r="G5024" s="52" t="s">
        <v>8</v>
      </c>
      <c r="H5024" s="52" t="s">
        <v>1848</v>
      </c>
    </row>
    <row r="5025" spans="1:8" x14ac:dyDescent="0.25">
      <c r="A5025" s="52" t="s">
        <v>2408</v>
      </c>
      <c r="B5025" s="52" t="s">
        <v>2407</v>
      </c>
      <c r="C5025" s="52" t="s">
        <v>516</v>
      </c>
      <c r="D5025" s="52" t="s">
        <v>200</v>
      </c>
      <c r="E5025" s="52" t="s">
        <v>187</v>
      </c>
      <c r="F5025" s="53" t="s">
        <v>76</v>
      </c>
      <c r="G5025" s="52" t="s">
        <v>8</v>
      </c>
      <c r="H5025" s="52" t="s">
        <v>1848</v>
      </c>
    </row>
    <row r="5026" spans="1:8" x14ac:dyDescent="0.25">
      <c r="A5026" s="52" t="s">
        <v>2406</v>
      </c>
      <c r="B5026" s="52" t="s">
        <v>2395</v>
      </c>
      <c r="C5026" s="52" t="s">
        <v>1163</v>
      </c>
      <c r="D5026" s="52" t="s">
        <v>200</v>
      </c>
      <c r="E5026" s="52" t="s">
        <v>187</v>
      </c>
      <c r="F5026" s="53" t="s">
        <v>76</v>
      </c>
      <c r="G5026" s="52" t="s">
        <v>8</v>
      </c>
      <c r="H5026" s="52" t="s">
        <v>1848</v>
      </c>
    </row>
    <row r="5027" spans="1:8" x14ac:dyDescent="0.25">
      <c r="A5027" s="52" t="s">
        <v>2405</v>
      </c>
      <c r="B5027" s="52" t="s">
        <v>2404</v>
      </c>
      <c r="C5027" s="52" t="s">
        <v>2172</v>
      </c>
      <c r="D5027" s="52" t="s">
        <v>2403</v>
      </c>
      <c r="E5027" s="52" t="s">
        <v>204</v>
      </c>
      <c r="F5027" s="53" t="s">
        <v>76</v>
      </c>
      <c r="G5027" s="52" t="s">
        <v>8</v>
      </c>
      <c r="H5027" s="52" t="s">
        <v>1848</v>
      </c>
    </row>
    <row r="5028" spans="1:8" x14ac:dyDescent="0.25">
      <c r="A5028" s="52" t="s">
        <v>2402</v>
      </c>
      <c r="B5028" s="52" t="s">
        <v>2401</v>
      </c>
      <c r="C5028" s="52" t="s">
        <v>1163</v>
      </c>
      <c r="D5028" s="52" t="s">
        <v>519</v>
      </c>
      <c r="E5028" s="52" t="s">
        <v>204</v>
      </c>
      <c r="F5028" s="53" t="s">
        <v>76</v>
      </c>
      <c r="G5028" s="52" t="s">
        <v>8</v>
      </c>
      <c r="H5028" s="52" t="s">
        <v>1848</v>
      </c>
    </row>
    <row r="5029" spans="1:8" x14ac:dyDescent="0.25">
      <c r="A5029" s="52" t="s">
        <v>2400</v>
      </c>
      <c r="B5029" s="52" t="s">
        <v>2399</v>
      </c>
      <c r="C5029" s="52" t="s">
        <v>1163</v>
      </c>
      <c r="D5029" s="52" t="s">
        <v>519</v>
      </c>
      <c r="E5029" s="52" t="s">
        <v>204</v>
      </c>
      <c r="F5029" s="53" t="s">
        <v>76</v>
      </c>
      <c r="G5029" s="52" t="s">
        <v>8</v>
      </c>
      <c r="H5029" s="52" t="s">
        <v>1848</v>
      </c>
    </row>
    <row r="5030" spans="1:8" x14ac:dyDescent="0.25">
      <c r="A5030" s="52" t="s">
        <v>2398</v>
      </c>
      <c r="B5030" s="52" t="s">
        <v>2397</v>
      </c>
      <c r="C5030" s="52" t="s">
        <v>249</v>
      </c>
      <c r="D5030" s="52" t="s">
        <v>243</v>
      </c>
      <c r="E5030" s="52" t="s">
        <v>204</v>
      </c>
      <c r="F5030" s="53" t="s">
        <v>76</v>
      </c>
      <c r="G5030" s="52" t="s">
        <v>8</v>
      </c>
      <c r="H5030" s="52" t="s">
        <v>1848</v>
      </c>
    </row>
    <row r="5031" spans="1:8" x14ac:dyDescent="0.25">
      <c r="A5031" s="52" t="s">
        <v>2396</v>
      </c>
      <c r="B5031" s="52" t="s">
        <v>2395</v>
      </c>
      <c r="C5031" s="52" t="s">
        <v>516</v>
      </c>
      <c r="D5031" s="52" t="s">
        <v>200</v>
      </c>
      <c r="E5031" s="52" t="s">
        <v>187</v>
      </c>
      <c r="F5031" s="53" t="s">
        <v>76</v>
      </c>
      <c r="G5031" s="52" t="s">
        <v>8</v>
      </c>
      <c r="H5031" s="52" t="s">
        <v>1848</v>
      </c>
    </row>
    <row r="5032" spans="1:8" x14ac:dyDescent="0.25">
      <c r="A5032" s="52" t="s">
        <v>2394</v>
      </c>
      <c r="B5032" s="52" t="s">
        <v>2393</v>
      </c>
      <c r="C5032" s="52" t="s">
        <v>588</v>
      </c>
      <c r="D5032" s="52" t="s">
        <v>200</v>
      </c>
      <c r="E5032" s="52" t="s">
        <v>187</v>
      </c>
      <c r="F5032" s="53" t="s">
        <v>76</v>
      </c>
      <c r="G5032" s="52" t="s">
        <v>8</v>
      </c>
      <c r="H5032" s="52" t="s">
        <v>1848</v>
      </c>
    </row>
    <row r="5033" spans="1:8" x14ac:dyDescent="0.25">
      <c r="A5033" s="52" t="s">
        <v>2392</v>
      </c>
      <c r="B5033" s="52" t="s">
        <v>2391</v>
      </c>
      <c r="C5033" s="52" t="s">
        <v>588</v>
      </c>
      <c r="D5033" s="52" t="s">
        <v>1187</v>
      </c>
      <c r="E5033" s="52" t="s">
        <v>492</v>
      </c>
      <c r="F5033" s="53" t="s">
        <v>76</v>
      </c>
      <c r="G5033" s="52" t="s">
        <v>8</v>
      </c>
      <c r="H5033" s="52" t="s">
        <v>1848</v>
      </c>
    </row>
    <row r="5034" spans="1:8" x14ac:dyDescent="0.25">
      <c r="A5034" s="52" t="s">
        <v>2390</v>
      </c>
      <c r="B5034" s="52" t="s">
        <v>2389</v>
      </c>
      <c r="C5034" s="52" t="s">
        <v>648</v>
      </c>
      <c r="D5034" s="52" t="s">
        <v>200</v>
      </c>
      <c r="E5034" s="52" t="s">
        <v>187</v>
      </c>
      <c r="F5034" s="53" t="s">
        <v>76</v>
      </c>
      <c r="G5034" s="52" t="s">
        <v>8</v>
      </c>
      <c r="H5034" s="52" t="s">
        <v>1848</v>
      </c>
    </row>
    <row r="5035" spans="1:8" x14ac:dyDescent="0.25">
      <c r="A5035" s="52" t="s">
        <v>2388</v>
      </c>
      <c r="B5035" s="52" t="s">
        <v>2387</v>
      </c>
      <c r="C5035" s="52" t="s">
        <v>648</v>
      </c>
      <c r="D5035" s="52" t="s">
        <v>200</v>
      </c>
      <c r="E5035" s="52" t="s">
        <v>187</v>
      </c>
      <c r="F5035" s="53" t="s">
        <v>76</v>
      </c>
      <c r="G5035" s="52" t="s">
        <v>8</v>
      </c>
      <c r="H5035" s="52" t="s">
        <v>1848</v>
      </c>
    </row>
    <row r="5036" spans="1:8" x14ac:dyDescent="0.25">
      <c r="A5036" s="52" t="s">
        <v>2386</v>
      </c>
      <c r="B5036" s="52" t="s">
        <v>2373</v>
      </c>
      <c r="C5036" s="52" t="s">
        <v>295</v>
      </c>
      <c r="D5036" s="52" t="s">
        <v>200</v>
      </c>
      <c r="E5036" s="52" t="s">
        <v>187</v>
      </c>
      <c r="F5036" s="53" t="s">
        <v>76</v>
      </c>
      <c r="G5036" s="52" t="s">
        <v>8</v>
      </c>
      <c r="H5036" s="52" t="s">
        <v>1848</v>
      </c>
    </row>
    <row r="5037" spans="1:8" x14ac:dyDescent="0.25">
      <c r="A5037" s="52" t="s">
        <v>2385</v>
      </c>
      <c r="B5037" s="52" t="s">
        <v>2373</v>
      </c>
      <c r="C5037" s="52" t="s">
        <v>802</v>
      </c>
      <c r="D5037" s="52" t="s">
        <v>200</v>
      </c>
      <c r="E5037" s="52" t="s">
        <v>187</v>
      </c>
      <c r="F5037" s="53" t="s">
        <v>76</v>
      </c>
      <c r="G5037" s="52" t="s">
        <v>8</v>
      </c>
      <c r="H5037" s="52" t="s">
        <v>1848</v>
      </c>
    </row>
    <row r="5038" spans="1:8" x14ac:dyDescent="0.25">
      <c r="A5038" s="52" t="s">
        <v>2384</v>
      </c>
      <c r="B5038" s="52" t="s">
        <v>2383</v>
      </c>
      <c r="C5038" s="52" t="s">
        <v>295</v>
      </c>
      <c r="D5038" s="52" t="s">
        <v>668</v>
      </c>
      <c r="E5038" s="52" t="s">
        <v>204</v>
      </c>
      <c r="F5038" s="53" t="s">
        <v>76</v>
      </c>
      <c r="G5038" s="52" t="s">
        <v>8</v>
      </c>
      <c r="H5038" s="52" t="s">
        <v>1848</v>
      </c>
    </row>
    <row r="5039" spans="1:8" x14ac:dyDescent="0.25">
      <c r="A5039" s="52" t="s">
        <v>2382</v>
      </c>
      <c r="B5039" s="52" t="s">
        <v>2381</v>
      </c>
      <c r="C5039" s="52" t="s">
        <v>295</v>
      </c>
      <c r="D5039" s="52" t="s">
        <v>668</v>
      </c>
      <c r="E5039" s="52" t="s">
        <v>204</v>
      </c>
      <c r="F5039" s="53" t="s">
        <v>76</v>
      </c>
      <c r="G5039" s="52" t="s">
        <v>8</v>
      </c>
      <c r="H5039" s="52" t="s">
        <v>1848</v>
      </c>
    </row>
    <row r="5040" spans="1:8" x14ac:dyDescent="0.25">
      <c r="A5040" s="52" t="s">
        <v>2380</v>
      </c>
      <c r="B5040" s="52" t="s">
        <v>2379</v>
      </c>
      <c r="C5040" s="52" t="s">
        <v>966</v>
      </c>
      <c r="D5040" s="52" t="s">
        <v>200</v>
      </c>
      <c r="E5040" s="52" t="s">
        <v>187</v>
      </c>
      <c r="F5040" s="53" t="s">
        <v>76</v>
      </c>
      <c r="G5040" s="52" t="s">
        <v>8</v>
      </c>
      <c r="H5040" s="52" t="s">
        <v>1848</v>
      </c>
    </row>
    <row r="5041" spans="1:8" x14ac:dyDescent="0.25">
      <c r="A5041" s="52" t="s">
        <v>2378</v>
      </c>
      <c r="B5041" s="52" t="s">
        <v>2377</v>
      </c>
      <c r="C5041" s="52" t="s">
        <v>193</v>
      </c>
      <c r="D5041" s="52" t="s">
        <v>336</v>
      </c>
      <c r="E5041" s="52" t="s">
        <v>204</v>
      </c>
      <c r="F5041" s="53" t="s">
        <v>76</v>
      </c>
      <c r="G5041" s="52" t="s">
        <v>8</v>
      </c>
      <c r="H5041" s="52" t="s">
        <v>1848</v>
      </c>
    </row>
    <row r="5042" spans="1:8" x14ac:dyDescent="0.25">
      <c r="A5042" s="52" t="s">
        <v>2376</v>
      </c>
      <c r="B5042" s="52" t="s">
        <v>2375</v>
      </c>
      <c r="C5042" s="52" t="s">
        <v>671</v>
      </c>
      <c r="D5042" s="52" t="s">
        <v>668</v>
      </c>
      <c r="E5042" s="52" t="s">
        <v>204</v>
      </c>
      <c r="F5042" s="53" t="s">
        <v>76</v>
      </c>
      <c r="G5042" s="52" t="s">
        <v>8</v>
      </c>
      <c r="H5042" s="52" t="s">
        <v>1848</v>
      </c>
    </row>
    <row r="5043" spans="1:8" x14ac:dyDescent="0.25">
      <c r="A5043" s="52" t="s">
        <v>2374</v>
      </c>
      <c r="B5043" s="52" t="s">
        <v>2373</v>
      </c>
      <c r="C5043" s="52" t="s">
        <v>668</v>
      </c>
      <c r="D5043" s="52" t="s">
        <v>200</v>
      </c>
      <c r="E5043" s="52" t="s">
        <v>187</v>
      </c>
      <c r="F5043" s="53" t="s">
        <v>76</v>
      </c>
      <c r="G5043" s="52" t="s">
        <v>8</v>
      </c>
      <c r="H5043" s="52" t="s">
        <v>1848</v>
      </c>
    </row>
    <row r="5044" spans="1:8" x14ac:dyDescent="0.25">
      <c r="A5044" s="52" t="s">
        <v>2372</v>
      </c>
      <c r="B5044" s="52" t="s">
        <v>2371</v>
      </c>
      <c r="C5044" s="52" t="s">
        <v>224</v>
      </c>
      <c r="D5044" s="52" t="s">
        <v>200</v>
      </c>
      <c r="E5044" s="52" t="s">
        <v>187</v>
      </c>
      <c r="F5044" s="53" t="s">
        <v>76</v>
      </c>
      <c r="G5044" s="52" t="s">
        <v>8</v>
      </c>
      <c r="H5044" s="52" t="s">
        <v>1848</v>
      </c>
    </row>
    <row r="5045" spans="1:8" x14ac:dyDescent="0.25">
      <c r="A5045" s="52" t="s">
        <v>2370</v>
      </c>
      <c r="B5045" s="52" t="s">
        <v>2369</v>
      </c>
      <c r="C5045" s="52" t="s">
        <v>224</v>
      </c>
      <c r="D5045" s="52" t="s">
        <v>200</v>
      </c>
      <c r="E5045" s="52" t="s">
        <v>187</v>
      </c>
      <c r="F5045" s="53" t="s">
        <v>76</v>
      </c>
      <c r="G5045" s="52" t="s">
        <v>8</v>
      </c>
      <c r="H5045" s="52" t="s">
        <v>1848</v>
      </c>
    </row>
    <row r="5046" spans="1:8" x14ac:dyDescent="0.25">
      <c r="A5046" s="52" t="s">
        <v>2368</v>
      </c>
      <c r="B5046" s="52" t="s">
        <v>2367</v>
      </c>
      <c r="C5046" s="52" t="s">
        <v>224</v>
      </c>
      <c r="D5046" s="52" t="s">
        <v>200</v>
      </c>
      <c r="E5046" s="52" t="s">
        <v>492</v>
      </c>
      <c r="F5046" s="53" t="s">
        <v>76</v>
      </c>
      <c r="G5046" s="52" t="s">
        <v>8</v>
      </c>
      <c r="H5046" s="52" t="s">
        <v>1848</v>
      </c>
    </row>
    <row r="5047" spans="1:8" x14ac:dyDescent="0.25">
      <c r="A5047" s="52" t="s">
        <v>2366</v>
      </c>
      <c r="B5047" s="52" t="s">
        <v>2365</v>
      </c>
      <c r="C5047" s="52" t="s">
        <v>224</v>
      </c>
      <c r="D5047" s="52" t="s">
        <v>637</v>
      </c>
      <c r="E5047" s="52" t="s">
        <v>187</v>
      </c>
      <c r="F5047" s="53" t="s">
        <v>76</v>
      </c>
      <c r="G5047" s="52" t="s">
        <v>8</v>
      </c>
      <c r="H5047" s="52" t="s">
        <v>1848</v>
      </c>
    </row>
    <row r="5048" spans="1:8" x14ac:dyDescent="0.25">
      <c r="A5048" s="52" t="s">
        <v>2364</v>
      </c>
      <c r="B5048" s="52" t="s">
        <v>2363</v>
      </c>
      <c r="C5048" s="52" t="s">
        <v>224</v>
      </c>
      <c r="D5048" s="52" t="s">
        <v>200</v>
      </c>
      <c r="E5048" s="52" t="s">
        <v>187</v>
      </c>
      <c r="F5048" s="53" t="s">
        <v>76</v>
      </c>
      <c r="G5048" s="52" t="s">
        <v>8</v>
      </c>
      <c r="H5048" s="52" t="s">
        <v>1848</v>
      </c>
    </row>
    <row r="5049" spans="1:8" x14ac:dyDescent="0.25">
      <c r="A5049" s="52" t="s">
        <v>2362</v>
      </c>
      <c r="B5049" s="52" t="s">
        <v>2360</v>
      </c>
      <c r="C5049" s="52" t="s">
        <v>295</v>
      </c>
      <c r="D5049" s="52" t="s">
        <v>200</v>
      </c>
      <c r="E5049" s="52" t="s">
        <v>187</v>
      </c>
      <c r="F5049" s="53" t="s">
        <v>76</v>
      </c>
      <c r="G5049" s="52" t="s">
        <v>8</v>
      </c>
      <c r="H5049" s="52" t="s">
        <v>1848</v>
      </c>
    </row>
    <row r="5050" spans="1:8" x14ac:dyDescent="0.25">
      <c r="A5050" s="52" t="s">
        <v>2361</v>
      </c>
      <c r="B5050" s="52" t="s">
        <v>2360</v>
      </c>
      <c r="C5050" s="52" t="s">
        <v>802</v>
      </c>
      <c r="D5050" s="52" t="s">
        <v>200</v>
      </c>
      <c r="E5050" s="52" t="s">
        <v>187</v>
      </c>
      <c r="F5050" s="53" t="s">
        <v>76</v>
      </c>
      <c r="G5050" s="52" t="s">
        <v>8</v>
      </c>
      <c r="H5050" s="52" t="s">
        <v>1848</v>
      </c>
    </row>
    <row r="5051" spans="1:8" x14ac:dyDescent="0.25">
      <c r="A5051" s="52" t="s">
        <v>2359</v>
      </c>
      <c r="B5051" s="52" t="s">
        <v>2358</v>
      </c>
      <c r="C5051" s="52" t="s">
        <v>343</v>
      </c>
      <c r="D5051" s="52" t="s">
        <v>2350</v>
      </c>
      <c r="E5051" s="52" t="s">
        <v>204</v>
      </c>
      <c r="F5051" s="53" t="s">
        <v>76</v>
      </c>
      <c r="G5051" s="52" t="s">
        <v>8</v>
      </c>
      <c r="H5051" s="52" t="s">
        <v>1848</v>
      </c>
    </row>
    <row r="5052" spans="1:8" x14ac:dyDescent="0.25">
      <c r="A5052" s="52" t="s">
        <v>2357</v>
      </c>
      <c r="B5052" s="52" t="s">
        <v>2356</v>
      </c>
      <c r="C5052" s="52" t="s">
        <v>2355</v>
      </c>
      <c r="D5052" s="52" t="s">
        <v>200</v>
      </c>
      <c r="E5052" s="52" t="s">
        <v>187</v>
      </c>
      <c r="F5052" s="53" t="s">
        <v>76</v>
      </c>
      <c r="G5052" s="52" t="s">
        <v>8</v>
      </c>
      <c r="H5052" s="52" t="s">
        <v>1848</v>
      </c>
    </row>
    <row r="5053" spans="1:8" x14ac:dyDescent="0.25">
      <c r="A5053" s="52" t="s">
        <v>2354</v>
      </c>
      <c r="B5053" s="52" t="s">
        <v>2353</v>
      </c>
      <c r="C5053" s="52" t="s">
        <v>224</v>
      </c>
      <c r="D5053" s="52" t="s">
        <v>200</v>
      </c>
      <c r="E5053" s="52" t="s">
        <v>187</v>
      </c>
      <c r="F5053" s="53" t="s">
        <v>76</v>
      </c>
      <c r="G5053" s="52" t="s">
        <v>8</v>
      </c>
      <c r="H5053" s="52" t="s">
        <v>1848</v>
      </c>
    </row>
    <row r="5054" spans="1:8" x14ac:dyDescent="0.25">
      <c r="A5054" s="52" t="s">
        <v>2352</v>
      </c>
      <c r="B5054" s="52" t="s">
        <v>2351</v>
      </c>
      <c r="C5054" s="52" t="s">
        <v>295</v>
      </c>
      <c r="D5054" s="52" t="s">
        <v>2350</v>
      </c>
      <c r="E5054" s="52" t="s">
        <v>204</v>
      </c>
      <c r="F5054" s="53" t="s">
        <v>76</v>
      </c>
      <c r="G5054" s="52" t="s">
        <v>8</v>
      </c>
      <c r="H5054" s="52" t="s">
        <v>1848</v>
      </c>
    </row>
    <row r="5055" spans="1:8" x14ac:dyDescent="0.25">
      <c r="A5055" s="52" t="s">
        <v>2349</v>
      </c>
      <c r="B5055" s="52" t="s">
        <v>2348</v>
      </c>
      <c r="C5055" s="52" t="s">
        <v>966</v>
      </c>
      <c r="D5055" s="52" t="s">
        <v>200</v>
      </c>
      <c r="E5055" s="52" t="s">
        <v>187</v>
      </c>
      <c r="F5055" s="53" t="s">
        <v>76</v>
      </c>
      <c r="G5055" s="52" t="s">
        <v>8</v>
      </c>
      <c r="H5055" s="52" t="s">
        <v>1848</v>
      </c>
    </row>
    <row r="5056" spans="1:8" x14ac:dyDescent="0.25">
      <c r="A5056" s="52" t="s">
        <v>2347</v>
      </c>
      <c r="B5056" s="52" t="s">
        <v>2346</v>
      </c>
      <c r="C5056" s="52" t="s">
        <v>1545</v>
      </c>
      <c r="D5056" s="52" t="s">
        <v>200</v>
      </c>
      <c r="E5056" s="52" t="s">
        <v>187</v>
      </c>
      <c r="F5056" s="53" t="s">
        <v>76</v>
      </c>
      <c r="G5056" s="52" t="s">
        <v>8</v>
      </c>
      <c r="H5056" s="52" t="s">
        <v>1848</v>
      </c>
    </row>
    <row r="5057" spans="1:8" x14ac:dyDescent="0.25">
      <c r="A5057" s="52" t="s">
        <v>2345</v>
      </c>
      <c r="B5057" s="52" t="s">
        <v>2344</v>
      </c>
      <c r="C5057" s="52" t="s">
        <v>193</v>
      </c>
      <c r="D5057" s="52" t="s">
        <v>200</v>
      </c>
      <c r="E5057" s="52" t="s">
        <v>187</v>
      </c>
      <c r="F5057" s="53" t="s">
        <v>76</v>
      </c>
      <c r="G5057" s="52" t="s">
        <v>8</v>
      </c>
      <c r="H5057" s="52" t="s">
        <v>1848</v>
      </c>
    </row>
    <row r="5058" spans="1:8" x14ac:dyDescent="0.25">
      <c r="A5058" s="52" t="s">
        <v>2343</v>
      </c>
      <c r="B5058" s="52" t="s">
        <v>104</v>
      </c>
      <c r="C5058" s="52" t="s">
        <v>1259</v>
      </c>
      <c r="D5058" s="52" t="s">
        <v>200</v>
      </c>
      <c r="E5058" s="52" t="s">
        <v>187</v>
      </c>
      <c r="F5058" s="53" t="s">
        <v>76</v>
      </c>
      <c r="G5058" s="52" t="s">
        <v>8</v>
      </c>
      <c r="H5058" s="52" t="s">
        <v>1848</v>
      </c>
    </row>
    <row r="5059" spans="1:8" x14ac:dyDescent="0.25">
      <c r="A5059" s="52" t="s">
        <v>2342</v>
      </c>
      <c r="B5059" s="52" t="s">
        <v>2340</v>
      </c>
      <c r="C5059" s="52" t="s">
        <v>802</v>
      </c>
      <c r="D5059" s="52" t="s">
        <v>200</v>
      </c>
      <c r="E5059" s="52" t="s">
        <v>187</v>
      </c>
      <c r="F5059" s="53" t="s">
        <v>76</v>
      </c>
      <c r="G5059" s="52" t="s">
        <v>8</v>
      </c>
      <c r="H5059" s="52" t="s">
        <v>1848</v>
      </c>
    </row>
    <row r="5060" spans="1:8" x14ac:dyDescent="0.25">
      <c r="A5060" s="52" t="s">
        <v>2341</v>
      </c>
      <c r="B5060" s="52" t="s">
        <v>2340</v>
      </c>
      <c r="C5060" s="52" t="s">
        <v>784</v>
      </c>
      <c r="D5060" s="52" t="s">
        <v>200</v>
      </c>
      <c r="E5060" s="52" t="s">
        <v>187</v>
      </c>
      <c r="F5060" s="53" t="s">
        <v>76</v>
      </c>
      <c r="G5060" s="52" t="s">
        <v>8</v>
      </c>
      <c r="H5060" s="52" t="s">
        <v>1848</v>
      </c>
    </row>
    <row r="5061" spans="1:8" x14ac:dyDescent="0.25">
      <c r="A5061" s="52" t="s">
        <v>2339</v>
      </c>
      <c r="B5061" s="52" t="s">
        <v>2338</v>
      </c>
      <c r="C5061" s="52" t="s">
        <v>249</v>
      </c>
      <c r="D5061" s="52" t="s">
        <v>200</v>
      </c>
      <c r="E5061" s="52" t="s">
        <v>187</v>
      </c>
      <c r="F5061" s="53" t="s">
        <v>76</v>
      </c>
      <c r="G5061" s="52" t="s">
        <v>8</v>
      </c>
      <c r="H5061" s="52" t="s">
        <v>1848</v>
      </c>
    </row>
    <row r="5062" spans="1:8" x14ac:dyDescent="0.25">
      <c r="A5062" s="52" t="s">
        <v>2337</v>
      </c>
      <c r="B5062" s="52" t="s">
        <v>2335</v>
      </c>
      <c r="C5062" s="52" t="s">
        <v>249</v>
      </c>
      <c r="D5062" s="52" t="s">
        <v>200</v>
      </c>
      <c r="E5062" s="52" t="s">
        <v>187</v>
      </c>
      <c r="F5062" s="53" t="s">
        <v>76</v>
      </c>
      <c r="G5062" s="52" t="s">
        <v>8</v>
      </c>
      <c r="H5062" s="52" t="s">
        <v>1848</v>
      </c>
    </row>
    <row r="5063" spans="1:8" x14ac:dyDescent="0.25">
      <c r="A5063" s="52" t="s">
        <v>2336</v>
      </c>
      <c r="B5063" s="52" t="s">
        <v>2335</v>
      </c>
      <c r="C5063" s="52" t="s">
        <v>244</v>
      </c>
      <c r="D5063" s="52" t="s">
        <v>200</v>
      </c>
      <c r="E5063" s="52" t="s">
        <v>187</v>
      </c>
      <c r="F5063" s="53" t="s">
        <v>76</v>
      </c>
      <c r="G5063" s="52" t="s">
        <v>8</v>
      </c>
      <c r="H5063" s="52" t="s">
        <v>1848</v>
      </c>
    </row>
    <row r="5064" spans="1:8" x14ac:dyDescent="0.25">
      <c r="A5064" s="52" t="s">
        <v>78</v>
      </c>
      <c r="B5064" s="52" t="s">
        <v>2334</v>
      </c>
      <c r="C5064" s="52" t="s">
        <v>295</v>
      </c>
      <c r="D5064" s="52" t="s">
        <v>200</v>
      </c>
      <c r="E5064" s="52" t="s">
        <v>187</v>
      </c>
      <c r="F5064" s="53" t="s">
        <v>78</v>
      </c>
      <c r="G5064" s="52" t="s">
        <v>8</v>
      </c>
      <c r="H5064" s="52" t="s">
        <v>1848</v>
      </c>
    </row>
    <row r="5065" spans="1:8" x14ac:dyDescent="0.25">
      <c r="A5065" s="52" t="s">
        <v>2333</v>
      </c>
      <c r="B5065" s="52" t="s">
        <v>2331</v>
      </c>
      <c r="C5065" s="52" t="s">
        <v>295</v>
      </c>
      <c r="D5065" s="52" t="s">
        <v>200</v>
      </c>
      <c r="E5065" s="52" t="s">
        <v>187</v>
      </c>
      <c r="F5065" s="53" t="s">
        <v>78</v>
      </c>
      <c r="G5065" s="52" t="s">
        <v>8</v>
      </c>
      <c r="H5065" s="52" t="s">
        <v>1848</v>
      </c>
    </row>
    <row r="5066" spans="1:8" x14ac:dyDescent="0.25">
      <c r="A5066" s="52" t="s">
        <v>2332</v>
      </c>
      <c r="B5066" s="52" t="s">
        <v>2331</v>
      </c>
      <c r="C5066" s="52" t="s">
        <v>802</v>
      </c>
      <c r="D5066" s="52" t="s">
        <v>200</v>
      </c>
      <c r="E5066" s="52" t="s">
        <v>187</v>
      </c>
      <c r="F5066" s="53" t="s">
        <v>78</v>
      </c>
      <c r="G5066" s="52" t="s">
        <v>8</v>
      </c>
      <c r="H5066" s="52" t="s">
        <v>1848</v>
      </c>
    </row>
    <row r="5067" spans="1:8" x14ac:dyDescent="0.25">
      <c r="A5067" s="52" t="s">
        <v>2330</v>
      </c>
      <c r="B5067" s="52" t="s">
        <v>2329</v>
      </c>
      <c r="C5067" s="52" t="s">
        <v>441</v>
      </c>
      <c r="D5067" s="52" t="s">
        <v>200</v>
      </c>
      <c r="E5067" s="52" t="s">
        <v>187</v>
      </c>
      <c r="F5067" s="53" t="s">
        <v>78</v>
      </c>
      <c r="G5067" s="52" t="s">
        <v>8</v>
      </c>
      <c r="H5067" s="52" t="s">
        <v>1848</v>
      </c>
    </row>
    <row r="5068" spans="1:8" x14ac:dyDescent="0.25">
      <c r="A5068" s="52" t="s">
        <v>2328</v>
      </c>
      <c r="B5068" s="52" t="s">
        <v>2327</v>
      </c>
      <c r="C5068" s="52" t="s">
        <v>441</v>
      </c>
      <c r="D5068" s="52" t="s">
        <v>200</v>
      </c>
      <c r="E5068" s="52" t="s">
        <v>187</v>
      </c>
      <c r="F5068" s="53" t="s">
        <v>78</v>
      </c>
      <c r="G5068" s="52" t="s">
        <v>8</v>
      </c>
      <c r="H5068" s="52" t="s">
        <v>1848</v>
      </c>
    </row>
    <row r="5069" spans="1:8" x14ac:dyDescent="0.25">
      <c r="A5069" s="52" t="s">
        <v>2326</v>
      </c>
      <c r="B5069" s="52" t="s">
        <v>2325</v>
      </c>
      <c r="C5069" s="52" t="s">
        <v>441</v>
      </c>
      <c r="D5069" s="52" t="s">
        <v>200</v>
      </c>
      <c r="E5069" s="52" t="s">
        <v>187</v>
      </c>
      <c r="F5069" s="53" t="s">
        <v>78</v>
      </c>
      <c r="G5069" s="52" t="s">
        <v>8</v>
      </c>
      <c r="H5069" s="52" t="s">
        <v>1848</v>
      </c>
    </row>
    <row r="5070" spans="1:8" x14ac:dyDescent="0.25">
      <c r="A5070" s="52" t="s">
        <v>2324</v>
      </c>
      <c r="B5070" s="52" t="s">
        <v>2323</v>
      </c>
      <c r="C5070" s="52" t="s">
        <v>441</v>
      </c>
      <c r="D5070" s="52" t="s">
        <v>2051</v>
      </c>
      <c r="E5070" s="52" t="s">
        <v>204</v>
      </c>
      <c r="F5070" s="53" t="s">
        <v>78</v>
      </c>
      <c r="G5070" s="52" t="s">
        <v>8</v>
      </c>
      <c r="H5070" s="52" t="s">
        <v>1848</v>
      </c>
    </row>
    <row r="5071" spans="1:8" x14ac:dyDescent="0.25">
      <c r="A5071" s="52" t="s">
        <v>2322</v>
      </c>
      <c r="B5071" s="52" t="s">
        <v>2321</v>
      </c>
      <c r="C5071" s="52" t="s">
        <v>441</v>
      </c>
      <c r="D5071" s="52" t="s">
        <v>200</v>
      </c>
      <c r="E5071" s="52" t="s">
        <v>187</v>
      </c>
      <c r="F5071" s="53" t="s">
        <v>78</v>
      </c>
      <c r="G5071" s="52" t="s">
        <v>8</v>
      </c>
      <c r="H5071" s="52" t="s">
        <v>1848</v>
      </c>
    </row>
    <row r="5072" spans="1:8" x14ac:dyDescent="0.25">
      <c r="A5072" s="52" t="s">
        <v>2320</v>
      </c>
      <c r="B5072" s="52" t="s">
        <v>2319</v>
      </c>
      <c r="C5072" s="52" t="s">
        <v>300</v>
      </c>
      <c r="D5072" s="52" t="s">
        <v>297</v>
      </c>
      <c r="E5072" s="52" t="s">
        <v>204</v>
      </c>
      <c r="F5072" s="53" t="s">
        <v>78</v>
      </c>
      <c r="G5072" s="52" t="s">
        <v>8</v>
      </c>
      <c r="H5072" s="52" t="s">
        <v>1848</v>
      </c>
    </row>
    <row r="5073" spans="1:8" x14ac:dyDescent="0.25">
      <c r="A5073" s="52" t="s">
        <v>2318</v>
      </c>
      <c r="B5073" s="52" t="s">
        <v>2317</v>
      </c>
      <c r="C5073" s="52" t="s">
        <v>573</v>
      </c>
      <c r="D5073" s="52" t="s">
        <v>1840</v>
      </c>
      <c r="E5073" s="52" t="s">
        <v>204</v>
      </c>
      <c r="F5073" s="53" t="s">
        <v>78</v>
      </c>
      <c r="G5073" s="52" t="s">
        <v>8</v>
      </c>
      <c r="H5073" s="52" t="s">
        <v>1848</v>
      </c>
    </row>
    <row r="5074" spans="1:8" x14ac:dyDescent="0.25">
      <c r="A5074" s="52" t="s">
        <v>2316</v>
      </c>
      <c r="B5074" s="52" t="s">
        <v>2315</v>
      </c>
      <c r="C5074" s="52" t="s">
        <v>573</v>
      </c>
      <c r="D5074" s="52" t="s">
        <v>200</v>
      </c>
      <c r="E5074" s="52" t="s">
        <v>187</v>
      </c>
      <c r="F5074" s="53" t="s">
        <v>78</v>
      </c>
      <c r="G5074" s="52" t="s">
        <v>8</v>
      </c>
      <c r="H5074" s="52" t="s">
        <v>1848</v>
      </c>
    </row>
    <row r="5075" spans="1:8" x14ac:dyDescent="0.25">
      <c r="A5075" s="52" t="s">
        <v>2314</v>
      </c>
      <c r="B5075" s="52" t="s">
        <v>2313</v>
      </c>
      <c r="C5075" s="52" t="s">
        <v>932</v>
      </c>
      <c r="D5075" s="52" t="s">
        <v>200</v>
      </c>
      <c r="E5075" s="52" t="s">
        <v>187</v>
      </c>
      <c r="F5075" s="53" t="s">
        <v>78</v>
      </c>
      <c r="G5075" s="52" t="s">
        <v>8</v>
      </c>
      <c r="H5075" s="52" t="s">
        <v>1848</v>
      </c>
    </row>
    <row r="5076" spans="1:8" x14ac:dyDescent="0.25">
      <c r="A5076" s="52" t="s">
        <v>2312</v>
      </c>
      <c r="B5076" s="52" t="s">
        <v>2311</v>
      </c>
      <c r="C5076" s="52" t="s">
        <v>932</v>
      </c>
      <c r="D5076" s="52" t="s">
        <v>200</v>
      </c>
      <c r="E5076" s="52" t="s">
        <v>187</v>
      </c>
      <c r="F5076" s="53" t="s">
        <v>78</v>
      </c>
      <c r="G5076" s="52" t="s">
        <v>8</v>
      </c>
      <c r="H5076" s="52" t="s">
        <v>1848</v>
      </c>
    </row>
    <row r="5077" spans="1:8" x14ac:dyDescent="0.25">
      <c r="A5077" s="52" t="s">
        <v>2310</v>
      </c>
      <c r="B5077" s="52" t="s">
        <v>2309</v>
      </c>
      <c r="C5077" s="52" t="s">
        <v>932</v>
      </c>
      <c r="D5077" s="52" t="s">
        <v>1442</v>
      </c>
      <c r="E5077" s="52" t="s">
        <v>187</v>
      </c>
      <c r="F5077" s="53" t="s">
        <v>78</v>
      </c>
      <c r="G5077" s="52" t="s">
        <v>8</v>
      </c>
      <c r="H5077" s="52" t="s">
        <v>1848</v>
      </c>
    </row>
    <row r="5078" spans="1:8" x14ac:dyDescent="0.25">
      <c r="A5078" s="52" t="s">
        <v>2308</v>
      </c>
      <c r="B5078" s="52" t="s">
        <v>2307</v>
      </c>
      <c r="C5078" s="52" t="s">
        <v>224</v>
      </c>
      <c r="D5078" s="52" t="s">
        <v>200</v>
      </c>
      <c r="E5078" s="52" t="s">
        <v>187</v>
      </c>
      <c r="F5078" s="53" t="s">
        <v>78</v>
      </c>
      <c r="G5078" s="52" t="s">
        <v>8</v>
      </c>
      <c r="H5078" s="52" t="s">
        <v>1848</v>
      </c>
    </row>
    <row r="5079" spans="1:8" x14ac:dyDescent="0.25">
      <c r="A5079" s="52" t="s">
        <v>2306</v>
      </c>
      <c r="B5079" s="52" t="s">
        <v>2305</v>
      </c>
      <c r="C5079" s="52" t="s">
        <v>197</v>
      </c>
      <c r="D5079" s="52" t="s">
        <v>197</v>
      </c>
      <c r="E5079" s="52" t="s">
        <v>196</v>
      </c>
      <c r="F5079" s="53" t="s">
        <v>78</v>
      </c>
      <c r="G5079" s="52" t="s">
        <v>8</v>
      </c>
      <c r="H5079" s="52" t="s">
        <v>1848</v>
      </c>
    </row>
    <row r="5080" spans="1:8" x14ac:dyDescent="0.25">
      <c r="A5080" s="52" t="s">
        <v>2304</v>
      </c>
      <c r="B5080" s="52" t="s">
        <v>2303</v>
      </c>
      <c r="C5080" s="52" t="s">
        <v>295</v>
      </c>
      <c r="D5080" s="52" t="s">
        <v>200</v>
      </c>
      <c r="E5080" s="52" t="s">
        <v>187</v>
      </c>
      <c r="F5080" s="53" t="s">
        <v>78</v>
      </c>
      <c r="G5080" s="52" t="s">
        <v>8</v>
      </c>
      <c r="H5080" s="52" t="s">
        <v>1848</v>
      </c>
    </row>
    <row r="5081" spans="1:8" x14ac:dyDescent="0.25">
      <c r="A5081" s="52" t="s">
        <v>2302</v>
      </c>
      <c r="B5081" s="52" t="s">
        <v>2301</v>
      </c>
      <c r="C5081" s="52" t="s">
        <v>1163</v>
      </c>
      <c r="D5081" s="52" t="s">
        <v>200</v>
      </c>
      <c r="E5081" s="52" t="s">
        <v>187</v>
      </c>
      <c r="F5081" s="53" t="s">
        <v>78</v>
      </c>
      <c r="G5081" s="52" t="s">
        <v>8</v>
      </c>
      <c r="H5081" s="52" t="s">
        <v>1848</v>
      </c>
    </row>
    <row r="5082" spans="1:8" x14ac:dyDescent="0.25">
      <c r="A5082" s="52" t="s">
        <v>2300</v>
      </c>
      <c r="B5082" s="52" t="s">
        <v>2299</v>
      </c>
      <c r="C5082" s="52" t="s">
        <v>1540</v>
      </c>
      <c r="D5082" s="52" t="s">
        <v>200</v>
      </c>
      <c r="E5082" s="52" t="s">
        <v>187</v>
      </c>
      <c r="F5082" s="53" t="s">
        <v>78</v>
      </c>
      <c r="G5082" s="52" t="s">
        <v>8</v>
      </c>
      <c r="H5082" s="52" t="s">
        <v>1848</v>
      </c>
    </row>
    <row r="5083" spans="1:8" x14ac:dyDescent="0.25">
      <c r="A5083" s="52" t="s">
        <v>2298</v>
      </c>
      <c r="B5083" s="52" t="s">
        <v>2297</v>
      </c>
      <c r="C5083" s="52" t="s">
        <v>1163</v>
      </c>
      <c r="D5083" s="52" t="s">
        <v>200</v>
      </c>
      <c r="E5083" s="52" t="s">
        <v>187</v>
      </c>
      <c r="F5083" s="53" t="s">
        <v>78</v>
      </c>
      <c r="G5083" s="52" t="s">
        <v>8</v>
      </c>
      <c r="H5083" s="52" t="s">
        <v>1848</v>
      </c>
    </row>
    <row r="5084" spans="1:8" x14ac:dyDescent="0.25">
      <c r="A5084" s="52" t="s">
        <v>2296</v>
      </c>
      <c r="B5084" s="52" t="s">
        <v>2295</v>
      </c>
      <c r="C5084" s="52" t="s">
        <v>1351</v>
      </c>
      <c r="D5084" s="52" t="s">
        <v>1461</v>
      </c>
      <c r="E5084" s="52" t="s">
        <v>492</v>
      </c>
      <c r="F5084" s="53" t="s">
        <v>78</v>
      </c>
      <c r="G5084" s="52" t="s">
        <v>8</v>
      </c>
      <c r="H5084" s="52" t="s">
        <v>1848</v>
      </c>
    </row>
    <row r="5085" spans="1:8" x14ac:dyDescent="0.25">
      <c r="A5085" s="52" t="s">
        <v>2294</v>
      </c>
      <c r="B5085" s="52" t="s">
        <v>2293</v>
      </c>
      <c r="C5085" s="52" t="s">
        <v>295</v>
      </c>
      <c r="D5085" s="52" t="s">
        <v>200</v>
      </c>
      <c r="E5085" s="52" t="s">
        <v>187</v>
      </c>
      <c r="F5085" s="53" t="s">
        <v>78</v>
      </c>
      <c r="G5085" s="52" t="s">
        <v>8</v>
      </c>
      <c r="H5085" s="52" t="s">
        <v>1848</v>
      </c>
    </row>
    <row r="5086" spans="1:8" x14ac:dyDescent="0.25">
      <c r="A5086" s="52" t="s">
        <v>2292</v>
      </c>
      <c r="B5086" s="52" t="s">
        <v>2291</v>
      </c>
      <c r="C5086" s="52" t="s">
        <v>1540</v>
      </c>
      <c r="D5086" s="52" t="s">
        <v>200</v>
      </c>
      <c r="E5086" s="52" t="s">
        <v>187</v>
      </c>
      <c r="F5086" s="53" t="s">
        <v>78</v>
      </c>
      <c r="G5086" s="52" t="s">
        <v>8</v>
      </c>
      <c r="H5086" s="52" t="s">
        <v>1848</v>
      </c>
    </row>
    <row r="5087" spans="1:8" x14ac:dyDescent="0.25">
      <c r="A5087" s="52" t="s">
        <v>2290</v>
      </c>
      <c r="B5087" s="52" t="s">
        <v>2289</v>
      </c>
      <c r="C5087" s="52" t="s">
        <v>573</v>
      </c>
      <c r="D5087" s="52" t="s">
        <v>200</v>
      </c>
      <c r="E5087" s="52" t="s">
        <v>187</v>
      </c>
      <c r="F5087" s="53" t="s">
        <v>78</v>
      </c>
      <c r="G5087" s="52" t="s">
        <v>8</v>
      </c>
      <c r="H5087" s="52" t="s">
        <v>1848</v>
      </c>
    </row>
    <row r="5088" spans="1:8" x14ac:dyDescent="0.25">
      <c r="A5088" s="52" t="s">
        <v>2288</v>
      </c>
      <c r="B5088" s="52" t="s">
        <v>2287</v>
      </c>
      <c r="C5088" s="52" t="s">
        <v>300</v>
      </c>
      <c r="D5088" s="52" t="s">
        <v>297</v>
      </c>
      <c r="E5088" s="52" t="s">
        <v>204</v>
      </c>
      <c r="F5088" s="53" t="s">
        <v>78</v>
      </c>
      <c r="G5088" s="52" t="s">
        <v>8</v>
      </c>
      <c r="H5088" s="52" t="s">
        <v>1848</v>
      </c>
    </row>
    <row r="5089" spans="1:8" x14ac:dyDescent="0.25">
      <c r="A5089" s="52" t="s">
        <v>2286</v>
      </c>
      <c r="B5089" s="52" t="s">
        <v>2285</v>
      </c>
      <c r="C5089" s="52" t="s">
        <v>573</v>
      </c>
      <c r="D5089" s="52" t="s">
        <v>906</v>
      </c>
      <c r="E5089" s="52" t="s">
        <v>187</v>
      </c>
      <c r="F5089" s="53" t="s">
        <v>78</v>
      </c>
      <c r="G5089" s="52" t="s">
        <v>8</v>
      </c>
      <c r="H5089" s="52" t="s">
        <v>1848</v>
      </c>
    </row>
    <row r="5090" spans="1:8" x14ac:dyDescent="0.25">
      <c r="A5090" s="52" t="s">
        <v>2284</v>
      </c>
      <c r="B5090" s="52" t="s">
        <v>2283</v>
      </c>
      <c r="C5090" s="52" t="s">
        <v>224</v>
      </c>
      <c r="D5090" s="52" t="s">
        <v>1997</v>
      </c>
      <c r="E5090" s="52" t="s">
        <v>187</v>
      </c>
      <c r="F5090" s="53" t="s">
        <v>78</v>
      </c>
      <c r="G5090" s="52" t="s">
        <v>8</v>
      </c>
      <c r="H5090" s="52" t="s">
        <v>1848</v>
      </c>
    </row>
    <row r="5091" spans="1:8" x14ac:dyDescent="0.25">
      <c r="A5091" s="52" t="s">
        <v>2282</v>
      </c>
      <c r="B5091" s="52" t="s">
        <v>2281</v>
      </c>
      <c r="C5091" s="52" t="s">
        <v>224</v>
      </c>
      <c r="D5091" s="52" t="s">
        <v>1128</v>
      </c>
      <c r="E5091" s="52" t="s">
        <v>492</v>
      </c>
      <c r="F5091" s="53" t="s">
        <v>78</v>
      </c>
      <c r="G5091" s="52" t="s">
        <v>8</v>
      </c>
      <c r="H5091" s="52" t="s">
        <v>1848</v>
      </c>
    </row>
    <row r="5092" spans="1:8" x14ac:dyDescent="0.25">
      <c r="A5092" s="52" t="s">
        <v>2280</v>
      </c>
      <c r="B5092" s="52" t="s">
        <v>2279</v>
      </c>
      <c r="C5092" s="52" t="s">
        <v>573</v>
      </c>
      <c r="D5092" s="52" t="s">
        <v>200</v>
      </c>
      <c r="E5092" s="52" t="s">
        <v>187</v>
      </c>
      <c r="F5092" s="53" t="s">
        <v>78</v>
      </c>
      <c r="G5092" s="52" t="s">
        <v>8</v>
      </c>
      <c r="H5092" s="52" t="s">
        <v>1848</v>
      </c>
    </row>
    <row r="5093" spans="1:8" x14ac:dyDescent="0.25">
      <c r="A5093" s="52" t="s">
        <v>2278</v>
      </c>
      <c r="B5093" s="52" t="s">
        <v>2277</v>
      </c>
      <c r="C5093" s="52" t="s">
        <v>573</v>
      </c>
      <c r="D5093" s="52" t="s">
        <v>200</v>
      </c>
      <c r="E5093" s="52" t="s">
        <v>187</v>
      </c>
      <c r="F5093" s="53" t="s">
        <v>78</v>
      </c>
      <c r="G5093" s="52" t="s">
        <v>8</v>
      </c>
      <c r="H5093" s="52" t="s">
        <v>1848</v>
      </c>
    </row>
    <row r="5094" spans="1:8" x14ac:dyDescent="0.25">
      <c r="A5094" s="52" t="s">
        <v>2276</v>
      </c>
      <c r="B5094" s="52" t="s">
        <v>2275</v>
      </c>
      <c r="C5094" s="52" t="s">
        <v>542</v>
      </c>
      <c r="D5094" s="52" t="s">
        <v>422</v>
      </c>
      <c r="E5094" s="52" t="s">
        <v>492</v>
      </c>
      <c r="F5094" s="53" t="s">
        <v>78</v>
      </c>
      <c r="G5094" s="52" t="s">
        <v>8</v>
      </c>
      <c r="H5094" s="52" t="s">
        <v>1848</v>
      </c>
    </row>
    <row r="5095" spans="1:8" x14ac:dyDescent="0.25">
      <c r="A5095" s="52" t="s">
        <v>2274</v>
      </c>
      <c r="B5095" s="52" t="s">
        <v>2272</v>
      </c>
      <c r="C5095" s="52" t="s">
        <v>520</v>
      </c>
      <c r="D5095" s="52" t="s">
        <v>200</v>
      </c>
      <c r="E5095" s="52" t="s">
        <v>187</v>
      </c>
      <c r="F5095" s="53" t="s">
        <v>78</v>
      </c>
      <c r="G5095" s="52" t="s">
        <v>8</v>
      </c>
      <c r="H5095" s="52" t="s">
        <v>1848</v>
      </c>
    </row>
    <row r="5096" spans="1:8" x14ac:dyDescent="0.25">
      <c r="A5096" s="52" t="s">
        <v>2273</v>
      </c>
      <c r="B5096" s="52" t="s">
        <v>2272</v>
      </c>
      <c r="C5096" s="52" t="s">
        <v>244</v>
      </c>
      <c r="D5096" s="52" t="s">
        <v>200</v>
      </c>
      <c r="E5096" s="52" t="s">
        <v>187</v>
      </c>
      <c r="F5096" s="53" t="s">
        <v>78</v>
      </c>
      <c r="G5096" s="52" t="s">
        <v>8</v>
      </c>
      <c r="H5096" s="52" t="s">
        <v>1848</v>
      </c>
    </row>
    <row r="5097" spans="1:8" x14ac:dyDescent="0.25">
      <c r="A5097" s="52" t="s">
        <v>2271</v>
      </c>
      <c r="B5097" s="52" t="s">
        <v>2270</v>
      </c>
      <c r="C5097" s="52" t="s">
        <v>520</v>
      </c>
      <c r="D5097" s="52" t="s">
        <v>200</v>
      </c>
      <c r="E5097" s="52" t="s">
        <v>187</v>
      </c>
      <c r="F5097" s="53" t="s">
        <v>78</v>
      </c>
      <c r="G5097" s="52" t="s">
        <v>8</v>
      </c>
      <c r="H5097" s="52" t="s">
        <v>1848</v>
      </c>
    </row>
    <row r="5098" spans="1:8" x14ac:dyDescent="0.25">
      <c r="A5098" s="52" t="s">
        <v>2269</v>
      </c>
      <c r="B5098" s="52" t="s">
        <v>2268</v>
      </c>
      <c r="C5098" s="52" t="s">
        <v>209</v>
      </c>
      <c r="D5098" s="52" t="s">
        <v>243</v>
      </c>
      <c r="E5098" s="52" t="s">
        <v>204</v>
      </c>
      <c r="F5098" s="53" t="s">
        <v>78</v>
      </c>
      <c r="G5098" s="52" t="s">
        <v>8</v>
      </c>
      <c r="H5098" s="52" t="s">
        <v>1848</v>
      </c>
    </row>
    <row r="5099" spans="1:8" x14ac:dyDescent="0.25">
      <c r="A5099" s="52" t="s">
        <v>2267</v>
      </c>
      <c r="B5099" s="52" t="s">
        <v>2266</v>
      </c>
      <c r="C5099" s="52" t="s">
        <v>209</v>
      </c>
      <c r="D5099" s="52" t="s">
        <v>243</v>
      </c>
      <c r="E5099" s="52" t="s">
        <v>204</v>
      </c>
      <c r="F5099" s="53" t="s">
        <v>78</v>
      </c>
      <c r="G5099" s="52" t="s">
        <v>8</v>
      </c>
      <c r="H5099" s="52" t="s">
        <v>1848</v>
      </c>
    </row>
    <row r="5100" spans="1:8" x14ac:dyDescent="0.25">
      <c r="A5100" s="52" t="s">
        <v>2265</v>
      </c>
      <c r="B5100" s="52" t="s">
        <v>2264</v>
      </c>
      <c r="C5100" s="52" t="s">
        <v>520</v>
      </c>
      <c r="D5100" s="52" t="s">
        <v>200</v>
      </c>
      <c r="E5100" s="52" t="s">
        <v>187</v>
      </c>
      <c r="F5100" s="53" t="s">
        <v>78</v>
      </c>
      <c r="G5100" s="52" t="s">
        <v>8</v>
      </c>
      <c r="H5100" s="52" t="s">
        <v>1848</v>
      </c>
    </row>
    <row r="5101" spans="1:8" x14ac:dyDescent="0.25">
      <c r="A5101" s="52" t="s">
        <v>2263</v>
      </c>
      <c r="B5101" s="52" t="s">
        <v>2261</v>
      </c>
      <c r="C5101" s="52" t="s">
        <v>249</v>
      </c>
      <c r="D5101" s="52" t="s">
        <v>200</v>
      </c>
      <c r="E5101" s="52" t="s">
        <v>187</v>
      </c>
      <c r="F5101" s="53" t="s">
        <v>78</v>
      </c>
      <c r="G5101" s="52" t="s">
        <v>8</v>
      </c>
      <c r="H5101" s="52" t="s">
        <v>1848</v>
      </c>
    </row>
    <row r="5102" spans="1:8" x14ac:dyDescent="0.25">
      <c r="A5102" s="52" t="s">
        <v>2262</v>
      </c>
      <c r="B5102" s="52" t="s">
        <v>2261</v>
      </c>
      <c r="C5102" s="52" t="s">
        <v>249</v>
      </c>
      <c r="D5102" s="52" t="s">
        <v>200</v>
      </c>
      <c r="E5102" s="52" t="s">
        <v>187</v>
      </c>
      <c r="F5102" s="53" t="s">
        <v>78</v>
      </c>
      <c r="G5102" s="52" t="s">
        <v>8</v>
      </c>
      <c r="H5102" s="52" t="s">
        <v>1848</v>
      </c>
    </row>
    <row r="5103" spans="1:8" x14ac:dyDescent="0.25">
      <c r="A5103" s="52" t="s">
        <v>2260</v>
      </c>
      <c r="B5103" s="52" t="s">
        <v>2259</v>
      </c>
      <c r="C5103" s="52" t="s">
        <v>249</v>
      </c>
      <c r="D5103" s="52" t="s">
        <v>1840</v>
      </c>
      <c r="E5103" s="52" t="s">
        <v>204</v>
      </c>
      <c r="F5103" s="53" t="s">
        <v>78</v>
      </c>
      <c r="G5103" s="52" t="s">
        <v>8</v>
      </c>
      <c r="H5103" s="52" t="s">
        <v>1848</v>
      </c>
    </row>
    <row r="5104" spans="1:8" x14ac:dyDescent="0.25">
      <c r="A5104" s="52" t="s">
        <v>2258</v>
      </c>
      <c r="B5104" s="52" t="s">
        <v>2257</v>
      </c>
      <c r="C5104" s="52" t="s">
        <v>249</v>
      </c>
      <c r="D5104" s="52" t="s">
        <v>297</v>
      </c>
      <c r="E5104" s="52" t="s">
        <v>204</v>
      </c>
      <c r="F5104" s="53" t="s">
        <v>78</v>
      </c>
      <c r="G5104" s="52" t="s">
        <v>8</v>
      </c>
      <c r="H5104" s="52" t="s">
        <v>1848</v>
      </c>
    </row>
    <row r="5105" spans="1:8" x14ac:dyDescent="0.25">
      <c r="A5105" s="52" t="s">
        <v>2256</v>
      </c>
      <c r="B5105" s="52" t="s">
        <v>2255</v>
      </c>
      <c r="C5105" s="52" t="s">
        <v>249</v>
      </c>
      <c r="D5105" s="52" t="s">
        <v>2254</v>
      </c>
      <c r="E5105" s="52" t="s">
        <v>204</v>
      </c>
      <c r="F5105" s="53" t="s">
        <v>78</v>
      </c>
      <c r="G5105" s="52" t="s">
        <v>8</v>
      </c>
      <c r="H5105" s="52" t="s">
        <v>1848</v>
      </c>
    </row>
    <row r="5106" spans="1:8" x14ac:dyDescent="0.25">
      <c r="A5106" s="52" t="s">
        <v>2253</v>
      </c>
      <c r="B5106" s="52" t="s">
        <v>2252</v>
      </c>
      <c r="C5106" s="52" t="s">
        <v>209</v>
      </c>
      <c r="D5106" s="52" t="s">
        <v>200</v>
      </c>
      <c r="E5106" s="52" t="s">
        <v>187</v>
      </c>
      <c r="F5106" s="53" t="s">
        <v>78</v>
      </c>
      <c r="G5106" s="52" t="s">
        <v>8</v>
      </c>
      <c r="H5106" s="52" t="s">
        <v>1848</v>
      </c>
    </row>
    <row r="5107" spans="1:8" x14ac:dyDescent="0.25">
      <c r="A5107" s="52" t="s">
        <v>2251</v>
      </c>
      <c r="B5107" s="52" t="s">
        <v>2250</v>
      </c>
      <c r="C5107" s="52" t="s">
        <v>209</v>
      </c>
      <c r="D5107" s="52" t="s">
        <v>200</v>
      </c>
      <c r="E5107" s="52" t="s">
        <v>187</v>
      </c>
      <c r="F5107" s="53" t="s">
        <v>78</v>
      </c>
      <c r="G5107" s="52" t="s">
        <v>8</v>
      </c>
      <c r="H5107" s="52" t="s">
        <v>1848</v>
      </c>
    </row>
    <row r="5108" spans="1:8" x14ac:dyDescent="0.25">
      <c r="A5108" s="52" t="s">
        <v>80</v>
      </c>
      <c r="B5108" s="52" t="s">
        <v>2249</v>
      </c>
      <c r="C5108" s="52" t="s">
        <v>805</v>
      </c>
      <c r="D5108" s="52" t="s">
        <v>200</v>
      </c>
      <c r="E5108" s="52" t="s">
        <v>187</v>
      </c>
      <c r="F5108" s="53" t="s">
        <v>80</v>
      </c>
      <c r="G5108" s="52" t="s">
        <v>8</v>
      </c>
      <c r="H5108" s="52" t="s">
        <v>1848</v>
      </c>
    </row>
    <row r="5109" spans="1:8" x14ac:dyDescent="0.25">
      <c r="A5109" s="52" t="s">
        <v>2248</v>
      </c>
      <c r="B5109" s="52" t="s">
        <v>2247</v>
      </c>
      <c r="C5109" s="52" t="s">
        <v>295</v>
      </c>
      <c r="D5109" s="52" t="s">
        <v>200</v>
      </c>
      <c r="E5109" s="52" t="s">
        <v>187</v>
      </c>
      <c r="F5109" s="53" t="s">
        <v>80</v>
      </c>
      <c r="G5109" s="52" t="s">
        <v>8</v>
      </c>
      <c r="H5109" s="52" t="s">
        <v>1848</v>
      </c>
    </row>
    <row r="5110" spans="1:8" x14ac:dyDescent="0.25">
      <c r="A5110" s="52" t="s">
        <v>2246</v>
      </c>
      <c r="B5110" s="52" t="s">
        <v>2244</v>
      </c>
      <c r="C5110" s="52" t="s">
        <v>802</v>
      </c>
      <c r="D5110" s="52" t="s">
        <v>200</v>
      </c>
      <c r="E5110" s="52" t="s">
        <v>187</v>
      </c>
      <c r="F5110" s="53" t="s">
        <v>80</v>
      </c>
      <c r="G5110" s="52" t="s">
        <v>8</v>
      </c>
      <c r="H5110" s="52" t="s">
        <v>1848</v>
      </c>
    </row>
    <row r="5111" spans="1:8" x14ac:dyDescent="0.25">
      <c r="A5111" s="52" t="s">
        <v>2245</v>
      </c>
      <c r="B5111" s="52" t="s">
        <v>2244</v>
      </c>
      <c r="C5111" s="52" t="s">
        <v>802</v>
      </c>
      <c r="D5111" s="52" t="s">
        <v>200</v>
      </c>
      <c r="E5111" s="52" t="s">
        <v>187</v>
      </c>
      <c r="F5111" s="53" t="s">
        <v>80</v>
      </c>
      <c r="G5111" s="52" t="s">
        <v>8</v>
      </c>
      <c r="H5111" s="52" t="s">
        <v>1848</v>
      </c>
    </row>
    <row r="5112" spans="1:8" x14ac:dyDescent="0.25">
      <c r="A5112" s="52" t="s">
        <v>2243</v>
      </c>
      <c r="B5112" s="52" t="s">
        <v>2242</v>
      </c>
      <c r="C5112" s="52" t="s">
        <v>224</v>
      </c>
      <c r="D5112" s="52" t="s">
        <v>2239</v>
      </c>
      <c r="E5112" s="52" t="s">
        <v>492</v>
      </c>
      <c r="F5112" s="53" t="s">
        <v>80</v>
      </c>
      <c r="G5112" s="52" t="s">
        <v>8</v>
      </c>
      <c r="H5112" s="52" t="s">
        <v>1848</v>
      </c>
    </row>
    <row r="5113" spans="1:8" x14ac:dyDescent="0.25">
      <c r="A5113" s="52" t="s">
        <v>2241</v>
      </c>
      <c r="B5113" s="52" t="s">
        <v>2240</v>
      </c>
      <c r="C5113" s="52" t="s">
        <v>224</v>
      </c>
      <c r="D5113" s="52" t="s">
        <v>2239</v>
      </c>
      <c r="E5113" s="52" t="s">
        <v>214</v>
      </c>
      <c r="F5113" s="53" t="s">
        <v>80</v>
      </c>
      <c r="G5113" s="52" t="s">
        <v>8</v>
      </c>
      <c r="H5113" s="52" t="s">
        <v>1848</v>
      </c>
    </row>
    <row r="5114" spans="1:8" x14ac:dyDescent="0.25">
      <c r="A5114" s="52" t="s">
        <v>2238</v>
      </c>
      <c r="B5114" s="52" t="s">
        <v>2237</v>
      </c>
      <c r="C5114" s="52" t="s">
        <v>2130</v>
      </c>
      <c r="D5114" s="52" t="s">
        <v>668</v>
      </c>
      <c r="E5114" s="52" t="s">
        <v>204</v>
      </c>
      <c r="F5114" s="53" t="s">
        <v>80</v>
      </c>
      <c r="G5114" s="52" t="s">
        <v>8</v>
      </c>
      <c r="H5114" s="52" t="s">
        <v>1848</v>
      </c>
    </row>
    <row r="5115" spans="1:8" x14ac:dyDescent="0.25">
      <c r="A5115" s="52" t="s">
        <v>2236</v>
      </c>
      <c r="B5115" s="52" t="s">
        <v>2235</v>
      </c>
      <c r="C5115" s="52" t="s">
        <v>1163</v>
      </c>
      <c r="D5115" s="52" t="s">
        <v>227</v>
      </c>
      <c r="E5115" s="52" t="s">
        <v>204</v>
      </c>
      <c r="F5115" s="53" t="s">
        <v>80</v>
      </c>
      <c r="G5115" s="52" t="s">
        <v>8</v>
      </c>
      <c r="H5115" s="52" t="s">
        <v>1848</v>
      </c>
    </row>
    <row r="5116" spans="1:8" x14ac:dyDescent="0.25">
      <c r="A5116" s="52" t="s">
        <v>2234</v>
      </c>
      <c r="B5116" s="52" t="s">
        <v>2233</v>
      </c>
      <c r="C5116" s="52" t="s">
        <v>273</v>
      </c>
      <c r="D5116" s="52" t="s">
        <v>668</v>
      </c>
      <c r="E5116" s="52" t="s">
        <v>204</v>
      </c>
      <c r="F5116" s="53" t="s">
        <v>80</v>
      </c>
      <c r="G5116" s="52" t="s">
        <v>8</v>
      </c>
      <c r="H5116" s="52" t="s">
        <v>1848</v>
      </c>
    </row>
    <row r="5117" spans="1:8" x14ac:dyDescent="0.25">
      <c r="A5117" s="52" t="s">
        <v>2232</v>
      </c>
      <c r="B5117" s="52" t="s">
        <v>2231</v>
      </c>
      <c r="C5117" s="52" t="s">
        <v>668</v>
      </c>
      <c r="D5117" s="52" t="s">
        <v>243</v>
      </c>
      <c r="E5117" s="52" t="s">
        <v>204</v>
      </c>
      <c r="F5117" s="53" t="s">
        <v>80</v>
      </c>
      <c r="G5117" s="52" t="s">
        <v>8</v>
      </c>
      <c r="H5117" s="52" t="s">
        <v>1848</v>
      </c>
    </row>
    <row r="5118" spans="1:8" x14ac:dyDescent="0.25">
      <c r="A5118" s="52" t="s">
        <v>2230</v>
      </c>
      <c r="B5118" s="52" t="s">
        <v>2229</v>
      </c>
      <c r="C5118" s="52" t="s">
        <v>1163</v>
      </c>
      <c r="D5118" s="52" t="s">
        <v>227</v>
      </c>
      <c r="E5118" s="52" t="s">
        <v>204</v>
      </c>
      <c r="F5118" s="53" t="s">
        <v>80</v>
      </c>
      <c r="G5118" s="52" t="s">
        <v>8</v>
      </c>
      <c r="H5118" s="52" t="s">
        <v>1848</v>
      </c>
    </row>
    <row r="5119" spans="1:8" x14ac:dyDescent="0.25">
      <c r="A5119" s="52" t="s">
        <v>2228</v>
      </c>
      <c r="B5119" s="52" t="s">
        <v>2227</v>
      </c>
      <c r="C5119" s="52" t="s">
        <v>1163</v>
      </c>
      <c r="D5119" s="52" t="s">
        <v>227</v>
      </c>
      <c r="E5119" s="52" t="s">
        <v>204</v>
      </c>
      <c r="F5119" s="53" t="s">
        <v>80</v>
      </c>
      <c r="G5119" s="52" t="s">
        <v>8</v>
      </c>
      <c r="H5119" s="52" t="s">
        <v>1848</v>
      </c>
    </row>
    <row r="5120" spans="1:8" x14ac:dyDescent="0.25">
      <c r="A5120" s="52" t="s">
        <v>2226</v>
      </c>
      <c r="B5120" s="52" t="s">
        <v>2225</v>
      </c>
      <c r="C5120" s="52" t="s">
        <v>1163</v>
      </c>
      <c r="D5120" s="52" t="s">
        <v>227</v>
      </c>
      <c r="E5120" s="52" t="s">
        <v>204</v>
      </c>
      <c r="F5120" s="53" t="s">
        <v>80</v>
      </c>
      <c r="G5120" s="52" t="s">
        <v>8</v>
      </c>
      <c r="H5120" s="52" t="s">
        <v>1848</v>
      </c>
    </row>
    <row r="5121" spans="1:8" x14ac:dyDescent="0.25">
      <c r="A5121" s="52" t="s">
        <v>2224</v>
      </c>
      <c r="B5121" s="52" t="s">
        <v>2223</v>
      </c>
      <c r="C5121" s="52" t="s">
        <v>2222</v>
      </c>
      <c r="D5121" s="52" t="s">
        <v>227</v>
      </c>
      <c r="E5121" s="52" t="s">
        <v>204</v>
      </c>
      <c r="F5121" s="53" t="s">
        <v>80</v>
      </c>
      <c r="G5121" s="52" t="s">
        <v>8</v>
      </c>
      <c r="H5121" s="52" t="s">
        <v>1848</v>
      </c>
    </row>
    <row r="5122" spans="1:8" x14ac:dyDescent="0.25">
      <c r="A5122" s="52" t="s">
        <v>2221</v>
      </c>
      <c r="B5122" s="52" t="s">
        <v>2220</v>
      </c>
      <c r="C5122" s="52" t="s">
        <v>441</v>
      </c>
      <c r="D5122" s="52" t="s">
        <v>668</v>
      </c>
      <c r="E5122" s="52" t="s">
        <v>204</v>
      </c>
      <c r="F5122" s="53" t="s">
        <v>80</v>
      </c>
      <c r="G5122" s="52" t="s">
        <v>8</v>
      </c>
      <c r="H5122" s="52" t="s">
        <v>1848</v>
      </c>
    </row>
    <row r="5123" spans="1:8" x14ac:dyDescent="0.25">
      <c r="A5123" s="52" t="s">
        <v>2219</v>
      </c>
      <c r="B5123" s="52" t="s">
        <v>2218</v>
      </c>
      <c r="C5123" s="52" t="s">
        <v>441</v>
      </c>
      <c r="D5123" s="52" t="s">
        <v>668</v>
      </c>
      <c r="E5123" s="52" t="s">
        <v>204</v>
      </c>
      <c r="F5123" s="53" t="s">
        <v>80</v>
      </c>
      <c r="G5123" s="52" t="s">
        <v>8</v>
      </c>
      <c r="H5123" s="52" t="s">
        <v>1848</v>
      </c>
    </row>
    <row r="5124" spans="1:8" x14ac:dyDescent="0.25">
      <c r="A5124" s="52" t="s">
        <v>2217</v>
      </c>
      <c r="B5124" s="52" t="s">
        <v>2216</v>
      </c>
      <c r="C5124" s="52" t="s">
        <v>441</v>
      </c>
      <c r="D5124" s="52" t="s">
        <v>668</v>
      </c>
      <c r="E5124" s="52" t="s">
        <v>204</v>
      </c>
      <c r="F5124" s="53" t="s">
        <v>80</v>
      </c>
      <c r="G5124" s="52" t="s">
        <v>8</v>
      </c>
      <c r="H5124" s="52" t="s">
        <v>1848</v>
      </c>
    </row>
    <row r="5125" spans="1:8" x14ac:dyDescent="0.25">
      <c r="A5125" s="52" t="s">
        <v>2215</v>
      </c>
      <c r="B5125" s="52" t="s">
        <v>2214</v>
      </c>
      <c r="C5125" s="52" t="s">
        <v>441</v>
      </c>
      <c r="D5125" s="52" t="s">
        <v>668</v>
      </c>
      <c r="E5125" s="52" t="s">
        <v>204</v>
      </c>
      <c r="F5125" s="53" t="s">
        <v>80</v>
      </c>
      <c r="G5125" s="52" t="s">
        <v>8</v>
      </c>
      <c r="H5125" s="52" t="s">
        <v>1848</v>
      </c>
    </row>
    <row r="5126" spans="1:8" x14ac:dyDescent="0.25">
      <c r="A5126" s="52" t="s">
        <v>2213</v>
      </c>
      <c r="B5126" s="52" t="s">
        <v>2212</v>
      </c>
      <c r="C5126" s="52" t="s">
        <v>295</v>
      </c>
      <c r="D5126" s="52" t="s">
        <v>200</v>
      </c>
      <c r="E5126" s="52" t="s">
        <v>187</v>
      </c>
      <c r="F5126" s="53" t="s">
        <v>80</v>
      </c>
      <c r="G5126" s="52" t="s">
        <v>8</v>
      </c>
      <c r="H5126" s="52" t="s">
        <v>1848</v>
      </c>
    </row>
    <row r="5127" spans="1:8" x14ac:dyDescent="0.25">
      <c r="A5127" s="52" t="s">
        <v>2211</v>
      </c>
      <c r="B5127" s="52" t="s">
        <v>2209</v>
      </c>
      <c r="C5127" s="52" t="s">
        <v>802</v>
      </c>
      <c r="D5127" s="52" t="s">
        <v>200</v>
      </c>
      <c r="E5127" s="52" t="s">
        <v>492</v>
      </c>
      <c r="F5127" s="53" t="s">
        <v>80</v>
      </c>
      <c r="G5127" s="52" t="s">
        <v>8</v>
      </c>
      <c r="H5127" s="52" t="s">
        <v>1848</v>
      </c>
    </row>
    <row r="5128" spans="1:8" x14ac:dyDescent="0.25">
      <c r="A5128" s="52" t="s">
        <v>2210</v>
      </c>
      <c r="B5128" s="52" t="s">
        <v>2209</v>
      </c>
      <c r="C5128" s="52" t="s">
        <v>224</v>
      </c>
      <c r="D5128" s="52" t="s">
        <v>200</v>
      </c>
      <c r="E5128" s="52" t="s">
        <v>492</v>
      </c>
      <c r="F5128" s="53" t="s">
        <v>80</v>
      </c>
      <c r="G5128" s="52" t="s">
        <v>8</v>
      </c>
      <c r="H5128" s="52" t="s">
        <v>1848</v>
      </c>
    </row>
    <row r="5129" spans="1:8" x14ac:dyDescent="0.25">
      <c r="A5129" s="52" t="s">
        <v>2208</v>
      </c>
      <c r="B5129" s="52" t="s">
        <v>2207</v>
      </c>
      <c r="C5129" s="52" t="s">
        <v>244</v>
      </c>
      <c r="D5129" s="52" t="s">
        <v>542</v>
      </c>
      <c r="E5129" s="52" t="s">
        <v>204</v>
      </c>
      <c r="F5129" s="53" t="s">
        <v>80</v>
      </c>
      <c r="G5129" s="52" t="s">
        <v>8</v>
      </c>
      <c r="H5129" s="52" t="s">
        <v>1848</v>
      </c>
    </row>
    <row r="5130" spans="1:8" x14ac:dyDescent="0.25">
      <c r="A5130" s="52" t="s">
        <v>2206</v>
      </c>
      <c r="B5130" s="52" t="s">
        <v>2205</v>
      </c>
      <c r="C5130" s="52" t="s">
        <v>542</v>
      </c>
      <c r="D5130" s="52" t="s">
        <v>243</v>
      </c>
      <c r="E5130" s="52" t="s">
        <v>204</v>
      </c>
      <c r="F5130" s="53" t="s">
        <v>80</v>
      </c>
      <c r="G5130" s="52" t="s">
        <v>8</v>
      </c>
      <c r="H5130" s="52" t="s">
        <v>1848</v>
      </c>
    </row>
    <row r="5131" spans="1:8" x14ac:dyDescent="0.25">
      <c r="A5131" s="52" t="s">
        <v>2204</v>
      </c>
      <c r="B5131" s="52" t="s">
        <v>2203</v>
      </c>
      <c r="C5131" s="52" t="s">
        <v>542</v>
      </c>
      <c r="D5131" s="52" t="s">
        <v>243</v>
      </c>
      <c r="E5131" s="52" t="s">
        <v>204</v>
      </c>
      <c r="F5131" s="53" t="s">
        <v>80</v>
      </c>
      <c r="G5131" s="52" t="s">
        <v>8</v>
      </c>
      <c r="H5131" s="52" t="s">
        <v>1848</v>
      </c>
    </row>
    <row r="5132" spans="1:8" x14ac:dyDescent="0.25">
      <c r="A5132" s="52" t="s">
        <v>2202</v>
      </c>
      <c r="B5132" s="52" t="s">
        <v>2200</v>
      </c>
      <c r="C5132" s="52" t="s">
        <v>236</v>
      </c>
      <c r="D5132" s="52" t="s">
        <v>668</v>
      </c>
      <c r="E5132" s="52" t="s">
        <v>204</v>
      </c>
      <c r="F5132" s="53" t="s">
        <v>80</v>
      </c>
      <c r="G5132" s="52" t="s">
        <v>8</v>
      </c>
      <c r="H5132" s="52" t="s">
        <v>1848</v>
      </c>
    </row>
    <row r="5133" spans="1:8" x14ac:dyDescent="0.25">
      <c r="A5133" s="52" t="s">
        <v>2201</v>
      </c>
      <c r="B5133" s="52" t="s">
        <v>2200</v>
      </c>
      <c r="C5133" s="52" t="s">
        <v>236</v>
      </c>
      <c r="D5133" s="52" t="s">
        <v>668</v>
      </c>
      <c r="E5133" s="52" t="s">
        <v>204</v>
      </c>
      <c r="F5133" s="53" t="s">
        <v>80</v>
      </c>
      <c r="G5133" s="52" t="s">
        <v>8</v>
      </c>
      <c r="H5133" s="52" t="s">
        <v>1848</v>
      </c>
    </row>
    <row r="5134" spans="1:8" x14ac:dyDescent="0.25">
      <c r="A5134" s="52" t="s">
        <v>2199</v>
      </c>
      <c r="B5134" s="52" t="s">
        <v>2198</v>
      </c>
      <c r="C5134" s="52" t="s">
        <v>244</v>
      </c>
      <c r="D5134" s="52" t="s">
        <v>668</v>
      </c>
      <c r="E5134" s="52" t="s">
        <v>204</v>
      </c>
      <c r="F5134" s="53" t="s">
        <v>80</v>
      </c>
      <c r="G5134" s="52" t="s">
        <v>8</v>
      </c>
      <c r="H5134" s="52" t="s">
        <v>1848</v>
      </c>
    </row>
    <row r="5135" spans="1:8" x14ac:dyDescent="0.25">
      <c r="A5135" s="52" t="s">
        <v>81</v>
      </c>
      <c r="B5135" s="52" t="s">
        <v>2197</v>
      </c>
      <c r="C5135" s="52" t="s">
        <v>295</v>
      </c>
      <c r="D5135" s="52" t="s">
        <v>200</v>
      </c>
      <c r="E5135" s="52" t="s">
        <v>187</v>
      </c>
      <c r="F5135" s="53" t="s">
        <v>81</v>
      </c>
      <c r="G5135" s="52" t="s">
        <v>8</v>
      </c>
      <c r="H5135" s="52" t="s">
        <v>1848</v>
      </c>
    </row>
    <row r="5136" spans="1:8" x14ac:dyDescent="0.25">
      <c r="A5136" s="52" t="s">
        <v>2196</v>
      </c>
      <c r="B5136" s="52" t="s">
        <v>2195</v>
      </c>
      <c r="C5136" s="52" t="s">
        <v>295</v>
      </c>
      <c r="D5136" s="52" t="s">
        <v>200</v>
      </c>
      <c r="E5136" s="52" t="s">
        <v>187</v>
      </c>
      <c r="F5136" s="53" t="s">
        <v>81</v>
      </c>
      <c r="G5136" s="52" t="s">
        <v>8</v>
      </c>
      <c r="H5136" s="52" t="s">
        <v>1848</v>
      </c>
    </row>
    <row r="5137" spans="1:8" x14ac:dyDescent="0.25">
      <c r="A5137" s="52" t="s">
        <v>2194</v>
      </c>
      <c r="B5137" s="52" t="s">
        <v>2193</v>
      </c>
      <c r="C5137" s="52" t="s">
        <v>295</v>
      </c>
      <c r="D5137" s="52" t="s">
        <v>200</v>
      </c>
      <c r="E5137" s="52" t="s">
        <v>187</v>
      </c>
      <c r="F5137" s="53" t="s">
        <v>81</v>
      </c>
      <c r="G5137" s="52" t="s">
        <v>8</v>
      </c>
      <c r="H5137" s="52" t="s">
        <v>1848</v>
      </c>
    </row>
    <row r="5138" spans="1:8" x14ac:dyDescent="0.25">
      <c r="A5138" s="52" t="s">
        <v>2192</v>
      </c>
      <c r="B5138" s="52" t="s">
        <v>2191</v>
      </c>
      <c r="C5138" s="52" t="s">
        <v>2135</v>
      </c>
      <c r="D5138" s="52" t="s">
        <v>200</v>
      </c>
      <c r="E5138" s="52" t="s">
        <v>187</v>
      </c>
      <c r="F5138" s="53" t="s">
        <v>81</v>
      </c>
      <c r="G5138" s="52" t="s">
        <v>8</v>
      </c>
      <c r="H5138" s="52" t="s">
        <v>1848</v>
      </c>
    </row>
    <row r="5139" spans="1:8" x14ac:dyDescent="0.25">
      <c r="A5139" s="52" t="s">
        <v>2190</v>
      </c>
      <c r="B5139" s="52" t="s">
        <v>2189</v>
      </c>
      <c r="C5139" s="52" t="s">
        <v>295</v>
      </c>
      <c r="D5139" s="52" t="s">
        <v>1594</v>
      </c>
      <c r="E5139" s="52" t="s">
        <v>204</v>
      </c>
      <c r="F5139" s="53" t="s">
        <v>81</v>
      </c>
      <c r="G5139" s="52" t="s">
        <v>8</v>
      </c>
      <c r="H5139" s="52" t="s">
        <v>1848</v>
      </c>
    </row>
    <row r="5140" spans="1:8" x14ac:dyDescent="0.25">
      <c r="A5140" s="52" t="s">
        <v>2188</v>
      </c>
      <c r="B5140" s="52" t="s">
        <v>2187</v>
      </c>
      <c r="C5140" s="52" t="s">
        <v>987</v>
      </c>
      <c r="D5140" s="52" t="s">
        <v>2186</v>
      </c>
      <c r="E5140" s="52" t="s">
        <v>204</v>
      </c>
      <c r="F5140" s="53" t="s">
        <v>81</v>
      </c>
      <c r="G5140" s="52" t="s">
        <v>8</v>
      </c>
      <c r="H5140" s="52" t="s">
        <v>1848</v>
      </c>
    </row>
    <row r="5141" spans="1:8" x14ac:dyDescent="0.25">
      <c r="A5141" s="52" t="s">
        <v>2185</v>
      </c>
      <c r="B5141" s="52" t="s">
        <v>2184</v>
      </c>
      <c r="C5141" s="52" t="s">
        <v>987</v>
      </c>
      <c r="D5141" s="52" t="s">
        <v>1594</v>
      </c>
      <c r="E5141" s="52" t="s">
        <v>204</v>
      </c>
      <c r="F5141" s="53" t="s">
        <v>81</v>
      </c>
      <c r="G5141" s="52" t="s">
        <v>8</v>
      </c>
      <c r="H5141" s="52" t="s">
        <v>1848</v>
      </c>
    </row>
    <row r="5142" spans="1:8" x14ac:dyDescent="0.25">
      <c r="A5142" s="52" t="s">
        <v>2183</v>
      </c>
      <c r="B5142" s="52" t="s">
        <v>2182</v>
      </c>
      <c r="C5142" s="52" t="s">
        <v>295</v>
      </c>
      <c r="D5142" s="52" t="s">
        <v>1594</v>
      </c>
      <c r="E5142" s="52" t="s">
        <v>204</v>
      </c>
      <c r="F5142" s="53" t="s">
        <v>81</v>
      </c>
      <c r="G5142" s="52" t="s">
        <v>8</v>
      </c>
      <c r="H5142" s="52" t="s">
        <v>1848</v>
      </c>
    </row>
    <row r="5143" spans="1:8" x14ac:dyDescent="0.25">
      <c r="A5143" s="52" t="s">
        <v>2181</v>
      </c>
      <c r="B5143" s="52" t="s">
        <v>2180</v>
      </c>
      <c r="C5143" s="52" t="s">
        <v>1262</v>
      </c>
      <c r="D5143" s="52" t="s">
        <v>1594</v>
      </c>
      <c r="E5143" s="52" t="s">
        <v>204</v>
      </c>
      <c r="F5143" s="53" t="s">
        <v>81</v>
      </c>
      <c r="G5143" s="52" t="s">
        <v>8</v>
      </c>
      <c r="H5143" s="52" t="s">
        <v>1848</v>
      </c>
    </row>
    <row r="5144" spans="1:8" x14ac:dyDescent="0.25">
      <c r="A5144" s="52" t="s">
        <v>2179</v>
      </c>
      <c r="B5144" s="52" t="s">
        <v>2178</v>
      </c>
      <c r="C5144" s="52" t="s">
        <v>1262</v>
      </c>
      <c r="D5144" s="52" t="s">
        <v>2177</v>
      </c>
      <c r="E5144" s="52" t="s">
        <v>204</v>
      </c>
      <c r="F5144" s="53" t="s">
        <v>81</v>
      </c>
      <c r="G5144" s="52" t="s">
        <v>8</v>
      </c>
      <c r="H5144" s="52" t="s">
        <v>1848</v>
      </c>
    </row>
    <row r="5145" spans="1:8" x14ac:dyDescent="0.25">
      <c r="A5145" s="52" t="s">
        <v>2176</v>
      </c>
      <c r="B5145" s="52" t="s">
        <v>2175</v>
      </c>
      <c r="C5145" s="52" t="s">
        <v>2135</v>
      </c>
      <c r="D5145" s="52" t="s">
        <v>200</v>
      </c>
      <c r="E5145" s="52" t="s">
        <v>187</v>
      </c>
      <c r="F5145" s="53" t="s">
        <v>81</v>
      </c>
      <c r="G5145" s="52" t="s">
        <v>8</v>
      </c>
      <c r="H5145" s="52" t="s">
        <v>1848</v>
      </c>
    </row>
    <row r="5146" spans="1:8" x14ac:dyDescent="0.25">
      <c r="A5146" s="52" t="s">
        <v>2174</v>
      </c>
      <c r="B5146" s="52" t="s">
        <v>2173</v>
      </c>
      <c r="C5146" s="52" t="s">
        <v>2172</v>
      </c>
      <c r="D5146" s="52" t="s">
        <v>2171</v>
      </c>
      <c r="E5146" s="52" t="s">
        <v>204</v>
      </c>
      <c r="F5146" s="53" t="s">
        <v>81</v>
      </c>
      <c r="G5146" s="52" t="s">
        <v>8</v>
      </c>
      <c r="H5146" s="52" t="s">
        <v>1848</v>
      </c>
    </row>
    <row r="5147" spans="1:8" x14ac:dyDescent="0.25">
      <c r="A5147" s="52" t="s">
        <v>2170</v>
      </c>
      <c r="B5147" s="52" t="s">
        <v>2169</v>
      </c>
      <c r="C5147" s="52" t="s">
        <v>1262</v>
      </c>
      <c r="D5147" s="52" t="s">
        <v>1594</v>
      </c>
      <c r="E5147" s="52" t="s">
        <v>204</v>
      </c>
      <c r="F5147" s="53" t="s">
        <v>81</v>
      </c>
      <c r="G5147" s="52" t="s">
        <v>8</v>
      </c>
      <c r="H5147" s="52" t="s">
        <v>1848</v>
      </c>
    </row>
    <row r="5148" spans="1:8" x14ac:dyDescent="0.25">
      <c r="A5148" s="52" t="s">
        <v>2168</v>
      </c>
      <c r="B5148" s="52" t="s">
        <v>2167</v>
      </c>
      <c r="C5148" s="52" t="s">
        <v>795</v>
      </c>
      <c r="D5148" s="52" t="s">
        <v>1594</v>
      </c>
      <c r="E5148" s="52" t="s">
        <v>204</v>
      </c>
      <c r="F5148" s="53" t="s">
        <v>81</v>
      </c>
      <c r="G5148" s="52" t="s">
        <v>8</v>
      </c>
      <c r="H5148" s="52" t="s">
        <v>1848</v>
      </c>
    </row>
    <row r="5149" spans="1:8" x14ac:dyDescent="0.25">
      <c r="A5149" s="52" t="s">
        <v>2166</v>
      </c>
      <c r="B5149" s="52" t="s">
        <v>2165</v>
      </c>
      <c r="C5149" s="52" t="s">
        <v>2135</v>
      </c>
      <c r="D5149" s="52" t="s">
        <v>200</v>
      </c>
      <c r="E5149" s="52" t="s">
        <v>187</v>
      </c>
      <c r="F5149" s="53" t="s">
        <v>81</v>
      </c>
      <c r="G5149" s="52" t="s">
        <v>8</v>
      </c>
      <c r="H5149" s="52" t="s">
        <v>1848</v>
      </c>
    </row>
    <row r="5150" spans="1:8" x14ac:dyDescent="0.25">
      <c r="A5150" s="52" t="s">
        <v>2164</v>
      </c>
      <c r="B5150" s="52" t="s">
        <v>2163</v>
      </c>
      <c r="C5150" s="52" t="s">
        <v>295</v>
      </c>
      <c r="D5150" s="52" t="s">
        <v>948</v>
      </c>
      <c r="E5150" s="52" t="s">
        <v>187</v>
      </c>
      <c r="F5150" s="53" t="s">
        <v>81</v>
      </c>
      <c r="G5150" s="52" t="s">
        <v>8</v>
      </c>
      <c r="H5150" s="52" t="s">
        <v>1848</v>
      </c>
    </row>
    <row r="5151" spans="1:8" x14ac:dyDescent="0.25">
      <c r="A5151" s="52" t="s">
        <v>2162</v>
      </c>
      <c r="B5151" s="52" t="s">
        <v>2161</v>
      </c>
      <c r="C5151" s="52" t="s">
        <v>295</v>
      </c>
      <c r="D5151" s="52" t="s">
        <v>1594</v>
      </c>
      <c r="E5151" s="52" t="s">
        <v>204</v>
      </c>
      <c r="F5151" s="53" t="s">
        <v>81</v>
      </c>
      <c r="G5151" s="52" t="s">
        <v>8</v>
      </c>
      <c r="H5151" s="52" t="s">
        <v>1848</v>
      </c>
    </row>
    <row r="5152" spans="1:8" x14ac:dyDescent="0.25">
      <c r="A5152" s="52" t="s">
        <v>2160</v>
      </c>
      <c r="B5152" s="52" t="s">
        <v>2159</v>
      </c>
      <c r="C5152" s="52" t="s">
        <v>295</v>
      </c>
      <c r="D5152" s="52" t="s">
        <v>948</v>
      </c>
      <c r="E5152" s="52" t="s">
        <v>187</v>
      </c>
      <c r="F5152" s="53" t="s">
        <v>81</v>
      </c>
      <c r="G5152" s="52" t="s">
        <v>8</v>
      </c>
      <c r="H5152" s="52" t="s">
        <v>1848</v>
      </c>
    </row>
    <row r="5153" spans="1:8" x14ac:dyDescent="0.25">
      <c r="A5153" s="52" t="s">
        <v>2158</v>
      </c>
      <c r="B5153" s="52" t="s">
        <v>2157</v>
      </c>
      <c r="C5153" s="52" t="s">
        <v>2135</v>
      </c>
      <c r="D5153" s="52" t="s">
        <v>267</v>
      </c>
      <c r="E5153" s="52" t="s">
        <v>204</v>
      </c>
      <c r="F5153" s="53" t="s">
        <v>81</v>
      </c>
      <c r="G5153" s="52" t="s">
        <v>8</v>
      </c>
      <c r="H5153" s="52" t="s">
        <v>1848</v>
      </c>
    </row>
    <row r="5154" spans="1:8" x14ac:dyDescent="0.25">
      <c r="A5154" s="52" t="s">
        <v>2156</v>
      </c>
      <c r="B5154" s="52" t="s">
        <v>2155</v>
      </c>
      <c r="C5154" s="52" t="s">
        <v>2135</v>
      </c>
      <c r="D5154" s="52" t="s">
        <v>267</v>
      </c>
      <c r="E5154" s="52" t="s">
        <v>204</v>
      </c>
      <c r="F5154" s="53" t="s">
        <v>81</v>
      </c>
      <c r="G5154" s="52" t="s">
        <v>8</v>
      </c>
      <c r="H5154" s="52" t="s">
        <v>1848</v>
      </c>
    </row>
    <row r="5155" spans="1:8" x14ac:dyDescent="0.25">
      <c r="A5155" s="52" t="s">
        <v>2154</v>
      </c>
      <c r="B5155" s="52" t="s">
        <v>2153</v>
      </c>
      <c r="C5155" s="52" t="s">
        <v>1509</v>
      </c>
      <c r="D5155" s="52" t="s">
        <v>1594</v>
      </c>
      <c r="E5155" s="52" t="s">
        <v>204</v>
      </c>
      <c r="F5155" s="53" t="s">
        <v>81</v>
      </c>
      <c r="G5155" s="52" t="s">
        <v>8</v>
      </c>
      <c r="H5155" s="52" t="s">
        <v>1848</v>
      </c>
    </row>
    <row r="5156" spans="1:8" x14ac:dyDescent="0.25">
      <c r="A5156" s="52" t="s">
        <v>2152</v>
      </c>
      <c r="B5156" s="52" t="s">
        <v>2151</v>
      </c>
      <c r="C5156" s="52" t="s">
        <v>295</v>
      </c>
      <c r="D5156" s="52" t="s">
        <v>200</v>
      </c>
      <c r="E5156" s="52" t="s">
        <v>187</v>
      </c>
      <c r="F5156" s="53" t="s">
        <v>81</v>
      </c>
      <c r="G5156" s="52" t="s">
        <v>8</v>
      </c>
      <c r="H5156" s="52" t="s">
        <v>1848</v>
      </c>
    </row>
    <row r="5157" spans="1:8" x14ac:dyDescent="0.25">
      <c r="A5157" s="52" t="s">
        <v>2150</v>
      </c>
      <c r="B5157" s="52" t="s">
        <v>2149</v>
      </c>
      <c r="C5157" s="52" t="s">
        <v>2135</v>
      </c>
      <c r="D5157" s="52" t="s">
        <v>200</v>
      </c>
      <c r="E5157" s="52" t="s">
        <v>187</v>
      </c>
      <c r="F5157" s="53" t="s">
        <v>81</v>
      </c>
      <c r="G5157" s="52" t="s">
        <v>8</v>
      </c>
      <c r="H5157" s="52" t="s">
        <v>1848</v>
      </c>
    </row>
    <row r="5158" spans="1:8" x14ac:dyDescent="0.25">
      <c r="A5158" s="52" t="s">
        <v>2148</v>
      </c>
      <c r="B5158" s="52" t="s">
        <v>2147</v>
      </c>
      <c r="C5158" s="52" t="s">
        <v>2146</v>
      </c>
      <c r="D5158" s="52" t="s">
        <v>1594</v>
      </c>
      <c r="E5158" s="52" t="s">
        <v>204</v>
      </c>
      <c r="F5158" s="53" t="s">
        <v>81</v>
      </c>
      <c r="G5158" s="52" t="s">
        <v>8</v>
      </c>
      <c r="H5158" s="52" t="s">
        <v>1848</v>
      </c>
    </row>
    <row r="5159" spans="1:8" x14ac:dyDescent="0.25">
      <c r="A5159" s="52" t="s">
        <v>2145</v>
      </c>
      <c r="B5159" s="52" t="s">
        <v>2144</v>
      </c>
      <c r="C5159" s="52" t="s">
        <v>2143</v>
      </c>
      <c r="D5159" s="52" t="s">
        <v>1594</v>
      </c>
      <c r="E5159" s="52" t="s">
        <v>204</v>
      </c>
      <c r="F5159" s="53" t="s">
        <v>81</v>
      </c>
      <c r="G5159" s="52" t="s">
        <v>8</v>
      </c>
      <c r="H5159" s="52" t="s">
        <v>1848</v>
      </c>
    </row>
    <row r="5160" spans="1:8" x14ac:dyDescent="0.25">
      <c r="A5160" s="52" t="s">
        <v>2142</v>
      </c>
      <c r="B5160" s="52" t="s">
        <v>2141</v>
      </c>
      <c r="C5160" s="52" t="s">
        <v>992</v>
      </c>
      <c r="D5160" s="52" t="s">
        <v>2140</v>
      </c>
      <c r="E5160" s="52" t="s">
        <v>204</v>
      </c>
      <c r="F5160" s="53" t="s">
        <v>81</v>
      </c>
      <c r="G5160" s="52" t="s">
        <v>8</v>
      </c>
      <c r="H5160" s="52" t="s">
        <v>1848</v>
      </c>
    </row>
    <row r="5161" spans="1:8" x14ac:dyDescent="0.25">
      <c r="A5161" s="52" t="s">
        <v>2139</v>
      </c>
      <c r="B5161" s="52" t="s">
        <v>2138</v>
      </c>
      <c r="C5161" s="52" t="s">
        <v>295</v>
      </c>
      <c r="D5161" s="52" t="s">
        <v>948</v>
      </c>
      <c r="E5161" s="52" t="s">
        <v>187</v>
      </c>
      <c r="F5161" s="53" t="s">
        <v>81</v>
      </c>
      <c r="G5161" s="52" t="s">
        <v>8</v>
      </c>
      <c r="H5161" s="52" t="s">
        <v>1848</v>
      </c>
    </row>
    <row r="5162" spans="1:8" x14ac:dyDescent="0.25">
      <c r="A5162" s="52" t="s">
        <v>2137</v>
      </c>
      <c r="B5162" s="52" t="s">
        <v>2136</v>
      </c>
      <c r="C5162" s="52" t="s">
        <v>2135</v>
      </c>
      <c r="D5162" s="52" t="s">
        <v>188</v>
      </c>
      <c r="E5162" s="52" t="s">
        <v>187</v>
      </c>
      <c r="F5162" s="53" t="s">
        <v>81</v>
      </c>
      <c r="G5162" s="52" t="s">
        <v>8</v>
      </c>
      <c r="H5162" s="52" t="s">
        <v>1848</v>
      </c>
    </row>
    <row r="5163" spans="1:8" x14ac:dyDescent="0.25">
      <c r="A5163" s="52" t="s">
        <v>2134</v>
      </c>
      <c r="B5163" s="52" t="s">
        <v>2133</v>
      </c>
      <c r="C5163" s="52" t="s">
        <v>1351</v>
      </c>
      <c r="D5163" s="52" t="s">
        <v>200</v>
      </c>
      <c r="E5163" s="52" t="s">
        <v>187</v>
      </c>
      <c r="F5163" s="53" t="s">
        <v>81</v>
      </c>
      <c r="G5163" s="52" t="s">
        <v>8</v>
      </c>
      <c r="H5163" s="52" t="s">
        <v>1848</v>
      </c>
    </row>
    <row r="5164" spans="1:8" x14ac:dyDescent="0.25">
      <c r="A5164" s="52" t="s">
        <v>2132</v>
      </c>
      <c r="B5164" s="52" t="s">
        <v>2131</v>
      </c>
      <c r="C5164" s="52" t="s">
        <v>2130</v>
      </c>
      <c r="D5164" s="52" t="s">
        <v>272</v>
      </c>
      <c r="E5164" s="52" t="s">
        <v>492</v>
      </c>
      <c r="F5164" s="53" t="s">
        <v>81</v>
      </c>
      <c r="G5164" s="52" t="s">
        <v>8</v>
      </c>
      <c r="H5164" s="52" t="s">
        <v>1848</v>
      </c>
    </row>
    <row r="5165" spans="1:8" x14ac:dyDescent="0.25">
      <c r="A5165" s="52" t="s">
        <v>2129</v>
      </c>
      <c r="B5165" s="52" t="s">
        <v>2128</v>
      </c>
      <c r="C5165" s="52" t="s">
        <v>2127</v>
      </c>
      <c r="D5165" s="52" t="s">
        <v>1209</v>
      </c>
      <c r="E5165" s="52" t="s">
        <v>204</v>
      </c>
      <c r="F5165" s="53" t="s">
        <v>81</v>
      </c>
      <c r="G5165" s="52" t="s">
        <v>8</v>
      </c>
      <c r="H5165" s="52" t="s">
        <v>1848</v>
      </c>
    </row>
    <row r="5166" spans="1:8" x14ac:dyDescent="0.25">
      <c r="A5166" s="52" t="s">
        <v>2126</v>
      </c>
      <c r="B5166" s="52" t="s">
        <v>2125</v>
      </c>
      <c r="C5166" s="52" t="s">
        <v>1196</v>
      </c>
      <c r="D5166" s="52" t="s">
        <v>243</v>
      </c>
      <c r="E5166" s="52" t="s">
        <v>492</v>
      </c>
      <c r="F5166" s="53" t="s">
        <v>81</v>
      </c>
      <c r="G5166" s="52" t="s">
        <v>8</v>
      </c>
      <c r="H5166" s="52" t="s">
        <v>1848</v>
      </c>
    </row>
    <row r="5167" spans="1:8" x14ac:dyDescent="0.25">
      <c r="A5167" s="52" t="s">
        <v>2124</v>
      </c>
      <c r="B5167" s="52" t="s">
        <v>2123</v>
      </c>
      <c r="C5167" s="52" t="s">
        <v>308</v>
      </c>
      <c r="D5167" s="52" t="s">
        <v>200</v>
      </c>
      <c r="E5167" s="52" t="s">
        <v>187</v>
      </c>
      <c r="F5167" s="53" t="s">
        <v>81</v>
      </c>
      <c r="G5167" s="52" t="s">
        <v>8</v>
      </c>
      <c r="H5167" s="52" t="s">
        <v>1848</v>
      </c>
    </row>
    <row r="5168" spans="1:8" x14ac:dyDescent="0.25">
      <c r="A5168" s="52" t="s">
        <v>2122</v>
      </c>
      <c r="B5168" s="52" t="s">
        <v>2115</v>
      </c>
      <c r="C5168" s="52" t="s">
        <v>802</v>
      </c>
      <c r="D5168" s="52" t="s">
        <v>188</v>
      </c>
      <c r="E5168" s="52" t="s">
        <v>187</v>
      </c>
      <c r="F5168" s="53" t="s">
        <v>81</v>
      </c>
      <c r="G5168" s="52" t="s">
        <v>8</v>
      </c>
      <c r="H5168" s="52" t="s">
        <v>1848</v>
      </c>
    </row>
    <row r="5169" spans="1:8" x14ac:dyDescent="0.25">
      <c r="A5169" s="52" t="s">
        <v>2121</v>
      </c>
      <c r="B5169" s="52" t="s">
        <v>2120</v>
      </c>
      <c r="C5169" s="52" t="s">
        <v>295</v>
      </c>
      <c r="D5169" s="52" t="s">
        <v>419</v>
      </c>
      <c r="E5169" s="52" t="s">
        <v>204</v>
      </c>
      <c r="F5169" s="53" t="s">
        <v>81</v>
      </c>
      <c r="G5169" s="52" t="s">
        <v>8</v>
      </c>
      <c r="H5169" s="52" t="s">
        <v>1848</v>
      </c>
    </row>
    <row r="5170" spans="1:8" x14ac:dyDescent="0.25">
      <c r="A5170" s="52" t="s">
        <v>2119</v>
      </c>
      <c r="B5170" s="52" t="s">
        <v>2118</v>
      </c>
      <c r="C5170" s="52" t="s">
        <v>1196</v>
      </c>
      <c r="D5170" s="52" t="s">
        <v>2117</v>
      </c>
      <c r="E5170" s="52" t="s">
        <v>204</v>
      </c>
      <c r="F5170" s="53" t="s">
        <v>81</v>
      </c>
      <c r="G5170" s="52" t="s">
        <v>8</v>
      </c>
      <c r="H5170" s="52" t="s">
        <v>1848</v>
      </c>
    </row>
    <row r="5171" spans="1:8" x14ac:dyDescent="0.25">
      <c r="A5171" s="52" t="s">
        <v>2116</v>
      </c>
      <c r="B5171" s="52" t="s">
        <v>2115</v>
      </c>
      <c r="C5171" s="52" t="s">
        <v>419</v>
      </c>
      <c r="D5171" s="52" t="s">
        <v>188</v>
      </c>
      <c r="E5171" s="52" t="s">
        <v>187</v>
      </c>
      <c r="F5171" s="53" t="s">
        <v>81</v>
      </c>
      <c r="G5171" s="52" t="s">
        <v>8</v>
      </c>
      <c r="H5171" s="52" t="s">
        <v>1848</v>
      </c>
    </row>
    <row r="5172" spans="1:8" x14ac:dyDescent="0.25">
      <c r="A5172" s="52" t="s">
        <v>2114</v>
      </c>
      <c r="B5172" s="52" t="s">
        <v>2113</v>
      </c>
      <c r="C5172" s="52" t="s">
        <v>821</v>
      </c>
      <c r="D5172" s="52" t="s">
        <v>1209</v>
      </c>
      <c r="E5172" s="52" t="s">
        <v>204</v>
      </c>
      <c r="F5172" s="53" t="s">
        <v>81</v>
      </c>
      <c r="G5172" s="52" t="s">
        <v>8</v>
      </c>
      <c r="H5172" s="52" t="s">
        <v>1848</v>
      </c>
    </row>
    <row r="5173" spans="1:8" x14ac:dyDescent="0.25">
      <c r="A5173" s="52" t="s">
        <v>2112</v>
      </c>
      <c r="B5173" s="52" t="s">
        <v>2111</v>
      </c>
      <c r="C5173" s="52" t="s">
        <v>2110</v>
      </c>
      <c r="D5173" s="52" t="s">
        <v>419</v>
      </c>
      <c r="E5173" s="52" t="s">
        <v>204</v>
      </c>
      <c r="F5173" s="53" t="s">
        <v>81</v>
      </c>
      <c r="G5173" s="52" t="s">
        <v>8</v>
      </c>
      <c r="H5173" s="52" t="s">
        <v>1848</v>
      </c>
    </row>
    <row r="5174" spans="1:8" x14ac:dyDescent="0.25">
      <c r="A5174" s="52" t="s">
        <v>2109</v>
      </c>
      <c r="B5174" s="52" t="s">
        <v>2108</v>
      </c>
      <c r="C5174" s="52" t="s">
        <v>244</v>
      </c>
      <c r="D5174" s="52" t="s">
        <v>1209</v>
      </c>
      <c r="E5174" s="52" t="s">
        <v>204</v>
      </c>
      <c r="F5174" s="53" t="s">
        <v>81</v>
      </c>
      <c r="G5174" s="52" t="s">
        <v>8</v>
      </c>
      <c r="H5174" s="52" t="s">
        <v>1848</v>
      </c>
    </row>
    <row r="5175" spans="1:8" x14ac:dyDescent="0.25">
      <c r="A5175" s="52" t="s">
        <v>2107</v>
      </c>
      <c r="B5175" s="52" t="s">
        <v>2106</v>
      </c>
      <c r="C5175" s="52" t="s">
        <v>689</v>
      </c>
      <c r="D5175" s="52" t="s">
        <v>1209</v>
      </c>
      <c r="E5175" s="52" t="s">
        <v>204</v>
      </c>
      <c r="F5175" s="53" t="s">
        <v>81</v>
      </c>
      <c r="G5175" s="52" t="s">
        <v>8</v>
      </c>
      <c r="H5175" s="52" t="s">
        <v>1848</v>
      </c>
    </row>
    <row r="5176" spans="1:8" x14ac:dyDescent="0.25">
      <c r="A5176" s="52" t="s">
        <v>2105</v>
      </c>
      <c r="B5176" s="52" t="s">
        <v>2104</v>
      </c>
      <c r="C5176" s="52" t="s">
        <v>295</v>
      </c>
      <c r="D5176" s="52" t="s">
        <v>200</v>
      </c>
      <c r="E5176" s="52" t="s">
        <v>187</v>
      </c>
      <c r="F5176" s="53" t="s">
        <v>81</v>
      </c>
      <c r="G5176" s="52" t="s">
        <v>8</v>
      </c>
      <c r="H5176" s="52" t="s">
        <v>1848</v>
      </c>
    </row>
    <row r="5177" spans="1:8" x14ac:dyDescent="0.25">
      <c r="A5177" s="52" t="s">
        <v>2103</v>
      </c>
      <c r="B5177" s="52" t="s">
        <v>2102</v>
      </c>
      <c r="C5177" s="52" t="s">
        <v>802</v>
      </c>
      <c r="D5177" s="52" t="s">
        <v>192</v>
      </c>
      <c r="E5177" s="52" t="s">
        <v>204</v>
      </c>
      <c r="F5177" s="53" t="s">
        <v>81</v>
      </c>
      <c r="G5177" s="52" t="s">
        <v>8</v>
      </c>
      <c r="H5177" s="52" t="s">
        <v>1848</v>
      </c>
    </row>
    <row r="5178" spans="1:8" x14ac:dyDescent="0.25">
      <c r="A5178" s="52" t="s">
        <v>2101</v>
      </c>
      <c r="B5178" s="52" t="s">
        <v>2100</v>
      </c>
      <c r="C5178" s="52" t="s">
        <v>308</v>
      </c>
      <c r="D5178" s="52" t="s">
        <v>781</v>
      </c>
      <c r="E5178" s="52" t="s">
        <v>204</v>
      </c>
      <c r="F5178" s="53" t="s">
        <v>81</v>
      </c>
      <c r="G5178" s="52" t="s">
        <v>8</v>
      </c>
      <c r="H5178" s="52" t="s">
        <v>1848</v>
      </c>
    </row>
    <row r="5179" spans="1:8" x14ac:dyDescent="0.25">
      <c r="A5179" s="52" t="s">
        <v>2099</v>
      </c>
      <c r="B5179" s="52" t="s">
        <v>2098</v>
      </c>
      <c r="C5179" s="52" t="s">
        <v>343</v>
      </c>
      <c r="D5179" s="52" t="s">
        <v>781</v>
      </c>
      <c r="E5179" s="52" t="s">
        <v>204</v>
      </c>
      <c r="F5179" s="53" t="s">
        <v>81</v>
      </c>
      <c r="G5179" s="52" t="s">
        <v>8</v>
      </c>
      <c r="H5179" s="52" t="s">
        <v>1848</v>
      </c>
    </row>
    <row r="5180" spans="1:8" x14ac:dyDescent="0.25">
      <c r="A5180" s="52" t="s">
        <v>2097</v>
      </c>
      <c r="B5180" s="52" t="s">
        <v>2096</v>
      </c>
      <c r="C5180" s="52" t="s">
        <v>343</v>
      </c>
      <c r="D5180" s="52" t="s">
        <v>781</v>
      </c>
      <c r="E5180" s="52" t="s">
        <v>204</v>
      </c>
      <c r="F5180" s="53" t="s">
        <v>81</v>
      </c>
      <c r="G5180" s="52" t="s">
        <v>8</v>
      </c>
      <c r="H5180" s="52" t="s">
        <v>1848</v>
      </c>
    </row>
    <row r="5181" spans="1:8" x14ac:dyDescent="0.25">
      <c r="A5181" s="52" t="s">
        <v>2095</v>
      </c>
      <c r="B5181" s="52" t="s">
        <v>2094</v>
      </c>
      <c r="C5181" s="52" t="s">
        <v>343</v>
      </c>
      <c r="D5181" s="52" t="s">
        <v>781</v>
      </c>
      <c r="E5181" s="52" t="s">
        <v>204</v>
      </c>
      <c r="F5181" s="53" t="s">
        <v>81</v>
      </c>
      <c r="G5181" s="52" t="s">
        <v>8</v>
      </c>
      <c r="H5181" s="52" t="s">
        <v>1848</v>
      </c>
    </row>
    <row r="5182" spans="1:8" x14ac:dyDescent="0.25">
      <c r="A5182" s="52" t="s">
        <v>2093</v>
      </c>
      <c r="B5182" s="52" t="s">
        <v>2092</v>
      </c>
      <c r="C5182" s="52" t="s">
        <v>2079</v>
      </c>
      <c r="D5182" s="52" t="s">
        <v>781</v>
      </c>
      <c r="E5182" s="52" t="s">
        <v>204</v>
      </c>
      <c r="F5182" s="53" t="s">
        <v>81</v>
      </c>
      <c r="G5182" s="52" t="s">
        <v>8</v>
      </c>
      <c r="H5182" s="52" t="s">
        <v>1848</v>
      </c>
    </row>
    <row r="5183" spans="1:8" x14ac:dyDescent="0.25">
      <c r="A5183" s="52" t="s">
        <v>2091</v>
      </c>
      <c r="B5183" s="52" t="s">
        <v>2090</v>
      </c>
      <c r="C5183" s="52" t="s">
        <v>2079</v>
      </c>
      <c r="D5183" s="52" t="s">
        <v>781</v>
      </c>
      <c r="E5183" s="52" t="s">
        <v>204</v>
      </c>
      <c r="F5183" s="53" t="s">
        <v>81</v>
      </c>
      <c r="G5183" s="52" t="s">
        <v>8</v>
      </c>
      <c r="H5183" s="52" t="s">
        <v>1848</v>
      </c>
    </row>
    <row r="5184" spans="1:8" x14ac:dyDescent="0.25">
      <c r="A5184" s="52" t="s">
        <v>2089</v>
      </c>
      <c r="B5184" s="52" t="s">
        <v>2088</v>
      </c>
      <c r="C5184" s="52" t="s">
        <v>2079</v>
      </c>
      <c r="D5184" s="52" t="s">
        <v>781</v>
      </c>
      <c r="E5184" s="52" t="s">
        <v>204</v>
      </c>
      <c r="F5184" s="53" t="s">
        <v>81</v>
      </c>
      <c r="G5184" s="52" t="s">
        <v>8</v>
      </c>
      <c r="H5184" s="52" t="s">
        <v>1848</v>
      </c>
    </row>
    <row r="5185" spans="1:8" x14ac:dyDescent="0.25">
      <c r="A5185" s="52" t="s">
        <v>2087</v>
      </c>
      <c r="B5185" s="52" t="s">
        <v>2086</v>
      </c>
      <c r="C5185" s="52" t="s">
        <v>781</v>
      </c>
      <c r="D5185" s="52" t="s">
        <v>192</v>
      </c>
      <c r="E5185" s="52" t="s">
        <v>204</v>
      </c>
      <c r="F5185" s="53" t="s">
        <v>81</v>
      </c>
      <c r="G5185" s="52" t="s">
        <v>8</v>
      </c>
      <c r="H5185" s="52" t="s">
        <v>1848</v>
      </c>
    </row>
    <row r="5186" spans="1:8" x14ac:dyDescent="0.25">
      <c r="A5186" s="52" t="s">
        <v>2085</v>
      </c>
      <c r="B5186" s="52" t="s">
        <v>2084</v>
      </c>
      <c r="C5186" s="52" t="s">
        <v>821</v>
      </c>
      <c r="D5186" s="52" t="s">
        <v>2076</v>
      </c>
      <c r="E5186" s="52" t="s">
        <v>204</v>
      </c>
      <c r="F5186" s="53" t="s">
        <v>81</v>
      </c>
      <c r="G5186" s="52" t="s">
        <v>8</v>
      </c>
      <c r="H5186" s="52" t="s">
        <v>1848</v>
      </c>
    </row>
    <row r="5187" spans="1:8" x14ac:dyDescent="0.25">
      <c r="A5187" s="52" t="s">
        <v>2083</v>
      </c>
      <c r="B5187" s="52" t="s">
        <v>2082</v>
      </c>
      <c r="C5187" s="52" t="s">
        <v>818</v>
      </c>
      <c r="D5187" s="52" t="s">
        <v>781</v>
      </c>
      <c r="E5187" s="52" t="s">
        <v>204</v>
      </c>
      <c r="F5187" s="53" t="s">
        <v>81</v>
      </c>
      <c r="G5187" s="52" t="s">
        <v>8</v>
      </c>
      <c r="H5187" s="52" t="s">
        <v>1848</v>
      </c>
    </row>
    <row r="5188" spans="1:8" x14ac:dyDescent="0.25">
      <c r="A5188" s="52" t="s">
        <v>2081</v>
      </c>
      <c r="B5188" s="52" t="s">
        <v>2080</v>
      </c>
      <c r="C5188" s="52" t="s">
        <v>2079</v>
      </c>
      <c r="D5188" s="52" t="s">
        <v>781</v>
      </c>
      <c r="E5188" s="52" t="s">
        <v>204</v>
      </c>
      <c r="F5188" s="53" t="s">
        <v>81</v>
      </c>
      <c r="G5188" s="52" t="s">
        <v>8</v>
      </c>
      <c r="H5188" s="52" t="s">
        <v>1848</v>
      </c>
    </row>
    <row r="5189" spans="1:8" x14ac:dyDescent="0.25">
      <c r="A5189" s="52" t="s">
        <v>2078</v>
      </c>
      <c r="B5189" s="52" t="s">
        <v>2077</v>
      </c>
      <c r="C5189" s="52" t="s">
        <v>781</v>
      </c>
      <c r="D5189" s="52" t="s">
        <v>2076</v>
      </c>
      <c r="E5189" s="52" t="s">
        <v>204</v>
      </c>
      <c r="F5189" s="53" t="s">
        <v>81</v>
      </c>
      <c r="G5189" s="52" t="s">
        <v>8</v>
      </c>
      <c r="H5189" s="52" t="s">
        <v>1848</v>
      </c>
    </row>
    <row r="5190" spans="1:8" x14ac:dyDescent="0.25">
      <c r="A5190" s="52" t="s">
        <v>2075</v>
      </c>
      <c r="B5190" s="52" t="s">
        <v>2074</v>
      </c>
      <c r="C5190" s="52" t="s">
        <v>821</v>
      </c>
      <c r="D5190" s="52" t="s">
        <v>200</v>
      </c>
      <c r="E5190" s="52" t="s">
        <v>187</v>
      </c>
      <c r="F5190" s="53" t="s">
        <v>81</v>
      </c>
      <c r="G5190" s="52" t="s">
        <v>8</v>
      </c>
      <c r="H5190" s="52" t="s">
        <v>1848</v>
      </c>
    </row>
    <row r="5191" spans="1:8" x14ac:dyDescent="0.25">
      <c r="A5191" s="52" t="s">
        <v>2073</v>
      </c>
      <c r="B5191" s="52" t="s">
        <v>2072</v>
      </c>
      <c r="C5191" s="52" t="s">
        <v>821</v>
      </c>
      <c r="D5191" s="52" t="s">
        <v>200</v>
      </c>
      <c r="E5191" s="52" t="s">
        <v>187</v>
      </c>
      <c r="F5191" s="53" t="s">
        <v>81</v>
      </c>
      <c r="G5191" s="52" t="s">
        <v>8</v>
      </c>
      <c r="H5191" s="52" t="s">
        <v>1848</v>
      </c>
    </row>
    <row r="5192" spans="1:8" x14ac:dyDescent="0.25">
      <c r="A5192" s="52" t="s">
        <v>2071</v>
      </c>
      <c r="B5192" s="52" t="s">
        <v>2069</v>
      </c>
      <c r="C5192" s="52" t="s">
        <v>192</v>
      </c>
      <c r="D5192" s="52" t="s">
        <v>200</v>
      </c>
      <c r="E5192" s="52" t="s">
        <v>187</v>
      </c>
      <c r="F5192" s="53" t="s">
        <v>81</v>
      </c>
      <c r="G5192" s="52" t="s">
        <v>8</v>
      </c>
      <c r="H5192" s="52" t="s">
        <v>1848</v>
      </c>
    </row>
    <row r="5193" spans="1:8" x14ac:dyDescent="0.25">
      <c r="A5193" s="52" t="s">
        <v>2070</v>
      </c>
      <c r="B5193" s="52" t="s">
        <v>2069</v>
      </c>
      <c r="C5193" s="52" t="s">
        <v>192</v>
      </c>
      <c r="D5193" s="52" t="s">
        <v>200</v>
      </c>
      <c r="E5193" s="52" t="s">
        <v>187</v>
      </c>
      <c r="F5193" s="53" t="s">
        <v>81</v>
      </c>
      <c r="G5193" s="52" t="s">
        <v>8</v>
      </c>
      <c r="H5193" s="52" t="s">
        <v>1848</v>
      </c>
    </row>
    <row r="5194" spans="1:8" x14ac:dyDescent="0.25">
      <c r="A5194" s="52" t="s">
        <v>2068</v>
      </c>
      <c r="B5194" s="52" t="s">
        <v>2067</v>
      </c>
      <c r="C5194" s="52" t="s">
        <v>295</v>
      </c>
      <c r="D5194" s="52" t="s">
        <v>200</v>
      </c>
      <c r="E5194" s="52" t="s">
        <v>187</v>
      </c>
      <c r="F5194" s="53" t="s">
        <v>81</v>
      </c>
      <c r="G5194" s="52" t="s">
        <v>8</v>
      </c>
      <c r="H5194" s="52" t="s">
        <v>1848</v>
      </c>
    </row>
    <row r="5195" spans="1:8" x14ac:dyDescent="0.25">
      <c r="A5195" s="52" t="s">
        <v>2066</v>
      </c>
      <c r="B5195" s="52" t="s">
        <v>2052</v>
      </c>
      <c r="C5195" s="52" t="s">
        <v>802</v>
      </c>
      <c r="D5195" s="52" t="s">
        <v>200</v>
      </c>
      <c r="E5195" s="52" t="s">
        <v>187</v>
      </c>
      <c r="F5195" s="53" t="s">
        <v>81</v>
      </c>
      <c r="G5195" s="52" t="s">
        <v>8</v>
      </c>
      <c r="H5195" s="52" t="s">
        <v>1848</v>
      </c>
    </row>
    <row r="5196" spans="1:8" x14ac:dyDescent="0.25">
      <c r="A5196" s="52" t="s">
        <v>2065</v>
      </c>
      <c r="B5196" s="52" t="s">
        <v>2064</v>
      </c>
      <c r="C5196" s="52" t="s">
        <v>295</v>
      </c>
      <c r="D5196" s="52" t="s">
        <v>2051</v>
      </c>
      <c r="E5196" s="52" t="s">
        <v>204</v>
      </c>
      <c r="F5196" s="53" t="s">
        <v>81</v>
      </c>
      <c r="G5196" s="52" t="s">
        <v>8</v>
      </c>
      <c r="H5196" s="52" t="s">
        <v>1848</v>
      </c>
    </row>
    <row r="5197" spans="1:8" x14ac:dyDescent="0.25">
      <c r="A5197" s="52" t="s">
        <v>2063</v>
      </c>
      <c r="B5197" s="52" t="s">
        <v>2062</v>
      </c>
      <c r="C5197" s="52" t="s">
        <v>295</v>
      </c>
      <c r="D5197" s="52" t="s">
        <v>2051</v>
      </c>
      <c r="E5197" s="52" t="s">
        <v>204</v>
      </c>
      <c r="F5197" s="53" t="s">
        <v>81</v>
      </c>
      <c r="G5197" s="52" t="s">
        <v>8</v>
      </c>
      <c r="H5197" s="52" t="s">
        <v>1848</v>
      </c>
    </row>
    <row r="5198" spans="1:8" x14ac:dyDescent="0.25">
      <c r="A5198" s="52" t="s">
        <v>2061</v>
      </c>
      <c r="B5198" s="52" t="s">
        <v>2060</v>
      </c>
      <c r="C5198" s="52" t="s">
        <v>2059</v>
      </c>
      <c r="D5198" s="52" t="s">
        <v>2058</v>
      </c>
      <c r="E5198" s="52" t="s">
        <v>204</v>
      </c>
      <c r="F5198" s="53" t="s">
        <v>81</v>
      </c>
      <c r="G5198" s="52" t="s">
        <v>8</v>
      </c>
      <c r="H5198" s="52" t="s">
        <v>1848</v>
      </c>
    </row>
    <row r="5199" spans="1:8" x14ac:dyDescent="0.25">
      <c r="A5199" s="52" t="s">
        <v>2057</v>
      </c>
      <c r="B5199" s="52" t="s">
        <v>2056</v>
      </c>
      <c r="C5199" s="52" t="s">
        <v>573</v>
      </c>
      <c r="D5199" s="52" t="s">
        <v>818</v>
      </c>
      <c r="E5199" s="52" t="s">
        <v>204</v>
      </c>
      <c r="F5199" s="53" t="s">
        <v>81</v>
      </c>
      <c r="G5199" s="52" t="s">
        <v>8</v>
      </c>
      <c r="H5199" s="52" t="s">
        <v>1848</v>
      </c>
    </row>
    <row r="5200" spans="1:8" x14ac:dyDescent="0.25">
      <c r="A5200" s="52" t="s">
        <v>2055</v>
      </c>
      <c r="B5200" s="52" t="s">
        <v>2054</v>
      </c>
      <c r="C5200" s="52" t="s">
        <v>573</v>
      </c>
      <c r="D5200" s="52" t="s">
        <v>2051</v>
      </c>
      <c r="E5200" s="52" t="s">
        <v>204</v>
      </c>
      <c r="F5200" s="53" t="s">
        <v>81</v>
      </c>
      <c r="G5200" s="52" t="s">
        <v>8</v>
      </c>
      <c r="H5200" s="52" t="s">
        <v>1848</v>
      </c>
    </row>
    <row r="5201" spans="1:8" x14ac:dyDescent="0.25">
      <c r="A5201" s="52" t="s">
        <v>2053</v>
      </c>
      <c r="B5201" s="52" t="s">
        <v>2052</v>
      </c>
      <c r="C5201" s="52" t="s">
        <v>2051</v>
      </c>
      <c r="D5201" s="52" t="s">
        <v>200</v>
      </c>
      <c r="E5201" s="52" t="s">
        <v>187</v>
      </c>
      <c r="F5201" s="53" t="s">
        <v>81</v>
      </c>
      <c r="G5201" s="52" t="s">
        <v>8</v>
      </c>
      <c r="H5201" s="52" t="s">
        <v>1848</v>
      </c>
    </row>
    <row r="5202" spans="1:8" x14ac:dyDescent="0.25">
      <c r="A5202" s="52" t="s">
        <v>2050</v>
      </c>
      <c r="B5202" s="52" t="s">
        <v>2049</v>
      </c>
      <c r="C5202" s="52" t="s">
        <v>295</v>
      </c>
      <c r="D5202" s="52" t="s">
        <v>200</v>
      </c>
      <c r="E5202" s="52" t="s">
        <v>187</v>
      </c>
      <c r="F5202" s="53" t="s">
        <v>2050</v>
      </c>
      <c r="G5202" s="52" t="s">
        <v>8</v>
      </c>
      <c r="H5202" s="52" t="s">
        <v>1848</v>
      </c>
    </row>
    <row r="5203" spans="1:8" x14ac:dyDescent="0.25">
      <c r="A5203" s="52" t="s">
        <v>2048</v>
      </c>
      <c r="B5203" s="52" t="s">
        <v>2047</v>
      </c>
      <c r="C5203" s="52" t="s">
        <v>2046</v>
      </c>
      <c r="D5203" s="52" t="s">
        <v>683</v>
      </c>
      <c r="E5203" s="52" t="s">
        <v>204</v>
      </c>
      <c r="F5203" s="53" t="s">
        <v>2050</v>
      </c>
      <c r="G5203" s="52" t="s">
        <v>8</v>
      </c>
      <c r="H5203" s="52" t="s">
        <v>1848</v>
      </c>
    </row>
    <row r="5204" spans="1:8" x14ac:dyDescent="0.25">
      <c r="A5204" s="52" t="s">
        <v>2045</v>
      </c>
      <c r="B5204" s="52" t="s">
        <v>2044</v>
      </c>
      <c r="C5204" s="52" t="s">
        <v>1163</v>
      </c>
      <c r="D5204" s="52" t="s">
        <v>683</v>
      </c>
      <c r="E5204" s="52" t="s">
        <v>204</v>
      </c>
      <c r="F5204" s="53" t="s">
        <v>2050</v>
      </c>
      <c r="G5204" s="52" t="s">
        <v>8</v>
      </c>
      <c r="H5204" s="52" t="s">
        <v>1848</v>
      </c>
    </row>
    <row r="5205" spans="1:8" x14ac:dyDescent="0.25">
      <c r="A5205" s="52" t="s">
        <v>2043</v>
      </c>
      <c r="B5205" s="52" t="s">
        <v>2042</v>
      </c>
      <c r="C5205" s="52" t="s">
        <v>1351</v>
      </c>
      <c r="D5205" s="52" t="s">
        <v>297</v>
      </c>
      <c r="E5205" s="52" t="s">
        <v>204</v>
      </c>
      <c r="F5205" s="53" t="s">
        <v>2050</v>
      </c>
      <c r="G5205" s="52" t="s">
        <v>8</v>
      </c>
      <c r="H5205" s="52" t="s">
        <v>1848</v>
      </c>
    </row>
    <row r="5206" spans="1:8" x14ac:dyDescent="0.25">
      <c r="A5206" s="52" t="s">
        <v>2041</v>
      </c>
      <c r="B5206" s="52" t="s">
        <v>2040</v>
      </c>
      <c r="C5206" s="52" t="s">
        <v>1163</v>
      </c>
      <c r="D5206" s="52" t="s">
        <v>278</v>
      </c>
      <c r="E5206" s="52" t="s">
        <v>204</v>
      </c>
      <c r="F5206" s="53" t="s">
        <v>2050</v>
      </c>
      <c r="G5206" s="52" t="s">
        <v>8</v>
      </c>
      <c r="H5206" s="52" t="s">
        <v>1848</v>
      </c>
    </row>
    <row r="5207" spans="1:8" x14ac:dyDescent="0.25">
      <c r="A5207" s="52" t="s">
        <v>2039</v>
      </c>
      <c r="B5207" s="52" t="s">
        <v>2038</v>
      </c>
      <c r="C5207" s="52" t="s">
        <v>1163</v>
      </c>
      <c r="D5207" s="52" t="s">
        <v>297</v>
      </c>
      <c r="E5207" s="52" t="s">
        <v>204</v>
      </c>
      <c r="F5207" s="53" t="s">
        <v>2050</v>
      </c>
      <c r="G5207" s="52" t="s">
        <v>8</v>
      </c>
      <c r="H5207" s="52" t="s">
        <v>1848</v>
      </c>
    </row>
    <row r="5208" spans="1:8" x14ac:dyDescent="0.25">
      <c r="A5208" s="52" t="s">
        <v>2037</v>
      </c>
      <c r="B5208" s="52" t="s">
        <v>2036</v>
      </c>
      <c r="C5208" s="52" t="s">
        <v>939</v>
      </c>
      <c r="D5208" s="52" t="s">
        <v>297</v>
      </c>
      <c r="E5208" s="52" t="s">
        <v>204</v>
      </c>
      <c r="F5208" s="53" t="s">
        <v>2050</v>
      </c>
      <c r="G5208" s="52" t="s">
        <v>8</v>
      </c>
      <c r="H5208" s="52" t="s">
        <v>1848</v>
      </c>
    </row>
    <row r="5209" spans="1:8" x14ac:dyDescent="0.25">
      <c r="A5209" s="52" t="s">
        <v>2035</v>
      </c>
      <c r="B5209" s="52" t="s">
        <v>2034</v>
      </c>
      <c r="C5209" s="52" t="s">
        <v>197</v>
      </c>
      <c r="D5209" s="52" t="s">
        <v>197</v>
      </c>
      <c r="E5209" s="52" t="s">
        <v>204</v>
      </c>
      <c r="F5209" s="53" t="s">
        <v>2050</v>
      </c>
      <c r="G5209" s="52" t="s">
        <v>8</v>
      </c>
      <c r="H5209" s="52" t="s">
        <v>1848</v>
      </c>
    </row>
    <row r="5210" spans="1:8" x14ac:dyDescent="0.25">
      <c r="A5210" s="52" t="s">
        <v>2033</v>
      </c>
      <c r="B5210" s="52" t="s">
        <v>2032</v>
      </c>
      <c r="C5210" s="52" t="s">
        <v>1351</v>
      </c>
      <c r="D5210" s="52" t="s">
        <v>297</v>
      </c>
      <c r="E5210" s="52" t="s">
        <v>204</v>
      </c>
      <c r="F5210" s="53" t="s">
        <v>2050</v>
      </c>
      <c r="G5210" s="52" t="s">
        <v>8</v>
      </c>
      <c r="H5210" s="52" t="s">
        <v>1848</v>
      </c>
    </row>
    <row r="5211" spans="1:8" x14ac:dyDescent="0.25">
      <c r="A5211" s="52" t="s">
        <v>2031</v>
      </c>
      <c r="B5211" s="52" t="s">
        <v>2030</v>
      </c>
      <c r="C5211" s="52" t="s">
        <v>236</v>
      </c>
      <c r="D5211" s="52" t="s">
        <v>297</v>
      </c>
      <c r="E5211" s="52" t="s">
        <v>204</v>
      </c>
      <c r="F5211" s="53" t="s">
        <v>2050</v>
      </c>
      <c r="G5211" s="52" t="s">
        <v>8</v>
      </c>
      <c r="H5211" s="52" t="s">
        <v>1848</v>
      </c>
    </row>
    <row r="5212" spans="1:8" x14ac:dyDescent="0.25">
      <c r="A5212" s="52" t="s">
        <v>2029</v>
      </c>
      <c r="B5212" s="52" t="s">
        <v>2028</v>
      </c>
      <c r="C5212" s="52" t="s">
        <v>244</v>
      </c>
      <c r="D5212" s="52" t="s">
        <v>297</v>
      </c>
      <c r="E5212" s="52" t="s">
        <v>204</v>
      </c>
      <c r="F5212" s="53" t="s">
        <v>2050</v>
      </c>
      <c r="G5212" s="52" t="s">
        <v>8</v>
      </c>
      <c r="H5212" s="52" t="s">
        <v>1848</v>
      </c>
    </row>
    <row r="5213" spans="1:8" x14ac:dyDescent="0.25">
      <c r="A5213" s="52" t="s">
        <v>2027</v>
      </c>
      <c r="B5213" s="52" t="s">
        <v>2026</v>
      </c>
      <c r="C5213" s="52" t="s">
        <v>1163</v>
      </c>
      <c r="D5213" s="52" t="s">
        <v>297</v>
      </c>
      <c r="E5213" s="52" t="s">
        <v>204</v>
      </c>
      <c r="F5213" s="53" t="s">
        <v>2050</v>
      </c>
      <c r="G5213" s="52" t="s">
        <v>8</v>
      </c>
      <c r="H5213" s="52" t="s">
        <v>1848</v>
      </c>
    </row>
    <row r="5214" spans="1:8" x14ac:dyDescent="0.25">
      <c r="A5214" s="52" t="s">
        <v>2025</v>
      </c>
      <c r="B5214" s="52" t="s">
        <v>2024</v>
      </c>
      <c r="C5214" s="52" t="s">
        <v>1163</v>
      </c>
      <c r="D5214" s="52" t="s">
        <v>297</v>
      </c>
      <c r="E5214" s="52" t="s">
        <v>204</v>
      </c>
      <c r="F5214" s="53" t="s">
        <v>2050</v>
      </c>
      <c r="G5214" s="52" t="s">
        <v>8</v>
      </c>
      <c r="H5214" s="52" t="s">
        <v>1848</v>
      </c>
    </row>
    <row r="5215" spans="1:8" x14ac:dyDescent="0.25">
      <c r="A5215" s="52" t="s">
        <v>2023</v>
      </c>
      <c r="B5215" s="52" t="s">
        <v>2022</v>
      </c>
      <c r="C5215" s="52" t="s">
        <v>1163</v>
      </c>
      <c r="D5215" s="52" t="s">
        <v>2021</v>
      </c>
      <c r="E5215" s="52" t="s">
        <v>204</v>
      </c>
      <c r="F5215" s="53" t="s">
        <v>2050</v>
      </c>
      <c r="G5215" s="52" t="s">
        <v>8</v>
      </c>
      <c r="H5215" s="52" t="s">
        <v>1848</v>
      </c>
    </row>
    <row r="5216" spans="1:8" x14ac:dyDescent="0.25">
      <c r="A5216" s="52" t="s">
        <v>2020</v>
      </c>
      <c r="B5216" s="52" t="s">
        <v>2019</v>
      </c>
      <c r="C5216" s="52" t="s">
        <v>1163</v>
      </c>
      <c r="D5216" s="52" t="s">
        <v>297</v>
      </c>
      <c r="E5216" s="52" t="s">
        <v>204</v>
      </c>
      <c r="F5216" s="53" t="s">
        <v>2050</v>
      </c>
      <c r="G5216" s="52" t="s">
        <v>8</v>
      </c>
      <c r="H5216" s="52" t="s">
        <v>1848</v>
      </c>
    </row>
    <row r="5217" spans="1:8" x14ac:dyDescent="0.25">
      <c r="A5217" s="52" t="s">
        <v>2018</v>
      </c>
      <c r="B5217" s="52" t="s">
        <v>2017</v>
      </c>
      <c r="C5217" s="52" t="s">
        <v>1163</v>
      </c>
      <c r="D5217" s="52" t="s">
        <v>297</v>
      </c>
      <c r="E5217" s="52" t="s">
        <v>204</v>
      </c>
      <c r="F5217" s="53" t="s">
        <v>2050</v>
      </c>
      <c r="G5217" s="52" t="s">
        <v>8</v>
      </c>
      <c r="H5217" s="52" t="s">
        <v>1848</v>
      </c>
    </row>
    <row r="5218" spans="1:8" x14ac:dyDescent="0.25">
      <c r="A5218" s="52" t="s">
        <v>2016</v>
      </c>
      <c r="B5218" s="52" t="s">
        <v>2015</v>
      </c>
      <c r="C5218" s="52" t="s">
        <v>1163</v>
      </c>
      <c r="D5218" s="52" t="s">
        <v>297</v>
      </c>
      <c r="E5218" s="52" t="s">
        <v>204</v>
      </c>
      <c r="F5218" s="53" t="s">
        <v>2050</v>
      </c>
      <c r="G5218" s="52" t="s">
        <v>8</v>
      </c>
      <c r="H5218" s="52" t="s">
        <v>1848</v>
      </c>
    </row>
    <row r="5219" spans="1:8" x14ac:dyDescent="0.25">
      <c r="A5219" s="52" t="s">
        <v>2014</v>
      </c>
      <c r="B5219" s="52" t="s">
        <v>2013</v>
      </c>
      <c r="C5219" s="52" t="s">
        <v>939</v>
      </c>
      <c r="D5219" s="52" t="s">
        <v>297</v>
      </c>
      <c r="E5219" s="52" t="s">
        <v>204</v>
      </c>
      <c r="F5219" s="53" t="s">
        <v>2050</v>
      </c>
      <c r="G5219" s="52" t="s">
        <v>8</v>
      </c>
      <c r="H5219" s="52" t="s">
        <v>1848</v>
      </c>
    </row>
    <row r="5220" spans="1:8" x14ac:dyDescent="0.25">
      <c r="A5220" s="52" t="s">
        <v>2012</v>
      </c>
      <c r="B5220" s="52" t="s">
        <v>2011</v>
      </c>
      <c r="C5220" s="52" t="s">
        <v>193</v>
      </c>
      <c r="D5220" s="52" t="s">
        <v>200</v>
      </c>
      <c r="E5220" s="52" t="s">
        <v>187</v>
      </c>
      <c r="F5220" s="53" t="s">
        <v>2050</v>
      </c>
      <c r="G5220" s="52" t="s">
        <v>8</v>
      </c>
      <c r="H5220" s="52" t="s">
        <v>1848</v>
      </c>
    </row>
    <row r="5221" spans="1:8" x14ac:dyDescent="0.25">
      <c r="A5221" s="52" t="s">
        <v>2010</v>
      </c>
      <c r="B5221" s="52" t="s">
        <v>2008</v>
      </c>
      <c r="C5221" s="52" t="s">
        <v>193</v>
      </c>
      <c r="D5221" s="52" t="s">
        <v>200</v>
      </c>
      <c r="E5221" s="52" t="s">
        <v>187</v>
      </c>
      <c r="F5221" s="53" t="s">
        <v>2050</v>
      </c>
      <c r="G5221" s="52" t="s">
        <v>8</v>
      </c>
      <c r="H5221" s="52" t="s">
        <v>1848</v>
      </c>
    </row>
    <row r="5222" spans="1:8" x14ac:dyDescent="0.25">
      <c r="A5222" s="52" t="s">
        <v>2009</v>
      </c>
      <c r="B5222" s="52" t="s">
        <v>2008</v>
      </c>
      <c r="C5222" s="52" t="s">
        <v>193</v>
      </c>
      <c r="D5222" s="52" t="s">
        <v>200</v>
      </c>
      <c r="E5222" s="52" t="s">
        <v>187</v>
      </c>
      <c r="F5222" s="53" t="s">
        <v>2050</v>
      </c>
      <c r="G5222" s="52" t="s">
        <v>8</v>
      </c>
      <c r="H5222" s="52" t="s">
        <v>1848</v>
      </c>
    </row>
    <row r="5223" spans="1:8" x14ac:dyDescent="0.25">
      <c r="A5223" s="52" t="s">
        <v>2007</v>
      </c>
      <c r="B5223" s="52" t="s">
        <v>2006</v>
      </c>
      <c r="C5223" s="52" t="s">
        <v>336</v>
      </c>
      <c r="D5223" s="52" t="s">
        <v>200</v>
      </c>
      <c r="E5223" s="52" t="s">
        <v>187</v>
      </c>
      <c r="F5223" s="53" t="s">
        <v>2050</v>
      </c>
      <c r="G5223" s="52" t="s">
        <v>8</v>
      </c>
      <c r="H5223" s="52" t="s">
        <v>1848</v>
      </c>
    </row>
    <row r="5224" spans="1:8" x14ac:dyDescent="0.25">
      <c r="A5224" s="52" t="s">
        <v>2005</v>
      </c>
      <c r="B5224" s="52" t="s">
        <v>2003</v>
      </c>
      <c r="C5224" s="52" t="s">
        <v>336</v>
      </c>
      <c r="D5224" s="52" t="s">
        <v>2002</v>
      </c>
      <c r="E5224" s="52" t="s">
        <v>492</v>
      </c>
      <c r="F5224" s="53" t="s">
        <v>2050</v>
      </c>
      <c r="G5224" s="52" t="s">
        <v>8</v>
      </c>
      <c r="H5224" s="52" t="s">
        <v>1848</v>
      </c>
    </row>
    <row r="5225" spans="1:8" x14ac:dyDescent="0.25">
      <c r="A5225" s="52" t="s">
        <v>2004</v>
      </c>
      <c r="B5225" s="52" t="s">
        <v>2003</v>
      </c>
      <c r="C5225" s="52" t="s">
        <v>336</v>
      </c>
      <c r="D5225" s="52" t="s">
        <v>2002</v>
      </c>
      <c r="E5225" s="52" t="s">
        <v>492</v>
      </c>
      <c r="F5225" s="53" t="s">
        <v>2050</v>
      </c>
      <c r="G5225" s="52" t="s">
        <v>8</v>
      </c>
      <c r="H5225" s="52" t="s">
        <v>1848</v>
      </c>
    </row>
    <row r="5226" spans="1:8" x14ac:dyDescent="0.25">
      <c r="A5226" s="52" t="s">
        <v>2001</v>
      </c>
      <c r="B5226" s="52" t="s">
        <v>2000</v>
      </c>
      <c r="C5226" s="52" t="s">
        <v>336</v>
      </c>
      <c r="D5226" s="52" t="s">
        <v>1997</v>
      </c>
      <c r="E5226" s="52" t="s">
        <v>204</v>
      </c>
      <c r="F5226" s="53" t="s">
        <v>2050</v>
      </c>
      <c r="G5226" s="52" t="s">
        <v>8</v>
      </c>
      <c r="H5226" s="52" t="s">
        <v>1848</v>
      </c>
    </row>
    <row r="5227" spans="1:8" x14ac:dyDescent="0.25">
      <c r="A5227" s="52" t="s">
        <v>1999</v>
      </c>
      <c r="B5227" s="52" t="s">
        <v>1998</v>
      </c>
      <c r="C5227" s="52" t="s">
        <v>336</v>
      </c>
      <c r="D5227" s="52" t="s">
        <v>1997</v>
      </c>
      <c r="E5227" s="52" t="s">
        <v>214</v>
      </c>
      <c r="F5227" s="53" t="s">
        <v>2050</v>
      </c>
      <c r="G5227" s="52" t="s">
        <v>8</v>
      </c>
      <c r="H5227" s="52" t="s">
        <v>1848</v>
      </c>
    </row>
    <row r="5228" spans="1:8" x14ac:dyDescent="0.25">
      <c r="A5228" s="52" t="s">
        <v>1996</v>
      </c>
      <c r="B5228" s="52" t="s">
        <v>1995</v>
      </c>
      <c r="C5228" s="52" t="s">
        <v>892</v>
      </c>
      <c r="D5228" s="52" t="s">
        <v>200</v>
      </c>
      <c r="E5228" s="52" t="s">
        <v>187</v>
      </c>
      <c r="F5228" s="53" t="s">
        <v>2050</v>
      </c>
      <c r="G5228" s="52" t="s">
        <v>8</v>
      </c>
      <c r="H5228" s="52" t="s">
        <v>1848</v>
      </c>
    </row>
    <row r="5229" spans="1:8" x14ac:dyDescent="0.25">
      <c r="A5229" s="52" t="s">
        <v>1994</v>
      </c>
      <c r="B5229" s="52" t="s">
        <v>1993</v>
      </c>
      <c r="C5229" s="52" t="s">
        <v>336</v>
      </c>
      <c r="D5229" s="52" t="s">
        <v>200</v>
      </c>
      <c r="E5229" s="52" t="s">
        <v>187</v>
      </c>
      <c r="F5229" s="53" t="s">
        <v>2050</v>
      </c>
      <c r="G5229" s="52" t="s">
        <v>8</v>
      </c>
      <c r="H5229" s="52" t="s">
        <v>1848</v>
      </c>
    </row>
    <row r="5230" spans="1:8" x14ac:dyDescent="0.25">
      <c r="A5230" s="52" t="s">
        <v>1992</v>
      </c>
      <c r="B5230" s="52" t="s">
        <v>1991</v>
      </c>
      <c r="C5230" s="52" t="s">
        <v>197</v>
      </c>
      <c r="D5230" s="52" t="s">
        <v>197</v>
      </c>
      <c r="E5230" s="52" t="s">
        <v>196</v>
      </c>
      <c r="F5230" s="53" t="s">
        <v>2050</v>
      </c>
      <c r="G5230" s="52" t="s">
        <v>8</v>
      </c>
      <c r="H5230" s="52" t="s">
        <v>1848</v>
      </c>
    </row>
    <row r="5231" spans="1:8" x14ac:dyDescent="0.25">
      <c r="A5231" s="52" t="s">
        <v>83</v>
      </c>
      <c r="B5231" s="52" t="s">
        <v>1990</v>
      </c>
      <c r="C5231" s="52" t="s">
        <v>295</v>
      </c>
      <c r="D5231" s="52" t="s">
        <v>200</v>
      </c>
      <c r="E5231" s="52" t="s">
        <v>187</v>
      </c>
      <c r="F5231" s="53" t="s">
        <v>83</v>
      </c>
      <c r="G5231" s="52" t="s">
        <v>8</v>
      </c>
      <c r="H5231" s="52" t="s">
        <v>1848</v>
      </c>
    </row>
    <row r="5232" spans="1:8" x14ac:dyDescent="0.25">
      <c r="A5232" s="52" t="s">
        <v>1989</v>
      </c>
      <c r="B5232" s="52" t="s">
        <v>1988</v>
      </c>
      <c r="C5232" s="52" t="s">
        <v>295</v>
      </c>
      <c r="D5232" s="52" t="s">
        <v>200</v>
      </c>
      <c r="E5232" s="52" t="s">
        <v>187</v>
      </c>
      <c r="F5232" s="53" t="s">
        <v>83</v>
      </c>
      <c r="G5232" s="52" t="s">
        <v>8</v>
      </c>
      <c r="H5232" s="52" t="s">
        <v>1848</v>
      </c>
    </row>
    <row r="5233" spans="1:8" x14ac:dyDescent="0.25">
      <c r="A5233" s="52" t="s">
        <v>1987</v>
      </c>
      <c r="B5233" s="52" t="s">
        <v>1986</v>
      </c>
      <c r="C5233" s="52" t="s">
        <v>802</v>
      </c>
      <c r="D5233" s="52" t="s">
        <v>200</v>
      </c>
      <c r="E5233" s="52" t="s">
        <v>187</v>
      </c>
      <c r="F5233" s="53" t="s">
        <v>83</v>
      </c>
      <c r="G5233" s="52" t="s">
        <v>8</v>
      </c>
      <c r="H5233" s="52" t="s">
        <v>1848</v>
      </c>
    </row>
    <row r="5234" spans="1:8" x14ac:dyDescent="0.25">
      <c r="A5234" s="52" t="s">
        <v>1985</v>
      </c>
      <c r="B5234" s="52" t="s">
        <v>1984</v>
      </c>
      <c r="C5234" s="52" t="s">
        <v>295</v>
      </c>
      <c r="D5234" s="52" t="s">
        <v>297</v>
      </c>
      <c r="E5234" s="52" t="s">
        <v>204</v>
      </c>
      <c r="F5234" s="53" t="s">
        <v>83</v>
      </c>
      <c r="G5234" s="52" t="s">
        <v>8</v>
      </c>
      <c r="H5234" s="52" t="s">
        <v>1848</v>
      </c>
    </row>
    <row r="5235" spans="1:8" x14ac:dyDescent="0.25">
      <c r="A5235" s="52" t="s">
        <v>1983</v>
      </c>
      <c r="B5235" s="52" t="s">
        <v>1982</v>
      </c>
      <c r="C5235" s="52" t="s">
        <v>1981</v>
      </c>
      <c r="D5235" s="52" t="s">
        <v>297</v>
      </c>
      <c r="E5235" s="52" t="s">
        <v>204</v>
      </c>
      <c r="F5235" s="53" t="s">
        <v>83</v>
      </c>
      <c r="G5235" s="52" t="s">
        <v>8</v>
      </c>
      <c r="H5235" s="52" t="s">
        <v>1848</v>
      </c>
    </row>
    <row r="5236" spans="1:8" x14ac:dyDescent="0.25">
      <c r="A5236" s="52" t="s">
        <v>1980</v>
      </c>
      <c r="B5236" s="52" t="s">
        <v>1979</v>
      </c>
      <c r="C5236" s="52" t="s">
        <v>193</v>
      </c>
      <c r="D5236" s="52" t="s">
        <v>932</v>
      </c>
      <c r="E5236" s="52" t="s">
        <v>204</v>
      </c>
      <c r="F5236" s="53" t="s">
        <v>83</v>
      </c>
      <c r="G5236" s="52" t="s">
        <v>8</v>
      </c>
      <c r="H5236" s="52" t="s">
        <v>1848</v>
      </c>
    </row>
    <row r="5237" spans="1:8" x14ac:dyDescent="0.25">
      <c r="A5237" s="52" t="s">
        <v>1978</v>
      </c>
      <c r="B5237" s="52" t="s">
        <v>1977</v>
      </c>
      <c r="C5237" s="52" t="s">
        <v>932</v>
      </c>
      <c r="D5237" s="52" t="s">
        <v>200</v>
      </c>
      <c r="E5237" s="52" t="s">
        <v>187</v>
      </c>
      <c r="F5237" s="53" t="s">
        <v>83</v>
      </c>
      <c r="G5237" s="52" t="s">
        <v>8</v>
      </c>
      <c r="H5237" s="52" t="s">
        <v>1848</v>
      </c>
    </row>
    <row r="5238" spans="1:8" x14ac:dyDescent="0.25">
      <c r="A5238" s="52" t="s">
        <v>1976</v>
      </c>
      <c r="B5238" s="52" t="s">
        <v>1975</v>
      </c>
      <c r="C5238" s="52" t="s">
        <v>932</v>
      </c>
      <c r="D5238" s="52" t="s">
        <v>200</v>
      </c>
      <c r="E5238" s="52" t="s">
        <v>187</v>
      </c>
      <c r="F5238" s="53" t="s">
        <v>83</v>
      </c>
      <c r="G5238" s="52" t="s">
        <v>8</v>
      </c>
      <c r="H5238" s="52" t="s">
        <v>1848</v>
      </c>
    </row>
    <row r="5239" spans="1:8" x14ac:dyDescent="0.25">
      <c r="A5239" s="52" t="s">
        <v>1974</v>
      </c>
      <c r="B5239" s="52" t="s">
        <v>1973</v>
      </c>
      <c r="C5239" s="52" t="s">
        <v>573</v>
      </c>
      <c r="D5239" s="52" t="s">
        <v>297</v>
      </c>
      <c r="E5239" s="52" t="s">
        <v>204</v>
      </c>
      <c r="F5239" s="53" t="s">
        <v>83</v>
      </c>
      <c r="G5239" s="52" t="s">
        <v>8</v>
      </c>
      <c r="H5239" s="52" t="s">
        <v>1848</v>
      </c>
    </row>
    <row r="5240" spans="1:8" x14ac:dyDescent="0.25">
      <c r="A5240" s="52" t="s">
        <v>1972</v>
      </c>
      <c r="B5240" s="52" t="s">
        <v>1971</v>
      </c>
      <c r="C5240" s="52" t="s">
        <v>573</v>
      </c>
      <c r="D5240" s="52" t="s">
        <v>297</v>
      </c>
      <c r="E5240" s="52" t="s">
        <v>204</v>
      </c>
      <c r="F5240" s="53" t="s">
        <v>83</v>
      </c>
      <c r="G5240" s="52" t="s">
        <v>8</v>
      </c>
      <c r="H5240" s="52" t="s">
        <v>1848</v>
      </c>
    </row>
    <row r="5241" spans="1:8" x14ac:dyDescent="0.25">
      <c r="A5241" s="52" t="s">
        <v>1970</v>
      </c>
      <c r="B5241" s="52" t="s">
        <v>1969</v>
      </c>
      <c r="C5241" s="52" t="s">
        <v>573</v>
      </c>
      <c r="D5241" s="52" t="s">
        <v>297</v>
      </c>
      <c r="E5241" s="52" t="s">
        <v>204</v>
      </c>
      <c r="F5241" s="53" t="s">
        <v>83</v>
      </c>
      <c r="G5241" s="52" t="s">
        <v>8</v>
      </c>
      <c r="H5241" s="52" t="s">
        <v>1848</v>
      </c>
    </row>
    <row r="5242" spans="1:8" x14ac:dyDescent="0.25">
      <c r="A5242" s="52" t="s">
        <v>1968</v>
      </c>
      <c r="B5242" s="52" t="s">
        <v>1966</v>
      </c>
      <c r="C5242" s="52" t="s">
        <v>295</v>
      </c>
      <c r="D5242" s="52" t="s">
        <v>243</v>
      </c>
      <c r="E5242" s="52" t="s">
        <v>204</v>
      </c>
      <c r="F5242" s="53" t="s">
        <v>83</v>
      </c>
      <c r="G5242" s="52" t="s">
        <v>8</v>
      </c>
      <c r="H5242" s="52" t="s">
        <v>1848</v>
      </c>
    </row>
    <row r="5243" spans="1:8" x14ac:dyDescent="0.25">
      <c r="A5243" s="52" t="s">
        <v>1967</v>
      </c>
      <c r="B5243" s="52" t="s">
        <v>1966</v>
      </c>
      <c r="C5243" s="52" t="s">
        <v>802</v>
      </c>
      <c r="D5243" s="52" t="s">
        <v>243</v>
      </c>
      <c r="E5243" s="52" t="s">
        <v>204</v>
      </c>
      <c r="F5243" s="53" t="s">
        <v>83</v>
      </c>
      <c r="G5243" s="52" t="s">
        <v>8</v>
      </c>
      <c r="H5243" s="52" t="s">
        <v>1848</v>
      </c>
    </row>
    <row r="5244" spans="1:8" x14ac:dyDescent="0.25">
      <c r="A5244" s="52" t="s">
        <v>1965</v>
      </c>
      <c r="B5244" s="52" t="s">
        <v>1964</v>
      </c>
      <c r="C5244" s="52" t="s">
        <v>343</v>
      </c>
      <c r="D5244" s="52" t="s">
        <v>243</v>
      </c>
      <c r="E5244" s="52" t="s">
        <v>214</v>
      </c>
      <c r="F5244" s="53" t="s">
        <v>83</v>
      </c>
      <c r="G5244" s="52" t="s">
        <v>8</v>
      </c>
      <c r="H5244" s="52" t="s">
        <v>1848</v>
      </c>
    </row>
    <row r="5245" spans="1:8" x14ac:dyDescent="0.25">
      <c r="A5245" s="52" t="s">
        <v>1963</v>
      </c>
      <c r="B5245" s="52" t="s">
        <v>1956</v>
      </c>
      <c r="C5245" s="52" t="s">
        <v>441</v>
      </c>
      <c r="D5245" s="52" t="s">
        <v>1955</v>
      </c>
      <c r="E5245" s="52" t="s">
        <v>204</v>
      </c>
      <c r="F5245" s="53" t="s">
        <v>83</v>
      </c>
      <c r="G5245" s="52" t="s">
        <v>8</v>
      </c>
      <c r="H5245" s="52" t="s">
        <v>1848</v>
      </c>
    </row>
    <row r="5246" spans="1:8" x14ac:dyDescent="0.25">
      <c r="A5246" s="52" t="s">
        <v>1962</v>
      </c>
      <c r="B5246" s="52" t="s">
        <v>1956</v>
      </c>
      <c r="C5246" s="52" t="s">
        <v>441</v>
      </c>
      <c r="D5246" s="52" t="s">
        <v>224</v>
      </c>
      <c r="E5246" s="52" t="s">
        <v>204</v>
      </c>
      <c r="F5246" s="53" t="s">
        <v>83</v>
      </c>
      <c r="G5246" s="52" t="s">
        <v>8</v>
      </c>
      <c r="H5246" s="52" t="s">
        <v>1848</v>
      </c>
    </row>
    <row r="5247" spans="1:8" x14ac:dyDescent="0.25">
      <c r="A5247" s="52" t="s">
        <v>1961</v>
      </c>
      <c r="B5247" s="52" t="s">
        <v>1960</v>
      </c>
      <c r="C5247" s="52" t="s">
        <v>441</v>
      </c>
      <c r="D5247" s="52" t="s">
        <v>1209</v>
      </c>
      <c r="E5247" s="52" t="s">
        <v>204</v>
      </c>
      <c r="F5247" s="53" t="s">
        <v>83</v>
      </c>
      <c r="G5247" s="52" t="s">
        <v>8</v>
      </c>
      <c r="H5247" s="52" t="s">
        <v>1848</v>
      </c>
    </row>
    <row r="5248" spans="1:8" x14ac:dyDescent="0.25">
      <c r="A5248" s="52" t="s">
        <v>1959</v>
      </c>
      <c r="B5248" s="52" t="s">
        <v>1958</v>
      </c>
      <c r="C5248" s="52" t="s">
        <v>441</v>
      </c>
      <c r="D5248" s="52" t="s">
        <v>1209</v>
      </c>
      <c r="E5248" s="52" t="s">
        <v>204</v>
      </c>
      <c r="F5248" s="53" t="s">
        <v>83</v>
      </c>
      <c r="G5248" s="52" t="s">
        <v>8</v>
      </c>
      <c r="H5248" s="52" t="s">
        <v>1848</v>
      </c>
    </row>
    <row r="5249" spans="1:8" x14ac:dyDescent="0.25">
      <c r="A5249" s="52" t="s">
        <v>1957</v>
      </c>
      <c r="B5249" s="52" t="s">
        <v>1956</v>
      </c>
      <c r="C5249" s="52" t="s">
        <v>1196</v>
      </c>
      <c r="D5249" s="52" t="s">
        <v>1955</v>
      </c>
      <c r="E5249" s="52" t="s">
        <v>204</v>
      </c>
      <c r="F5249" s="53" t="s">
        <v>83</v>
      </c>
      <c r="G5249" s="52" t="s">
        <v>8</v>
      </c>
      <c r="H5249" s="52" t="s">
        <v>1848</v>
      </c>
    </row>
    <row r="5250" spans="1:8" x14ac:dyDescent="0.25">
      <c r="A5250" s="52" t="s">
        <v>1954</v>
      </c>
      <c r="B5250" s="52" t="s">
        <v>1947</v>
      </c>
      <c r="C5250" s="52" t="s">
        <v>295</v>
      </c>
      <c r="D5250" s="52" t="s">
        <v>243</v>
      </c>
      <c r="E5250" s="52" t="s">
        <v>204</v>
      </c>
      <c r="F5250" s="53" t="s">
        <v>83</v>
      </c>
      <c r="G5250" s="52" t="s">
        <v>8</v>
      </c>
      <c r="H5250" s="52" t="s">
        <v>1848</v>
      </c>
    </row>
    <row r="5251" spans="1:8" x14ac:dyDescent="0.25">
      <c r="A5251" s="52" t="s">
        <v>1953</v>
      </c>
      <c r="B5251" s="52" t="s">
        <v>1947</v>
      </c>
      <c r="C5251" s="52" t="s">
        <v>802</v>
      </c>
      <c r="D5251" s="52" t="s">
        <v>243</v>
      </c>
      <c r="E5251" s="52" t="s">
        <v>204</v>
      </c>
      <c r="F5251" s="53" t="s">
        <v>83</v>
      </c>
      <c r="G5251" s="52" t="s">
        <v>8</v>
      </c>
      <c r="H5251" s="52" t="s">
        <v>1848</v>
      </c>
    </row>
    <row r="5252" spans="1:8" x14ac:dyDescent="0.25">
      <c r="A5252" s="52" t="s">
        <v>1952</v>
      </c>
      <c r="B5252" s="52" t="s">
        <v>1951</v>
      </c>
      <c r="C5252" s="52" t="s">
        <v>295</v>
      </c>
      <c r="D5252" s="52" t="s">
        <v>1209</v>
      </c>
      <c r="E5252" s="52" t="s">
        <v>204</v>
      </c>
      <c r="F5252" s="53" t="s">
        <v>83</v>
      </c>
      <c r="G5252" s="52" t="s">
        <v>8</v>
      </c>
      <c r="H5252" s="52" t="s">
        <v>1848</v>
      </c>
    </row>
    <row r="5253" spans="1:8" x14ac:dyDescent="0.25">
      <c r="A5253" s="52" t="s">
        <v>1950</v>
      </c>
      <c r="B5253" s="52" t="s">
        <v>1949</v>
      </c>
      <c r="C5253" s="52" t="s">
        <v>1371</v>
      </c>
      <c r="D5253" s="52" t="s">
        <v>1209</v>
      </c>
      <c r="E5253" s="52" t="s">
        <v>204</v>
      </c>
      <c r="F5253" s="53" t="s">
        <v>83</v>
      </c>
      <c r="G5253" s="52" t="s">
        <v>8</v>
      </c>
      <c r="H5253" s="52" t="s">
        <v>1848</v>
      </c>
    </row>
    <row r="5254" spans="1:8" x14ac:dyDescent="0.25">
      <c r="A5254" s="52" t="s">
        <v>1948</v>
      </c>
      <c r="B5254" s="52" t="s">
        <v>1947</v>
      </c>
      <c r="C5254" s="52" t="s">
        <v>1196</v>
      </c>
      <c r="D5254" s="52" t="s">
        <v>243</v>
      </c>
      <c r="E5254" s="52" t="s">
        <v>204</v>
      </c>
      <c r="F5254" s="53" t="s">
        <v>83</v>
      </c>
      <c r="G5254" s="52" t="s">
        <v>8</v>
      </c>
      <c r="H5254" s="52" t="s">
        <v>1848</v>
      </c>
    </row>
    <row r="5255" spans="1:8" x14ac:dyDescent="0.25">
      <c r="A5255" s="52" t="s">
        <v>1946</v>
      </c>
      <c r="B5255" s="52" t="s">
        <v>1945</v>
      </c>
      <c r="C5255" s="52" t="s">
        <v>1944</v>
      </c>
      <c r="D5255" s="52" t="s">
        <v>335</v>
      </c>
      <c r="E5255" s="52" t="s">
        <v>187</v>
      </c>
      <c r="F5255" s="53" t="s">
        <v>83</v>
      </c>
      <c r="G5255" s="52" t="s">
        <v>8</v>
      </c>
      <c r="H5255" s="52" t="s">
        <v>1848</v>
      </c>
    </row>
    <row r="5256" spans="1:8" x14ac:dyDescent="0.25">
      <c r="A5256" s="52" t="s">
        <v>1943</v>
      </c>
      <c r="B5256" s="52" t="s">
        <v>1937</v>
      </c>
      <c r="C5256" s="52" t="s">
        <v>802</v>
      </c>
      <c r="D5256" s="52" t="s">
        <v>335</v>
      </c>
      <c r="E5256" s="52" t="s">
        <v>187</v>
      </c>
      <c r="F5256" s="53" t="s">
        <v>83</v>
      </c>
      <c r="G5256" s="52" t="s">
        <v>8</v>
      </c>
      <c r="H5256" s="52" t="s">
        <v>1848</v>
      </c>
    </row>
    <row r="5257" spans="1:8" x14ac:dyDescent="0.25">
      <c r="A5257" s="52" t="s">
        <v>1942</v>
      </c>
      <c r="B5257" s="52" t="s">
        <v>1941</v>
      </c>
      <c r="C5257" s="52" t="s">
        <v>573</v>
      </c>
      <c r="D5257" s="52" t="s">
        <v>519</v>
      </c>
      <c r="E5257" s="52" t="s">
        <v>204</v>
      </c>
      <c r="F5257" s="53" t="s">
        <v>83</v>
      </c>
      <c r="G5257" s="52" t="s">
        <v>8</v>
      </c>
      <c r="H5257" s="52" t="s">
        <v>1848</v>
      </c>
    </row>
    <row r="5258" spans="1:8" x14ac:dyDescent="0.25">
      <c r="A5258" s="52" t="s">
        <v>1940</v>
      </c>
      <c r="B5258" s="52" t="s">
        <v>1939</v>
      </c>
      <c r="C5258" s="52" t="s">
        <v>343</v>
      </c>
      <c r="D5258" s="52" t="s">
        <v>519</v>
      </c>
      <c r="E5258" s="52" t="s">
        <v>204</v>
      </c>
      <c r="F5258" s="53" t="s">
        <v>83</v>
      </c>
      <c r="G5258" s="52" t="s">
        <v>8</v>
      </c>
      <c r="H5258" s="52" t="s">
        <v>1848</v>
      </c>
    </row>
    <row r="5259" spans="1:8" x14ac:dyDescent="0.25">
      <c r="A5259" s="52" t="s">
        <v>1938</v>
      </c>
      <c r="B5259" s="52" t="s">
        <v>1937</v>
      </c>
      <c r="C5259" s="52" t="s">
        <v>516</v>
      </c>
      <c r="D5259" s="52" t="s">
        <v>335</v>
      </c>
      <c r="E5259" s="52" t="s">
        <v>187</v>
      </c>
      <c r="F5259" s="53" t="s">
        <v>83</v>
      </c>
      <c r="G5259" s="52" t="s">
        <v>8</v>
      </c>
      <c r="H5259" s="52" t="s">
        <v>1848</v>
      </c>
    </row>
    <row r="5260" spans="1:8" x14ac:dyDescent="0.25">
      <c r="A5260" s="52" t="s">
        <v>1936</v>
      </c>
      <c r="B5260" s="52" t="s">
        <v>1935</v>
      </c>
      <c r="C5260" s="52" t="s">
        <v>295</v>
      </c>
      <c r="D5260" s="52" t="s">
        <v>200</v>
      </c>
      <c r="E5260" s="52" t="s">
        <v>187</v>
      </c>
      <c r="F5260" s="53" t="s">
        <v>83</v>
      </c>
      <c r="G5260" s="52" t="s">
        <v>8</v>
      </c>
      <c r="H5260" s="52" t="s">
        <v>1848</v>
      </c>
    </row>
    <row r="5261" spans="1:8" x14ac:dyDescent="0.25">
      <c r="A5261" s="52" t="s">
        <v>1934</v>
      </c>
      <c r="B5261" s="52" t="s">
        <v>1933</v>
      </c>
      <c r="C5261" s="52" t="s">
        <v>821</v>
      </c>
      <c r="D5261" s="52" t="s">
        <v>1886</v>
      </c>
      <c r="E5261" s="52" t="s">
        <v>204</v>
      </c>
      <c r="F5261" s="53" t="s">
        <v>83</v>
      </c>
      <c r="G5261" s="52" t="s">
        <v>8</v>
      </c>
      <c r="H5261" s="52" t="s">
        <v>1848</v>
      </c>
    </row>
    <row r="5262" spans="1:8" x14ac:dyDescent="0.25">
      <c r="A5262" s="52" t="s">
        <v>1932</v>
      </c>
      <c r="B5262" s="52" t="s">
        <v>1931</v>
      </c>
      <c r="C5262" s="52" t="s">
        <v>1930</v>
      </c>
      <c r="D5262" s="52" t="s">
        <v>1886</v>
      </c>
      <c r="E5262" s="52" t="s">
        <v>204</v>
      </c>
      <c r="F5262" s="53" t="s">
        <v>83</v>
      </c>
      <c r="G5262" s="52" t="s">
        <v>8</v>
      </c>
      <c r="H5262" s="52" t="s">
        <v>1848</v>
      </c>
    </row>
    <row r="5263" spans="1:8" x14ac:dyDescent="0.25">
      <c r="A5263" s="52" t="s">
        <v>1929</v>
      </c>
      <c r="B5263" s="52" t="s">
        <v>1928</v>
      </c>
      <c r="C5263" s="52" t="s">
        <v>1927</v>
      </c>
      <c r="D5263" s="52" t="s">
        <v>1886</v>
      </c>
      <c r="E5263" s="52" t="s">
        <v>204</v>
      </c>
      <c r="F5263" s="53" t="s">
        <v>83</v>
      </c>
      <c r="G5263" s="52" t="s">
        <v>8</v>
      </c>
      <c r="H5263" s="52" t="s">
        <v>1848</v>
      </c>
    </row>
    <row r="5264" spans="1:8" x14ac:dyDescent="0.25">
      <c r="A5264" s="52" t="s">
        <v>1926</v>
      </c>
      <c r="B5264" s="52" t="s">
        <v>1925</v>
      </c>
      <c r="C5264" s="52" t="s">
        <v>821</v>
      </c>
      <c r="D5264" s="52" t="s">
        <v>1886</v>
      </c>
      <c r="E5264" s="52" t="s">
        <v>204</v>
      </c>
      <c r="F5264" s="53" t="s">
        <v>83</v>
      </c>
      <c r="G5264" s="52" t="s">
        <v>8</v>
      </c>
      <c r="H5264" s="52" t="s">
        <v>1848</v>
      </c>
    </row>
    <row r="5265" spans="1:8" x14ac:dyDescent="0.25">
      <c r="A5265" s="52" t="s">
        <v>1924</v>
      </c>
      <c r="B5265" s="52" t="s">
        <v>1923</v>
      </c>
      <c r="C5265" s="52" t="s">
        <v>430</v>
      </c>
      <c r="D5265" s="52" t="s">
        <v>1594</v>
      </c>
      <c r="E5265" s="52" t="s">
        <v>204</v>
      </c>
      <c r="F5265" s="53" t="s">
        <v>83</v>
      </c>
      <c r="G5265" s="52" t="s">
        <v>8</v>
      </c>
      <c r="H5265" s="52" t="s">
        <v>1848</v>
      </c>
    </row>
    <row r="5266" spans="1:8" x14ac:dyDescent="0.25">
      <c r="A5266" s="52" t="s">
        <v>1922</v>
      </c>
      <c r="B5266" s="52" t="s">
        <v>1921</v>
      </c>
      <c r="C5266" s="52" t="s">
        <v>1234</v>
      </c>
      <c r="D5266" s="52" t="s">
        <v>1920</v>
      </c>
      <c r="E5266" s="52" t="s">
        <v>204</v>
      </c>
      <c r="F5266" s="53" t="s">
        <v>83</v>
      </c>
      <c r="G5266" s="52" t="s">
        <v>8</v>
      </c>
      <c r="H5266" s="52" t="s">
        <v>1848</v>
      </c>
    </row>
    <row r="5267" spans="1:8" x14ac:dyDescent="0.25">
      <c r="A5267" s="52" t="s">
        <v>1919</v>
      </c>
      <c r="B5267" s="52" t="s">
        <v>1918</v>
      </c>
      <c r="C5267" s="52" t="s">
        <v>343</v>
      </c>
      <c r="D5267" s="52" t="s">
        <v>1886</v>
      </c>
      <c r="E5267" s="52" t="s">
        <v>204</v>
      </c>
      <c r="F5267" s="53" t="s">
        <v>83</v>
      </c>
      <c r="G5267" s="52" t="s">
        <v>8</v>
      </c>
      <c r="H5267" s="52" t="s">
        <v>1848</v>
      </c>
    </row>
    <row r="5268" spans="1:8" x14ac:dyDescent="0.25">
      <c r="A5268" s="52" t="s">
        <v>1917</v>
      </c>
      <c r="B5268" s="52" t="s">
        <v>1916</v>
      </c>
      <c r="C5268" s="52" t="s">
        <v>821</v>
      </c>
      <c r="D5268" s="52" t="s">
        <v>223</v>
      </c>
      <c r="E5268" s="52" t="s">
        <v>204</v>
      </c>
      <c r="F5268" s="53" t="s">
        <v>83</v>
      </c>
      <c r="G5268" s="52" t="s">
        <v>8</v>
      </c>
      <c r="H5268" s="52" t="s">
        <v>1848</v>
      </c>
    </row>
    <row r="5269" spans="1:8" x14ac:dyDescent="0.25">
      <c r="A5269" s="52" t="s">
        <v>1915</v>
      </c>
      <c r="B5269" s="52" t="s">
        <v>1914</v>
      </c>
      <c r="C5269" s="52" t="s">
        <v>821</v>
      </c>
      <c r="D5269" s="52" t="s">
        <v>1913</v>
      </c>
      <c r="E5269" s="52" t="s">
        <v>204</v>
      </c>
      <c r="F5269" s="53" t="s">
        <v>83</v>
      </c>
      <c r="G5269" s="52" t="s">
        <v>8</v>
      </c>
      <c r="H5269" s="52" t="s">
        <v>1848</v>
      </c>
    </row>
    <row r="5270" spans="1:8" x14ac:dyDescent="0.25">
      <c r="A5270" s="52" t="s">
        <v>1912</v>
      </c>
      <c r="B5270" s="52" t="s">
        <v>1911</v>
      </c>
      <c r="C5270" s="52" t="s">
        <v>821</v>
      </c>
      <c r="D5270" s="52" t="s">
        <v>1886</v>
      </c>
      <c r="E5270" s="52" t="s">
        <v>204</v>
      </c>
      <c r="F5270" s="53" t="s">
        <v>83</v>
      </c>
      <c r="G5270" s="52" t="s">
        <v>8</v>
      </c>
      <c r="H5270" s="52" t="s">
        <v>1848</v>
      </c>
    </row>
    <row r="5271" spans="1:8" x14ac:dyDescent="0.25">
      <c r="A5271" s="52" t="s">
        <v>1910</v>
      </c>
      <c r="B5271" s="52" t="s">
        <v>1909</v>
      </c>
      <c r="C5271" s="52" t="s">
        <v>197</v>
      </c>
      <c r="D5271" s="52" t="s">
        <v>197</v>
      </c>
      <c r="E5271" s="52" t="s">
        <v>204</v>
      </c>
      <c r="F5271" s="53" t="s">
        <v>83</v>
      </c>
      <c r="G5271" s="52" t="s">
        <v>8</v>
      </c>
      <c r="H5271" s="52" t="s">
        <v>1848</v>
      </c>
    </row>
    <row r="5272" spans="1:8" x14ac:dyDescent="0.25">
      <c r="A5272" s="52" t="s">
        <v>1908</v>
      </c>
      <c r="B5272" s="52" t="s">
        <v>1907</v>
      </c>
      <c r="C5272" s="52" t="s">
        <v>1886</v>
      </c>
      <c r="D5272" s="52" t="s">
        <v>223</v>
      </c>
      <c r="E5272" s="52" t="s">
        <v>214</v>
      </c>
      <c r="F5272" s="53" t="s">
        <v>83</v>
      </c>
      <c r="G5272" s="52" t="s">
        <v>8</v>
      </c>
      <c r="H5272" s="52" t="s">
        <v>1848</v>
      </c>
    </row>
    <row r="5273" spans="1:8" x14ac:dyDescent="0.25">
      <c r="A5273" s="52" t="s">
        <v>1906</v>
      </c>
      <c r="B5273" s="52" t="s">
        <v>1905</v>
      </c>
      <c r="C5273" s="52" t="s">
        <v>821</v>
      </c>
      <c r="D5273" s="52" t="s">
        <v>200</v>
      </c>
      <c r="E5273" s="52" t="s">
        <v>187</v>
      </c>
      <c r="F5273" s="53" t="s">
        <v>83</v>
      </c>
      <c r="G5273" s="52" t="s">
        <v>8</v>
      </c>
      <c r="H5273" s="52" t="s">
        <v>1848</v>
      </c>
    </row>
    <row r="5274" spans="1:8" x14ac:dyDescent="0.25">
      <c r="A5274" s="52" t="s">
        <v>1904</v>
      </c>
      <c r="B5274" s="52" t="s">
        <v>1903</v>
      </c>
      <c r="C5274" s="52" t="s">
        <v>821</v>
      </c>
      <c r="D5274" s="52" t="s">
        <v>1886</v>
      </c>
      <c r="E5274" s="52" t="s">
        <v>204</v>
      </c>
      <c r="F5274" s="53" t="s">
        <v>83</v>
      </c>
      <c r="G5274" s="52" t="s">
        <v>8</v>
      </c>
      <c r="H5274" s="52" t="s">
        <v>1848</v>
      </c>
    </row>
    <row r="5275" spans="1:8" x14ac:dyDescent="0.25">
      <c r="A5275" s="52" t="s">
        <v>1902</v>
      </c>
      <c r="B5275" s="52" t="s">
        <v>1901</v>
      </c>
      <c r="C5275" s="52" t="s">
        <v>821</v>
      </c>
      <c r="D5275" s="52" t="s">
        <v>1900</v>
      </c>
      <c r="E5275" s="52" t="s">
        <v>204</v>
      </c>
      <c r="F5275" s="53" t="s">
        <v>83</v>
      </c>
      <c r="G5275" s="52" t="s">
        <v>8</v>
      </c>
      <c r="H5275" s="52" t="s">
        <v>1848</v>
      </c>
    </row>
    <row r="5276" spans="1:8" x14ac:dyDescent="0.25">
      <c r="A5276" s="52" t="s">
        <v>1899</v>
      </c>
      <c r="B5276" s="52" t="s">
        <v>1898</v>
      </c>
      <c r="C5276" s="52" t="s">
        <v>1886</v>
      </c>
      <c r="D5276" s="52" t="s">
        <v>200</v>
      </c>
      <c r="E5276" s="52" t="s">
        <v>187</v>
      </c>
      <c r="F5276" s="53" t="s">
        <v>83</v>
      </c>
      <c r="G5276" s="52" t="s">
        <v>8</v>
      </c>
      <c r="H5276" s="52" t="s">
        <v>1848</v>
      </c>
    </row>
    <row r="5277" spans="1:8" x14ac:dyDescent="0.25">
      <c r="A5277" s="52" t="s">
        <v>1897</v>
      </c>
      <c r="B5277" s="52" t="s">
        <v>1896</v>
      </c>
      <c r="C5277" s="52" t="s">
        <v>1886</v>
      </c>
      <c r="D5277" s="52" t="s">
        <v>223</v>
      </c>
      <c r="E5277" s="52" t="s">
        <v>204</v>
      </c>
      <c r="F5277" s="53" t="s">
        <v>83</v>
      </c>
      <c r="G5277" s="52" t="s">
        <v>8</v>
      </c>
      <c r="H5277" s="52" t="s">
        <v>1848</v>
      </c>
    </row>
    <row r="5278" spans="1:8" x14ac:dyDescent="0.25">
      <c r="A5278" s="52" t="s">
        <v>1895</v>
      </c>
      <c r="B5278" s="52" t="s">
        <v>1894</v>
      </c>
      <c r="C5278" s="52" t="s">
        <v>1886</v>
      </c>
      <c r="D5278" s="52" t="s">
        <v>223</v>
      </c>
      <c r="E5278" s="52" t="s">
        <v>214</v>
      </c>
      <c r="F5278" s="53" t="s">
        <v>83</v>
      </c>
      <c r="G5278" s="52" t="s">
        <v>8</v>
      </c>
      <c r="H5278" s="52" t="s">
        <v>1848</v>
      </c>
    </row>
    <row r="5279" spans="1:8" x14ac:dyDescent="0.25">
      <c r="A5279" s="52" t="s">
        <v>1893</v>
      </c>
      <c r="B5279" s="52" t="s">
        <v>1891</v>
      </c>
      <c r="C5279" s="52" t="s">
        <v>223</v>
      </c>
      <c r="D5279" s="52" t="s">
        <v>200</v>
      </c>
      <c r="E5279" s="52" t="s">
        <v>187</v>
      </c>
      <c r="F5279" s="53" t="s">
        <v>83</v>
      </c>
      <c r="G5279" s="52" t="s">
        <v>8</v>
      </c>
      <c r="H5279" s="52" t="s">
        <v>1848</v>
      </c>
    </row>
    <row r="5280" spans="1:8" x14ac:dyDescent="0.25">
      <c r="A5280" s="52" t="s">
        <v>1892</v>
      </c>
      <c r="B5280" s="52" t="s">
        <v>1891</v>
      </c>
      <c r="C5280" s="52" t="s">
        <v>223</v>
      </c>
      <c r="D5280" s="52" t="s">
        <v>200</v>
      </c>
      <c r="E5280" s="52" t="s">
        <v>187</v>
      </c>
      <c r="F5280" s="53" t="s">
        <v>83</v>
      </c>
      <c r="G5280" s="52" t="s">
        <v>8</v>
      </c>
      <c r="H5280" s="52" t="s">
        <v>1848</v>
      </c>
    </row>
    <row r="5281" spans="1:8" x14ac:dyDescent="0.25">
      <c r="A5281" s="52" t="s">
        <v>1890</v>
      </c>
      <c r="B5281" s="52" t="s">
        <v>1889</v>
      </c>
      <c r="C5281" s="52" t="s">
        <v>1886</v>
      </c>
      <c r="D5281" s="52" t="s">
        <v>200</v>
      </c>
      <c r="E5281" s="52" t="s">
        <v>187</v>
      </c>
      <c r="F5281" s="53" t="s">
        <v>83</v>
      </c>
      <c r="G5281" s="52" t="s">
        <v>8</v>
      </c>
      <c r="H5281" s="52" t="s">
        <v>1848</v>
      </c>
    </row>
    <row r="5282" spans="1:8" x14ac:dyDescent="0.25">
      <c r="A5282" s="52" t="s">
        <v>1888</v>
      </c>
      <c r="B5282" s="52" t="s">
        <v>1887</v>
      </c>
      <c r="C5282" s="52" t="s">
        <v>1886</v>
      </c>
      <c r="D5282" s="52" t="s">
        <v>200</v>
      </c>
      <c r="E5282" s="52" t="s">
        <v>187</v>
      </c>
      <c r="F5282" s="53" t="s">
        <v>83</v>
      </c>
      <c r="G5282" s="52" t="s">
        <v>8</v>
      </c>
      <c r="H5282" s="52" t="s">
        <v>1848</v>
      </c>
    </row>
    <row r="5283" spans="1:8" x14ac:dyDescent="0.25">
      <c r="A5283" s="52" t="s">
        <v>1885</v>
      </c>
      <c r="B5283" s="52" t="s">
        <v>1883</v>
      </c>
      <c r="C5283" s="52" t="s">
        <v>295</v>
      </c>
      <c r="D5283" s="52" t="s">
        <v>200</v>
      </c>
      <c r="E5283" s="52" t="s">
        <v>187</v>
      </c>
      <c r="F5283" s="53" t="s">
        <v>83</v>
      </c>
      <c r="G5283" s="52" t="s">
        <v>8</v>
      </c>
      <c r="H5283" s="52" t="s">
        <v>1848</v>
      </c>
    </row>
    <row r="5284" spans="1:8" x14ac:dyDescent="0.25">
      <c r="A5284" s="52" t="s">
        <v>1884</v>
      </c>
      <c r="B5284" s="52" t="s">
        <v>1883</v>
      </c>
      <c r="C5284" s="52" t="s">
        <v>802</v>
      </c>
      <c r="D5284" s="52" t="s">
        <v>200</v>
      </c>
      <c r="E5284" s="52" t="s">
        <v>187</v>
      </c>
      <c r="F5284" s="53" t="s">
        <v>83</v>
      </c>
      <c r="G5284" s="52" t="s">
        <v>8</v>
      </c>
      <c r="H5284" s="52" t="s">
        <v>1848</v>
      </c>
    </row>
    <row r="5285" spans="1:8" x14ac:dyDescent="0.25">
      <c r="A5285" s="52" t="s">
        <v>1882</v>
      </c>
      <c r="B5285" s="52" t="s">
        <v>1881</v>
      </c>
      <c r="C5285" s="52" t="s">
        <v>573</v>
      </c>
      <c r="D5285" s="52" t="s">
        <v>1880</v>
      </c>
      <c r="E5285" s="52" t="s">
        <v>187</v>
      </c>
      <c r="F5285" s="53" t="s">
        <v>83</v>
      </c>
      <c r="G5285" s="52" t="s">
        <v>8</v>
      </c>
      <c r="H5285" s="52" t="s">
        <v>1848</v>
      </c>
    </row>
    <row r="5286" spans="1:8" x14ac:dyDescent="0.25">
      <c r="A5286" s="52" t="s">
        <v>1879</v>
      </c>
      <c r="B5286" s="52" t="s">
        <v>1878</v>
      </c>
      <c r="C5286" s="52" t="s">
        <v>573</v>
      </c>
      <c r="D5286" s="52" t="s">
        <v>200</v>
      </c>
      <c r="E5286" s="52" t="s">
        <v>187</v>
      </c>
      <c r="F5286" s="53" t="s">
        <v>83</v>
      </c>
      <c r="G5286" s="52" t="s">
        <v>8</v>
      </c>
      <c r="H5286" s="52" t="s">
        <v>1848</v>
      </c>
    </row>
    <row r="5287" spans="1:8" x14ac:dyDescent="0.25">
      <c r="A5287" s="52" t="s">
        <v>1877</v>
      </c>
      <c r="B5287" s="52" t="s">
        <v>1875</v>
      </c>
      <c r="C5287" s="52" t="s">
        <v>308</v>
      </c>
      <c r="D5287" s="52" t="s">
        <v>200</v>
      </c>
      <c r="E5287" s="52" t="s">
        <v>187</v>
      </c>
      <c r="F5287" s="53" t="s">
        <v>83</v>
      </c>
      <c r="G5287" s="52" t="s">
        <v>8</v>
      </c>
      <c r="H5287" s="52" t="s">
        <v>1848</v>
      </c>
    </row>
    <row r="5288" spans="1:8" x14ac:dyDescent="0.25">
      <c r="A5288" s="52" t="s">
        <v>1876</v>
      </c>
      <c r="B5288" s="52" t="s">
        <v>1875</v>
      </c>
      <c r="C5288" s="52" t="s">
        <v>802</v>
      </c>
      <c r="D5288" s="52" t="s">
        <v>200</v>
      </c>
      <c r="E5288" s="52" t="s">
        <v>187</v>
      </c>
      <c r="F5288" s="53" t="s">
        <v>83</v>
      </c>
      <c r="G5288" s="52" t="s">
        <v>8</v>
      </c>
      <c r="H5288" s="52" t="s">
        <v>1848</v>
      </c>
    </row>
    <row r="5289" spans="1:8" x14ac:dyDescent="0.25">
      <c r="A5289" s="52" t="s">
        <v>1874</v>
      </c>
      <c r="B5289" s="52" t="s">
        <v>1873</v>
      </c>
      <c r="C5289" s="52" t="s">
        <v>295</v>
      </c>
      <c r="D5289" s="52" t="s">
        <v>1055</v>
      </c>
      <c r="E5289" s="52" t="s">
        <v>187</v>
      </c>
      <c r="F5289" s="53" t="s">
        <v>83</v>
      </c>
      <c r="G5289" s="52" t="s">
        <v>8</v>
      </c>
      <c r="H5289" s="52" t="s">
        <v>1848</v>
      </c>
    </row>
    <row r="5290" spans="1:8" x14ac:dyDescent="0.25">
      <c r="A5290" s="52" t="s">
        <v>1872</v>
      </c>
      <c r="B5290" s="52" t="s">
        <v>1871</v>
      </c>
      <c r="C5290" s="52" t="s">
        <v>300</v>
      </c>
      <c r="D5290" s="52" t="s">
        <v>200</v>
      </c>
      <c r="E5290" s="52" t="s">
        <v>187</v>
      </c>
      <c r="F5290" s="53" t="s">
        <v>83</v>
      </c>
      <c r="G5290" s="52" t="s">
        <v>8</v>
      </c>
      <c r="H5290" s="52" t="s">
        <v>1848</v>
      </c>
    </row>
    <row r="5291" spans="1:8" x14ac:dyDescent="0.25">
      <c r="A5291" s="52" t="s">
        <v>1870</v>
      </c>
      <c r="B5291" s="52" t="s">
        <v>1868</v>
      </c>
      <c r="C5291" s="52" t="s">
        <v>784</v>
      </c>
      <c r="D5291" s="52" t="s">
        <v>200</v>
      </c>
      <c r="E5291" s="52" t="s">
        <v>187</v>
      </c>
      <c r="F5291" s="53" t="s">
        <v>83</v>
      </c>
      <c r="G5291" s="52" t="s">
        <v>8</v>
      </c>
      <c r="H5291" s="52" t="s">
        <v>1848</v>
      </c>
    </row>
    <row r="5292" spans="1:8" x14ac:dyDescent="0.25">
      <c r="A5292" s="52" t="s">
        <v>1869</v>
      </c>
      <c r="B5292" s="52" t="s">
        <v>1868</v>
      </c>
      <c r="C5292" s="52" t="s">
        <v>784</v>
      </c>
      <c r="D5292" s="52" t="s">
        <v>200</v>
      </c>
      <c r="E5292" s="52" t="s">
        <v>187</v>
      </c>
      <c r="F5292" s="53" t="s">
        <v>83</v>
      </c>
      <c r="G5292" s="52" t="s">
        <v>8</v>
      </c>
      <c r="H5292" s="52" t="s">
        <v>1848</v>
      </c>
    </row>
    <row r="5293" spans="1:8" x14ac:dyDescent="0.25">
      <c r="A5293" s="52" t="s">
        <v>1867</v>
      </c>
      <c r="B5293" s="52" t="s">
        <v>1866</v>
      </c>
      <c r="C5293" s="52" t="s">
        <v>784</v>
      </c>
      <c r="D5293" s="52" t="s">
        <v>200</v>
      </c>
      <c r="E5293" s="52" t="s">
        <v>187</v>
      </c>
      <c r="F5293" s="53" t="s">
        <v>83</v>
      </c>
      <c r="G5293" s="52" t="s">
        <v>8</v>
      </c>
      <c r="H5293" s="52" t="s">
        <v>1848</v>
      </c>
    </row>
    <row r="5294" spans="1:8" x14ac:dyDescent="0.25">
      <c r="A5294" s="52" t="s">
        <v>1865</v>
      </c>
      <c r="B5294" s="52" t="s">
        <v>1864</v>
      </c>
      <c r="C5294" s="52" t="s">
        <v>784</v>
      </c>
      <c r="D5294" s="52" t="s">
        <v>208</v>
      </c>
      <c r="E5294" s="52" t="s">
        <v>187</v>
      </c>
      <c r="F5294" s="53" t="s">
        <v>83</v>
      </c>
      <c r="G5294" s="52" t="s">
        <v>8</v>
      </c>
      <c r="H5294" s="52" t="s">
        <v>1848</v>
      </c>
    </row>
    <row r="5295" spans="1:8" x14ac:dyDescent="0.25">
      <c r="A5295" s="52" t="s">
        <v>1863</v>
      </c>
      <c r="B5295" s="52" t="s">
        <v>1862</v>
      </c>
      <c r="C5295" s="52" t="s">
        <v>209</v>
      </c>
      <c r="D5295" s="52" t="s">
        <v>243</v>
      </c>
      <c r="E5295" s="52" t="s">
        <v>204</v>
      </c>
      <c r="F5295" s="53" t="s">
        <v>83</v>
      </c>
      <c r="G5295" s="52" t="s">
        <v>8</v>
      </c>
      <c r="H5295" s="52" t="s">
        <v>1848</v>
      </c>
    </row>
    <row r="5296" spans="1:8" x14ac:dyDescent="0.25">
      <c r="A5296" s="52" t="s">
        <v>1861</v>
      </c>
      <c r="B5296" s="52" t="s">
        <v>1860</v>
      </c>
      <c r="C5296" s="52" t="s">
        <v>209</v>
      </c>
      <c r="D5296" s="52" t="s">
        <v>243</v>
      </c>
      <c r="E5296" s="52" t="s">
        <v>204</v>
      </c>
      <c r="F5296" s="53" t="s">
        <v>83</v>
      </c>
      <c r="G5296" s="52" t="s">
        <v>8</v>
      </c>
      <c r="H5296" s="52" t="s">
        <v>1848</v>
      </c>
    </row>
    <row r="5297" spans="1:8" x14ac:dyDescent="0.25">
      <c r="A5297" s="52" t="s">
        <v>1859</v>
      </c>
      <c r="B5297" s="52" t="s">
        <v>1858</v>
      </c>
      <c r="C5297" s="52" t="s">
        <v>784</v>
      </c>
      <c r="D5297" s="52" t="s">
        <v>892</v>
      </c>
      <c r="E5297" s="52" t="s">
        <v>187</v>
      </c>
      <c r="F5297" s="53" t="s">
        <v>83</v>
      </c>
      <c r="G5297" s="52" t="s">
        <v>8</v>
      </c>
      <c r="H5297" s="52" t="s">
        <v>1848</v>
      </c>
    </row>
    <row r="5298" spans="1:8" x14ac:dyDescent="0.25">
      <c r="A5298" s="52" t="s">
        <v>1857</v>
      </c>
      <c r="B5298" s="52" t="s">
        <v>1856</v>
      </c>
      <c r="C5298" s="52" t="s">
        <v>290</v>
      </c>
      <c r="D5298" s="52" t="s">
        <v>1855</v>
      </c>
      <c r="E5298" s="52" t="s">
        <v>204</v>
      </c>
      <c r="F5298" s="53" t="s">
        <v>83</v>
      </c>
      <c r="G5298" s="52" t="s">
        <v>8</v>
      </c>
      <c r="H5298" s="52" t="s">
        <v>1848</v>
      </c>
    </row>
    <row r="5299" spans="1:8" x14ac:dyDescent="0.25">
      <c r="A5299" s="52" t="s">
        <v>1854</v>
      </c>
      <c r="B5299" s="52" t="s">
        <v>1853</v>
      </c>
      <c r="C5299" s="52" t="s">
        <v>224</v>
      </c>
      <c r="D5299" s="52" t="s">
        <v>1852</v>
      </c>
      <c r="E5299" s="52" t="s">
        <v>204</v>
      </c>
      <c r="F5299" s="53" t="s">
        <v>83</v>
      </c>
      <c r="G5299" s="52" t="s">
        <v>8</v>
      </c>
      <c r="H5299" s="52" t="s">
        <v>1848</v>
      </c>
    </row>
    <row r="5300" spans="1:8" x14ac:dyDescent="0.25">
      <c r="A5300" s="52" t="s">
        <v>1851</v>
      </c>
      <c r="B5300" s="52" t="s">
        <v>1849</v>
      </c>
      <c r="C5300" s="52" t="s">
        <v>224</v>
      </c>
      <c r="D5300" s="52" t="s">
        <v>457</v>
      </c>
      <c r="E5300" s="52" t="s">
        <v>204</v>
      </c>
      <c r="F5300" s="53" t="s">
        <v>83</v>
      </c>
      <c r="G5300" s="52" t="s">
        <v>8</v>
      </c>
      <c r="H5300" s="52" t="s">
        <v>1848</v>
      </c>
    </row>
    <row r="5301" spans="1:8" x14ac:dyDescent="0.25">
      <c r="A5301" s="52" t="s">
        <v>1850</v>
      </c>
      <c r="B5301" s="52" t="s">
        <v>1849</v>
      </c>
      <c r="C5301" s="52" t="s">
        <v>224</v>
      </c>
      <c r="D5301" s="52" t="s">
        <v>457</v>
      </c>
      <c r="E5301" s="52" t="s">
        <v>204</v>
      </c>
      <c r="F5301" s="53" t="s">
        <v>83</v>
      </c>
      <c r="G5301" s="52" t="s">
        <v>8</v>
      </c>
      <c r="H5301" s="52" t="s">
        <v>1848</v>
      </c>
    </row>
    <row r="5302" spans="1:8" x14ac:dyDescent="0.25">
      <c r="A5302" s="52" t="s">
        <v>18</v>
      </c>
      <c r="B5302" s="52" t="s">
        <v>138</v>
      </c>
      <c r="C5302" s="52" t="s">
        <v>805</v>
      </c>
      <c r="D5302" s="52" t="s">
        <v>200</v>
      </c>
      <c r="E5302" s="52" t="s">
        <v>187</v>
      </c>
      <c r="F5302" s="53" t="s">
        <v>18</v>
      </c>
      <c r="G5302" s="52" t="s">
        <v>18</v>
      </c>
      <c r="H5302" s="52" t="s">
        <v>1397</v>
      </c>
    </row>
    <row r="5303" spans="1:8" x14ac:dyDescent="0.25">
      <c r="A5303" s="52" t="s">
        <v>85</v>
      </c>
      <c r="B5303" s="52" t="s">
        <v>1847</v>
      </c>
      <c r="C5303" s="52" t="s">
        <v>295</v>
      </c>
      <c r="D5303" s="52" t="s">
        <v>200</v>
      </c>
      <c r="E5303" s="52" t="s">
        <v>187</v>
      </c>
      <c r="F5303" s="53" t="s">
        <v>85</v>
      </c>
      <c r="G5303" s="52" t="s">
        <v>18</v>
      </c>
      <c r="H5303" s="52" t="s">
        <v>1397</v>
      </c>
    </row>
    <row r="5304" spans="1:8" x14ac:dyDescent="0.25">
      <c r="A5304" s="52" t="s">
        <v>1846</v>
      </c>
      <c r="B5304" s="52" t="s">
        <v>1845</v>
      </c>
      <c r="C5304" s="52" t="s">
        <v>1351</v>
      </c>
      <c r="D5304" s="52" t="s">
        <v>200</v>
      </c>
      <c r="E5304" s="52" t="s">
        <v>187</v>
      </c>
      <c r="F5304" s="53" t="s">
        <v>85</v>
      </c>
      <c r="G5304" s="52" t="s">
        <v>18</v>
      </c>
      <c r="H5304" s="52" t="s">
        <v>1397</v>
      </c>
    </row>
    <row r="5305" spans="1:8" x14ac:dyDescent="0.25">
      <c r="A5305" s="52" t="s">
        <v>1844</v>
      </c>
      <c r="B5305" s="52" t="s">
        <v>1843</v>
      </c>
      <c r="C5305" s="52" t="s">
        <v>343</v>
      </c>
      <c r="D5305" s="52" t="s">
        <v>1840</v>
      </c>
      <c r="E5305" s="52" t="s">
        <v>204</v>
      </c>
      <c r="F5305" s="53" t="s">
        <v>85</v>
      </c>
      <c r="G5305" s="52" t="s">
        <v>18</v>
      </c>
      <c r="H5305" s="52" t="s">
        <v>1397</v>
      </c>
    </row>
    <row r="5306" spans="1:8" x14ac:dyDescent="0.25">
      <c r="A5306" s="52" t="s">
        <v>1842</v>
      </c>
      <c r="B5306" s="52" t="s">
        <v>1841</v>
      </c>
      <c r="C5306" s="52" t="s">
        <v>516</v>
      </c>
      <c r="D5306" s="52" t="s">
        <v>1840</v>
      </c>
      <c r="E5306" s="52" t="s">
        <v>204</v>
      </c>
      <c r="F5306" s="53" t="s">
        <v>85</v>
      </c>
      <c r="G5306" s="52" t="s">
        <v>18</v>
      </c>
      <c r="H5306" s="52" t="s">
        <v>1397</v>
      </c>
    </row>
    <row r="5307" spans="1:8" x14ac:dyDescent="0.25">
      <c r="A5307" s="52" t="s">
        <v>1839</v>
      </c>
      <c r="B5307" s="52" t="s">
        <v>1838</v>
      </c>
      <c r="C5307" s="52" t="s">
        <v>1234</v>
      </c>
      <c r="D5307" s="52" t="s">
        <v>519</v>
      </c>
      <c r="E5307" s="52" t="s">
        <v>204</v>
      </c>
      <c r="F5307" s="53" t="s">
        <v>85</v>
      </c>
      <c r="G5307" s="52" t="s">
        <v>18</v>
      </c>
      <c r="H5307" s="52" t="s">
        <v>1397</v>
      </c>
    </row>
    <row r="5308" spans="1:8" x14ac:dyDescent="0.25">
      <c r="A5308" s="52" t="s">
        <v>1837</v>
      </c>
      <c r="B5308" s="52" t="s">
        <v>1836</v>
      </c>
      <c r="C5308" s="52" t="s">
        <v>1234</v>
      </c>
      <c r="D5308" s="52" t="s">
        <v>297</v>
      </c>
      <c r="E5308" s="52" t="s">
        <v>204</v>
      </c>
      <c r="F5308" s="53" t="s">
        <v>85</v>
      </c>
      <c r="G5308" s="52" t="s">
        <v>18</v>
      </c>
      <c r="H5308" s="52" t="s">
        <v>1397</v>
      </c>
    </row>
    <row r="5309" spans="1:8" x14ac:dyDescent="0.25">
      <c r="A5309" s="52" t="s">
        <v>1835</v>
      </c>
      <c r="B5309" s="52" t="s">
        <v>1834</v>
      </c>
      <c r="C5309" s="52" t="s">
        <v>689</v>
      </c>
      <c r="D5309" s="52" t="s">
        <v>519</v>
      </c>
      <c r="E5309" s="52" t="s">
        <v>204</v>
      </c>
      <c r="F5309" s="53" t="s">
        <v>85</v>
      </c>
      <c r="G5309" s="52" t="s">
        <v>18</v>
      </c>
      <c r="H5309" s="52" t="s">
        <v>1397</v>
      </c>
    </row>
    <row r="5310" spans="1:8" x14ac:dyDescent="0.25">
      <c r="A5310" s="52" t="s">
        <v>1833</v>
      </c>
      <c r="B5310" s="52" t="s">
        <v>1832</v>
      </c>
      <c r="C5310" s="52" t="s">
        <v>193</v>
      </c>
      <c r="D5310" s="52" t="s">
        <v>519</v>
      </c>
      <c r="E5310" s="52" t="s">
        <v>204</v>
      </c>
      <c r="F5310" s="53" t="s">
        <v>85</v>
      </c>
      <c r="G5310" s="52" t="s">
        <v>18</v>
      </c>
      <c r="H5310" s="52" t="s">
        <v>1397</v>
      </c>
    </row>
    <row r="5311" spans="1:8" x14ac:dyDescent="0.25">
      <c r="A5311" s="52" t="s">
        <v>1831</v>
      </c>
      <c r="B5311" s="52" t="s">
        <v>1830</v>
      </c>
      <c r="C5311" s="52" t="s">
        <v>1825</v>
      </c>
      <c r="D5311" s="52" t="s">
        <v>200</v>
      </c>
      <c r="E5311" s="52" t="s">
        <v>187</v>
      </c>
      <c r="F5311" s="53" t="s">
        <v>85</v>
      </c>
      <c r="G5311" s="52" t="s">
        <v>18</v>
      </c>
      <c r="H5311" s="52" t="s">
        <v>1397</v>
      </c>
    </row>
    <row r="5312" spans="1:8" x14ac:dyDescent="0.25">
      <c r="A5312" s="52" t="s">
        <v>1829</v>
      </c>
      <c r="B5312" s="52" t="s">
        <v>1828</v>
      </c>
      <c r="C5312" s="52" t="s">
        <v>343</v>
      </c>
      <c r="D5312" s="52" t="s">
        <v>200</v>
      </c>
      <c r="E5312" s="52" t="s">
        <v>187</v>
      </c>
      <c r="F5312" s="53" t="s">
        <v>85</v>
      </c>
      <c r="G5312" s="52" t="s">
        <v>18</v>
      </c>
      <c r="H5312" s="52" t="s">
        <v>1397</v>
      </c>
    </row>
    <row r="5313" spans="1:8" x14ac:dyDescent="0.25">
      <c r="A5313" s="52" t="s">
        <v>1827</v>
      </c>
      <c r="B5313" s="52" t="s">
        <v>1826</v>
      </c>
      <c r="C5313" s="52" t="s">
        <v>1825</v>
      </c>
      <c r="D5313" s="52" t="s">
        <v>200</v>
      </c>
      <c r="E5313" s="52" t="s">
        <v>187</v>
      </c>
      <c r="F5313" s="53" t="s">
        <v>85</v>
      </c>
      <c r="G5313" s="52" t="s">
        <v>18</v>
      </c>
      <c r="H5313" s="52" t="s">
        <v>1397</v>
      </c>
    </row>
    <row r="5314" spans="1:8" x14ac:dyDescent="0.25">
      <c r="A5314" s="52" t="s">
        <v>1824</v>
      </c>
      <c r="B5314" s="52" t="s">
        <v>1823</v>
      </c>
      <c r="C5314" s="52" t="s">
        <v>699</v>
      </c>
      <c r="D5314" s="52" t="s">
        <v>200</v>
      </c>
      <c r="E5314" s="52" t="s">
        <v>187</v>
      </c>
      <c r="F5314" s="53" t="s">
        <v>85</v>
      </c>
      <c r="G5314" s="52" t="s">
        <v>18</v>
      </c>
      <c r="H5314" s="52" t="s">
        <v>1397</v>
      </c>
    </row>
    <row r="5315" spans="1:8" x14ac:dyDescent="0.25">
      <c r="A5315" s="52" t="s">
        <v>1822</v>
      </c>
      <c r="B5315" s="52" t="s">
        <v>1821</v>
      </c>
      <c r="C5315" s="52" t="s">
        <v>516</v>
      </c>
      <c r="D5315" s="52" t="s">
        <v>699</v>
      </c>
      <c r="E5315" s="52" t="s">
        <v>204</v>
      </c>
      <c r="F5315" s="53" t="s">
        <v>85</v>
      </c>
      <c r="G5315" s="52" t="s">
        <v>18</v>
      </c>
      <c r="H5315" s="52" t="s">
        <v>1397</v>
      </c>
    </row>
    <row r="5316" spans="1:8" x14ac:dyDescent="0.25">
      <c r="A5316" s="52" t="s">
        <v>1820</v>
      </c>
      <c r="B5316" s="52" t="s">
        <v>1819</v>
      </c>
      <c r="C5316" s="52" t="s">
        <v>1234</v>
      </c>
      <c r="D5316" s="52" t="s">
        <v>297</v>
      </c>
      <c r="E5316" s="52" t="s">
        <v>204</v>
      </c>
      <c r="F5316" s="53" t="s">
        <v>85</v>
      </c>
      <c r="G5316" s="52" t="s">
        <v>18</v>
      </c>
      <c r="H5316" s="52" t="s">
        <v>1397</v>
      </c>
    </row>
    <row r="5317" spans="1:8" x14ac:dyDescent="0.25">
      <c r="A5317" s="52" t="s">
        <v>1818</v>
      </c>
      <c r="B5317" s="52" t="s">
        <v>1817</v>
      </c>
      <c r="C5317" s="52" t="s">
        <v>1234</v>
      </c>
      <c r="D5317" s="52" t="s">
        <v>297</v>
      </c>
      <c r="E5317" s="52" t="s">
        <v>204</v>
      </c>
      <c r="F5317" s="53" t="s">
        <v>85</v>
      </c>
      <c r="G5317" s="52" t="s">
        <v>18</v>
      </c>
      <c r="H5317" s="52" t="s">
        <v>1397</v>
      </c>
    </row>
    <row r="5318" spans="1:8" x14ac:dyDescent="0.25">
      <c r="A5318" s="52" t="s">
        <v>1816</v>
      </c>
      <c r="B5318" s="52" t="s">
        <v>1815</v>
      </c>
      <c r="C5318" s="52" t="s">
        <v>1234</v>
      </c>
      <c r="D5318" s="52" t="s">
        <v>519</v>
      </c>
      <c r="E5318" s="52" t="s">
        <v>204</v>
      </c>
      <c r="F5318" s="53" t="s">
        <v>85</v>
      </c>
      <c r="G5318" s="52" t="s">
        <v>18</v>
      </c>
      <c r="H5318" s="52" t="s">
        <v>1397</v>
      </c>
    </row>
    <row r="5319" spans="1:8" x14ac:dyDescent="0.25">
      <c r="A5319" s="52" t="s">
        <v>1814</v>
      </c>
      <c r="B5319" s="52" t="s">
        <v>1813</v>
      </c>
      <c r="C5319" s="52" t="s">
        <v>1234</v>
      </c>
      <c r="D5319" s="52" t="s">
        <v>297</v>
      </c>
      <c r="E5319" s="52" t="s">
        <v>204</v>
      </c>
      <c r="F5319" s="53" t="s">
        <v>85</v>
      </c>
      <c r="G5319" s="52" t="s">
        <v>18</v>
      </c>
      <c r="H5319" s="52" t="s">
        <v>1397</v>
      </c>
    </row>
    <row r="5320" spans="1:8" x14ac:dyDescent="0.25">
      <c r="A5320" s="52" t="s">
        <v>1812</v>
      </c>
      <c r="B5320" s="52" t="s">
        <v>1811</v>
      </c>
      <c r="C5320" s="52" t="s">
        <v>197</v>
      </c>
      <c r="D5320" s="52" t="s">
        <v>197</v>
      </c>
      <c r="E5320" s="52" t="s">
        <v>204</v>
      </c>
      <c r="F5320" s="53" t="s">
        <v>85</v>
      </c>
      <c r="G5320" s="52" t="s">
        <v>18</v>
      </c>
      <c r="H5320" s="52" t="s">
        <v>1397</v>
      </c>
    </row>
    <row r="5321" spans="1:8" x14ac:dyDescent="0.25">
      <c r="A5321" s="52" t="s">
        <v>1810</v>
      </c>
      <c r="B5321" s="52" t="s">
        <v>1809</v>
      </c>
      <c r="C5321" s="52" t="s">
        <v>193</v>
      </c>
      <c r="D5321" s="52" t="s">
        <v>519</v>
      </c>
      <c r="E5321" s="52" t="s">
        <v>204</v>
      </c>
      <c r="F5321" s="53" t="s">
        <v>85</v>
      </c>
      <c r="G5321" s="52" t="s">
        <v>18</v>
      </c>
      <c r="H5321" s="52" t="s">
        <v>1397</v>
      </c>
    </row>
    <row r="5322" spans="1:8" x14ac:dyDescent="0.25">
      <c r="A5322" s="52" t="s">
        <v>1808</v>
      </c>
      <c r="B5322" s="52" t="s">
        <v>1807</v>
      </c>
      <c r="C5322" s="52" t="s">
        <v>193</v>
      </c>
      <c r="D5322" s="52" t="s">
        <v>519</v>
      </c>
      <c r="E5322" s="52" t="s">
        <v>204</v>
      </c>
      <c r="F5322" s="53" t="s">
        <v>85</v>
      </c>
      <c r="G5322" s="52" t="s">
        <v>18</v>
      </c>
      <c r="H5322" s="52" t="s">
        <v>1397</v>
      </c>
    </row>
    <row r="5323" spans="1:8" x14ac:dyDescent="0.25">
      <c r="A5323" s="52" t="s">
        <v>1806</v>
      </c>
      <c r="B5323" s="52" t="s">
        <v>1805</v>
      </c>
      <c r="C5323" s="52" t="s">
        <v>193</v>
      </c>
      <c r="D5323" s="52" t="s">
        <v>519</v>
      </c>
      <c r="E5323" s="52" t="s">
        <v>204</v>
      </c>
      <c r="F5323" s="53" t="s">
        <v>85</v>
      </c>
      <c r="G5323" s="52" t="s">
        <v>18</v>
      </c>
      <c r="H5323" s="52" t="s">
        <v>1397</v>
      </c>
    </row>
    <row r="5324" spans="1:8" x14ac:dyDescent="0.25">
      <c r="A5324" s="52" t="s">
        <v>1804</v>
      </c>
      <c r="B5324" s="52" t="s">
        <v>1803</v>
      </c>
      <c r="C5324" s="52" t="s">
        <v>193</v>
      </c>
      <c r="D5324" s="52" t="s">
        <v>519</v>
      </c>
      <c r="E5324" s="52" t="s">
        <v>204</v>
      </c>
      <c r="F5324" s="53" t="s">
        <v>85</v>
      </c>
      <c r="G5324" s="52" t="s">
        <v>18</v>
      </c>
      <c r="H5324" s="52" t="s">
        <v>1397</v>
      </c>
    </row>
    <row r="5325" spans="1:8" x14ac:dyDescent="0.25">
      <c r="A5325" s="52" t="s">
        <v>1802</v>
      </c>
      <c r="B5325" s="52" t="s">
        <v>1801</v>
      </c>
      <c r="C5325" s="52" t="s">
        <v>516</v>
      </c>
      <c r="D5325" s="52" t="s">
        <v>699</v>
      </c>
      <c r="E5325" s="52" t="s">
        <v>214</v>
      </c>
      <c r="F5325" s="53" t="s">
        <v>85</v>
      </c>
      <c r="G5325" s="52" t="s">
        <v>18</v>
      </c>
      <c r="H5325" s="52" t="s">
        <v>1397</v>
      </c>
    </row>
    <row r="5326" spans="1:8" x14ac:dyDescent="0.25">
      <c r="A5326" s="52" t="s">
        <v>1800</v>
      </c>
      <c r="B5326" s="52" t="s">
        <v>1799</v>
      </c>
      <c r="C5326" s="52" t="s">
        <v>343</v>
      </c>
      <c r="D5326" s="52" t="s">
        <v>200</v>
      </c>
      <c r="E5326" s="52" t="s">
        <v>187</v>
      </c>
      <c r="F5326" s="53" t="s">
        <v>85</v>
      </c>
      <c r="G5326" s="52" t="s">
        <v>18</v>
      </c>
      <c r="H5326" s="52" t="s">
        <v>1397</v>
      </c>
    </row>
    <row r="5327" spans="1:8" x14ac:dyDescent="0.25">
      <c r="A5327" s="52" t="s">
        <v>1798</v>
      </c>
      <c r="B5327" s="52" t="s">
        <v>1797</v>
      </c>
      <c r="C5327" s="52" t="s">
        <v>343</v>
      </c>
      <c r="D5327" s="52" t="s">
        <v>200</v>
      </c>
      <c r="E5327" s="52" t="s">
        <v>187</v>
      </c>
      <c r="F5327" s="53" t="s">
        <v>85</v>
      </c>
      <c r="G5327" s="52" t="s">
        <v>18</v>
      </c>
      <c r="H5327" s="52" t="s">
        <v>1397</v>
      </c>
    </row>
    <row r="5328" spans="1:8" x14ac:dyDescent="0.25">
      <c r="A5328" s="52" t="s">
        <v>1796</v>
      </c>
      <c r="B5328" s="52" t="s">
        <v>1795</v>
      </c>
      <c r="C5328" s="52" t="s">
        <v>343</v>
      </c>
      <c r="D5328" s="52" t="s">
        <v>1794</v>
      </c>
      <c r="E5328" s="52" t="s">
        <v>492</v>
      </c>
      <c r="F5328" s="53" t="s">
        <v>85</v>
      </c>
      <c r="G5328" s="52" t="s">
        <v>18</v>
      </c>
      <c r="H5328" s="52" t="s">
        <v>1397</v>
      </c>
    </row>
    <row r="5329" spans="1:8" x14ac:dyDescent="0.25">
      <c r="A5329" s="52" t="s">
        <v>1793</v>
      </c>
      <c r="B5329" s="52" t="s">
        <v>1792</v>
      </c>
      <c r="C5329" s="52" t="s">
        <v>343</v>
      </c>
      <c r="D5329" s="52" t="s">
        <v>243</v>
      </c>
      <c r="E5329" s="52" t="s">
        <v>214</v>
      </c>
      <c r="F5329" s="53" t="s">
        <v>85</v>
      </c>
      <c r="G5329" s="52" t="s">
        <v>18</v>
      </c>
      <c r="H5329" s="52" t="s">
        <v>1397</v>
      </c>
    </row>
    <row r="5330" spans="1:8" x14ac:dyDescent="0.25">
      <c r="A5330" s="52" t="s">
        <v>1791</v>
      </c>
      <c r="B5330" s="52" t="s">
        <v>1790</v>
      </c>
      <c r="C5330" s="52" t="s">
        <v>516</v>
      </c>
      <c r="D5330" s="52" t="s">
        <v>243</v>
      </c>
      <c r="E5330" s="52" t="s">
        <v>214</v>
      </c>
      <c r="F5330" s="53" t="s">
        <v>85</v>
      </c>
      <c r="G5330" s="52" t="s">
        <v>18</v>
      </c>
      <c r="H5330" s="52" t="s">
        <v>1397</v>
      </c>
    </row>
    <row r="5331" spans="1:8" x14ac:dyDescent="0.25">
      <c r="A5331" s="52" t="s">
        <v>1789</v>
      </c>
      <c r="B5331" s="52" t="s">
        <v>1788</v>
      </c>
      <c r="C5331" s="52" t="s">
        <v>516</v>
      </c>
      <c r="D5331" s="52" t="s">
        <v>243</v>
      </c>
      <c r="E5331" s="52" t="s">
        <v>214</v>
      </c>
      <c r="F5331" s="53" t="s">
        <v>85</v>
      </c>
      <c r="G5331" s="52" t="s">
        <v>18</v>
      </c>
      <c r="H5331" s="52" t="s">
        <v>1397</v>
      </c>
    </row>
    <row r="5332" spans="1:8" x14ac:dyDescent="0.25">
      <c r="A5332" s="52" t="s">
        <v>1787</v>
      </c>
      <c r="B5332" s="52" t="s">
        <v>1786</v>
      </c>
      <c r="C5332" s="52" t="s">
        <v>516</v>
      </c>
      <c r="D5332" s="52" t="s">
        <v>243</v>
      </c>
      <c r="E5332" s="52" t="s">
        <v>214</v>
      </c>
      <c r="F5332" s="53" t="s">
        <v>85</v>
      </c>
      <c r="G5332" s="52" t="s">
        <v>18</v>
      </c>
      <c r="H5332" s="52" t="s">
        <v>1397</v>
      </c>
    </row>
    <row r="5333" spans="1:8" x14ac:dyDescent="0.25">
      <c r="A5333" s="52" t="s">
        <v>1785</v>
      </c>
      <c r="B5333" s="52" t="s">
        <v>1784</v>
      </c>
      <c r="C5333" s="52" t="s">
        <v>224</v>
      </c>
      <c r="D5333" s="52" t="s">
        <v>200</v>
      </c>
      <c r="E5333" s="52" t="s">
        <v>187</v>
      </c>
      <c r="F5333" s="53" t="s">
        <v>85</v>
      </c>
      <c r="G5333" s="52" t="s">
        <v>18</v>
      </c>
      <c r="H5333" s="52" t="s">
        <v>1397</v>
      </c>
    </row>
    <row r="5334" spans="1:8" x14ac:dyDescent="0.25">
      <c r="A5334" s="52" t="s">
        <v>1783</v>
      </c>
      <c r="B5334" s="52" t="s">
        <v>1782</v>
      </c>
      <c r="C5334" s="52" t="s">
        <v>343</v>
      </c>
      <c r="D5334" s="52" t="s">
        <v>648</v>
      </c>
      <c r="E5334" s="52" t="s">
        <v>492</v>
      </c>
      <c r="F5334" s="53" t="s">
        <v>85</v>
      </c>
      <c r="G5334" s="52" t="s">
        <v>18</v>
      </c>
      <c r="H5334" s="52" t="s">
        <v>1397</v>
      </c>
    </row>
    <row r="5335" spans="1:8" x14ac:dyDescent="0.25">
      <c r="A5335" s="52" t="s">
        <v>1781</v>
      </c>
      <c r="B5335" s="52" t="s">
        <v>1780</v>
      </c>
      <c r="C5335" s="52" t="s">
        <v>516</v>
      </c>
      <c r="D5335" s="52" t="s">
        <v>648</v>
      </c>
      <c r="E5335" s="52" t="s">
        <v>492</v>
      </c>
      <c r="F5335" s="53" t="s">
        <v>85</v>
      </c>
      <c r="G5335" s="52" t="s">
        <v>18</v>
      </c>
      <c r="H5335" s="52" t="s">
        <v>1397</v>
      </c>
    </row>
    <row r="5336" spans="1:8" x14ac:dyDescent="0.25">
      <c r="A5336" s="52" t="s">
        <v>1779</v>
      </c>
      <c r="B5336" s="52" t="s">
        <v>1778</v>
      </c>
      <c r="C5336" s="52" t="s">
        <v>224</v>
      </c>
      <c r="D5336" s="52" t="s">
        <v>200</v>
      </c>
      <c r="E5336" s="52" t="s">
        <v>187</v>
      </c>
      <c r="F5336" s="53" t="s">
        <v>85</v>
      </c>
      <c r="G5336" s="52" t="s">
        <v>18</v>
      </c>
      <c r="H5336" s="52" t="s">
        <v>1397</v>
      </c>
    </row>
    <row r="5337" spans="1:8" x14ac:dyDescent="0.25">
      <c r="A5337" s="52" t="s">
        <v>1777</v>
      </c>
      <c r="B5337" s="52" t="s">
        <v>1776</v>
      </c>
      <c r="C5337" s="52" t="s">
        <v>343</v>
      </c>
      <c r="D5337" s="52" t="s">
        <v>648</v>
      </c>
      <c r="E5337" s="52" t="s">
        <v>492</v>
      </c>
      <c r="F5337" s="53" t="s">
        <v>85</v>
      </c>
      <c r="G5337" s="52" t="s">
        <v>18</v>
      </c>
      <c r="H5337" s="52" t="s">
        <v>1397</v>
      </c>
    </row>
    <row r="5338" spans="1:8" x14ac:dyDescent="0.25">
      <c r="A5338" s="52" t="s">
        <v>1775</v>
      </c>
      <c r="B5338" s="52" t="s">
        <v>1774</v>
      </c>
      <c r="C5338" s="52" t="s">
        <v>516</v>
      </c>
      <c r="D5338" s="52" t="s">
        <v>648</v>
      </c>
      <c r="E5338" s="52" t="s">
        <v>492</v>
      </c>
      <c r="F5338" s="53" t="s">
        <v>85</v>
      </c>
      <c r="G5338" s="52" t="s">
        <v>18</v>
      </c>
      <c r="H5338" s="52" t="s">
        <v>1397</v>
      </c>
    </row>
    <row r="5339" spans="1:8" x14ac:dyDescent="0.25">
      <c r="A5339" s="52" t="s">
        <v>1773</v>
      </c>
      <c r="B5339" s="52" t="s">
        <v>1772</v>
      </c>
      <c r="C5339" s="52" t="s">
        <v>224</v>
      </c>
      <c r="D5339" s="52" t="s">
        <v>200</v>
      </c>
      <c r="E5339" s="52" t="s">
        <v>187</v>
      </c>
      <c r="F5339" s="53" t="s">
        <v>85</v>
      </c>
      <c r="G5339" s="52" t="s">
        <v>18</v>
      </c>
      <c r="H5339" s="52" t="s">
        <v>1397</v>
      </c>
    </row>
    <row r="5340" spans="1:8" x14ac:dyDescent="0.25">
      <c r="A5340" s="52" t="s">
        <v>1771</v>
      </c>
      <c r="B5340" s="52" t="s">
        <v>1770</v>
      </c>
      <c r="C5340" s="52" t="s">
        <v>516</v>
      </c>
      <c r="D5340" s="52" t="s">
        <v>648</v>
      </c>
      <c r="E5340" s="52" t="s">
        <v>492</v>
      </c>
      <c r="F5340" s="53" t="s">
        <v>85</v>
      </c>
      <c r="G5340" s="52" t="s">
        <v>18</v>
      </c>
      <c r="H5340" s="52" t="s">
        <v>1397</v>
      </c>
    </row>
    <row r="5341" spans="1:8" x14ac:dyDescent="0.25">
      <c r="A5341" s="52" t="s">
        <v>1769</v>
      </c>
      <c r="B5341" s="52" t="s">
        <v>1767</v>
      </c>
      <c r="C5341" s="52" t="s">
        <v>1697</v>
      </c>
      <c r="D5341" s="52" t="s">
        <v>1377</v>
      </c>
      <c r="E5341" s="52" t="s">
        <v>204</v>
      </c>
      <c r="F5341" s="53" t="s">
        <v>85</v>
      </c>
      <c r="G5341" s="52" t="s">
        <v>18</v>
      </c>
      <c r="H5341" s="52" t="s">
        <v>1397</v>
      </c>
    </row>
    <row r="5342" spans="1:8" x14ac:dyDescent="0.25">
      <c r="A5342" s="52" t="s">
        <v>1768</v>
      </c>
      <c r="B5342" s="52" t="s">
        <v>1767</v>
      </c>
      <c r="C5342" s="52" t="s">
        <v>1697</v>
      </c>
      <c r="D5342" s="52" t="s">
        <v>1377</v>
      </c>
      <c r="E5342" s="52" t="s">
        <v>204</v>
      </c>
      <c r="F5342" s="53" t="s">
        <v>85</v>
      </c>
      <c r="G5342" s="52" t="s">
        <v>18</v>
      </c>
      <c r="H5342" s="52" t="s">
        <v>1397</v>
      </c>
    </row>
    <row r="5343" spans="1:8" x14ac:dyDescent="0.25">
      <c r="A5343" s="52" t="s">
        <v>1766</v>
      </c>
      <c r="B5343" s="52" t="s">
        <v>1763</v>
      </c>
      <c r="C5343" s="52" t="s">
        <v>224</v>
      </c>
      <c r="D5343" s="52" t="s">
        <v>1762</v>
      </c>
      <c r="E5343" s="52" t="s">
        <v>204</v>
      </c>
      <c r="F5343" s="53" t="s">
        <v>85</v>
      </c>
      <c r="G5343" s="52" t="s">
        <v>18</v>
      </c>
      <c r="H5343" s="52" t="s">
        <v>1397</v>
      </c>
    </row>
    <row r="5344" spans="1:8" x14ac:dyDescent="0.25">
      <c r="A5344" s="52" t="s">
        <v>1765</v>
      </c>
      <c r="B5344" s="52" t="s">
        <v>1763</v>
      </c>
      <c r="C5344" s="52" t="s">
        <v>224</v>
      </c>
      <c r="D5344" s="52" t="s">
        <v>1762</v>
      </c>
      <c r="E5344" s="52" t="s">
        <v>204</v>
      </c>
      <c r="F5344" s="53" t="s">
        <v>85</v>
      </c>
      <c r="G5344" s="52" t="s">
        <v>18</v>
      </c>
      <c r="H5344" s="52" t="s">
        <v>1397</v>
      </c>
    </row>
    <row r="5345" spans="1:8" x14ac:dyDescent="0.25">
      <c r="A5345" s="52" t="s">
        <v>1764</v>
      </c>
      <c r="B5345" s="52" t="s">
        <v>1763</v>
      </c>
      <c r="C5345" s="52" t="s">
        <v>224</v>
      </c>
      <c r="D5345" s="52" t="s">
        <v>1762</v>
      </c>
      <c r="E5345" s="52" t="s">
        <v>204</v>
      </c>
      <c r="F5345" s="53" t="s">
        <v>85</v>
      </c>
      <c r="G5345" s="52" t="s">
        <v>18</v>
      </c>
      <c r="H5345" s="52" t="s">
        <v>1397</v>
      </c>
    </row>
    <row r="5346" spans="1:8" x14ac:dyDescent="0.25">
      <c r="A5346" s="52" t="s">
        <v>1761</v>
      </c>
      <c r="B5346" s="52" t="s">
        <v>1758</v>
      </c>
      <c r="C5346" s="52" t="s">
        <v>197</v>
      </c>
      <c r="D5346" s="52" t="s">
        <v>197</v>
      </c>
      <c r="E5346" s="52" t="s">
        <v>196</v>
      </c>
      <c r="F5346" s="53" t="s">
        <v>85</v>
      </c>
      <c r="G5346" s="52" t="s">
        <v>18</v>
      </c>
      <c r="H5346" s="52" t="s">
        <v>1397</v>
      </c>
    </row>
    <row r="5347" spans="1:8" x14ac:dyDescent="0.25">
      <c r="A5347" s="52" t="s">
        <v>1760</v>
      </c>
      <c r="B5347" s="52" t="s">
        <v>1758</v>
      </c>
      <c r="C5347" s="52" t="s">
        <v>197</v>
      </c>
      <c r="D5347" s="52" t="s">
        <v>197</v>
      </c>
      <c r="E5347" s="52" t="s">
        <v>196</v>
      </c>
      <c r="F5347" s="53" t="s">
        <v>85</v>
      </c>
      <c r="G5347" s="52" t="s">
        <v>18</v>
      </c>
      <c r="H5347" s="52" t="s">
        <v>1397</v>
      </c>
    </row>
    <row r="5348" spans="1:8" x14ac:dyDescent="0.25">
      <c r="A5348" s="52" t="s">
        <v>1759</v>
      </c>
      <c r="B5348" s="52" t="s">
        <v>1758</v>
      </c>
      <c r="C5348" s="52" t="s">
        <v>197</v>
      </c>
      <c r="D5348" s="52" t="s">
        <v>197</v>
      </c>
      <c r="E5348" s="52" t="s">
        <v>196</v>
      </c>
      <c r="F5348" s="53" t="s">
        <v>85</v>
      </c>
      <c r="G5348" s="52" t="s">
        <v>18</v>
      </c>
      <c r="H5348" s="52" t="s">
        <v>1397</v>
      </c>
    </row>
    <row r="5349" spans="1:8" x14ac:dyDescent="0.25">
      <c r="A5349" s="52" t="s">
        <v>14</v>
      </c>
      <c r="B5349" s="52" t="s">
        <v>1757</v>
      </c>
      <c r="C5349" s="52" t="s">
        <v>805</v>
      </c>
      <c r="D5349" s="52" t="s">
        <v>200</v>
      </c>
      <c r="E5349" s="52" t="s">
        <v>187</v>
      </c>
      <c r="F5349" s="53" t="s">
        <v>14</v>
      </c>
      <c r="G5349" s="52" t="s">
        <v>18</v>
      </c>
      <c r="H5349" s="52" t="s">
        <v>1397</v>
      </c>
    </row>
    <row r="5350" spans="1:8" x14ac:dyDescent="0.25">
      <c r="A5350" s="52" t="s">
        <v>1756</v>
      </c>
      <c r="B5350" s="52" t="s">
        <v>1755</v>
      </c>
      <c r="C5350" s="52" t="s">
        <v>295</v>
      </c>
      <c r="D5350" s="52" t="s">
        <v>200</v>
      </c>
      <c r="E5350" s="52" t="s">
        <v>187</v>
      </c>
      <c r="F5350" s="53" t="s">
        <v>14</v>
      </c>
      <c r="G5350" s="52" t="s">
        <v>18</v>
      </c>
      <c r="H5350" s="52" t="s">
        <v>1397</v>
      </c>
    </row>
    <row r="5351" spans="1:8" x14ac:dyDescent="0.25">
      <c r="A5351" s="52" t="s">
        <v>1754</v>
      </c>
      <c r="B5351" s="52" t="s">
        <v>1753</v>
      </c>
      <c r="C5351" s="52" t="s">
        <v>802</v>
      </c>
      <c r="D5351" s="52" t="s">
        <v>200</v>
      </c>
      <c r="E5351" s="52" t="s">
        <v>187</v>
      </c>
      <c r="F5351" s="53" t="s">
        <v>14</v>
      </c>
      <c r="G5351" s="52" t="s">
        <v>18</v>
      </c>
      <c r="H5351" s="52" t="s">
        <v>1397</v>
      </c>
    </row>
    <row r="5352" spans="1:8" x14ac:dyDescent="0.25">
      <c r="A5352" s="52" t="s">
        <v>1752</v>
      </c>
      <c r="B5352" s="52" t="s">
        <v>1751</v>
      </c>
      <c r="C5352" s="52" t="s">
        <v>295</v>
      </c>
      <c r="D5352" s="52" t="s">
        <v>542</v>
      </c>
      <c r="E5352" s="52" t="s">
        <v>204</v>
      </c>
      <c r="F5352" s="53" t="s">
        <v>14</v>
      </c>
      <c r="G5352" s="52" t="s">
        <v>18</v>
      </c>
      <c r="H5352" s="52" t="s">
        <v>1397</v>
      </c>
    </row>
    <row r="5353" spans="1:8" x14ac:dyDescent="0.25">
      <c r="A5353" s="52" t="s">
        <v>1750</v>
      </c>
      <c r="B5353" s="52" t="s">
        <v>1749</v>
      </c>
      <c r="C5353" s="52" t="s">
        <v>295</v>
      </c>
      <c r="D5353" s="52" t="s">
        <v>542</v>
      </c>
      <c r="E5353" s="52" t="s">
        <v>204</v>
      </c>
      <c r="F5353" s="53" t="s">
        <v>14</v>
      </c>
      <c r="G5353" s="52" t="s">
        <v>18</v>
      </c>
      <c r="H5353" s="52" t="s">
        <v>1397</v>
      </c>
    </row>
    <row r="5354" spans="1:8" x14ac:dyDescent="0.25">
      <c r="A5354" s="52" t="s">
        <v>1748</v>
      </c>
      <c r="B5354" s="52" t="s">
        <v>1747</v>
      </c>
      <c r="C5354" s="52" t="s">
        <v>542</v>
      </c>
      <c r="D5354" s="52" t="s">
        <v>243</v>
      </c>
      <c r="E5354" s="52" t="s">
        <v>204</v>
      </c>
      <c r="F5354" s="53" t="s">
        <v>14</v>
      </c>
      <c r="G5354" s="52" t="s">
        <v>18</v>
      </c>
      <c r="H5354" s="52" t="s">
        <v>1397</v>
      </c>
    </row>
    <row r="5355" spans="1:8" x14ac:dyDescent="0.25">
      <c r="A5355" s="52" t="s">
        <v>1746</v>
      </c>
      <c r="B5355" s="52" t="s">
        <v>1745</v>
      </c>
      <c r="C5355" s="52" t="s">
        <v>542</v>
      </c>
      <c r="D5355" s="52" t="s">
        <v>243</v>
      </c>
      <c r="E5355" s="52" t="s">
        <v>204</v>
      </c>
      <c r="F5355" s="53" t="s">
        <v>14</v>
      </c>
      <c r="G5355" s="52" t="s">
        <v>18</v>
      </c>
      <c r="H5355" s="52" t="s">
        <v>1397</v>
      </c>
    </row>
    <row r="5356" spans="1:8" x14ac:dyDescent="0.25">
      <c r="A5356" s="52" t="s">
        <v>1744</v>
      </c>
      <c r="B5356" s="52" t="s">
        <v>1743</v>
      </c>
      <c r="C5356" s="52" t="s">
        <v>542</v>
      </c>
      <c r="D5356" s="52" t="s">
        <v>243</v>
      </c>
      <c r="E5356" s="52" t="s">
        <v>204</v>
      </c>
      <c r="F5356" s="53" t="s">
        <v>14</v>
      </c>
      <c r="G5356" s="52" t="s">
        <v>18</v>
      </c>
      <c r="H5356" s="52" t="s">
        <v>1397</v>
      </c>
    </row>
    <row r="5357" spans="1:8" x14ac:dyDescent="0.25">
      <c r="A5357" s="52" t="s">
        <v>1742</v>
      </c>
      <c r="B5357" s="52" t="s">
        <v>1741</v>
      </c>
      <c r="C5357" s="52" t="s">
        <v>224</v>
      </c>
      <c r="D5357" s="52" t="s">
        <v>200</v>
      </c>
      <c r="E5357" s="52" t="s">
        <v>187</v>
      </c>
      <c r="F5357" s="53" t="s">
        <v>14</v>
      </c>
      <c r="G5357" s="52" t="s">
        <v>18</v>
      </c>
      <c r="H5357" s="52" t="s">
        <v>1397</v>
      </c>
    </row>
    <row r="5358" spans="1:8" x14ac:dyDescent="0.25">
      <c r="A5358" s="52" t="s">
        <v>1740</v>
      </c>
      <c r="B5358" s="52" t="s">
        <v>1739</v>
      </c>
      <c r="C5358" s="52" t="s">
        <v>1439</v>
      </c>
      <c r="D5358" s="52" t="s">
        <v>200</v>
      </c>
      <c r="E5358" s="52" t="s">
        <v>187</v>
      </c>
      <c r="F5358" s="53" t="s">
        <v>14</v>
      </c>
      <c r="G5358" s="52" t="s">
        <v>18</v>
      </c>
      <c r="H5358" s="52" t="s">
        <v>1397</v>
      </c>
    </row>
    <row r="5359" spans="1:8" x14ac:dyDescent="0.25">
      <c r="A5359" s="52" t="s">
        <v>1738</v>
      </c>
      <c r="B5359" s="52" t="s">
        <v>1737</v>
      </c>
      <c r="C5359" s="52" t="s">
        <v>1439</v>
      </c>
      <c r="D5359" s="52" t="s">
        <v>200</v>
      </c>
      <c r="E5359" s="52" t="s">
        <v>187</v>
      </c>
      <c r="F5359" s="53" t="s">
        <v>14</v>
      </c>
      <c r="G5359" s="52" t="s">
        <v>18</v>
      </c>
      <c r="H5359" s="52" t="s">
        <v>1397</v>
      </c>
    </row>
    <row r="5360" spans="1:8" x14ac:dyDescent="0.25">
      <c r="A5360" s="52" t="s">
        <v>1736</v>
      </c>
      <c r="B5360" s="52" t="s">
        <v>1735</v>
      </c>
      <c r="C5360" s="52" t="s">
        <v>1439</v>
      </c>
      <c r="D5360" s="52" t="s">
        <v>188</v>
      </c>
      <c r="E5360" s="52" t="s">
        <v>187</v>
      </c>
      <c r="F5360" s="53" t="s">
        <v>14</v>
      </c>
      <c r="G5360" s="52" t="s">
        <v>18</v>
      </c>
      <c r="H5360" s="52" t="s">
        <v>1397</v>
      </c>
    </row>
    <row r="5361" spans="1:8" x14ac:dyDescent="0.25">
      <c r="A5361" s="52" t="s">
        <v>1734</v>
      </c>
      <c r="B5361" s="52" t="s">
        <v>1733</v>
      </c>
      <c r="C5361" s="52" t="s">
        <v>1439</v>
      </c>
      <c r="D5361" s="52" t="s">
        <v>200</v>
      </c>
      <c r="E5361" s="52" t="s">
        <v>187</v>
      </c>
      <c r="F5361" s="53" t="s">
        <v>14</v>
      </c>
      <c r="G5361" s="52" t="s">
        <v>18</v>
      </c>
      <c r="H5361" s="52" t="s">
        <v>1397</v>
      </c>
    </row>
    <row r="5362" spans="1:8" x14ac:dyDescent="0.25">
      <c r="A5362" s="52" t="s">
        <v>1732</v>
      </c>
      <c r="B5362" s="52" t="s">
        <v>1731</v>
      </c>
      <c r="C5362" s="52" t="s">
        <v>295</v>
      </c>
      <c r="D5362" s="52" t="s">
        <v>200</v>
      </c>
      <c r="E5362" s="52" t="s">
        <v>187</v>
      </c>
      <c r="F5362" s="53" t="s">
        <v>14</v>
      </c>
      <c r="G5362" s="52" t="s">
        <v>18</v>
      </c>
      <c r="H5362" s="52" t="s">
        <v>1397</v>
      </c>
    </row>
    <row r="5363" spans="1:8" x14ac:dyDescent="0.25">
      <c r="A5363" s="52" t="s">
        <v>1730</v>
      </c>
      <c r="B5363" s="52" t="s">
        <v>1729</v>
      </c>
      <c r="C5363" s="52" t="s">
        <v>224</v>
      </c>
      <c r="D5363" s="52" t="s">
        <v>200</v>
      </c>
      <c r="E5363" s="52" t="s">
        <v>187</v>
      </c>
      <c r="F5363" s="53" t="s">
        <v>14</v>
      </c>
      <c r="G5363" s="52" t="s">
        <v>18</v>
      </c>
      <c r="H5363" s="52" t="s">
        <v>1397</v>
      </c>
    </row>
    <row r="5364" spans="1:8" x14ac:dyDescent="0.25">
      <c r="A5364" s="52" t="s">
        <v>1728</v>
      </c>
      <c r="B5364" s="52" t="s">
        <v>1727</v>
      </c>
      <c r="C5364" s="52" t="s">
        <v>224</v>
      </c>
      <c r="D5364" s="52" t="s">
        <v>200</v>
      </c>
      <c r="E5364" s="52" t="s">
        <v>187</v>
      </c>
      <c r="F5364" s="53" t="s">
        <v>14</v>
      </c>
      <c r="G5364" s="52" t="s">
        <v>18</v>
      </c>
      <c r="H5364" s="52" t="s">
        <v>1397</v>
      </c>
    </row>
    <row r="5365" spans="1:8" x14ac:dyDescent="0.25">
      <c r="A5365" s="52" t="s">
        <v>1726</v>
      </c>
      <c r="B5365" s="52" t="s">
        <v>1725</v>
      </c>
      <c r="C5365" s="52" t="s">
        <v>224</v>
      </c>
      <c r="D5365" s="52" t="s">
        <v>200</v>
      </c>
      <c r="E5365" s="52" t="s">
        <v>187</v>
      </c>
      <c r="F5365" s="53" t="s">
        <v>14</v>
      </c>
      <c r="G5365" s="52" t="s">
        <v>18</v>
      </c>
      <c r="H5365" s="52" t="s">
        <v>1397</v>
      </c>
    </row>
    <row r="5366" spans="1:8" x14ac:dyDescent="0.25">
      <c r="A5366" s="52" t="s">
        <v>1724</v>
      </c>
      <c r="B5366" s="52" t="s">
        <v>1723</v>
      </c>
      <c r="C5366" s="52" t="s">
        <v>308</v>
      </c>
      <c r="D5366" s="52" t="s">
        <v>200</v>
      </c>
      <c r="E5366" s="52" t="s">
        <v>187</v>
      </c>
      <c r="F5366" s="53" t="s">
        <v>14</v>
      </c>
      <c r="G5366" s="52" t="s">
        <v>18</v>
      </c>
      <c r="H5366" s="52" t="s">
        <v>1397</v>
      </c>
    </row>
    <row r="5367" spans="1:8" x14ac:dyDescent="0.25">
      <c r="A5367" s="52" t="s">
        <v>1722</v>
      </c>
      <c r="B5367" s="52" t="s">
        <v>1720</v>
      </c>
      <c r="C5367" s="52" t="s">
        <v>308</v>
      </c>
      <c r="D5367" s="52" t="s">
        <v>200</v>
      </c>
      <c r="E5367" s="52" t="s">
        <v>187</v>
      </c>
      <c r="F5367" s="53" t="s">
        <v>14</v>
      </c>
      <c r="G5367" s="52" t="s">
        <v>18</v>
      </c>
      <c r="H5367" s="52" t="s">
        <v>1397</v>
      </c>
    </row>
    <row r="5368" spans="1:8" x14ac:dyDescent="0.25">
      <c r="A5368" s="52" t="s">
        <v>1721</v>
      </c>
      <c r="B5368" s="52" t="s">
        <v>1720</v>
      </c>
      <c r="C5368" s="52" t="s">
        <v>244</v>
      </c>
      <c r="D5368" s="52" t="s">
        <v>200</v>
      </c>
      <c r="E5368" s="52" t="s">
        <v>187</v>
      </c>
      <c r="F5368" s="53" t="s">
        <v>14</v>
      </c>
      <c r="G5368" s="52" t="s">
        <v>18</v>
      </c>
      <c r="H5368" s="52" t="s">
        <v>1397</v>
      </c>
    </row>
    <row r="5369" spans="1:8" x14ac:dyDescent="0.25">
      <c r="A5369" s="52" t="s">
        <v>15</v>
      </c>
      <c r="B5369" s="52" t="s">
        <v>1719</v>
      </c>
      <c r="C5369" s="52" t="s">
        <v>805</v>
      </c>
      <c r="D5369" s="52" t="s">
        <v>200</v>
      </c>
      <c r="E5369" s="52" t="s">
        <v>187</v>
      </c>
      <c r="F5369" s="53" t="s">
        <v>15</v>
      </c>
      <c r="G5369" s="52" t="s">
        <v>18</v>
      </c>
      <c r="H5369" s="52" t="s">
        <v>1397</v>
      </c>
    </row>
    <row r="5370" spans="1:8" x14ac:dyDescent="0.25">
      <c r="A5370" s="52" t="s">
        <v>1718</v>
      </c>
      <c r="B5370" s="52" t="s">
        <v>1717</v>
      </c>
      <c r="C5370" s="52" t="s">
        <v>295</v>
      </c>
      <c r="D5370" s="52" t="s">
        <v>200</v>
      </c>
      <c r="E5370" s="52" t="s">
        <v>187</v>
      </c>
      <c r="F5370" s="53" t="s">
        <v>15</v>
      </c>
      <c r="G5370" s="52" t="s">
        <v>18</v>
      </c>
      <c r="H5370" s="52" t="s">
        <v>1397</v>
      </c>
    </row>
    <row r="5371" spans="1:8" x14ac:dyDescent="0.25">
      <c r="A5371" s="52" t="s">
        <v>1716</v>
      </c>
      <c r="B5371" s="52" t="s">
        <v>1714</v>
      </c>
      <c r="C5371" s="52" t="s">
        <v>1262</v>
      </c>
      <c r="D5371" s="52" t="s">
        <v>200</v>
      </c>
      <c r="E5371" s="52" t="s">
        <v>187</v>
      </c>
      <c r="F5371" s="53" t="s">
        <v>15</v>
      </c>
      <c r="G5371" s="52" t="s">
        <v>18</v>
      </c>
      <c r="H5371" s="52" t="s">
        <v>1397</v>
      </c>
    </row>
    <row r="5372" spans="1:8" x14ac:dyDescent="0.25">
      <c r="A5372" s="52" t="s">
        <v>1715</v>
      </c>
      <c r="B5372" s="52" t="s">
        <v>1714</v>
      </c>
      <c r="C5372" s="52" t="s">
        <v>244</v>
      </c>
      <c r="D5372" s="52" t="s">
        <v>200</v>
      </c>
      <c r="E5372" s="52" t="s">
        <v>187</v>
      </c>
      <c r="F5372" s="53" t="s">
        <v>15</v>
      </c>
      <c r="G5372" s="52" t="s">
        <v>18</v>
      </c>
      <c r="H5372" s="52" t="s">
        <v>1397</v>
      </c>
    </row>
    <row r="5373" spans="1:8" x14ac:dyDescent="0.25">
      <c r="A5373" s="52" t="s">
        <v>1713</v>
      </c>
      <c r="B5373" s="52" t="s">
        <v>1712</v>
      </c>
      <c r="C5373" s="52" t="s">
        <v>224</v>
      </c>
      <c r="D5373" s="52" t="s">
        <v>200</v>
      </c>
      <c r="E5373" s="52" t="s">
        <v>187</v>
      </c>
      <c r="F5373" s="53" t="s">
        <v>15</v>
      </c>
      <c r="G5373" s="52" t="s">
        <v>18</v>
      </c>
      <c r="H5373" s="52" t="s">
        <v>1397</v>
      </c>
    </row>
    <row r="5374" spans="1:8" x14ac:dyDescent="0.25">
      <c r="A5374" s="52" t="s">
        <v>1711</v>
      </c>
      <c r="B5374" s="52" t="s">
        <v>1710</v>
      </c>
      <c r="C5374" s="52" t="s">
        <v>224</v>
      </c>
      <c r="D5374" s="52" t="s">
        <v>200</v>
      </c>
      <c r="E5374" s="52" t="s">
        <v>187</v>
      </c>
      <c r="F5374" s="53" t="s">
        <v>15</v>
      </c>
      <c r="G5374" s="52" t="s">
        <v>18</v>
      </c>
      <c r="H5374" s="52" t="s">
        <v>1397</v>
      </c>
    </row>
    <row r="5375" spans="1:8" x14ac:dyDescent="0.25">
      <c r="A5375" s="52" t="s">
        <v>1709</v>
      </c>
      <c r="B5375" s="52" t="s">
        <v>1708</v>
      </c>
      <c r="C5375" s="52" t="s">
        <v>224</v>
      </c>
      <c r="D5375" s="52" t="s">
        <v>200</v>
      </c>
      <c r="E5375" s="52" t="s">
        <v>187</v>
      </c>
      <c r="F5375" s="53" t="s">
        <v>15</v>
      </c>
      <c r="G5375" s="52" t="s">
        <v>18</v>
      </c>
      <c r="H5375" s="52" t="s">
        <v>1397</v>
      </c>
    </row>
    <row r="5376" spans="1:8" x14ac:dyDescent="0.25">
      <c r="A5376" s="52" t="s">
        <v>1707</v>
      </c>
      <c r="B5376" s="52" t="s">
        <v>1706</v>
      </c>
      <c r="C5376" s="52" t="s">
        <v>1262</v>
      </c>
      <c r="D5376" s="52" t="s">
        <v>200</v>
      </c>
      <c r="E5376" s="52" t="s">
        <v>187</v>
      </c>
      <c r="F5376" s="53" t="s">
        <v>15</v>
      </c>
      <c r="G5376" s="52" t="s">
        <v>18</v>
      </c>
      <c r="H5376" s="52" t="s">
        <v>1397</v>
      </c>
    </row>
    <row r="5377" spans="1:8" x14ac:dyDescent="0.25">
      <c r="A5377" s="52" t="s">
        <v>1705</v>
      </c>
      <c r="B5377" s="52" t="s">
        <v>1704</v>
      </c>
      <c r="C5377" s="52" t="s">
        <v>1262</v>
      </c>
      <c r="D5377" s="52" t="s">
        <v>200</v>
      </c>
      <c r="E5377" s="52" t="s">
        <v>187</v>
      </c>
      <c r="F5377" s="53" t="s">
        <v>15</v>
      </c>
      <c r="G5377" s="52" t="s">
        <v>18</v>
      </c>
      <c r="H5377" s="52" t="s">
        <v>1397</v>
      </c>
    </row>
    <row r="5378" spans="1:8" x14ac:dyDescent="0.25">
      <c r="A5378" s="52" t="s">
        <v>1703</v>
      </c>
      <c r="B5378" s="52" t="s">
        <v>1702</v>
      </c>
      <c r="C5378" s="52" t="s">
        <v>1262</v>
      </c>
      <c r="D5378" s="52" t="s">
        <v>200</v>
      </c>
      <c r="E5378" s="52" t="s">
        <v>187</v>
      </c>
      <c r="F5378" s="53" t="s">
        <v>15</v>
      </c>
      <c r="G5378" s="52" t="s">
        <v>18</v>
      </c>
      <c r="H5378" s="52" t="s">
        <v>1397</v>
      </c>
    </row>
    <row r="5379" spans="1:8" x14ac:dyDescent="0.25">
      <c r="A5379" s="52" t="s">
        <v>1701</v>
      </c>
      <c r="B5379" s="52" t="s">
        <v>1700</v>
      </c>
      <c r="C5379" s="52" t="s">
        <v>1262</v>
      </c>
      <c r="D5379" s="52" t="s">
        <v>200</v>
      </c>
      <c r="E5379" s="52" t="s">
        <v>187</v>
      </c>
      <c r="F5379" s="53" t="s">
        <v>15</v>
      </c>
      <c r="G5379" s="52" t="s">
        <v>18</v>
      </c>
      <c r="H5379" s="52" t="s">
        <v>1397</v>
      </c>
    </row>
    <row r="5380" spans="1:8" x14ac:dyDescent="0.25">
      <c r="A5380" s="52" t="s">
        <v>1699</v>
      </c>
      <c r="B5380" s="52" t="s">
        <v>1698</v>
      </c>
      <c r="C5380" s="52" t="s">
        <v>1697</v>
      </c>
      <c r="D5380" s="52" t="s">
        <v>200</v>
      </c>
      <c r="E5380" s="52" t="s">
        <v>187</v>
      </c>
      <c r="F5380" s="53" t="s">
        <v>15</v>
      </c>
      <c r="G5380" s="52" t="s">
        <v>18</v>
      </c>
      <c r="H5380" s="52" t="s">
        <v>1397</v>
      </c>
    </row>
    <row r="5381" spans="1:8" x14ac:dyDescent="0.25">
      <c r="A5381" s="52" t="s">
        <v>1696</v>
      </c>
      <c r="B5381" s="52" t="s">
        <v>1695</v>
      </c>
      <c r="C5381" s="52" t="s">
        <v>1694</v>
      </c>
      <c r="D5381" s="52" t="s">
        <v>200</v>
      </c>
      <c r="E5381" s="52" t="s">
        <v>187</v>
      </c>
      <c r="F5381" s="53" t="s">
        <v>15</v>
      </c>
      <c r="G5381" s="52" t="s">
        <v>18</v>
      </c>
      <c r="H5381" s="52" t="s">
        <v>1397</v>
      </c>
    </row>
    <row r="5382" spans="1:8" x14ac:dyDescent="0.25">
      <c r="A5382" s="52" t="s">
        <v>1693</v>
      </c>
      <c r="B5382" s="52" t="s">
        <v>1690</v>
      </c>
      <c r="C5382" s="52" t="s">
        <v>308</v>
      </c>
      <c r="D5382" s="52" t="s">
        <v>200</v>
      </c>
      <c r="E5382" s="52" t="s">
        <v>187</v>
      </c>
      <c r="F5382" s="53" t="s">
        <v>15</v>
      </c>
      <c r="G5382" s="52" t="s">
        <v>18</v>
      </c>
      <c r="H5382" s="52" t="s">
        <v>1397</v>
      </c>
    </row>
    <row r="5383" spans="1:8" x14ac:dyDescent="0.25">
      <c r="A5383" s="52" t="s">
        <v>1692</v>
      </c>
      <c r="B5383" s="52" t="s">
        <v>1690</v>
      </c>
      <c r="C5383" s="52" t="s">
        <v>802</v>
      </c>
      <c r="D5383" s="52" t="s">
        <v>200</v>
      </c>
      <c r="E5383" s="52" t="s">
        <v>187</v>
      </c>
      <c r="F5383" s="53" t="s">
        <v>15</v>
      </c>
      <c r="G5383" s="52" t="s">
        <v>18</v>
      </c>
      <c r="H5383" s="52" t="s">
        <v>1397</v>
      </c>
    </row>
    <row r="5384" spans="1:8" x14ac:dyDescent="0.25">
      <c r="A5384" s="52" t="s">
        <v>1691</v>
      </c>
      <c r="B5384" s="52" t="s">
        <v>1690</v>
      </c>
      <c r="C5384" s="52" t="s">
        <v>244</v>
      </c>
      <c r="D5384" s="52" t="s">
        <v>200</v>
      </c>
      <c r="E5384" s="52" t="s">
        <v>187</v>
      </c>
      <c r="F5384" s="53" t="s">
        <v>15</v>
      </c>
      <c r="G5384" s="52" t="s">
        <v>18</v>
      </c>
      <c r="H5384" s="52" t="s">
        <v>1397</v>
      </c>
    </row>
    <row r="5385" spans="1:8" x14ac:dyDescent="0.25">
      <c r="A5385" s="52" t="s">
        <v>1689</v>
      </c>
      <c r="B5385" s="52" t="s">
        <v>1688</v>
      </c>
      <c r="C5385" s="52" t="s">
        <v>224</v>
      </c>
      <c r="D5385" s="52" t="s">
        <v>1687</v>
      </c>
      <c r="E5385" s="52" t="s">
        <v>187</v>
      </c>
      <c r="F5385" s="53" t="s">
        <v>15</v>
      </c>
      <c r="G5385" s="52" t="s">
        <v>18</v>
      </c>
      <c r="H5385" s="52" t="s">
        <v>1397</v>
      </c>
    </row>
    <row r="5386" spans="1:8" x14ac:dyDescent="0.25">
      <c r="A5386" s="52" t="s">
        <v>1686</v>
      </c>
      <c r="B5386" s="52" t="s">
        <v>1685</v>
      </c>
      <c r="C5386" s="52" t="s">
        <v>224</v>
      </c>
      <c r="D5386" s="52" t="s">
        <v>200</v>
      </c>
      <c r="E5386" s="52" t="s">
        <v>187</v>
      </c>
      <c r="F5386" s="53" t="s">
        <v>15</v>
      </c>
      <c r="G5386" s="52" t="s">
        <v>18</v>
      </c>
      <c r="H5386" s="52" t="s">
        <v>1397</v>
      </c>
    </row>
    <row r="5387" spans="1:8" x14ac:dyDescent="0.25">
      <c r="A5387" s="52" t="s">
        <v>1684</v>
      </c>
      <c r="B5387" s="52" t="s">
        <v>1683</v>
      </c>
      <c r="C5387" s="52" t="s">
        <v>224</v>
      </c>
      <c r="D5387" s="52" t="s">
        <v>200</v>
      </c>
      <c r="E5387" s="52" t="s">
        <v>187</v>
      </c>
      <c r="F5387" s="53" t="s">
        <v>15</v>
      </c>
      <c r="G5387" s="52" t="s">
        <v>18</v>
      </c>
      <c r="H5387" s="52" t="s">
        <v>1397</v>
      </c>
    </row>
    <row r="5388" spans="1:8" x14ac:dyDescent="0.25">
      <c r="A5388" s="52" t="s">
        <v>1682</v>
      </c>
      <c r="B5388" s="52" t="s">
        <v>1679</v>
      </c>
      <c r="C5388" s="52" t="s">
        <v>308</v>
      </c>
      <c r="D5388" s="52" t="s">
        <v>200</v>
      </c>
      <c r="E5388" s="52" t="s">
        <v>187</v>
      </c>
      <c r="F5388" s="53" t="s">
        <v>15</v>
      </c>
      <c r="G5388" s="52" t="s">
        <v>18</v>
      </c>
      <c r="H5388" s="52" t="s">
        <v>1397</v>
      </c>
    </row>
    <row r="5389" spans="1:8" x14ac:dyDescent="0.25">
      <c r="A5389" s="52" t="s">
        <v>1681</v>
      </c>
      <c r="B5389" s="52" t="s">
        <v>1679</v>
      </c>
      <c r="C5389" s="52" t="s">
        <v>802</v>
      </c>
      <c r="D5389" s="52" t="s">
        <v>200</v>
      </c>
      <c r="E5389" s="52" t="s">
        <v>187</v>
      </c>
      <c r="F5389" s="53" t="s">
        <v>15</v>
      </c>
      <c r="G5389" s="52" t="s">
        <v>18</v>
      </c>
      <c r="H5389" s="52" t="s">
        <v>1397</v>
      </c>
    </row>
    <row r="5390" spans="1:8" x14ac:dyDescent="0.25">
      <c r="A5390" s="52" t="s">
        <v>1680</v>
      </c>
      <c r="B5390" s="52" t="s">
        <v>1679</v>
      </c>
      <c r="C5390" s="52" t="s">
        <v>1509</v>
      </c>
      <c r="D5390" s="52" t="s">
        <v>200</v>
      </c>
      <c r="E5390" s="52" t="s">
        <v>187</v>
      </c>
      <c r="F5390" s="53" t="s">
        <v>15</v>
      </c>
      <c r="G5390" s="52" t="s">
        <v>18</v>
      </c>
      <c r="H5390" s="52" t="s">
        <v>1397</v>
      </c>
    </row>
    <row r="5391" spans="1:8" x14ac:dyDescent="0.25">
      <c r="A5391" s="52" t="s">
        <v>1678</v>
      </c>
      <c r="B5391" s="52" t="s">
        <v>1677</v>
      </c>
      <c r="C5391" s="52" t="s">
        <v>1439</v>
      </c>
      <c r="D5391" s="52" t="s">
        <v>200</v>
      </c>
      <c r="E5391" s="52" t="s">
        <v>187</v>
      </c>
      <c r="F5391" s="53" t="s">
        <v>15</v>
      </c>
      <c r="G5391" s="52" t="s">
        <v>18</v>
      </c>
      <c r="H5391" s="52" t="s">
        <v>1397</v>
      </c>
    </row>
    <row r="5392" spans="1:8" x14ac:dyDescent="0.25">
      <c r="A5392" s="52" t="s">
        <v>1676</v>
      </c>
      <c r="B5392" s="52" t="s">
        <v>1675</v>
      </c>
      <c r="C5392" s="52" t="s">
        <v>1439</v>
      </c>
      <c r="D5392" s="52" t="s">
        <v>200</v>
      </c>
      <c r="E5392" s="52" t="s">
        <v>187</v>
      </c>
      <c r="F5392" s="53" t="s">
        <v>15</v>
      </c>
      <c r="G5392" s="52" t="s">
        <v>18</v>
      </c>
      <c r="H5392" s="52" t="s">
        <v>1397</v>
      </c>
    </row>
    <row r="5393" spans="1:8" x14ac:dyDescent="0.25">
      <c r="A5393" s="52" t="s">
        <v>1674</v>
      </c>
      <c r="B5393" s="52" t="s">
        <v>1673</v>
      </c>
      <c r="C5393" s="52" t="s">
        <v>1439</v>
      </c>
      <c r="D5393" s="52" t="s">
        <v>200</v>
      </c>
      <c r="E5393" s="52" t="s">
        <v>187</v>
      </c>
      <c r="F5393" s="53" t="s">
        <v>15</v>
      </c>
      <c r="G5393" s="52" t="s">
        <v>18</v>
      </c>
      <c r="H5393" s="52" t="s">
        <v>1397</v>
      </c>
    </row>
    <row r="5394" spans="1:8" x14ac:dyDescent="0.25">
      <c r="A5394" s="52" t="s">
        <v>1672</v>
      </c>
      <c r="B5394" s="52" t="s">
        <v>1671</v>
      </c>
      <c r="C5394" s="52" t="s">
        <v>1439</v>
      </c>
      <c r="D5394" s="52" t="s">
        <v>200</v>
      </c>
      <c r="E5394" s="52" t="s">
        <v>187</v>
      </c>
      <c r="F5394" s="53" t="s">
        <v>15</v>
      </c>
      <c r="G5394" s="52" t="s">
        <v>18</v>
      </c>
      <c r="H5394" s="52" t="s">
        <v>1397</v>
      </c>
    </row>
    <row r="5395" spans="1:8" x14ac:dyDescent="0.25">
      <c r="A5395" s="52" t="s">
        <v>1670</v>
      </c>
      <c r="B5395" s="52" t="s">
        <v>1666</v>
      </c>
      <c r="C5395" s="52" t="s">
        <v>1163</v>
      </c>
      <c r="D5395" s="52" t="s">
        <v>200</v>
      </c>
      <c r="E5395" s="52" t="s">
        <v>187</v>
      </c>
      <c r="F5395" s="53" t="s">
        <v>15</v>
      </c>
      <c r="G5395" s="52" t="s">
        <v>18</v>
      </c>
      <c r="H5395" s="52" t="s">
        <v>1397</v>
      </c>
    </row>
    <row r="5396" spans="1:8" x14ac:dyDescent="0.25">
      <c r="A5396" s="52" t="s">
        <v>1669</v>
      </c>
      <c r="B5396" s="52" t="s">
        <v>1666</v>
      </c>
      <c r="C5396" s="52" t="s">
        <v>1668</v>
      </c>
      <c r="D5396" s="52" t="s">
        <v>200</v>
      </c>
      <c r="E5396" s="52" t="s">
        <v>187</v>
      </c>
      <c r="F5396" s="53" t="s">
        <v>15</v>
      </c>
      <c r="G5396" s="52" t="s">
        <v>18</v>
      </c>
      <c r="H5396" s="52" t="s">
        <v>1397</v>
      </c>
    </row>
    <row r="5397" spans="1:8" x14ac:dyDescent="0.25">
      <c r="A5397" s="52" t="s">
        <v>1667</v>
      </c>
      <c r="B5397" s="52" t="s">
        <v>1666</v>
      </c>
      <c r="C5397" s="52" t="s">
        <v>244</v>
      </c>
      <c r="D5397" s="52" t="s">
        <v>200</v>
      </c>
      <c r="E5397" s="52" t="s">
        <v>187</v>
      </c>
      <c r="F5397" s="53" t="s">
        <v>15</v>
      </c>
      <c r="G5397" s="52" t="s">
        <v>18</v>
      </c>
      <c r="H5397" s="52" t="s">
        <v>1397</v>
      </c>
    </row>
    <row r="5398" spans="1:8" x14ac:dyDescent="0.25">
      <c r="A5398" s="52" t="s">
        <v>1665</v>
      </c>
      <c r="B5398" s="52" t="s">
        <v>1664</v>
      </c>
      <c r="C5398" s="52" t="s">
        <v>224</v>
      </c>
      <c r="D5398" s="52" t="s">
        <v>200</v>
      </c>
      <c r="E5398" s="52" t="s">
        <v>187</v>
      </c>
      <c r="F5398" s="53" t="s">
        <v>15</v>
      </c>
      <c r="G5398" s="52" t="s">
        <v>18</v>
      </c>
      <c r="H5398" s="52" t="s">
        <v>1397</v>
      </c>
    </row>
    <row r="5399" spans="1:8" x14ac:dyDescent="0.25">
      <c r="A5399" s="52" t="s">
        <v>1663</v>
      </c>
      <c r="B5399" s="52" t="s">
        <v>1662</v>
      </c>
      <c r="C5399" s="52" t="s">
        <v>224</v>
      </c>
      <c r="D5399" s="52" t="s">
        <v>200</v>
      </c>
      <c r="E5399" s="52" t="s">
        <v>187</v>
      </c>
      <c r="F5399" s="53" t="s">
        <v>15</v>
      </c>
      <c r="G5399" s="52" t="s">
        <v>18</v>
      </c>
      <c r="H5399" s="52" t="s">
        <v>1397</v>
      </c>
    </row>
    <row r="5400" spans="1:8" x14ac:dyDescent="0.25">
      <c r="A5400" s="52" t="s">
        <v>1661</v>
      </c>
      <c r="B5400" s="52" t="s">
        <v>1660</v>
      </c>
      <c r="C5400" s="52" t="s">
        <v>224</v>
      </c>
      <c r="D5400" s="52" t="s">
        <v>200</v>
      </c>
      <c r="E5400" s="52" t="s">
        <v>187</v>
      </c>
      <c r="F5400" s="53" t="s">
        <v>15</v>
      </c>
      <c r="G5400" s="52" t="s">
        <v>18</v>
      </c>
      <c r="H5400" s="52" t="s">
        <v>1397</v>
      </c>
    </row>
    <row r="5401" spans="1:8" x14ac:dyDescent="0.25">
      <c r="A5401" s="52" t="s">
        <v>1659</v>
      </c>
      <c r="B5401" s="52" t="s">
        <v>1658</v>
      </c>
      <c r="C5401" s="52" t="s">
        <v>224</v>
      </c>
      <c r="D5401" s="52" t="s">
        <v>200</v>
      </c>
      <c r="E5401" s="52" t="s">
        <v>187</v>
      </c>
      <c r="F5401" s="53" t="s">
        <v>15</v>
      </c>
      <c r="G5401" s="52" t="s">
        <v>18</v>
      </c>
      <c r="H5401" s="52" t="s">
        <v>1397</v>
      </c>
    </row>
    <row r="5402" spans="1:8" x14ac:dyDescent="0.25">
      <c r="A5402" s="52" t="s">
        <v>1657</v>
      </c>
      <c r="B5402" s="52" t="s">
        <v>105</v>
      </c>
      <c r="C5402" s="52" t="s">
        <v>1163</v>
      </c>
      <c r="D5402" s="52" t="s">
        <v>200</v>
      </c>
      <c r="E5402" s="52" t="s">
        <v>187</v>
      </c>
      <c r="F5402" s="53" t="s">
        <v>15</v>
      </c>
      <c r="G5402" s="52" t="s">
        <v>18</v>
      </c>
      <c r="H5402" s="52" t="s">
        <v>1397</v>
      </c>
    </row>
    <row r="5403" spans="1:8" x14ac:dyDescent="0.25">
      <c r="A5403" s="52" t="s">
        <v>1656</v>
      </c>
      <c r="B5403" s="52" t="s">
        <v>1654</v>
      </c>
      <c r="C5403" s="52" t="s">
        <v>1163</v>
      </c>
      <c r="D5403" s="52" t="s">
        <v>200</v>
      </c>
      <c r="E5403" s="52" t="s">
        <v>187</v>
      </c>
      <c r="F5403" s="53" t="s">
        <v>15</v>
      </c>
      <c r="G5403" s="52" t="s">
        <v>18</v>
      </c>
      <c r="H5403" s="52" t="s">
        <v>1397</v>
      </c>
    </row>
    <row r="5404" spans="1:8" x14ac:dyDescent="0.25">
      <c r="A5404" s="52" t="s">
        <v>1655</v>
      </c>
      <c r="B5404" s="52" t="s">
        <v>1654</v>
      </c>
      <c r="C5404" s="52" t="s">
        <v>244</v>
      </c>
      <c r="D5404" s="52" t="s">
        <v>200</v>
      </c>
      <c r="E5404" s="52" t="s">
        <v>187</v>
      </c>
      <c r="F5404" s="53" t="s">
        <v>15</v>
      </c>
      <c r="G5404" s="52" t="s">
        <v>18</v>
      </c>
      <c r="H5404" s="52" t="s">
        <v>1397</v>
      </c>
    </row>
    <row r="5405" spans="1:8" x14ac:dyDescent="0.25">
      <c r="A5405" s="52" t="s">
        <v>1653</v>
      </c>
      <c r="B5405" s="52" t="s">
        <v>1652</v>
      </c>
      <c r="C5405" s="52" t="s">
        <v>588</v>
      </c>
      <c r="D5405" s="52" t="s">
        <v>200</v>
      </c>
      <c r="E5405" s="52" t="s">
        <v>187</v>
      </c>
      <c r="F5405" s="53" t="s">
        <v>15</v>
      </c>
      <c r="G5405" s="52" t="s">
        <v>18</v>
      </c>
      <c r="H5405" s="52" t="s">
        <v>1397</v>
      </c>
    </row>
    <row r="5406" spans="1:8" x14ac:dyDescent="0.25">
      <c r="A5406" s="52" t="s">
        <v>1651</v>
      </c>
      <c r="B5406" s="52" t="s">
        <v>1650</v>
      </c>
      <c r="C5406" s="52" t="s">
        <v>588</v>
      </c>
      <c r="D5406" s="52" t="s">
        <v>200</v>
      </c>
      <c r="E5406" s="52" t="s">
        <v>187</v>
      </c>
      <c r="F5406" s="53" t="s">
        <v>15</v>
      </c>
      <c r="G5406" s="52" t="s">
        <v>18</v>
      </c>
      <c r="H5406" s="52" t="s">
        <v>1397</v>
      </c>
    </row>
    <row r="5407" spans="1:8" x14ac:dyDescent="0.25">
      <c r="A5407" s="52" t="s">
        <v>1649</v>
      </c>
      <c r="B5407" s="52" t="s">
        <v>1648</v>
      </c>
      <c r="C5407" s="52" t="s">
        <v>588</v>
      </c>
      <c r="D5407" s="52" t="s">
        <v>200</v>
      </c>
      <c r="E5407" s="52" t="s">
        <v>187</v>
      </c>
      <c r="F5407" s="53" t="s">
        <v>15</v>
      </c>
      <c r="G5407" s="52" t="s">
        <v>18</v>
      </c>
      <c r="H5407" s="52" t="s">
        <v>1397</v>
      </c>
    </row>
    <row r="5408" spans="1:8" x14ac:dyDescent="0.25">
      <c r="A5408" s="52" t="s">
        <v>1647</v>
      </c>
      <c r="B5408" s="52" t="s">
        <v>1646</v>
      </c>
      <c r="C5408" s="52" t="s">
        <v>588</v>
      </c>
      <c r="D5408" s="52" t="s">
        <v>200</v>
      </c>
      <c r="E5408" s="52" t="s">
        <v>187</v>
      </c>
      <c r="F5408" s="53" t="s">
        <v>15</v>
      </c>
      <c r="G5408" s="52" t="s">
        <v>18</v>
      </c>
      <c r="H5408" s="52" t="s">
        <v>1397</v>
      </c>
    </row>
    <row r="5409" spans="1:8" x14ac:dyDescent="0.25">
      <c r="A5409" s="52" t="s">
        <v>1645</v>
      </c>
      <c r="B5409" s="52" t="s">
        <v>1644</v>
      </c>
      <c r="C5409" s="52" t="s">
        <v>1643</v>
      </c>
      <c r="D5409" s="52" t="s">
        <v>1642</v>
      </c>
      <c r="E5409" s="52" t="s">
        <v>204</v>
      </c>
      <c r="F5409" s="53" t="s">
        <v>15</v>
      </c>
      <c r="G5409" s="52" t="s">
        <v>18</v>
      </c>
      <c r="H5409" s="52" t="s">
        <v>1397</v>
      </c>
    </row>
    <row r="5410" spans="1:8" x14ac:dyDescent="0.25">
      <c r="A5410" s="52" t="s">
        <v>20</v>
      </c>
      <c r="B5410" s="52" t="s">
        <v>1641</v>
      </c>
      <c r="C5410" s="52" t="s">
        <v>295</v>
      </c>
      <c r="D5410" s="52" t="s">
        <v>200</v>
      </c>
      <c r="E5410" s="52" t="s">
        <v>187</v>
      </c>
      <c r="F5410" s="53" t="s">
        <v>20</v>
      </c>
      <c r="G5410" s="52" t="s">
        <v>18</v>
      </c>
      <c r="H5410" s="52" t="s">
        <v>1397</v>
      </c>
    </row>
    <row r="5411" spans="1:8" x14ac:dyDescent="0.25">
      <c r="A5411" s="52" t="s">
        <v>1640</v>
      </c>
      <c r="B5411" s="52" t="s">
        <v>1639</v>
      </c>
      <c r="C5411" s="52" t="s">
        <v>520</v>
      </c>
      <c r="D5411" s="52" t="s">
        <v>200</v>
      </c>
      <c r="E5411" s="52" t="s">
        <v>187</v>
      </c>
      <c r="F5411" s="53" t="s">
        <v>20</v>
      </c>
      <c r="G5411" s="52" t="s">
        <v>18</v>
      </c>
      <c r="H5411" s="52" t="s">
        <v>1397</v>
      </c>
    </row>
    <row r="5412" spans="1:8" x14ac:dyDescent="0.25">
      <c r="A5412" s="52" t="s">
        <v>1638</v>
      </c>
      <c r="B5412" s="52" t="s">
        <v>1637</v>
      </c>
      <c r="C5412" s="52" t="s">
        <v>520</v>
      </c>
      <c r="D5412" s="52" t="s">
        <v>200</v>
      </c>
      <c r="E5412" s="52" t="s">
        <v>187</v>
      </c>
      <c r="F5412" s="53" t="s">
        <v>20</v>
      </c>
      <c r="G5412" s="52" t="s">
        <v>18</v>
      </c>
      <c r="H5412" s="52" t="s">
        <v>1397</v>
      </c>
    </row>
    <row r="5413" spans="1:8" x14ac:dyDescent="0.25">
      <c r="A5413" s="52" t="s">
        <v>1636</v>
      </c>
      <c r="B5413" s="52" t="s">
        <v>1635</v>
      </c>
      <c r="C5413" s="52" t="s">
        <v>244</v>
      </c>
      <c r="D5413" s="52" t="s">
        <v>200</v>
      </c>
      <c r="E5413" s="52" t="s">
        <v>187</v>
      </c>
      <c r="F5413" s="53" t="s">
        <v>20</v>
      </c>
      <c r="G5413" s="52" t="s">
        <v>18</v>
      </c>
      <c r="H5413" s="52" t="s">
        <v>1397</v>
      </c>
    </row>
    <row r="5414" spans="1:8" x14ac:dyDescent="0.25">
      <c r="A5414" s="52" t="s">
        <v>1634</v>
      </c>
      <c r="B5414" s="52" t="s">
        <v>1633</v>
      </c>
      <c r="C5414" s="52" t="s">
        <v>520</v>
      </c>
      <c r="D5414" s="52" t="s">
        <v>200</v>
      </c>
      <c r="E5414" s="52" t="s">
        <v>187</v>
      </c>
      <c r="F5414" s="53" t="s">
        <v>20</v>
      </c>
      <c r="G5414" s="52" t="s">
        <v>18</v>
      </c>
      <c r="H5414" s="52" t="s">
        <v>1397</v>
      </c>
    </row>
    <row r="5415" spans="1:8" x14ac:dyDescent="0.25">
      <c r="A5415" s="52" t="s">
        <v>1632</v>
      </c>
      <c r="B5415" s="52" t="s">
        <v>1631</v>
      </c>
      <c r="C5415" s="52" t="s">
        <v>1630</v>
      </c>
      <c r="D5415" s="52" t="s">
        <v>200</v>
      </c>
      <c r="E5415" s="52" t="s">
        <v>187</v>
      </c>
      <c r="F5415" s="53" t="s">
        <v>20</v>
      </c>
      <c r="G5415" s="52" t="s">
        <v>18</v>
      </c>
      <c r="H5415" s="52" t="s">
        <v>1397</v>
      </c>
    </row>
    <row r="5416" spans="1:8" x14ac:dyDescent="0.25">
      <c r="A5416" s="52" t="s">
        <v>1629</v>
      </c>
      <c r="B5416" s="52" t="s">
        <v>1628</v>
      </c>
      <c r="C5416" s="52" t="s">
        <v>295</v>
      </c>
      <c r="D5416" s="52" t="s">
        <v>200</v>
      </c>
      <c r="E5416" s="52" t="s">
        <v>187</v>
      </c>
      <c r="F5416" s="53" t="s">
        <v>20</v>
      </c>
      <c r="G5416" s="52" t="s">
        <v>18</v>
      </c>
      <c r="H5416" s="52" t="s">
        <v>1397</v>
      </c>
    </row>
    <row r="5417" spans="1:8" x14ac:dyDescent="0.25">
      <c r="A5417" s="52" t="s">
        <v>1627</v>
      </c>
      <c r="B5417" s="52" t="s">
        <v>1625</v>
      </c>
      <c r="C5417" s="52" t="s">
        <v>802</v>
      </c>
      <c r="D5417" s="52" t="s">
        <v>200</v>
      </c>
      <c r="E5417" s="52" t="s">
        <v>187</v>
      </c>
      <c r="F5417" s="53" t="s">
        <v>20</v>
      </c>
      <c r="G5417" s="52" t="s">
        <v>18</v>
      </c>
      <c r="H5417" s="52" t="s">
        <v>1397</v>
      </c>
    </row>
    <row r="5418" spans="1:8" x14ac:dyDescent="0.25">
      <c r="A5418" s="52" t="s">
        <v>1626</v>
      </c>
      <c r="B5418" s="52" t="s">
        <v>1625</v>
      </c>
      <c r="C5418" s="52" t="s">
        <v>295</v>
      </c>
      <c r="D5418" s="52" t="s">
        <v>200</v>
      </c>
      <c r="E5418" s="52" t="s">
        <v>187</v>
      </c>
      <c r="F5418" s="53" t="s">
        <v>20</v>
      </c>
      <c r="G5418" s="52" t="s">
        <v>18</v>
      </c>
      <c r="H5418" s="52" t="s">
        <v>1397</v>
      </c>
    </row>
    <row r="5419" spans="1:8" x14ac:dyDescent="0.25">
      <c r="A5419" s="52" t="s">
        <v>1624</v>
      </c>
      <c r="B5419" s="52" t="s">
        <v>1622</v>
      </c>
      <c r="C5419" s="52" t="s">
        <v>308</v>
      </c>
      <c r="D5419" s="52" t="s">
        <v>200</v>
      </c>
      <c r="E5419" s="52" t="s">
        <v>187</v>
      </c>
      <c r="F5419" s="53" t="s">
        <v>20</v>
      </c>
      <c r="G5419" s="52" t="s">
        <v>18</v>
      </c>
      <c r="H5419" s="52" t="s">
        <v>1397</v>
      </c>
    </row>
    <row r="5420" spans="1:8" x14ac:dyDescent="0.25">
      <c r="A5420" s="52" t="s">
        <v>1623</v>
      </c>
      <c r="B5420" s="52" t="s">
        <v>1622</v>
      </c>
      <c r="C5420" s="52" t="s">
        <v>802</v>
      </c>
      <c r="D5420" s="52" t="s">
        <v>200</v>
      </c>
      <c r="E5420" s="52" t="s">
        <v>187</v>
      </c>
      <c r="F5420" s="53" t="s">
        <v>20</v>
      </c>
      <c r="G5420" s="52" t="s">
        <v>18</v>
      </c>
      <c r="H5420" s="52" t="s">
        <v>1397</v>
      </c>
    </row>
    <row r="5421" spans="1:8" x14ac:dyDescent="0.25">
      <c r="A5421" s="52" t="s">
        <v>1621</v>
      </c>
      <c r="B5421" s="52" t="s">
        <v>1620</v>
      </c>
      <c r="C5421" s="52" t="s">
        <v>295</v>
      </c>
      <c r="D5421" s="52" t="s">
        <v>913</v>
      </c>
      <c r="E5421" s="52" t="s">
        <v>492</v>
      </c>
      <c r="F5421" s="53" t="s">
        <v>20</v>
      </c>
      <c r="G5421" s="52" t="s">
        <v>18</v>
      </c>
      <c r="H5421" s="52" t="s">
        <v>1397</v>
      </c>
    </row>
    <row r="5422" spans="1:8" x14ac:dyDescent="0.25">
      <c r="A5422" s="52" t="s">
        <v>1619</v>
      </c>
      <c r="B5422" s="52" t="s">
        <v>1618</v>
      </c>
      <c r="C5422" s="52" t="s">
        <v>249</v>
      </c>
      <c r="D5422" s="52" t="s">
        <v>200</v>
      </c>
      <c r="E5422" s="52" t="s">
        <v>187</v>
      </c>
      <c r="F5422" s="53" t="s">
        <v>20</v>
      </c>
      <c r="G5422" s="52" t="s">
        <v>18</v>
      </c>
      <c r="H5422" s="52" t="s">
        <v>1397</v>
      </c>
    </row>
    <row r="5423" spans="1:8" x14ac:dyDescent="0.25">
      <c r="A5423" s="52" t="s">
        <v>87</v>
      </c>
      <c r="B5423" s="52" t="s">
        <v>1617</v>
      </c>
      <c r="C5423" s="52" t="s">
        <v>295</v>
      </c>
      <c r="D5423" s="52" t="s">
        <v>200</v>
      </c>
      <c r="E5423" s="52" t="s">
        <v>187</v>
      </c>
      <c r="F5423" s="53" t="s">
        <v>87</v>
      </c>
      <c r="G5423" s="52" t="s">
        <v>18</v>
      </c>
      <c r="H5423" s="52" t="s">
        <v>1397</v>
      </c>
    </row>
    <row r="5424" spans="1:8" x14ac:dyDescent="0.25">
      <c r="A5424" s="52" t="s">
        <v>1616</v>
      </c>
      <c r="B5424" s="52" t="s">
        <v>1615</v>
      </c>
      <c r="C5424" s="52" t="s">
        <v>308</v>
      </c>
      <c r="D5424" s="52" t="s">
        <v>200</v>
      </c>
      <c r="E5424" s="52" t="s">
        <v>187</v>
      </c>
      <c r="F5424" s="53" t="s">
        <v>87</v>
      </c>
      <c r="G5424" s="52" t="s">
        <v>18</v>
      </c>
      <c r="H5424" s="52" t="s">
        <v>1397</v>
      </c>
    </row>
    <row r="5425" spans="1:8" x14ac:dyDescent="0.25">
      <c r="A5425" s="52" t="s">
        <v>1614</v>
      </c>
      <c r="B5425" s="52" t="s">
        <v>1602</v>
      </c>
      <c r="C5425" s="52" t="s">
        <v>802</v>
      </c>
      <c r="D5425" s="52" t="s">
        <v>200</v>
      </c>
      <c r="E5425" s="52" t="s">
        <v>187</v>
      </c>
      <c r="F5425" s="53" t="s">
        <v>87</v>
      </c>
      <c r="G5425" s="52" t="s">
        <v>18</v>
      </c>
      <c r="H5425" s="52" t="s">
        <v>1397</v>
      </c>
    </row>
    <row r="5426" spans="1:8" x14ac:dyDescent="0.25">
      <c r="A5426" s="52" t="s">
        <v>1613</v>
      </c>
      <c r="B5426" s="52" t="s">
        <v>1612</v>
      </c>
      <c r="C5426" s="52" t="s">
        <v>1611</v>
      </c>
      <c r="D5426" s="52" t="s">
        <v>519</v>
      </c>
      <c r="E5426" s="52" t="s">
        <v>204</v>
      </c>
      <c r="F5426" s="53" t="s">
        <v>87</v>
      </c>
      <c r="G5426" s="52" t="s">
        <v>18</v>
      </c>
      <c r="H5426" s="52" t="s">
        <v>1397</v>
      </c>
    </row>
    <row r="5427" spans="1:8" x14ac:dyDescent="0.25">
      <c r="A5427" s="52" t="s">
        <v>1610</v>
      </c>
      <c r="B5427" s="52" t="s">
        <v>1609</v>
      </c>
      <c r="C5427" s="52" t="s">
        <v>1582</v>
      </c>
      <c r="D5427" s="52" t="s">
        <v>516</v>
      </c>
      <c r="E5427" s="52" t="s">
        <v>204</v>
      </c>
      <c r="F5427" s="53" t="s">
        <v>87</v>
      </c>
      <c r="G5427" s="52" t="s">
        <v>18</v>
      </c>
      <c r="H5427" s="52" t="s">
        <v>1397</v>
      </c>
    </row>
    <row r="5428" spans="1:8" x14ac:dyDescent="0.25">
      <c r="A5428" s="52" t="s">
        <v>1608</v>
      </c>
      <c r="B5428" s="52" t="s">
        <v>1607</v>
      </c>
      <c r="C5428" s="52" t="s">
        <v>249</v>
      </c>
      <c r="D5428" s="52" t="s">
        <v>193</v>
      </c>
      <c r="E5428" s="52" t="s">
        <v>204</v>
      </c>
      <c r="F5428" s="53" t="s">
        <v>87</v>
      </c>
      <c r="G5428" s="52" t="s">
        <v>18</v>
      </c>
      <c r="H5428" s="52" t="s">
        <v>1397</v>
      </c>
    </row>
    <row r="5429" spans="1:8" x14ac:dyDescent="0.25">
      <c r="A5429" s="52" t="s">
        <v>1606</v>
      </c>
      <c r="B5429" s="52" t="s">
        <v>1605</v>
      </c>
      <c r="C5429" s="52" t="s">
        <v>1604</v>
      </c>
      <c r="D5429" s="52" t="s">
        <v>572</v>
      </c>
      <c r="E5429" s="52" t="s">
        <v>204</v>
      </c>
      <c r="F5429" s="53" t="s">
        <v>87</v>
      </c>
      <c r="G5429" s="52" t="s">
        <v>18</v>
      </c>
      <c r="H5429" s="52" t="s">
        <v>1397</v>
      </c>
    </row>
    <row r="5430" spans="1:8" x14ac:dyDescent="0.25">
      <c r="A5430" s="52" t="s">
        <v>1603</v>
      </c>
      <c r="B5430" s="52" t="s">
        <v>1602</v>
      </c>
      <c r="C5430" s="52" t="s">
        <v>516</v>
      </c>
      <c r="D5430" s="52" t="s">
        <v>200</v>
      </c>
      <c r="E5430" s="52" t="s">
        <v>187</v>
      </c>
      <c r="F5430" s="53" t="s">
        <v>87</v>
      </c>
      <c r="G5430" s="52" t="s">
        <v>18</v>
      </c>
      <c r="H5430" s="52" t="s">
        <v>1397</v>
      </c>
    </row>
    <row r="5431" spans="1:8" x14ac:dyDescent="0.25">
      <c r="A5431" s="52" t="s">
        <v>1601</v>
      </c>
      <c r="B5431" s="52" t="s">
        <v>1600</v>
      </c>
      <c r="C5431" s="52" t="s">
        <v>1582</v>
      </c>
      <c r="D5431" s="52" t="s">
        <v>200</v>
      </c>
      <c r="E5431" s="52" t="s">
        <v>187</v>
      </c>
      <c r="F5431" s="53" t="s">
        <v>87</v>
      </c>
      <c r="G5431" s="52" t="s">
        <v>18</v>
      </c>
      <c r="H5431" s="52" t="s">
        <v>1397</v>
      </c>
    </row>
    <row r="5432" spans="1:8" x14ac:dyDescent="0.25">
      <c r="A5432" s="52" t="s">
        <v>1599</v>
      </c>
      <c r="B5432" s="52" t="s">
        <v>1597</v>
      </c>
      <c r="C5432" s="52" t="s">
        <v>802</v>
      </c>
      <c r="D5432" s="52" t="s">
        <v>200</v>
      </c>
      <c r="E5432" s="52" t="s">
        <v>187</v>
      </c>
      <c r="F5432" s="53" t="s">
        <v>87</v>
      </c>
      <c r="G5432" s="52" t="s">
        <v>18</v>
      </c>
      <c r="H5432" s="52" t="s">
        <v>1397</v>
      </c>
    </row>
    <row r="5433" spans="1:8" x14ac:dyDescent="0.25">
      <c r="A5433" s="52" t="s">
        <v>1598</v>
      </c>
      <c r="B5433" s="52" t="s">
        <v>1597</v>
      </c>
      <c r="C5433" s="52" t="s">
        <v>516</v>
      </c>
      <c r="D5433" s="52" t="s">
        <v>200</v>
      </c>
      <c r="E5433" s="52" t="s">
        <v>187</v>
      </c>
      <c r="F5433" s="53" t="s">
        <v>87</v>
      </c>
      <c r="G5433" s="52" t="s">
        <v>18</v>
      </c>
      <c r="H5433" s="52" t="s">
        <v>1397</v>
      </c>
    </row>
    <row r="5434" spans="1:8" x14ac:dyDescent="0.25">
      <c r="A5434" s="52" t="s">
        <v>1596</v>
      </c>
      <c r="B5434" s="52" t="s">
        <v>1595</v>
      </c>
      <c r="C5434" s="52" t="s">
        <v>249</v>
      </c>
      <c r="D5434" s="52" t="s">
        <v>1594</v>
      </c>
      <c r="E5434" s="52" t="s">
        <v>204</v>
      </c>
      <c r="F5434" s="53" t="s">
        <v>87</v>
      </c>
      <c r="G5434" s="52" t="s">
        <v>18</v>
      </c>
      <c r="H5434" s="52" t="s">
        <v>1397</v>
      </c>
    </row>
    <row r="5435" spans="1:8" x14ac:dyDescent="0.25">
      <c r="A5435" s="52" t="s">
        <v>1593</v>
      </c>
      <c r="B5435" s="52" t="s">
        <v>1592</v>
      </c>
      <c r="C5435" s="52" t="s">
        <v>1591</v>
      </c>
      <c r="D5435" s="52" t="s">
        <v>519</v>
      </c>
      <c r="E5435" s="52" t="s">
        <v>204</v>
      </c>
      <c r="F5435" s="53" t="s">
        <v>87</v>
      </c>
      <c r="G5435" s="52" t="s">
        <v>18</v>
      </c>
      <c r="H5435" s="52" t="s">
        <v>1397</v>
      </c>
    </row>
    <row r="5436" spans="1:8" x14ac:dyDescent="0.25">
      <c r="A5436" s="52" t="s">
        <v>1590</v>
      </c>
      <c r="B5436" s="52" t="s">
        <v>1589</v>
      </c>
      <c r="C5436" s="52" t="s">
        <v>249</v>
      </c>
      <c r="D5436" s="52" t="s">
        <v>519</v>
      </c>
      <c r="E5436" s="52" t="s">
        <v>204</v>
      </c>
      <c r="F5436" s="53" t="s">
        <v>87</v>
      </c>
      <c r="G5436" s="52" t="s">
        <v>18</v>
      </c>
      <c r="H5436" s="52" t="s">
        <v>1397</v>
      </c>
    </row>
    <row r="5437" spans="1:8" x14ac:dyDescent="0.25">
      <c r="A5437" s="52" t="s">
        <v>1588</v>
      </c>
      <c r="B5437" s="52" t="s">
        <v>1587</v>
      </c>
      <c r="C5437" s="52" t="s">
        <v>249</v>
      </c>
      <c r="D5437" s="52" t="s">
        <v>519</v>
      </c>
      <c r="E5437" s="52" t="s">
        <v>204</v>
      </c>
      <c r="F5437" s="53" t="s">
        <v>87</v>
      </c>
      <c r="G5437" s="52" t="s">
        <v>18</v>
      </c>
      <c r="H5437" s="52" t="s">
        <v>1397</v>
      </c>
    </row>
    <row r="5438" spans="1:8" x14ac:dyDescent="0.25">
      <c r="A5438" s="52" t="s">
        <v>1586</v>
      </c>
      <c r="B5438" s="52" t="s">
        <v>1585</v>
      </c>
      <c r="C5438" s="52" t="s">
        <v>249</v>
      </c>
      <c r="D5438" s="52" t="s">
        <v>519</v>
      </c>
      <c r="E5438" s="52" t="s">
        <v>204</v>
      </c>
      <c r="F5438" s="53" t="s">
        <v>87</v>
      </c>
      <c r="G5438" s="52" t="s">
        <v>18</v>
      </c>
      <c r="H5438" s="52" t="s">
        <v>1397</v>
      </c>
    </row>
    <row r="5439" spans="1:8" x14ac:dyDescent="0.25">
      <c r="A5439" s="52" t="s">
        <v>1584</v>
      </c>
      <c r="B5439" s="52" t="s">
        <v>1583</v>
      </c>
      <c r="C5439" s="52" t="s">
        <v>1582</v>
      </c>
      <c r="D5439" s="52" t="s">
        <v>1581</v>
      </c>
      <c r="E5439" s="52" t="s">
        <v>204</v>
      </c>
      <c r="F5439" s="53" t="s">
        <v>87</v>
      </c>
      <c r="G5439" s="52" t="s">
        <v>18</v>
      </c>
      <c r="H5439" s="52" t="s">
        <v>1397</v>
      </c>
    </row>
    <row r="5440" spans="1:8" x14ac:dyDescent="0.25">
      <c r="A5440" s="52" t="s">
        <v>1580</v>
      </c>
      <c r="B5440" s="52" t="s">
        <v>1579</v>
      </c>
      <c r="C5440" s="52" t="s">
        <v>249</v>
      </c>
      <c r="D5440" s="52" t="s">
        <v>519</v>
      </c>
      <c r="E5440" s="52" t="s">
        <v>204</v>
      </c>
      <c r="F5440" s="53" t="s">
        <v>87</v>
      </c>
      <c r="G5440" s="52" t="s">
        <v>18</v>
      </c>
      <c r="H5440" s="52" t="s">
        <v>1397</v>
      </c>
    </row>
    <row r="5441" spans="1:8" x14ac:dyDescent="0.25">
      <c r="A5441" s="52" t="s">
        <v>22</v>
      </c>
      <c r="B5441" s="52" t="s">
        <v>1578</v>
      </c>
      <c r="C5441" s="52" t="s">
        <v>805</v>
      </c>
      <c r="D5441" s="52" t="s">
        <v>200</v>
      </c>
      <c r="E5441" s="52" t="s">
        <v>187</v>
      </c>
      <c r="F5441" s="53" t="s">
        <v>22</v>
      </c>
      <c r="G5441" s="52" t="s">
        <v>18</v>
      </c>
      <c r="H5441" s="52" t="s">
        <v>1397</v>
      </c>
    </row>
    <row r="5442" spans="1:8" x14ac:dyDescent="0.25">
      <c r="A5442" s="52" t="s">
        <v>1577</v>
      </c>
      <c r="B5442" s="52" t="s">
        <v>1576</v>
      </c>
      <c r="C5442" s="52" t="s">
        <v>805</v>
      </c>
      <c r="D5442" s="52" t="s">
        <v>200</v>
      </c>
      <c r="E5442" s="52" t="s">
        <v>187</v>
      </c>
      <c r="F5442" s="53" t="s">
        <v>22</v>
      </c>
      <c r="G5442" s="52" t="s">
        <v>18</v>
      </c>
      <c r="H5442" s="52" t="s">
        <v>1397</v>
      </c>
    </row>
    <row r="5443" spans="1:8" x14ac:dyDescent="0.25">
      <c r="A5443" s="52" t="s">
        <v>1575</v>
      </c>
      <c r="B5443" s="52" t="s">
        <v>1565</v>
      </c>
      <c r="C5443" s="52" t="s">
        <v>802</v>
      </c>
      <c r="D5443" s="52" t="s">
        <v>200</v>
      </c>
      <c r="E5443" s="52" t="s">
        <v>187</v>
      </c>
      <c r="F5443" s="53" t="s">
        <v>22</v>
      </c>
      <c r="G5443" s="52" t="s">
        <v>18</v>
      </c>
      <c r="H5443" s="52" t="s">
        <v>1397</v>
      </c>
    </row>
    <row r="5444" spans="1:8" x14ac:dyDescent="0.25">
      <c r="A5444" s="52" t="s">
        <v>1574</v>
      </c>
      <c r="B5444" s="52" t="s">
        <v>1573</v>
      </c>
      <c r="C5444" s="52" t="s">
        <v>295</v>
      </c>
      <c r="D5444" s="52" t="s">
        <v>297</v>
      </c>
      <c r="E5444" s="52" t="s">
        <v>204</v>
      </c>
      <c r="F5444" s="53" t="s">
        <v>22</v>
      </c>
      <c r="G5444" s="52" t="s">
        <v>18</v>
      </c>
      <c r="H5444" s="52" t="s">
        <v>1397</v>
      </c>
    </row>
    <row r="5445" spans="1:8" x14ac:dyDescent="0.25">
      <c r="A5445" s="52" t="s">
        <v>1572</v>
      </c>
      <c r="B5445" s="52" t="s">
        <v>1571</v>
      </c>
      <c r="C5445" s="52" t="s">
        <v>295</v>
      </c>
      <c r="D5445" s="52" t="s">
        <v>297</v>
      </c>
      <c r="E5445" s="52" t="s">
        <v>204</v>
      </c>
      <c r="F5445" s="53" t="s">
        <v>22</v>
      </c>
      <c r="G5445" s="52" t="s">
        <v>18</v>
      </c>
      <c r="H5445" s="52" t="s">
        <v>1397</v>
      </c>
    </row>
    <row r="5446" spans="1:8" x14ac:dyDescent="0.25">
      <c r="A5446" s="52" t="s">
        <v>1570</v>
      </c>
      <c r="B5446" s="52" t="s">
        <v>1569</v>
      </c>
      <c r="C5446" s="52" t="s">
        <v>295</v>
      </c>
      <c r="D5446" s="52" t="s">
        <v>297</v>
      </c>
      <c r="E5446" s="52" t="s">
        <v>204</v>
      </c>
      <c r="F5446" s="53" t="s">
        <v>22</v>
      </c>
      <c r="G5446" s="52" t="s">
        <v>18</v>
      </c>
      <c r="H5446" s="52" t="s">
        <v>1397</v>
      </c>
    </row>
    <row r="5447" spans="1:8" x14ac:dyDescent="0.25">
      <c r="A5447" s="52" t="s">
        <v>1568</v>
      </c>
      <c r="B5447" s="52" t="s">
        <v>1567</v>
      </c>
      <c r="C5447" s="52" t="s">
        <v>784</v>
      </c>
      <c r="D5447" s="52" t="s">
        <v>297</v>
      </c>
      <c r="E5447" s="52" t="s">
        <v>204</v>
      </c>
      <c r="F5447" s="53" t="s">
        <v>22</v>
      </c>
      <c r="G5447" s="52" t="s">
        <v>18</v>
      </c>
      <c r="H5447" s="52" t="s">
        <v>1397</v>
      </c>
    </row>
    <row r="5448" spans="1:8" x14ac:dyDescent="0.25">
      <c r="A5448" s="52" t="s">
        <v>1566</v>
      </c>
      <c r="B5448" s="52" t="s">
        <v>1565</v>
      </c>
      <c r="C5448" s="52" t="s">
        <v>193</v>
      </c>
      <c r="D5448" s="52" t="s">
        <v>200</v>
      </c>
      <c r="E5448" s="52" t="s">
        <v>187</v>
      </c>
      <c r="F5448" s="53" t="s">
        <v>22</v>
      </c>
      <c r="G5448" s="52" t="s">
        <v>18</v>
      </c>
      <c r="H5448" s="52" t="s">
        <v>1397</v>
      </c>
    </row>
    <row r="5449" spans="1:8" x14ac:dyDescent="0.25">
      <c r="A5449" s="52" t="s">
        <v>1564</v>
      </c>
      <c r="B5449" s="52" t="s">
        <v>1563</v>
      </c>
      <c r="C5449" s="52" t="s">
        <v>1439</v>
      </c>
      <c r="D5449" s="52" t="s">
        <v>200</v>
      </c>
      <c r="E5449" s="52" t="s">
        <v>187</v>
      </c>
      <c r="F5449" s="53" t="s">
        <v>22</v>
      </c>
      <c r="G5449" s="52" t="s">
        <v>18</v>
      </c>
      <c r="H5449" s="52" t="s">
        <v>1397</v>
      </c>
    </row>
    <row r="5450" spans="1:8" x14ac:dyDescent="0.25">
      <c r="A5450" s="52" t="s">
        <v>1562</v>
      </c>
      <c r="B5450" s="52" t="s">
        <v>1561</v>
      </c>
      <c r="C5450" s="52" t="s">
        <v>224</v>
      </c>
      <c r="D5450" s="52" t="s">
        <v>200</v>
      </c>
      <c r="E5450" s="52" t="s">
        <v>187</v>
      </c>
      <c r="F5450" s="53" t="s">
        <v>22</v>
      </c>
      <c r="G5450" s="52" t="s">
        <v>18</v>
      </c>
      <c r="H5450" s="52" t="s">
        <v>1397</v>
      </c>
    </row>
    <row r="5451" spans="1:8" x14ac:dyDescent="0.25">
      <c r="A5451" s="52" t="s">
        <v>1560</v>
      </c>
      <c r="B5451" s="52" t="s">
        <v>1559</v>
      </c>
      <c r="C5451" s="52" t="s">
        <v>224</v>
      </c>
      <c r="D5451" s="52" t="s">
        <v>200</v>
      </c>
      <c r="E5451" s="52" t="s">
        <v>187</v>
      </c>
      <c r="F5451" s="53" t="s">
        <v>22</v>
      </c>
      <c r="G5451" s="52" t="s">
        <v>18</v>
      </c>
      <c r="H5451" s="52" t="s">
        <v>1397</v>
      </c>
    </row>
    <row r="5452" spans="1:8" x14ac:dyDescent="0.25">
      <c r="A5452" s="52" t="s">
        <v>1558</v>
      </c>
      <c r="B5452" s="52" t="s">
        <v>1557</v>
      </c>
      <c r="C5452" s="52" t="s">
        <v>1506</v>
      </c>
      <c r="D5452" s="52" t="s">
        <v>200</v>
      </c>
      <c r="E5452" s="52" t="s">
        <v>187</v>
      </c>
      <c r="F5452" s="53" t="s">
        <v>22</v>
      </c>
      <c r="G5452" s="52" t="s">
        <v>18</v>
      </c>
      <c r="H5452" s="52" t="s">
        <v>1397</v>
      </c>
    </row>
    <row r="5453" spans="1:8" x14ac:dyDescent="0.25">
      <c r="A5453" s="52" t="s">
        <v>1556</v>
      </c>
      <c r="B5453" s="52" t="s">
        <v>1554</v>
      </c>
      <c r="C5453" s="52" t="s">
        <v>802</v>
      </c>
      <c r="D5453" s="52" t="s">
        <v>200</v>
      </c>
      <c r="E5453" s="52" t="s">
        <v>187</v>
      </c>
      <c r="F5453" s="53" t="s">
        <v>22</v>
      </c>
      <c r="G5453" s="52" t="s">
        <v>18</v>
      </c>
      <c r="H5453" s="52" t="s">
        <v>1397</v>
      </c>
    </row>
    <row r="5454" spans="1:8" x14ac:dyDescent="0.25">
      <c r="A5454" s="52" t="s">
        <v>1555</v>
      </c>
      <c r="B5454" s="52" t="s">
        <v>1554</v>
      </c>
      <c r="C5454" s="52" t="s">
        <v>784</v>
      </c>
      <c r="D5454" s="52" t="s">
        <v>200</v>
      </c>
      <c r="E5454" s="52" t="s">
        <v>187</v>
      </c>
      <c r="F5454" s="53" t="s">
        <v>22</v>
      </c>
      <c r="G5454" s="52" t="s">
        <v>18</v>
      </c>
      <c r="H5454" s="52" t="s">
        <v>1397</v>
      </c>
    </row>
    <row r="5455" spans="1:8" x14ac:dyDescent="0.25">
      <c r="A5455" s="52" t="s">
        <v>89</v>
      </c>
      <c r="B5455" s="52" t="s">
        <v>1551</v>
      </c>
      <c r="C5455" s="52" t="s">
        <v>295</v>
      </c>
      <c r="D5455" s="52" t="s">
        <v>200</v>
      </c>
      <c r="E5455" s="52" t="s">
        <v>187</v>
      </c>
      <c r="F5455" s="53" t="s">
        <v>89</v>
      </c>
      <c r="G5455" s="52" t="s">
        <v>18</v>
      </c>
      <c r="H5455" s="52" t="s">
        <v>1397</v>
      </c>
    </row>
    <row r="5456" spans="1:8" x14ac:dyDescent="0.25">
      <c r="A5456" s="52" t="s">
        <v>1553</v>
      </c>
      <c r="B5456" s="52" t="s">
        <v>1551</v>
      </c>
      <c r="C5456" s="52" t="s">
        <v>308</v>
      </c>
      <c r="D5456" s="52" t="s">
        <v>200</v>
      </c>
      <c r="E5456" s="52" t="s">
        <v>187</v>
      </c>
      <c r="F5456" s="53" t="s">
        <v>89</v>
      </c>
      <c r="G5456" s="52" t="s">
        <v>18</v>
      </c>
      <c r="H5456" s="52" t="s">
        <v>1397</v>
      </c>
    </row>
    <row r="5457" spans="1:8" x14ac:dyDescent="0.25">
      <c r="A5457" s="52" t="s">
        <v>1552</v>
      </c>
      <c r="B5457" s="52" t="s">
        <v>1551</v>
      </c>
      <c r="C5457" s="52" t="s">
        <v>802</v>
      </c>
      <c r="D5457" s="52" t="s">
        <v>200</v>
      </c>
      <c r="E5457" s="52" t="s">
        <v>187</v>
      </c>
      <c r="F5457" s="53" t="s">
        <v>89</v>
      </c>
      <c r="G5457" s="52" t="s">
        <v>18</v>
      </c>
      <c r="H5457" s="52" t="s">
        <v>1397</v>
      </c>
    </row>
    <row r="5458" spans="1:8" x14ac:dyDescent="0.25">
      <c r="A5458" s="52" t="s">
        <v>1550</v>
      </c>
      <c r="B5458" s="52" t="s">
        <v>1549</v>
      </c>
      <c r="C5458" s="52" t="s">
        <v>1548</v>
      </c>
      <c r="D5458" s="52" t="s">
        <v>200</v>
      </c>
      <c r="E5458" s="52" t="s">
        <v>187</v>
      </c>
      <c r="F5458" s="53" t="s">
        <v>89</v>
      </c>
      <c r="G5458" s="52" t="s">
        <v>18</v>
      </c>
      <c r="H5458" s="52" t="s">
        <v>1397</v>
      </c>
    </row>
    <row r="5459" spans="1:8" x14ac:dyDescent="0.25">
      <c r="A5459" s="52" t="s">
        <v>1547</v>
      </c>
      <c r="B5459" s="52" t="s">
        <v>1546</v>
      </c>
      <c r="C5459" s="52" t="s">
        <v>1545</v>
      </c>
      <c r="D5459" s="52" t="s">
        <v>200</v>
      </c>
      <c r="E5459" s="52" t="s">
        <v>187</v>
      </c>
      <c r="F5459" s="53" t="s">
        <v>89</v>
      </c>
      <c r="G5459" s="52" t="s">
        <v>18</v>
      </c>
      <c r="H5459" s="52" t="s">
        <v>1397</v>
      </c>
    </row>
    <row r="5460" spans="1:8" x14ac:dyDescent="0.25">
      <c r="A5460" s="52" t="s">
        <v>23</v>
      </c>
      <c r="B5460" s="52" t="s">
        <v>24</v>
      </c>
      <c r="C5460" s="52" t="s">
        <v>295</v>
      </c>
      <c r="D5460" s="52" t="s">
        <v>200</v>
      </c>
      <c r="E5460" s="52" t="s">
        <v>187</v>
      </c>
      <c r="F5460" s="53" t="s">
        <v>23</v>
      </c>
      <c r="G5460" s="52" t="s">
        <v>18</v>
      </c>
      <c r="H5460" s="52" t="s">
        <v>1397</v>
      </c>
    </row>
    <row r="5461" spans="1:8" x14ac:dyDescent="0.25">
      <c r="A5461" s="52" t="s">
        <v>1544</v>
      </c>
      <c r="B5461" s="52" t="s">
        <v>1541</v>
      </c>
      <c r="C5461" s="52" t="s">
        <v>308</v>
      </c>
      <c r="D5461" s="52" t="s">
        <v>200</v>
      </c>
      <c r="E5461" s="52" t="s">
        <v>187</v>
      </c>
      <c r="F5461" s="53" t="s">
        <v>23</v>
      </c>
      <c r="G5461" s="52" t="s">
        <v>18</v>
      </c>
      <c r="H5461" s="52" t="s">
        <v>1397</v>
      </c>
    </row>
    <row r="5462" spans="1:8" x14ac:dyDescent="0.25">
      <c r="A5462" s="52" t="s">
        <v>1543</v>
      </c>
      <c r="B5462" s="52" t="s">
        <v>1541</v>
      </c>
      <c r="C5462" s="52" t="s">
        <v>802</v>
      </c>
      <c r="D5462" s="52" t="s">
        <v>200</v>
      </c>
      <c r="E5462" s="52" t="s">
        <v>187</v>
      </c>
      <c r="F5462" s="53" t="s">
        <v>23</v>
      </c>
      <c r="G5462" s="52" t="s">
        <v>18</v>
      </c>
      <c r="H5462" s="52" t="s">
        <v>1397</v>
      </c>
    </row>
    <row r="5463" spans="1:8" x14ac:dyDescent="0.25">
      <c r="A5463" s="52" t="s">
        <v>1542</v>
      </c>
      <c r="B5463" s="52" t="s">
        <v>1541</v>
      </c>
      <c r="C5463" s="52" t="s">
        <v>1540</v>
      </c>
      <c r="D5463" s="52" t="s">
        <v>200</v>
      </c>
      <c r="E5463" s="52" t="s">
        <v>187</v>
      </c>
      <c r="F5463" s="53" t="s">
        <v>23</v>
      </c>
      <c r="G5463" s="52" t="s">
        <v>18</v>
      </c>
      <c r="H5463" s="52" t="s">
        <v>1397</v>
      </c>
    </row>
    <row r="5464" spans="1:8" x14ac:dyDescent="0.25">
      <c r="A5464" s="52" t="s">
        <v>139</v>
      </c>
      <c r="B5464" s="52" t="s">
        <v>1539</v>
      </c>
      <c r="C5464" s="52" t="s">
        <v>295</v>
      </c>
      <c r="D5464" s="52" t="s">
        <v>200</v>
      </c>
      <c r="E5464" s="52" t="s">
        <v>187</v>
      </c>
      <c r="F5464" s="53" t="s">
        <v>139</v>
      </c>
      <c r="G5464" s="52" t="s">
        <v>18</v>
      </c>
      <c r="H5464" s="52" t="s">
        <v>1397</v>
      </c>
    </row>
    <row r="5465" spans="1:8" x14ac:dyDescent="0.25">
      <c r="A5465" s="52" t="s">
        <v>1538</v>
      </c>
      <c r="B5465" s="52" t="s">
        <v>1537</v>
      </c>
      <c r="C5465" s="52" t="s">
        <v>295</v>
      </c>
      <c r="D5465" s="52" t="s">
        <v>200</v>
      </c>
      <c r="E5465" s="52" t="s">
        <v>187</v>
      </c>
      <c r="F5465" s="53" t="s">
        <v>139</v>
      </c>
      <c r="G5465" s="52" t="s">
        <v>18</v>
      </c>
      <c r="H5465" s="52" t="s">
        <v>1397</v>
      </c>
    </row>
    <row r="5466" spans="1:8" x14ac:dyDescent="0.25">
      <c r="A5466" s="52" t="s">
        <v>1536</v>
      </c>
      <c r="B5466" s="52" t="s">
        <v>1535</v>
      </c>
      <c r="C5466" s="52" t="s">
        <v>802</v>
      </c>
      <c r="D5466" s="52" t="s">
        <v>200</v>
      </c>
      <c r="E5466" s="52" t="s">
        <v>187</v>
      </c>
      <c r="F5466" s="53" t="s">
        <v>139</v>
      </c>
      <c r="G5466" s="52" t="s">
        <v>18</v>
      </c>
      <c r="H5466" s="52" t="s">
        <v>1397</v>
      </c>
    </row>
    <row r="5467" spans="1:8" x14ac:dyDescent="0.25">
      <c r="A5467" s="52" t="s">
        <v>1534</v>
      </c>
      <c r="B5467" s="52" t="s">
        <v>1533</v>
      </c>
      <c r="C5467" s="52" t="s">
        <v>295</v>
      </c>
      <c r="D5467" s="52" t="s">
        <v>419</v>
      </c>
      <c r="E5467" s="52" t="s">
        <v>204</v>
      </c>
      <c r="F5467" s="53" t="s">
        <v>139</v>
      </c>
      <c r="G5467" s="52" t="s">
        <v>18</v>
      </c>
      <c r="H5467" s="52" t="s">
        <v>1397</v>
      </c>
    </row>
    <row r="5468" spans="1:8" x14ac:dyDescent="0.25">
      <c r="A5468" s="52" t="s">
        <v>1532</v>
      </c>
      <c r="B5468" s="52" t="s">
        <v>1531</v>
      </c>
      <c r="C5468" s="52" t="s">
        <v>295</v>
      </c>
      <c r="D5468" s="52" t="s">
        <v>419</v>
      </c>
      <c r="E5468" s="52" t="s">
        <v>204</v>
      </c>
      <c r="F5468" s="53" t="s">
        <v>139</v>
      </c>
      <c r="G5468" s="52" t="s">
        <v>18</v>
      </c>
      <c r="H5468" s="52" t="s">
        <v>1397</v>
      </c>
    </row>
    <row r="5469" spans="1:8" x14ac:dyDescent="0.25">
      <c r="A5469" s="52" t="s">
        <v>1530</v>
      </c>
      <c r="B5469" s="52" t="s">
        <v>1529</v>
      </c>
      <c r="C5469" s="52" t="s">
        <v>1528</v>
      </c>
      <c r="D5469" s="52" t="s">
        <v>419</v>
      </c>
      <c r="E5469" s="52" t="s">
        <v>204</v>
      </c>
      <c r="F5469" s="53" t="s">
        <v>139</v>
      </c>
      <c r="G5469" s="52" t="s">
        <v>18</v>
      </c>
      <c r="H5469" s="52" t="s">
        <v>1397</v>
      </c>
    </row>
    <row r="5470" spans="1:8" x14ac:dyDescent="0.25">
      <c r="A5470" s="52" t="s">
        <v>1527</v>
      </c>
      <c r="B5470" s="52" t="s">
        <v>1526</v>
      </c>
      <c r="C5470" s="52" t="s">
        <v>992</v>
      </c>
      <c r="D5470" s="52" t="s">
        <v>419</v>
      </c>
      <c r="E5470" s="52" t="s">
        <v>204</v>
      </c>
      <c r="F5470" s="53" t="s">
        <v>139</v>
      </c>
      <c r="G5470" s="52" t="s">
        <v>18</v>
      </c>
      <c r="H5470" s="52" t="s">
        <v>1397</v>
      </c>
    </row>
    <row r="5471" spans="1:8" x14ac:dyDescent="0.25">
      <c r="A5471" s="52" t="s">
        <v>1525</v>
      </c>
      <c r="B5471" s="52" t="s">
        <v>1524</v>
      </c>
      <c r="C5471" s="52" t="s">
        <v>419</v>
      </c>
      <c r="D5471" s="52" t="s">
        <v>200</v>
      </c>
      <c r="E5471" s="52" t="s">
        <v>187</v>
      </c>
      <c r="F5471" s="53" t="s">
        <v>139</v>
      </c>
      <c r="G5471" s="52" t="s">
        <v>18</v>
      </c>
      <c r="H5471" s="52" t="s">
        <v>1397</v>
      </c>
    </row>
    <row r="5472" spans="1:8" x14ac:dyDescent="0.25">
      <c r="A5472" s="52" t="s">
        <v>1523</v>
      </c>
      <c r="B5472" s="52" t="s">
        <v>1522</v>
      </c>
      <c r="C5472" s="52" t="s">
        <v>992</v>
      </c>
      <c r="D5472" s="52" t="s">
        <v>200</v>
      </c>
      <c r="E5472" s="52" t="s">
        <v>187</v>
      </c>
      <c r="F5472" s="53" t="s">
        <v>139</v>
      </c>
      <c r="G5472" s="52" t="s">
        <v>18</v>
      </c>
      <c r="H5472" s="52" t="s">
        <v>1397</v>
      </c>
    </row>
    <row r="5473" spans="1:8" x14ac:dyDescent="0.25">
      <c r="A5473" s="52" t="s">
        <v>1521</v>
      </c>
      <c r="B5473" s="52" t="s">
        <v>1520</v>
      </c>
      <c r="C5473" s="52" t="s">
        <v>992</v>
      </c>
      <c r="D5473" s="52" t="s">
        <v>200</v>
      </c>
      <c r="E5473" s="52" t="s">
        <v>187</v>
      </c>
      <c r="F5473" s="53" t="s">
        <v>139</v>
      </c>
      <c r="G5473" s="52" t="s">
        <v>18</v>
      </c>
      <c r="H5473" s="52" t="s">
        <v>1397</v>
      </c>
    </row>
    <row r="5474" spans="1:8" x14ac:dyDescent="0.25">
      <c r="A5474" s="52" t="s">
        <v>1519</v>
      </c>
      <c r="B5474" s="52" t="s">
        <v>1517</v>
      </c>
      <c r="C5474" s="52" t="s">
        <v>295</v>
      </c>
      <c r="D5474" s="52" t="s">
        <v>278</v>
      </c>
      <c r="E5474" s="52" t="s">
        <v>204</v>
      </c>
      <c r="F5474" s="53" t="s">
        <v>139</v>
      </c>
      <c r="G5474" s="52" t="s">
        <v>18</v>
      </c>
      <c r="H5474" s="52" t="s">
        <v>1397</v>
      </c>
    </row>
    <row r="5475" spans="1:8" x14ac:dyDescent="0.25">
      <c r="A5475" s="52" t="s">
        <v>1518</v>
      </c>
      <c r="B5475" s="52" t="s">
        <v>1517</v>
      </c>
      <c r="C5475" s="52" t="s">
        <v>244</v>
      </c>
      <c r="D5475" s="52" t="s">
        <v>278</v>
      </c>
      <c r="E5475" s="52" t="s">
        <v>204</v>
      </c>
      <c r="F5475" s="53" t="s">
        <v>139</v>
      </c>
      <c r="G5475" s="52" t="s">
        <v>18</v>
      </c>
      <c r="H5475" s="52" t="s">
        <v>1397</v>
      </c>
    </row>
    <row r="5476" spans="1:8" x14ac:dyDescent="0.25">
      <c r="A5476" s="52" t="s">
        <v>1516</v>
      </c>
      <c r="B5476" s="52" t="s">
        <v>1515</v>
      </c>
      <c r="C5476" s="52" t="s">
        <v>249</v>
      </c>
      <c r="D5476" s="52" t="s">
        <v>278</v>
      </c>
      <c r="E5476" s="52" t="s">
        <v>204</v>
      </c>
      <c r="F5476" s="53" t="s">
        <v>139</v>
      </c>
      <c r="G5476" s="52" t="s">
        <v>18</v>
      </c>
      <c r="H5476" s="52" t="s">
        <v>1397</v>
      </c>
    </row>
    <row r="5477" spans="1:8" x14ac:dyDescent="0.25">
      <c r="A5477" s="52" t="s">
        <v>1514</v>
      </c>
      <c r="B5477" s="52" t="s">
        <v>1513</v>
      </c>
      <c r="C5477" s="52" t="s">
        <v>1509</v>
      </c>
      <c r="D5477" s="52" t="s">
        <v>200</v>
      </c>
      <c r="E5477" s="52" t="s">
        <v>187</v>
      </c>
      <c r="F5477" s="53" t="s">
        <v>139</v>
      </c>
      <c r="G5477" s="52" t="s">
        <v>18</v>
      </c>
      <c r="H5477" s="52" t="s">
        <v>1397</v>
      </c>
    </row>
    <row r="5478" spans="1:8" x14ac:dyDescent="0.25">
      <c r="A5478" s="52" t="s">
        <v>1512</v>
      </c>
      <c r="B5478" s="52" t="s">
        <v>1501</v>
      </c>
      <c r="C5478" s="52" t="s">
        <v>802</v>
      </c>
      <c r="D5478" s="52" t="s">
        <v>200</v>
      </c>
      <c r="E5478" s="52" t="s">
        <v>187</v>
      </c>
      <c r="F5478" s="53" t="s">
        <v>139</v>
      </c>
      <c r="G5478" s="52" t="s">
        <v>18</v>
      </c>
      <c r="H5478" s="52" t="s">
        <v>1397</v>
      </c>
    </row>
    <row r="5479" spans="1:8" x14ac:dyDescent="0.25">
      <c r="A5479" s="52" t="s">
        <v>1511</v>
      </c>
      <c r="B5479" s="52" t="s">
        <v>1510</v>
      </c>
      <c r="C5479" s="52" t="s">
        <v>1509</v>
      </c>
      <c r="D5479" s="52" t="s">
        <v>297</v>
      </c>
      <c r="E5479" s="52" t="s">
        <v>204</v>
      </c>
      <c r="F5479" s="53" t="s">
        <v>139</v>
      </c>
      <c r="G5479" s="52" t="s">
        <v>18</v>
      </c>
      <c r="H5479" s="52" t="s">
        <v>1397</v>
      </c>
    </row>
    <row r="5480" spans="1:8" x14ac:dyDescent="0.25">
      <c r="A5480" s="52" t="s">
        <v>1508</v>
      </c>
      <c r="B5480" s="52" t="s">
        <v>1507</v>
      </c>
      <c r="C5480" s="52" t="s">
        <v>1506</v>
      </c>
      <c r="D5480" s="52" t="s">
        <v>297</v>
      </c>
      <c r="E5480" s="52" t="s">
        <v>204</v>
      </c>
      <c r="F5480" s="53" t="s">
        <v>139</v>
      </c>
      <c r="G5480" s="52" t="s">
        <v>18</v>
      </c>
      <c r="H5480" s="52" t="s">
        <v>1397</v>
      </c>
    </row>
    <row r="5481" spans="1:8" x14ac:dyDescent="0.25">
      <c r="A5481" s="52" t="s">
        <v>1505</v>
      </c>
      <c r="B5481" s="52" t="s">
        <v>1504</v>
      </c>
      <c r="C5481" s="52" t="s">
        <v>1503</v>
      </c>
      <c r="D5481" s="52" t="s">
        <v>297</v>
      </c>
      <c r="E5481" s="52" t="s">
        <v>204</v>
      </c>
      <c r="F5481" s="53" t="s">
        <v>139</v>
      </c>
      <c r="G5481" s="52" t="s">
        <v>18</v>
      </c>
      <c r="H5481" s="52" t="s">
        <v>1397</v>
      </c>
    </row>
    <row r="5482" spans="1:8" x14ac:dyDescent="0.25">
      <c r="A5482" s="52" t="s">
        <v>1502</v>
      </c>
      <c r="B5482" s="52" t="s">
        <v>1501</v>
      </c>
      <c r="C5482" s="52" t="s">
        <v>193</v>
      </c>
      <c r="D5482" s="52" t="s">
        <v>200</v>
      </c>
      <c r="E5482" s="52" t="s">
        <v>187</v>
      </c>
      <c r="F5482" s="53" t="s">
        <v>139</v>
      </c>
      <c r="G5482" s="52" t="s">
        <v>18</v>
      </c>
      <c r="H5482" s="52" t="s">
        <v>1397</v>
      </c>
    </row>
    <row r="5483" spans="1:8" x14ac:dyDescent="0.25">
      <c r="A5483" s="52" t="s">
        <v>1500</v>
      </c>
      <c r="B5483" s="52" t="s">
        <v>1499</v>
      </c>
      <c r="C5483" s="52" t="s">
        <v>475</v>
      </c>
      <c r="D5483" s="52" t="s">
        <v>200</v>
      </c>
      <c r="E5483" s="52" t="s">
        <v>187</v>
      </c>
      <c r="F5483" s="53" t="s">
        <v>139</v>
      </c>
      <c r="G5483" s="52" t="s">
        <v>18</v>
      </c>
      <c r="H5483" s="52" t="s">
        <v>1397</v>
      </c>
    </row>
    <row r="5484" spans="1:8" x14ac:dyDescent="0.25">
      <c r="A5484" s="52" t="s">
        <v>1498</v>
      </c>
      <c r="B5484" s="52" t="s">
        <v>1497</v>
      </c>
      <c r="C5484" s="52" t="s">
        <v>475</v>
      </c>
      <c r="D5484" s="52" t="s">
        <v>200</v>
      </c>
      <c r="E5484" s="52" t="s">
        <v>187</v>
      </c>
      <c r="F5484" s="53" t="s">
        <v>139</v>
      </c>
      <c r="G5484" s="52" t="s">
        <v>18</v>
      </c>
      <c r="H5484" s="52" t="s">
        <v>1397</v>
      </c>
    </row>
    <row r="5485" spans="1:8" x14ac:dyDescent="0.25">
      <c r="A5485" s="52" t="s">
        <v>1496</v>
      </c>
      <c r="B5485" s="52" t="s">
        <v>1495</v>
      </c>
      <c r="C5485" s="52" t="s">
        <v>475</v>
      </c>
      <c r="D5485" s="52" t="s">
        <v>200</v>
      </c>
      <c r="E5485" s="52" t="s">
        <v>187</v>
      </c>
      <c r="F5485" s="53" t="s">
        <v>139</v>
      </c>
      <c r="G5485" s="52" t="s">
        <v>18</v>
      </c>
      <c r="H5485" s="52" t="s">
        <v>1397</v>
      </c>
    </row>
    <row r="5486" spans="1:8" x14ac:dyDescent="0.25">
      <c r="A5486" s="52" t="s">
        <v>1494</v>
      </c>
      <c r="B5486" s="52" t="s">
        <v>1493</v>
      </c>
      <c r="C5486" s="52" t="s">
        <v>197</v>
      </c>
      <c r="D5486" s="52" t="s">
        <v>197</v>
      </c>
      <c r="E5486" s="52" t="s">
        <v>196</v>
      </c>
      <c r="F5486" s="53" t="s">
        <v>139</v>
      </c>
      <c r="G5486" s="52" t="s">
        <v>18</v>
      </c>
      <c r="H5486" s="52" t="s">
        <v>1397</v>
      </c>
    </row>
    <row r="5487" spans="1:8" x14ac:dyDescent="0.25">
      <c r="A5487" s="52" t="s">
        <v>1492</v>
      </c>
      <c r="B5487" s="52" t="s">
        <v>1490</v>
      </c>
      <c r="C5487" s="52" t="s">
        <v>520</v>
      </c>
      <c r="D5487" s="52" t="s">
        <v>200</v>
      </c>
      <c r="E5487" s="52" t="s">
        <v>187</v>
      </c>
      <c r="F5487" s="53" t="s">
        <v>139</v>
      </c>
      <c r="G5487" s="52" t="s">
        <v>18</v>
      </c>
      <c r="H5487" s="52" t="s">
        <v>1397</v>
      </c>
    </row>
    <row r="5488" spans="1:8" x14ac:dyDescent="0.25">
      <c r="A5488" s="52" t="s">
        <v>1491</v>
      </c>
      <c r="B5488" s="52" t="s">
        <v>1490</v>
      </c>
      <c r="C5488" s="52" t="s">
        <v>520</v>
      </c>
      <c r="D5488" s="52" t="s">
        <v>200</v>
      </c>
      <c r="E5488" s="52" t="s">
        <v>187</v>
      </c>
      <c r="F5488" s="53" t="s">
        <v>139</v>
      </c>
      <c r="G5488" s="52" t="s">
        <v>18</v>
      </c>
      <c r="H5488" s="52" t="s">
        <v>1397</v>
      </c>
    </row>
    <row r="5489" spans="1:8" x14ac:dyDescent="0.25">
      <c r="A5489" s="52" t="s">
        <v>1489</v>
      </c>
      <c r="B5489" s="52" t="s">
        <v>1488</v>
      </c>
      <c r="C5489" s="52" t="s">
        <v>520</v>
      </c>
      <c r="D5489" s="52" t="s">
        <v>200</v>
      </c>
      <c r="E5489" s="52" t="s">
        <v>187</v>
      </c>
      <c r="F5489" s="53" t="s">
        <v>139</v>
      </c>
      <c r="G5489" s="52" t="s">
        <v>18</v>
      </c>
      <c r="H5489" s="52" t="s">
        <v>1397</v>
      </c>
    </row>
    <row r="5490" spans="1:8" x14ac:dyDescent="0.25">
      <c r="A5490" s="52" t="s">
        <v>1487</v>
      </c>
      <c r="B5490" s="52" t="s">
        <v>1486</v>
      </c>
      <c r="C5490" s="52" t="s">
        <v>520</v>
      </c>
      <c r="D5490" s="52" t="s">
        <v>200</v>
      </c>
      <c r="E5490" s="52" t="s">
        <v>187</v>
      </c>
      <c r="F5490" s="53" t="s">
        <v>139</v>
      </c>
      <c r="G5490" s="52" t="s">
        <v>18</v>
      </c>
      <c r="H5490" s="52" t="s">
        <v>1397</v>
      </c>
    </row>
    <row r="5491" spans="1:8" x14ac:dyDescent="0.25">
      <c r="A5491" s="52" t="s">
        <v>1485</v>
      </c>
      <c r="B5491" s="52" t="s">
        <v>1484</v>
      </c>
      <c r="C5491" s="52" t="s">
        <v>1483</v>
      </c>
      <c r="D5491" s="52" t="s">
        <v>519</v>
      </c>
      <c r="E5491" s="52" t="s">
        <v>204</v>
      </c>
      <c r="F5491" s="53" t="s">
        <v>139</v>
      </c>
      <c r="G5491" s="52" t="s">
        <v>18</v>
      </c>
      <c r="H5491" s="52" t="s">
        <v>1397</v>
      </c>
    </row>
    <row r="5492" spans="1:8" x14ac:dyDescent="0.25">
      <c r="A5492" s="52" t="s">
        <v>1482</v>
      </c>
      <c r="B5492" s="52" t="s">
        <v>1481</v>
      </c>
      <c r="C5492" s="52" t="s">
        <v>1480</v>
      </c>
      <c r="D5492" s="52" t="s">
        <v>519</v>
      </c>
      <c r="E5492" s="52" t="s">
        <v>204</v>
      </c>
      <c r="F5492" s="53" t="s">
        <v>139</v>
      </c>
      <c r="G5492" s="52" t="s">
        <v>18</v>
      </c>
      <c r="H5492" s="52" t="s">
        <v>1397</v>
      </c>
    </row>
    <row r="5493" spans="1:8" x14ac:dyDescent="0.25">
      <c r="A5493" s="52" t="s">
        <v>1479</v>
      </c>
      <c r="B5493" s="52" t="s">
        <v>1478</v>
      </c>
      <c r="C5493" s="52" t="s">
        <v>516</v>
      </c>
      <c r="D5493" s="52" t="s">
        <v>200</v>
      </c>
      <c r="E5493" s="52" t="s">
        <v>187</v>
      </c>
      <c r="F5493" s="53" t="s">
        <v>139</v>
      </c>
      <c r="G5493" s="52" t="s">
        <v>18</v>
      </c>
      <c r="H5493" s="52" t="s">
        <v>1397</v>
      </c>
    </row>
    <row r="5494" spans="1:8" x14ac:dyDescent="0.25">
      <c r="A5494" s="52" t="s">
        <v>1477</v>
      </c>
      <c r="B5494" s="52" t="s">
        <v>1476</v>
      </c>
      <c r="C5494" s="52" t="s">
        <v>249</v>
      </c>
      <c r="D5494" s="52" t="s">
        <v>200</v>
      </c>
      <c r="E5494" s="52" t="s">
        <v>187</v>
      </c>
      <c r="F5494" s="53" t="s">
        <v>139</v>
      </c>
      <c r="G5494" s="52" t="s">
        <v>18</v>
      </c>
      <c r="H5494" s="52" t="s">
        <v>1397</v>
      </c>
    </row>
    <row r="5495" spans="1:8" x14ac:dyDescent="0.25">
      <c r="A5495" s="52" t="s">
        <v>1475</v>
      </c>
      <c r="B5495" s="52" t="s">
        <v>1474</v>
      </c>
      <c r="C5495" s="52" t="s">
        <v>249</v>
      </c>
      <c r="D5495" s="52" t="s">
        <v>200</v>
      </c>
      <c r="E5495" s="52" t="s">
        <v>187</v>
      </c>
      <c r="F5495" s="53" t="s">
        <v>139</v>
      </c>
      <c r="G5495" s="52" t="s">
        <v>18</v>
      </c>
      <c r="H5495" s="52" t="s">
        <v>1397</v>
      </c>
    </row>
    <row r="5496" spans="1:8" x14ac:dyDescent="0.25">
      <c r="A5496" s="52" t="s">
        <v>1473</v>
      </c>
      <c r="B5496" s="52" t="s">
        <v>1472</v>
      </c>
      <c r="C5496" s="52" t="s">
        <v>228</v>
      </c>
      <c r="D5496" s="52" t="s">
        <v>200</v>
      </c>
      <c r="E5496" s="52" t="s">
        <v>187</v>
      </c>
      <c r="F5496" s="53" t="s">
        <v>139</v>
      </c>
      <c r="G5496" s="52" t="s">
        <v>18</v>
      </c>
      <c r="H5496" s="52" t="s">
        <v>1397</v>
      </c>
    </row>
    <row r="5497" spans="1:8" x14ac:dyDescent="0.25">
      <c r="A5497" s="52" t="s">
        <v>1471</v>
      </c>
      <c r="B5497" s="52" t="s">
        <v>1470</v>
      </c>
      <c r="C5497" s="52" t="s">
        <v>228</v>
      </c>
      <c r="D5497" s="52" t="s">
        <v>200</v>
      </c>
      <c r="E5497" s="52" t="s">
        <v>187</v>
      </c>
      <c r="F5497" s="53" t="s">
        <v>139</v>
      </c>
      <c r="G5497" s="52" t="s">
        <v>18</v>
      </c>
      <c r="H5497" s="52" t="s">
        <v>1397</v>
      </c>
    </row>
    <row r="5498" spans="1:8" x14ac:dyDescent="0.25">
      <c r="A5498" s="52" t="s">
        <v>1469</v>
      </c>
      <c r="B5498" s="52" t="s">
        <v>1468</v>
      </c>
      <c r="C5498" s="52" t="s">
        <v>249</v>
      </c>
      <c r="D5498" s="52" t="s">
        <v>200</v>
      </c>
      <c r="E5498" s="52" t="s">
        <v>187</v>
      </c>
      <c r="F5498" s="53" t="s">
        <v>139</v>
      </c>
      <c r="G5498" s="52" t="s">
        <v>18</v>
      </c>
      <c r="H5498" s="52" t="s">
        <v>1397</v>
      </c>
    </row>
    <row r="5499" spans="1:8" x14ac:dyDescent="0.25">
      <c r="A5499" s="52" t="s">
        <v>1467</v>
      </c>
      <c r="B5499" s="52" t="s">
        <v>1466</v>
      </c>
      <c r="C5499" s="52" t="s">
        <v>228</v>
      </c>
      <c r="D5499" s="52" t="s">
        <v>200</v>
      </c>
      <c r="E5499" s="52" t="s">
        <v>187</v>
      </c>
      <c r="F5499" s="53" t="s">
        <v>139</v>
      </c>
      <c r="G5499" s="52" t="s">
        <v>18</v>
      </c>
      <c r="H5499" s="52" t="s">
        <v>1397</v>
      </c>
    </row>
    <row r="5500" spans="1:8" x14ac:dyDescent="0.25">
      <c r="A5500" s="52" t="s">
        <v>1465</v>
      </c>
      <c r="B5500" s="52" t="s">
        <v>1464</v>
      </c>
      <c r="C5500" s="52" t="s">
        <v>228</v>
      </c>
      <c r="D5500" s="52" t="s">
        <v>200</v>
      </c>
      <c r="E5500" s="52" t="s">
        <v>187</v>
      </c>
      <c r="F5500" s="53" t="s">
        <v>139</v>
      </c>
      <c r="G5500" s="52" t="s">
        <v>18</v>
      </c>
      <c r="H5500" s="52" t="s">
        <v>1397</v>
      </c>
    </row>
    <row r="5501" spans="1:8" x14ac:dyDescent="0.25">
      <c r="A5501" s="52" t="s">
        <v>1463</v>
      </c>
      <c r="B5501" s="52" t="s">
        <v>1462</v>
      </c>
      <c r="C5501" s="52" t="s">
        <v>228</v>
      </c>
      <c r="D5501" s="52" t="s">
        <v>1461</v>
      </c>
      <c r="E5501" s="52" t="s">
        <v>204</v>
      </c>
      <c r="F5501" s="53" t="s">
        <v>139</v>
      </c>
      <c r="G5501" s="52" t="s">
        <v>18</v>
      </c>
      <c r="H5501" s="52" t="s">
        <v>1397</v>
      </c>
    </row>
    <row r="5502" spans="1:8" x14ac:dyDescent="0.25">
      <c r="A5502" s="52" t="s">
        <v>1460</v>
      </c>
      <c r="B5502" s="52" t="s">
        <v>1459</v>
      </c>
      <c r="C5502" s="52" t="s">
        <v>228</v>
      </c>
      <c r="D5502" s="52" t="s">
        <v>200</v>
      </c>
      <c r="E5502" s="52" t="s">
        <v>187</v>
      </c>
      <c r="F5502" s="53" t="s">
        <v>139</v>
      </c>
      <c r="G5502" s="52" t="s">
        <v>18</v>
      </c>
      <c r="H5502" s="52" t="s">
        <v>1397</v>
      </c>
    </row>
    <row r="5503" spans="1:8" x14ac:dyDescent="0.25">
      <c r="A5503" s="52" t="s">
        <v>1458</v>
      </c>
      <c r="B5503" s="52" t="s">
        <v>1457</v>
      </c>
      <c r="C5503" s="52" t="s">
        <v>948</v>
      </c>
      <c r="D5503" s="52" t="s">
        <v>1456</v>
      </c>
      <c r="E5503" s="52" t="s">
        <v>187</v>
      </c>
      <c r="F5503" s="53" t="s">
        <v>139</v>
      </c>
      <c r="G5503" s="52" t="s">
        <v>18</v>
      </c>
      <c r="H5503" s="52" t="s">
        <v>1397</v>
      </c>
    </row>
    <row r="5504" spans="1:8" x14ac:dyDescent="0.25">
      <c r="A5504" s="52" t="s">
        <v>1455</v>
      </c>
      <c r="B5504" s="52" t="s">
        <v>1454</v>
      </c>
      <c r="C5504" s="52" t="s">
        <v>671</v>
      </c>
      <c r="D5504" s="52" t="s">
        <v>200</v>
      </c>
      <c r="E5504" s="52" t="s">
        <v>187</v>
      </c>
      <c r="F5504" s="53" t="s">
        <v>139</v>
      </c>
      <c r="G5504" s="52" t="s">
        <v>18</v>
      </c>
      <c r="H5504" s="52" t="s">
        <v>1397</v>
      </c>
    </row>
    <row r="5505" spans="1:8" x14ac:dyDescent="0.25">
      <c r="A5505" s="52" t="s">
        <v>1453</v>
      </c>
      <c r="B5505" s="52" t="s">
        <v>1452</v>
      </c>
      <c r="C5505" s="52" t="s">
        <v>671</v>
      </c>
      <c r="D5505" s="52" t="s">
        <v>200</v>
      </c>
      <c r="E5505" s="52" t="s">
        <v>187</v>
      </c>
      <c r="F5505" s="53" t="s">
        <v>139</v>
      </c>
      <c r="G5505" s="52" t="s">
        <v>18</v>
      </c>
      <c r="H5505" s="52" t="s">
        <v>1397</v>
      </c>
    </row>
    <row r="5506" spans="1:8" x14ac:dyDescent="0.25">
      <c r="A5506" s="52" t="s">
        <v>1451</v>
      </c>
      <c r="B5506" s="52" t="s">
        <v>1450</v>
      </c>
      <c r="C5506" s="52" t="s">
        <v>671</v>
      </c>
      <c r="D5506" s="52" t="s">
        <v>188</v>
      </c>
      <c r="E5506" s="52" t="s">
        <v>187</v>
      </c>
      <c r="F5506" s="53" t="s">
        <v>139</v>
      </c>
      <c r="G5506" s="52" t="s">
        <v>18</v>
      </c>
      <c r="H5506" s="52" t="s">
        <v>1397</v>
      </c>
    </row>
    <row r="5507" spans="1:8" x14ac:dyDescent="0.25">
      <c r="A5507" s="52" t="s">
        <v>1449</v>
      </c>
      <c r="B5507" s="52" t="s">
        <v>1448</v>
      </c>
      <c r="C5507" s="52" t="s">
        <v>671</v>
      </c>
      <c r="D5507" s="52" t="s">
        <v>1447</v>
      </c>
      <c r="E5507" s="52" t="s">
        <v>187</v>
      </c>
      <c r="F5507" s="53" t="s">
        <v>139</v>
      </c>
      <c r="G5507" s="52" t="s">
        <v>18</v>
      </c>
      <c r="H5507" s="52" t="s">
        <v>1397</v>
      </c>
    </row>
    <row r="5508" spans="1:8" x14ac:dyDescent="0.25">
      <c r="A5508" s="52" t="s">
        <v>1446</v>
      </c>
      <c r="B5508" s="52" t="s">
        <v>1445</v>
      </c>
      <c r="C5508" s="52" t="s">
        <v>671</v>
      </c>
      <c r="D5508" s="52" t="s">
        <v>200</v>
      </c>
      <c r="E5508" s="52" t="s">
        <v>187</v>
      </c>
      <c r="F5508" s="53" t="s">
        <v>139</v>
      </c>
      <c r="G5508" s="52" t="s">
        <v>18</v>
      </c>
      <c r="H5508" s="52" t="s">
        <v>1397</v>
      </c>
    </row>
    <row r="5509" spans="1:8" x14ac:dyDescent="0.25">
      <c r="A5509" s="52" t="s">
        <v>1444</v>
      </c>
      <c r="B5509" s="52" t="s">
        <v>1443</v>
      </c>
      <c r="C5509" s="52" t="s">
        <v>1439</v>
      </c>
      <c r="D5509" s="52" t="s">
        <v>1442</v>
      </c>
      <c r="E5509" s="52" t="s">
        <v>187</v>
      </c>
      <c r="F5509" s="53" t="s">
        <v>139</v>
      </c>
      <c r="G5509" s="52" t="s">
        <v>18</v>
      </c>
      <c r="H5509" s="52" t="s">
        <v>1397</v>
      </c>
    </row>
    <row r="5510" spans="1:8" x14ac:dyDescent="0.25">
      <c r="A5510" s="52" t="s">
        <v>1441</v>
      </c>
      <c r="B5510" s="52" t="s">
        <v>1440</v>
      </c>
      <c r="C5510" s="52" t="s">
        <v>1439</v>
      </c>
      <c r="D5510" s="52" t="s">
        <v>200</v>
      </c>
      <c r="E5510" s="52" t="s">
        <v>187</v>
      </c>
      <c r="F5510" s="53" t="s">
        <v>139</v>
      </c>
      <c r="G5510" s="52" t="s">
        <v>18</v>
      </c>
      <c r="H5510" s="52" t="s">
        <v>1397</v>
      </c>
    </row>
    <row r="5511" spans="1:8" x14ac:dyDescent="0.25">
      <c r="A5511" s="52" t="s">
        <v>1438</v>
      </c>
      <c r="B5511" s="52" t="s">
        <v>1437</v>
      </c>
      <c r="C5511" s="52" t="s">
        <v>784</v>
      </c>
      <c r="D5511" s="52" t="s">
        <v>200</v>
      </c>
      <c r="E5511" s="52" t="s">
        <v>187</v>
      </c>
      <c r="F5511" s="53" t="s">
        <v>139</v>
      </c>
      <c r="G5511" s="52" t="s">
        <v>18</v>
      </c>
      <c r="H5511" s="52" t="s">
        <v>1397</v>
      </c>
    </row>
    <row r="5512" spans="1:8" x14ac:dyDescent="0.25">
      <c r="A5512" s="52" t="s">
        <v>1436</v>
      </c>
      <c r="B5512" s="52" t="s">
        <v>1435</v>
      </c>
      <c r="C5512" s="52" t="s">
        <v>441</v>
      </c>
      <c r="D5512" s="52" t="s">
        <v>200</v>
      </c>
      <c r="E5512" s="52" t="s">
        <v>187</v>
      </c>
      <c r="F5512" s="53" t="s">
        <v>139</v>
      </c>
      <c r="G5512" s="52" t="s">
        <v>18</v>
      </c>
      <c r="H5512" s="52" t="s">
        <v>1397</v>
      </c>
    </row>
    <row r="5513" spans="1:8" x14ac:dyDescent="0.25">
      <c r="A5513" s="52" t="s">
        <v>1434</v>
      </c>
      <c r="B5513" s="52" t="s">
        <v>1433</v>
      </c>
      <c r="C5513" s="52" t="s">
        <v>1428</v>
      </c>
      <c r="D5513" s="52" t="s">
        <v>200</v>
      </c>
      <c r="E5513" s="52" t="s">
        <v>187</v>
      </c>
      <c r="F5513" s="53" t="s">
        <v>139</v>
      </c>
      <c r="G5513" s="52" t="s">
        <v>18</v>
      </c>
      <c r="H5513" s="52" t="s">
        <v>1397</v>
      </c>
    </row>
    <row r="5514" spans="1:8" x14ac:dyDescent="0.25">
      <c r="A5514" s="52" t="s">
        <v>1432</v>
      </c>
      <c r="B5514" s="52" t="s">
        <v>1431</v>
      </c>
      <c r="C5514" s="52" t="s">
        <v>197</v>
      </c>
      <c r="D5514" s="52" t="s">
        <v>197</v>
      </c>
      <c r="E5514" s="52" t="s">
        <v>196</v>
      </c>
      <c r="F5514" s="53" t="s">
        <v>139</v>
      </c>
      <c r="G5514" s="52" t="s">
        <v>18</v>
      </c>
      <c r="H5514" s="52" t="s">
        <v>1397</v>
      </c>
    </row>
    <row r="5515" spans="1:8" x14ac:dyDescent="0.25">
      <c r="A5515" s="52" t="s">
        <v>1430</v>
      </c>
      <c r="B5515" s="52" t="s">
        <v>1429</v>
      </c>
      <c r="C5515" s="52" t="s">
        <v>1428</v>
      </c>
      <c r="D5515" s="52" t="s">
        <v>200</v>
      </c>
      <c r="E5515" s="52" t="s">
        <v>187</v>
      </c>
      <c r="F5515" s="53" t="s">
        <v>139</v>
      </c>
      <c r="G5515" s="52" t="s">
        <v>18</v>
      </c>
      <c r="H5515" s="52" t="s">
        <v>1397</v>
      </c>
    </row>
    <row r="5516" spans="1:8" x14ac:dyDescent="0.25">
      <c r="A5516" s="52" t="s">
        <v>1427</v>
      </c>
      <c r="B5516" s="52" t="s">
        <v>1426</v>
      </c>
      <c r="C5516" s="52" t="s">
        <v>441</v>
      </c>
      <c r="D5516" s="52" t="s">
        <v>200</v>
      </c>
      <c r="E5516" s="52" t="s">
        <v>187</v>
      </c>
      <c r="F5516" s="53" t="s">
        <v>139</v>
      </c>
      <c r="G5516" s="52" t="s">
        <v>18</v>
      </c>
      <c r="H5516" s="52" t="s">
        <v>1397</v>
      </c>
    </row>
    <row r="5517" spans="1:8" x14ac:dyDescent="0.25">
      <c r="A5517" s="52" t="s">
        <v>1425</v>
      </c>
      <c r="B5517" s="52" t="s">
        <v>1424</v>
      </c>
      <c r="C5517" s="52" t="s">
        <v>1423</v>
      </c>
      <c r="D5517" s="52" t="s">
        <v>200</v>
      </c>
      <c r="E5517" s="52" t="s">
        <v>187</v>
      </c>
      <c r="F5517" s="53" t="s">
        <v>139</v>
      </c>
      <c r="G5517" s="52" t="s">
        <v>18</v>
      </c>
      <c r="H5517" s="52" t="s">
        <v>1397</v>
      </c>
    </row>
    <row r="5518" spans="1:8" x14ac:dyDescent="0.25">
      <c r="A5518" s="52" t="s">
        <v>1422</v>
      </c>
      <c r="B5518" s="52" t="s">
        <v>1421</v>
      </c>
      <c r="C5518" s="52" t="s">
        <v>197</v>
      </c>
      <c r="D5518" s="52" t="s">
        <v>197</v>
      </c>
      <c r="E5518" s="52" t="s">
        <v>196</v>
      </c>
      <c r="F5518" s="53" t="s">
        <v>139</v>
      </c>
      <c r="G5518" s="52" t="s">
        <v>18</v>
      </c>
      <c r="H5518" s="52" t="s">
        <v>1397</v>
      </c>
    </row>
    <row r="5519" spans="1:8" x14ac:dyDescent="0.25">
      <c r="A5519" s="52" t="s">
        <v>1420</v>
      </c>
      <c r="B5519" s="52" t="s">
        <v>1419</v>
      </c>
      <c r="C5519" s="52" t="s">
        <v>588</v>
      </c>
      <c r="D5519" s="52" t="s">
        <v>1418</v>
      </c>
      <c r="E5519" s="52" t="s">
        <v>187</v>
      </c>
      <c r="F5519" s="53" t="s">
        <v>139</v>
      </c>
      <c r="G5519" s="52" t="s">
        <v>18</v>
      </c>
      <c r="H5519" s="52" t="s">
        <v>1397</v>
      </c>
    </row>
    <row r="5520" spans="1:8" x14ac:dyDescent="0.25">
      <c r="A5520" s="52" t="s">
        <v>1417</v>
      </c>
      <c r="B5520" s="52" t="s">
        <v>1416</v>
      </c>
      <c r="C5520" s="52" t="s">
        <v>588</v>
      </c>
      <c r="D5520" s="52" t="s">
        <v>200</v>
      </c>
      <c r="E5520" s="52" t="s">
        <v>187</v>
      </c>
      <c r="F5520" s="53" t="s">
        <v>139</v>
      </c>
      <c r="G5520" s="52" t="s">
        <v>18</v>
      </c>
      <c r="H5520" s="52" t="s">
        <v>1397</v>
      </c>
    </row>
    <row r="5521" spans="1:8" x14ac:dyDescent="0.25">
      <c r="A5521" s="52" t="s">
        <v>1415</v>
      </c>
      <c r="B5521" s="52" t="s">
        <v>1414</v>
      </c>
      <c r="C5521" s="52" t="s">
        <v>588</v>
      </c>
      <c r="D5521" s="52" t="s">
        <v>208</v>
      </c>
      <c r="E5521" s="52" t="s">
        <v>187</v>
      </c>
      <c r="F5521" s="53" t="s">
        <v>139</v>
      </c>
      <c r="G5521" s="52" t="s">
        <v>18</v>
      </c>
      <c r="H5521" s="52" t="s">
        <v>1397</v>
      </c>
    </row>
    <row r="5522" spans="1:8" x14ac:dyDescent="0.25">
      <c r="A5522" s="52" t="s">
        <v>1413</v>
      </c>
      <c r="B5522" s="52" t="s">
        <v>1412</v>
      </c>
      <c r="C5522" s="52" t="s">
        <v>441</v>
      </c>
      <c r="D5522" s="52" t="s">
        <v>200</v>
      </c>
      <c r="E5522" s="52" t="s">
        <v>187</v>
      </c>
      <c r="F5522" s="53" t="s">
        <v>139</v>
      </c>
      <c r="G5522" s="52" t="s">
        <v>18</v>
      </c>
      <c r="H5522" s="52" t="s">
        <v>1397</v>
      </c>
    </row>
    <row r="5523" spans="1:8" x14ac:dyDescent="0.25">
      <c r="A5523" s="52" t="s">
        <v>1411</v>
      </c>
      <c r="B5523" s="52" t="s">
        <v>1410</v>
      </c>
      <c r="C5523" s="52" t="s">
        <v>249</v>
      </c>
      <c r="D5523" s="52" t="s">
        <v>200</v>
      </c>
      <c r="E5523" s="52" t="s">
        <v>187</v>
      </c>
      <c r="F5523" s="53" t="s">
        <v>139</v>
      </c>
      <c r="G5523" s="52" t="s">
        <v>18</v>
      </c>
      <c r="H5523" s="52" t="s">
        <v>1397</v>
      </c>
    </row>
    <row r="5524" spans="1:8" x14ac:dyDescent="0.25">
      <c r="A5524" s="52" t="s">
        <v>1409</v>
      </c>
      <c r="B5524" s="52" t="s">
        <v>1408</v>
      </c>
      <c r="C5524" s="52" t="s">
        <v>249</v>
      </c>
      <c r="D5524" s="52" t="s">
        <v>1209</v>
      </c>
      <c r="E5524" s="52" t="s">
        <v>204</v>
      </c>
      <c r="F5524" s="53" t="s">
        <v>139</v>
      </c>
      <c r="G5524" s="52" t="s">
        <v>18</v>
      </c>
      <c r="H5524" s="52" t="s">
        <v>1397</v>
      </c>
    </row>
    <row r="5525" spans="1:8" x14ac:dyDescent="0.25">
      <c r="A5525" s="52" t="s">
        <v>1407</v>
      </c>
      <c r="B5525" s="52" t="s">
        <v>1406</v>
      </c>
      <c r="C5525" s="52" t="s">
        <v>1196</v>
      </c>
      <c r="D5525" s="52" t="s">
        <v>297</v>
      </c>
      <c r="E5525" s="52" t="s">
        <v>204</v>
      </c>
      <c r="F5525" s="53" t="s">
        <v>139</v>
      </c>
      <c r="G5525" s="52" t="s">
        <v>18</v>
      </c>
      <c r="H5525" s="52" t="s">
        <v>1397</v>
      </c>
    </row>
    <row r="5526" spans="1:8" x14ac:dyDescent="0.25">
      <c r="A5526" s="52" t="s">
        <v>1405</v>
      </c>
      <c r="B5526" s="52" t="s">
        <v>1404</v>
      </c>
      <c r="C5526" s="52" t="s">
        <v>224</v>
      </c>
      <c r="D5526" s="52" t="s">
        <v>200</v>
      </c>
      <c r="E5526" s="52" t="s">
        <v>187</v>
      </c>
      <c r="F5526" s="53" t="s">
        <v>139</v>
      </c>
      <c r="G5526" s="52" t="s">
        <v>18</v>
      </c>
      <c r="H5526" s="52" t="s">
        <v>1397</v>
      </c>
    </row>
    <row r="5527" spans="1:8" x14ac:dyDescent="0.25">
      <c r="A5527" s="52" t="s">
        <v>1403</v>
      </c>
      <c r="B5527" s="52" t="s">
        <v>1402</v>
      </c>
      <c r="C5527" s="52" t="s">
        <v>224</v>
      </c>
      <c r="D5527" s="52" t="s">
        <v>200</v>
      </c>
      <c r="E5527" s="52" t="s">
        <v>187</v>
      </c>
      <c r="F5527" s="53" t="s">
        <v>139</v>
      </c>
      <c r="G5527" s="52" t="s">
        <v>18</v>
      </c>
      <c r="H5527" s="52" t="s">
        <v>1397</v>
      </c>
    </row>
    <row r="5528" spans="1:8" x14ac:dyDescent="0.25">
      <c r="A5528" s="52" t="s">
        <v>1401</v>
      </c>
      <c r="B5528" s="52" t="s">
        <v>1400</v>
      </c>
      <c r="C5528" s="52" t="s">
        <v>197</v>
      </c>
      <c r="D5528" s="52" t="s">
        <v>197</v>
      </c>
      <c r="E5528" s="52" t="s">
        <v>196</v>
      </c>
      <c r="F5528" s="53" t="s">
        <v>139</v>
      </c>
      <c r="G5528" s="52" t="s">
        <v>18</v>
      </c>
      <c r="H5528" s="52" t="s">
        <v>1397</v>
      </c>
    </row>
    <row r="5529" spans="1:8" x14ac:dyDescent="0.25">
      <c r="A5529" s="52" t="s">
        <v>1399</v>
      </c>
      <c r="B5529" s="52" t="s">
        <v>1398</v>
      </c>
      <c r="C5529" s="52" t="s">
        <v>249</v>
      </c>
      <c r="D5529" s="52" t="s">
        <v>297</v>
      </c>
      <c r="E5529" s="52" t="s">
        <v>204</v>
      </c>
      <c r="F5529" s="53" t="s">
        <v>139</v>
      </c>
      <c r="G5529" s="52" t="s">
        <v>18</v>
      </c>
      <c r="H5529" s="52" t="s">
        <v>1397</v>
      </c>
    </row>
    <row r="5530" spans="1:8" x14ac:dyDescent="0.25">
      <c r="A5530" s="52" t="s">
        <v>141</v>
      </c>
      <c r="B5530" s="52" t="s">
        <v>1396</v>
      </c>
      <c r="C5530" s="52" t="s">
        <v>189</v>
      </c>
      <c r="D5530" s="52" t="s">
        <v>200</v>
      </c>
      <c r="E5530" s="52" t="s">
        <v>187</v>
      </c>
      <c r="F5530" s="53" t="s">
        <v>141</v>
      </c>
      <c r="G5530" s="52" t="s">
        <v>141</v>
      </c>
      <c r="H5530" s="52" t="s">
        <v>931</v>
      </c>
    </row>
    <row r="5531" spans="1:8" x14ac:dyDescent="0.25">
      <c r="A5531" s="52" t="s">
        <v>91</v>
      </c>
      <c r="B5531" s="52" t="s">
        <v>1395</v>
      </c>
      <c r="C5531" s="52">
        <v>1926</v>
      </c>
      <c r="D5531" s="52" t="s">
        <v>200</v>
      </c>
      <c r="E5531" s="52" t="s">
        <v>187</v>
      </c>
      <c r="F5531" s="53" t="s">
        <v>91</v>
      </c>
      <c r="G5531" s="52" t="s">
        <v>141</v>
      </c>
      <c r="H5531" s="52" t="s">
        <v>931</v>
      </c>
    </row>
    <row r="5532" spans="1:8" x14ac:dyDescent="0.25">
      <c r="A5532" s="52" t="s">
        <v>1394</v>
      </c>
      <c r="B5532" s="52" t="s">
        <v>1393</v>
      </c>
      <c r="C5532" s="52" t="s">
        <v>295</v>
      </c>
      <c r="D5532" s="52" t="s">
        <v>200</v>
      </c>
      <c r="E5532" s="52" t="s">
        <v>187</v>
      </c>
      <c r="F5532" s="53" t="s">
        <v>91</v>
      </c>
      <c r="G5532" s="52" t="s">
        <v>141</v>
      </c>
      <c r="H5532" s="52" t="s">
        <v>931</v>
      </c>
    </row>
    <row r="5533" spans="1:8" x14ac:dyDescent="0.25">
      <c r="A5533" s="52" t="s">
        <v>1392</v>
      </c>
      <c r="B5533" s="52" t="s">
        <v>1391</v>
      </c>
      <c r="C5533" s="52">
        <v>1926</v>
      </c>
      <c r="D5533" s="52" t="s">
        <v>200</v>
      </c>
      <c r="E5533" s="52" t="s">
        <v>187</v>
      </c>
      <c r="F5533" s="53" t="s">
        <v>91</v>
      </c>
      <c r="G5533" s="52" t="s">
        <v>141</v>
      </c>
      <c r="H5533" s="52" t="s">
        <v>931</v>
      </c>
    </row>
    <row r="5534" spans="1:8" x14ac:dyDescent="0.25">
      <c r="A5534" s="52" t="s">
        <v>1390</v>
      </c>
      <c r="B5534" s="52" t="s">
        <v>1389</v>
      </c>
      <c r="C5534" s="52" t="s">
        <v>244</v>
      </c>
      <c r="D5534" s="52" t="s">
        <v>200</v>
      </c>
      <c r="E5534" s="52" t="s">
        <v>187</v>
      </c>
      <c r="F5534" s="53" t="s">
        <v>91</v>
      </c>
      <c r="G5534" s="52" t="s">
        <v>141</v>
      </c>
      <c r="H5534" s="52" t="s">
        <v>931</v>
      </c>
    </row>
    <row r="5535" spans="1:8" x14ac:dyDescent="0.25">
      <c r="A5535" s="52" t="s">
        <v>1388</v>
      </c>
      <c r="B5535" s="52" t="s">
        <v>1383</v>
      </c>
      <c r="C5535" s="52" t="s">
        <v>295</v>
      </c>
      <c r="D5535" s="52" t="s">
        <v>1385</v>
      </c>
      <c r="E5535" s="52" t="s">
        <v>204</v>
      </c>
      <c r="F5535" s="53" t="s">
        <v>91</v>
      </c>
      <c r="G5535" s="52" t="s">
        <v>141</v>
      </c>
      <c r="H5535" s="52" t="s">
        <v>931</v>
      </c>
    </row>
    <row r="5536" spans="1:8" x14ac:dyDescent="0.25">
      <c r="A5536" s="52" t="s">
        <v>1387</v>
      </c>
      <c r="B5536" s="52" t="s">
        <v>1386</v>
      </c>
      <c r="C5536" s="52" t="s">
        <v>244</v>
      </c>
      <c r="D5536" s="52" t="s">
        <v>1385</v>
      </c>
      <c r="E5536" s="52" t="s">
        <v>204</v>
      </c>
      <c r="F5536" s="53" t="s">
        <v>91</v>
      </c>
      <c r="G5536" s="52" t="s">
        <v>141</v>
      </c>
      <c r="H5536" s="52" t="s">
        <v>931</v>
      </c>
    </row>
    <row r="5537" spans="1:8" x14ac:dyDescent="0.25">
      <c r="A5537" s="52" t="s">
        <v>1384</v>
      </c>
      <c r="B5537" s="52" t="s">
        <v>1383</v>
      </c>
      <c r="C5537" s="52" t="s">
        <v>336</v>
      </c>
      <c r="D5537" s="52" t="s">
        <v>336</v>
      </c>
      <c r="E5537" s="52" t="s">
        <v>204</v>
      </c>
      <c r="F5537" s="53" t="s">
        <v>91</v>
      </c>
      <c r="G5537" s="52" t="s">
        <v>141</v>
      </c>
      <c r="H5537" s="52" t="s">
        <v>931</v>
      </c>
    </row>
    <row r="5538" spans="1:8" x14ac:dyDescent="0.25">
      <c r="A5538" s="52" t="s">
        <v>1382</v>
      </c>
      <c r="B5538" s="52" t="s">
        <v>1381</v>
      </c>
      <c r="C5538" s="52" t="s">
        <v>1380</v>
      </c>
      <c r="D5538" s="52" t="s">
        <v>200</v>
      </c>
      <c r="E5538" s="52" t="s">
        <v>187</v>
      </c>
      <c r="F5538" s="53" t="s">
        <v>91</v>
      </c>
      <c r="G5538" s="52" t="s">
        <v>141</v>
      </c>
      <c r="H5538" s="52" t="s">
        <v>931</v>
      </c>
    </row>
    <row r="5539" spans="1:8" x14ac:dyDescent="0.25">
      <c r="A5539" s="52" t="s">
        <v>1379</v>
      </c>
      <c r="B5539" s="52" t="s">
        <v>1378</v>
      </c>
      <c r="C5539" s="52" t="s">
        <v>1377</v>
      </c>
      <c r="D5539" s="52" t="s">
        <v>200</v>
      </c>
      <c r="E5539" s="52" t="s">
        <v>187</v>
      </c>
      <c r="F5539" s="53" t="s">
        <v>91</v>
      </c>
      <c r="G5539" s="52" t="s">
        <v>141</v>
      </c>
      <c r="H5539" s="52" t="s">
        <v>931</v>
      </c>
    </row>
    <row r="5540" spans="1:8" x14ac:dyDescent="0.25">
      <c r="A5540" s="52" t="s">
        <v>1376</v>
      </c>
      <c r="B5540" s="52" t="s">
        <v>1375</v>
      </c>
      <c r="C5540" s="52" t="s">
        <v>1371</v>
      </c>
      <c r="D5540" s="52" t="s">
        <v>200</v>
      </c>
      <c r="E5540" s="52" t="s">
        <v>187</v>
      </c>
      <c r="F5540" s="53" t="s">
        <v>91</v>
      </c>
      <c r="G5540" s="52" t="s">
        <v>141</v>
      </c>
      <c r="H5540" s="52" t="s">
        <v>931</v>
      </c>
    </row>
    <row r="5541" spans="1:8" x14ac:dyDescent="0.25">
      <c r="A5541" s="52" t="s">
        <v>1374</v>
      </c>
      <c r="B5541" s="52" t="s">
        <v>1373</v>
      </c>
      <c r="C5541" s="52" t="s">
        <v>821</v>
      </c>
      <c r="D5541" s="52" t="s">
        <v>200</v>
      </c>
      <c r="E5541" s="52" t="s">
        <v>187</v>
      </c>
      <c r="F5541" s="53" t="s">
        <v>91</v>
      </c>
      <c r="G5541" s="52" t="s">
        <v>141</v>
      </c>
      <c r="H5541" s="52" t="s">
        <v>931</v>
      </c>
    </row>
    <row r="5542" spans="1:8" x14ac:dyDescent="0.25">
      <c r="A5542" s="52" t="s">
        <v>1372</v>
      </c>
      <c r="B5542" s="52" t="s">
        <v>1363</v>
      </c>
      <c r="C5542" s="52" t="s">
        <v>1371</v>
      </c>
      <c r="D5542" s="52" t="s">
        <v>200</v>
      </c>
      <c r="E5542" s="52" t="s">
        <v>187</v>
      </c>
      <c r="F5542" s="53" t="s">
        <v>91</v>
      </c>
      <c r="G5542" s="52" t="s">
        <v>141</v>
      </c>
      <c r="H5542" s="52" t="s">
        <v>931</v>
      </c>
    </row>
    <row r="5543" spans="1:8" x14ac:dyDescent="0.25">
      <c r="A5543" s="52" t="s">
        <v>1370</v>
      </c>
      <c r="B5543" s="52" t="s">
        <v>1369</v>
      </c>
      <c r="C5543" s="52" t="s">
        <v>821</v>
      </c>
      <c r="D5543" s="52" t="s">
        <v>297</v>
      </c>
      <c r="E5543" s="52" t="s">
        <v>204</v>
      </c>
      <c r="F5543" s="53" t="s">
        <v>91</v>
      </c>
      <c r="G5543" s="52" t="s">
        <v>141</v>
      </c>
      <c r="H5543" s="52" t="s">
        <v>931</v>
      </c>
    </row>
    <row r="5544" spans="1:8" x14ac:dyDescent="0.25">
      <c r="A5544" s="52" t="s">
        <v>1368</v>
      </c>
      <c r="B5544" s="52" t="s">
        <v>1367</v>
      </c>
      <c r="C5544" s="52" t="s">
        <v>193</v>
      </c>
      <c r="D5544" s="52" t="s">
        <v>370</v>
      </c>
      <c r="E5544" s="52" t="s">
        <v>204</v>
      </c>
      <c r="F5544" s="53" t="s">
        <v>91</v>
      </c>
      <c r="G5544" s="52" t="s">
        <v>141</v>
      </c>
      <c r="H5544" s="52" t="s">
        <v>931</v>
      </c>
    </row>
    <row r="5545" spans="1:8" x14ac:dyDescent="0.25">
      <c r="A5545" s="52" t="s">
        <v>1366</v>
      </c>
      <c r="B5545" s="52" t="s">
        <v>1365</v>
      </c>
      <c r="C5545" s="52" t="s">
        <v>193</v>
      </c>
      <c r="D5545" s="52" t="s">
        <v>370</v>
      </c>
      <c r="E5545" s="52" t="s">
        <v>204</v>
      </c>
      <c r="F5545" s="53" t="s">
        <v>91</v>
      </c>
      <c r="G5545" s="52" t="s">
        <v>141</v>
      </c>
      <c r="H5545" s="52" t="s">
        <v>931</v>
      </c>
    </row>
    <row r="5546" spans="1:8" x14ac:dyDescent="0.25">
      <c r="A5546" s="52" t="s">
        <v>1364</v>
      </c>
      <c r="B5546" s="52" t="s">
        <v>1363</v>
      </c>
      <c r="C5546" s="52" t="s">
        <v>358</v>
      </c>
      <c r="D5546" s="52" t="s">
        <v>200</v>
      </c>
      <c r="E5546" s="52" t="s">
        <v>187</v>
      </c>
      <c r="F5546" s="53" t="s">
        <v>91</v>
      </c>
      <c r="G5546" s="52" t="s">
        <v>141</v>
      </c>
      <c r="H5546" s="52" t="s">
        <v>931</v>
      </c>
    </row>
    <row r="5547" spans="1:8" x14ac:dyDescent="0.25">
      <c r="A5547" s="52" t="s">
        <v>1362</v>
      </c>
      <c r="B5547" s="52" t="s">
        <v>1361</v>
      </c>
      <c r="C5547" s="52" t="s">
        <v>699</v>
      </c>
      <c r="D5547" s="52" t="s">
        <v>223</v>
      </c>
      <c r="E5547" s="52" t="s">
        <v>187</v>
      </c>
      <c r="F5547" s="53" t="s">
        <v>91</v>
      </c>
      <c r="G5547" s="52" t="s">
        <v>141</v>
      </c>
      <c r="H5547" s="52" t="s">
        <v>931</v>
      </c>
    </row>
    <row r="5548" spans="1:8" x14ac:dyDescent="0.25">
      <c r="A5548" s="52" t="s">
        <v>1360</v>
      </c>
      <c r="B5548" s="52" t="s">
        <v>1359</v>
      </c>
      <c r="C5548" s="52" t="s">
        <v>699</v>
      </c>
      <c r="D5548" s="52" t="s">
        <v>192</v>
      </c>
      <c r="E5548" s="52" t="s">
        <v>187</v>
      </c>
      <c r="F5548" s="53" t="s">
        <v>91</v>
      </c>
      <c r="G5548" s="52" t="s">
        <v>141</v>
      </c>
      <c r="H5548" s="52" t="s">
        <v>931</v>
      </c>
    </row>
    <row r="5549" spans="1:8" x14ac:dyDescent="0.25">
      <c r="A5549" s="52" t="s">
        <v>1358</v>
      </c>
      <c r="B5549" s="52" t="s">
        <v>1357</v>
      </c>
      <c r="C5549" s="52" t="s">
        <v>699</v>
      </c>
      <c r="D5549" s="52" t="s">
        <v>200</v>
      </c>
      <c r="E5549" s="52" t="s">
        <v>187</v>
      </c>
      <c r="F5549" s="53" t="s">
        <v>91</v>
      </c>
      <c r="G5549" s="52" t="s">
        <v>141</v>
      </c>
      <c r="H5549" s="52" t="s">
        <v>931</v>
      </c>
    </row>
    <row r="5550" spans="1:8" x14ac:dyDescent="0.25">
      <c r="A5550" s="52" t="s">
        <v>1356</v>
      </c>
      <c r="B5550" s="52" t="s">
        <v>1354</v>
      </c>
      <c r="C5550" s="52" t="s">
        <v>343</v>
      </c>
      <c r="D5550" s="52" t="s">
        <v>1353</v>
      </c>
      <c r="E5550" s="52" t="s">
        <v>204</v>
      </c>
      <c r="F5550" s="53" t="s">
        <v>91</v>
      </c>
      <c r="G5550" s="52" t="s">
        <v>141</v>
      </c>
      <c r="H5550" s="52" t="s">
        <v>931</v>
      </c>
    </row>
    <row r="5551" spans="1:8" x14ac:dyDescent="0.25">
      <c r="A5551" s="52" t="s">
        <v>1355</v>
      </c>
      <c r="B5551" s="52" t="s">
        <v>1354</v>
      </c>
      <c r="C5551" s="52" t="s">
        <v>343</v>
      </c>
      <c r="D5551" s="52" t="s">
        <v>1353</v>
      </c>
      <c r="E5551" s="52" t="s">
        <v>204</v>
      </c>
      <c r="F5551" s="53" t="s">
        <v>91</v>
      </c>
      <c r="G5551" s="52" t="s">
        <v>141</v>
      </c>
      <c r="H5551" s="52" t="s">
        <v>931</v>
      </c>
    </row>
    <row r="5552" spans="1:8" x14ac:dyDescent="0.25">
      <c r="A5552" s="52" t="s">
        <v>1352</v>
      </c>
      <c r="B5552" s="52" t="s">
        <v>1339</v>
      </c>
      <c r="C5552" s="52" t="s">
        <v>1351</v>
      </c>
      <c r="D5552" s="52" t="s">
        <v>200</v>
      </c>
      <c r="E5552" s="52" t="s">
        <v>187</v>
      </c>
      <c r="F5552" s="53" t="s">
        <v>91</v>
      </c>
      <c r="G5552" s="52" t="s">
        <v>141</v>
      </c>
      <c r="H5552" s="52" t="s">
        <v>931</v>
      </c>
    </row>
    <row r="5553" spans="1:8" x14ac:dyDescent="0.25">
      <c r="A5553" s="52" t="s">
        <v>1350</v>
      </c>
      <c r="B5553" s="52" t="s">
        <v>1349</v>
      </c>
      <c r="C5553" s="52" t="s">
        <v>821</v>
      </c>
      <c r="D5553" s="52" t="s">
        <v>297</v>
      </c>
      <c r="E5553" s="52" t="s">
        <v>204</v>
      </c>
      <c r="F5553" s="53" t="s">
        <v>91</v>
      </c>
      <c r="G5553" s="52" t="s">
        <v>141</v>
      </c>
      <c r="H5553" s="52" t="s">
        <v>931</v>
      </c>
    </row>
    <row r="5554" spans="1:8" x14ac:dyDescent="0.25">
      <c r="A5554" s="52" t="s">
        <v>1348</v>
      </c>
      <c r="B5554" s="52" t="s">
        <v>1347</v>
      </c>
      <c r="C5554" s="52" t="s">
        <v>821</v>
      </c>
      <c r="D5554" s="52" t="s">
        <v>297</v>
      </c>
      <c r="E5554" s="52" t="s">
        <v>204</v>
      </c>
      <c r="F5554" s="53" t="s">
        <v>91</v>
      </c>
      <c r="G5554" s="52" t="s">
        <v>141</v>
      </c>
      <c r="H5554" s="52" t="s">
        <v>931</v>
      </c>
    </row>
    <row r="5555" spans="1:8" x14ac:dyDescent="0.25">
      <c r="A5555" s="52" t="s">
        <v>1346</v>
      </c>
      <c r="B5555" s="52" t="s">
        <v>1345</v>
      </c>
      <c r="C5555" s="52" t="s">
        <v>520</v>
      </c>
      <c r="D5555" s="52" t="s">
        <v>297</v>
      </c>
      <c r="E5555" s="52" t="s">
        <v>204</v>
      </c>
      <c r="F5555" s="53" t="s">
        <v>91</v>
      </c>
      <c r="G5555" s="52" t="s">
        <v>141</v>
      </c>
      <c r="H5555" s="52" t="s">
        <v>931</v>
      </c>
    </row>
    <row r="5556" spans="1:8" x14ac:dyDescent="0.25">
      <c r="A5556" s="52" t="s">
        <v>1344</v>
      </c>
      <c r="B5556" s="52" t="s">
        <v>1343</v>
      </c>
      <c r="C5556" s="52" t="s">
        <v>821</v>
      </c>
      <c r="D5556" s="52" t="s">
        <v>297</v>
      </c>
      <c r="E5556" s="52" t="s">
        <v>204</v>
      </c>
      <c r="F5556" s="53" t="s">
        <v>91</v>
      </c>
      <c r="G5556" s="52" t="s">
        <v>141</v>
      </c>
      <c r="H5556" s="52" t="s">
        <v>931</v>
      </c>
    </row>
    <row r="5557" spans="1:8" x14ac:dyDescent="0.25">
      <c r="A5557" s="52" t="s">
        <v>1342</v>
      </c>
      <c r="B5557" s="52" t="s">
        <v>1341</v>
      </c>
      <c r="C5557" s="52" t="s">
        <v>821</v>
      </c>
      <c r="D5557" s="52" t="s">
        <v>297</v>
      </c>
      <c r="E5557" s="52" t="s">
        <v>204</v>
      </c>
      <c r="F5557" s="53" t="s">
        <v>91</v>
      </c>
      <c r="G5557" s="52" t="s">
        <v>141</v>
      </c>
      <c r="H5557" s="52" t="s">
        <v>931</v>
      </c>
    </row>
    <row r="5558" spans="1:8" x14ac:dyDescent="0.25">
      <c r="A5558" s="52" t="s">
        <v>1340</v>
      </c>
      <c r="B5558" s="52" t="s">
        <v>1339</v>
      </c>
      <c r="C5558" s="52" t="s">
        <v>193</v>
      </c>
      <c r="D5558" s="52" t="s">
        <v>200</v>
      </c>
      <c r="E5558" s="52" t="s">
        <v>187</v>
      </c>
      <c r="F5558" s="53" t="s">
        <v>91</v>
      </c>
      <c r="G5558" s="52" t="s">
        <v>141</v>
      </c>
      <c r="H5558" s="52" t="s">
        <v>931</v>
      </c>
    </row>
    <row r="5559" spans="1:8" x14ac:dyDescent="0.25">
      <c r="A5559" s="52" t="s">
        <v>1338</v>
      </c>
      <c r="B5559" s="52" t="s">
        <v>1337</v>
      </c>
      <c r="C5559" s="52" t="s">
        <v>193</v>
      </c>
      <c r="D5559" s="52" t="s">
        <v>200</v>
      </c>
      <c r="E5559" s="52" t="s">
        <v>187</v>
      </c>
      <c r="F5559" s="53" t="s">
        <v>91</v>
      </c>
      <c r="G5559" s="52" t="s">
        <v>141</v>
      </c>
      <c r="H5559" s="52" t="s">
        <v>931</v>
      </c>
    </row>
    <row r="5560" spans="1:8" x14ac:dyDescent="0.25">
      <c r="A5560" s="52" t="s">
        <v>1336</v>
      </c>
      <c r="B5560" s="52" t="s">
        <v>1335</v>
      </c>
      <c r="C5560" s="52" t="s">
        <v>699</v>
      </c>
      <c r="D5560" s="52" t="s">
        <v>744</v>
      </c>
      <c r="E5560" s="52" t="s">
        <v>187</v>
      </c>
      <c r="F5560" s="53" t="s">
        <v>91</v>
      </c>
      <c r="G5560" s="52" t="s">
        <v>141</v>
      </c>
      <c r="H5560" s="52" t="s">
        <v>931</v>
      </c>
    </row>
    <row r="5561" spans="1:8" x14ac:dyDescent="0.25">
      <c r="A5561" s="52" t="s">
        <v>1334</v>
      </c>
      <c r="B5561" s="52" t="s">
        <v>1333</v>
      </c>
      <c r="C5561" s="52" t="s">
        <v>699</v>
      </c>
      <c r="D5561" s="52" t="s">
        <v>1332</v>
      </c>
      <c r="E5561" s="52" t="s">
        <v>492</v>
      </c>
      <c r="F5561" s="53" t="s">
        <v>91</v>
      </c>
      <c r="G5561" s="52" t="s">
        <v>141</v>
      </c>
      <c r="H5561" s="52" t="s">
        <v>931</v>
      </c>
    </row>
    <row r="5562" spans="1:8" x14ac:dyDescent="0.25">
      <c r="A5562" s="52" t="s">
        <v>1331</v>
      </c>
      <c r="B5562" s="52" t="s">
        <v>1330</v>
      </c>
      <c r="C5562" s="52" t="s">
        <v>193</v>
      </c>
      <c r="D5562" s="52" t="s">
        <v>200</v>
      </c>
      <c r="E5562" s="52" t="s">
        <v>187</v>
      </c>
      <c r="F5562" s="53" t="s">
        <v>91</v>
      </c>
      <c r="G5562" s="52" t="s">
        <v>141</v>
      </c>
      <c r="H5562" s="52" t="s">
        <v>931</v>
      </c>
    </row>
    <row r="5563" spans="1:8" x14ac:dyDescent="0.25">
      <c r="A5563" s="52" t="s">
        <v>1329</v>
      </c>
      <c r="B5563" s="52" t="s">
        <v>1328</v>
      </c>
      <c r="C5563" s="52" t="s">
        <v>193</v>
      </c>
      <c r="D5563" s="52" t="s">
        <v>200</v>
      </c>
      <c r="E5563" s="52" t="s">
        <v>187</v>
      </c>
      <c r="F5563" s="53" t="s">
        <v>91</v>
      </c>
      <c r="G5563" s="52" t="s">
        <v>141</v>
      </c>
      <c r="H5563" s="52" t="s">
        <v>931</v>
      </c>
    </row>
    <row r="5564" spans="1:8" x14ac:dyDescent="0.25">
      <c r="A5564" s="52" t="s">
        <v>1327</v>
      </c>
      <c r="B5564" s="52" t="s">
        <v>1326</v>
      </c>
      <c r="C5564" s="52" t="s">
        <v>224</v>
      </c>
      <c r="D5564" s="52" t="s">
        <v>200</v>
      </c>
      <c r="E5564" s="52" t="s">
        <v>187</v>
      </c>
      <c r="F5564" s="53" t="s">
        <v>91</v>
      </c>
      <c r="G5564" s="52" t="s">
        <v>141</v>
      </c>
      <c r="H5564" s="52" t="s">
        <v>931</v>
      </c>
    </row>
    <row r="5565" spans="1:8" x14ac:dyDescent="0.25">
      <c r="A5565" s="52" t="s">
        <v>1325</v>
      </c>
      <c r="B5565" s="52" t="s">
        <v>1324</v>
      </c>
      <c r="C5565" s="52" t="s">
        <v>648</v>
      </c>
      <c r="D5565" s="52" t="s">
        <v>200</v>
      </c>
      <c r="E5565" s="52" t="s">
        <v>187</v>
      </c>
      <c r="F5565" s="53" t="s">
        <v>91</v>
      </c>
      <c r="G5565" s="52" t="s">
        <v>141</v>
      </c>
      <c r="H5565" s="52" t="s">
        <v>931</v>
      </c>
    </row>
    <row r="5566" spans="1:8" x14ac:dyDescent="0.25">
      <c r="A5566" s="52" t="s">
        <v>1323</v>
      </c>
      <c r="B5566" s="52" t="s">
        <v>1322</v>
      </c>
      <c r="C5566" s="52" t="s">
        <v>224</v>
      </c>
      <c r="D5566" s="52" t="s">
        <v>200</v>
      </c>
      <c r="E5566" s="52" t="s">
        <v>187</v>
      </c>
      <c r="F5566" s="53" t="s">
        <v>91</v>
      </c>
      <c r="G5566" s="52" t="s">
        <v>141</v>
      </c>
      <c r="H5566" s="52" t="s">
        <v>931</v>
      </c>
    </row>
    <row r="5567" spans="1:8" x14ac:dyDescent="0.25">
      <c r="A5567" s="52" t="s">
        <v>1321</v>
      </c>
      <c r="B5567" s="52" t="s">
        <v>1320</v>
      </c>
      <c r="C5567" s="52" t="s">
        <v>224</v>
      </c>
      <c r="D5567" s="52" t="s">
        <v>1319</v>
      </c>
      <c r="E5567" s="52" t="s">
        <v>187</v>
      </c>
      <c r="F5567" s="53" t="s">
        <v>91</v>
      </c>
      <c r="G5567" s="52" t="s">
        <v>141</v>
      </c>
      <c r="H5567" s="52" t="s">
        <v>931</v>
      </c>
    </row>
    <row r="5568" spans="1:8" x14ac:dyDescent="0.25">
      <c r="A5568" s="52" t="s">
        <v>1318</v>
      </c>
      <c r="B5568" s="52" t="s">
        <v>1317</v>
      </c>
      <c r="C5568" s="52" t="s">
        <v>224</v>
      </c>
      <c r="D5568" s="52" t="s">
        <v>200</v>
      </c>
      <c r="E5568" s="52" t="s">
        <v>187</v>
      </c>
      <c r="F5568" s="53" t="s">
        <v>91</v>
      </c>
      <c r="G5568" s="52" t="s">
        <v>141</v>
      </c>
      <c r="H5568" s="52" t="s">
        <v>931</v>
      </c>
    </row>
    <row r="5569" spans="1:8" x14ac:dyDescent="0.25">
      <c r="A5569" s="52" t="s">
        <v>1316</v>
      </c>
      <c r="B5569" s="52" t="s">
        <v>1315</v>
      </c>
      <c r="C5569" s="52" t="s">
        <v>224</v>
      </c>
      <c r="D5569" s="52" t="s">
        <v>200</v>
      </c>
      <c r="E5569" s="52" t="s">
        <v>187</v>
      </c>
      <c r="F5569" s="53" t="s">
        <v>91</v>
      </c>
      <c r="G5569" s="52" t="s">
        <v>141</v>
      </c>
      <c r="H5569" s="52" t="s">
        <v>931</v>
      </c>
    </row>
    <row r="5570" spans="1:8" x14ac:dyDescent="0.25">
      <c r="A5570" s="52" t="s">
        <v>1314</v>
      </c>
      <c r="B5570" s="52" t="s">
        <v>1313</v>
      </c>
      <c r="C5570" s="52" t="s">
        <v>193</v>
      </c>
      <c r="D5570" s="52" t="s">
        <v>200</v>
      </c>
      <c r="E5570" s="52" t="s">
        <v>187</v>
      </c>
      <c r="F5570" s="53" t="s">
        <v>91</v>
      </c>
      <c r="G5570" s="52" t="s">
        <v>141</v>
      </c>
      <c r="H5570" s="52" t="s">
        <v>931</v>
      </c>
    </row>
    <row r="5571" spans="1:8" x14ac:dyDescent="0.25">
      <c r="A5571" s="52" t="s">
        <v>1312</v>
      </c>
      <c r="B5571" s="52" t="s">
        <v>1311</v>
      </c>
      <c r="C5571" s="52" t="s">
        <v>224</v>
      </c>
      <c r="D5571" s="52" t="s">
        <v>200</v>
      </c>
      <c r="E5571" s="52" t="s">
        <v>187</v>
      </c>
      <c r="F5571" s="53" t="s">
        <v>91</v>
      </c>
      <c r="G5571" s="52" t="s">
        <v>141</v>
      </c>
      <c r="H5571" s="52" t="s">
        <v>931</v>
      </c>
    </row>
    <row r="5572" spans="1:8" x14ac:dyDescent="0.25">
      <c r="A5572" s="52" t="s">
        <v>1310</v>
      </c>
      <c r="B5572" s="52" t="s">
        <v>1309</v>
      </c>
      <c r="C5572" s="52" t="s">
        <v>224</v>
      </c>
      <c r="D5572" s="52" t="s">
        <v>200</v>
      </c>
      <c r="E5572" s="52" t="s">
        <v>187</v>
      </c>
      <c r="F5572" s="53" t="s">
        <v>91</v>
      </c>
      <c r="G5572" s="52" t="s">
        <v>141</v>
      </c>
      <c r="H5572" s="52" t="s">
        <v>931</v>
      </c>
    </row>
    <row r="5573" spans="1:8" x14ac:dyDescent="0.25">
      <c r="A5573" s="52" t="s">
        <v>1308</v>
      </c>
      <c r="B5573" s="52" t="s">
        <v>1307</v>
      </c>
      <c r="C5573" s="52" t="s">
        <v>224</v>
      </c>
      <c r="D5573" s="52" t="s">
        <v>200</v>
      </c>
      <c r="E5573" s="52" t="s">
        <v>187</v>
      </c>
      <c r="F5573" s="53" t="s">
        <v>91</v>
      </c>
      <c r="G5573" s="52" t="s">
        <v>141</v>
      </c>
      <c r="H5573" s="52" t="s">
        <v>931</v>
      </c>
    </row>
    <row r="5574" spans="1:8" x14ac:dyDescent="0.25">
      <c r="A5574" s="52" t="s">
        <v>1306</v>
      </c>
      <c r="B5574" s="52" t="s">
        <v>1305</v>
      </c>
      <c r="C5574" s="52" t="s">
        <v>224</v>
      </c>
      <c r="D5574" s="52" t="s">
        <v>200</v>
      </c>
      <c r="E5574" s="52" t="s">
        <v>187</v>
      </c>
      <c r="F5574" s="53" t="s">
        <v>91</v>
      </c>
      <c r="G5574" s="52" t="s">
        <v>141</v>
      </c>
      <c r="H5574" s="52" t="s">
        <v>931</v>
      </c>
    </row>
    <row r="5575" spans="1:8" x14ac:dyDescent="0.25">
      <c r="A5575" s="52" t="s">
        <v>1304</v>
      </c>
      <c r="B5575" s="52" t="s">
        <v>1303</v>
      </c>
      <c r="C5575" s="52" t="s">
        <v>224</v>
      </c>
      <c r="D5575" s="52" t="s">
        <v>1252</v>
      </c>
      <c r="E5575" s="52" t="s">
        <v>204</v>
      </c>
      <c r="F5575" s="53" t="s">
        <v>91</v>
      </c>
      <c r="G5575" s="52" t="s">
        <v>141</v>
      </c>
      <c r="H5575" s="52" t="s">
        <v>931</v>
      </c>
    </row>
    <row r="5576" spans="1:8" x14ac:dyDescent="0.25">
      <c r="A5576" s="52" t="s">
        <v>1302</v>
      </c>
      <c r="B5576" s="52" t="s">
        <v>1301</v>
      </c>
      <c r="C5576" s="52" t="s">
        <v>197</v>
      </c>
      <c r="D5576" s="52" t="s">
        <v>197</v>
      </c>
      <c r="E5576" s="52" t="s">
        <v>196</v>
      </c>
      <c r="F5576" s="53" t="s">
        <v>91</v>
      </c>
      <c r="G5576" s="52" t="s">
        <v>141</v>
      </c>
      <c r="H5576" s="52" t="s">
        <v>931</v>
      </c>
    </row>
    <row r="5577" spans="1:8" x14ac:dyDescent="0.25">
      <c r="A5577" s="52" t="s">
        <v>1300</v>
      </c>
      <c r="B5577" s="52" t="s">
        <v>1299</v>
      </c>
      <c r="C5577" s="52" t="s">
        <v>193</v>
      </c>
      <c r="D5577" s="52" t="s">
        <v>200</v>
      </c>
      <c r="E5577" s="52" t="s">
        <v>187</v>
      </c>
      <c r="F5577" s="53" t="s">
        <v>91</v>
      </c>
      <c r="G5577" s="52" t="s">
        <v>141</v>
      </c>
      <c r="H5577" s="52" t="s">
        <v>931</v>
      </c>
    </row>
    <row r="5578" spans="1:8" x14ac:dyDescent="0.25">
      <c r="A5578" s="52" t="s">
        <v>1298</v>
      </c>
      <c r="B5578" s="52" t="s">
        <v>1297</v>
      </c>
      <c r="C5578" s="52" t="s">
        <v>193</v>
      </c>
      <c r="D5578" s="52" t="s">
        <v>200</v>
      </c>
      <c r="E5578" s="52" t="s">
        <v>187</v>
      </c>
      <c r="F5578" s="53" t="s">
        <v>91</v>
      </c>
      <c r="G5578" s="52" t="s">
        <v>141</v>
      </c>
      <c r="H5578" s="52" t="s">
        <v>931</v>
      </c>
    </row>
    <row r="5579" spans="1:8" x14ac:dyDescent="0.25">
      <c r="A5579" s="52" t="s">
        <v>1296</v>
      </c>
      <c r="B5579" s="52" t="s">
        <v>1295</v>
      </c>
      <c r="C5579" s="52" t="s">
        <v>193</v>
      </c>
      <c r="D5579" s="52" t="s">
        <v>1294</v>
      </c>
      <c r="E5579" s="52" t="s">
        <v>187</v>
      </c>
      <c r="F5579" s="53" t="s">
        <v>91</v>
      </c>
      <c r="G5579" s="52" t="s">
        <v>141</v>
      </c>
      <c r="H5579" s="52" t="s">
        <v>931</v>
      </c>
    </row>
    <row r="5580" spans="1:8" x14ac:dyDescent="0.25">
      <c r="A5580" s="52" t="s">
        <v>1293</v>
      </c>
      <c r="B5580" s="52" t="s">
        <v>1292</v>
      </c>
      <c r="C5580" s="52" t="s">
        <v>193</v>
      </c>
      <c r="D5580" s="52" t="s">
        <v>200</v>
      </c>
      <c r="E5580" s="52" t="s">
        <v>187</v>
      </c>
      <c r="F5580" s="53" t="s">
        <v>91</v>
      </c>
      <c r="G5580" s="52" t="s">
        <v>141</v>
      </c>
      <c r="H5580" s="52" t="s">
        <v>931</v>
      </c>
    </row>
    <row r="5581" spans="1:8" x14ac:dyDescent="0.25">
      <c r="A5581" s="52" t="s">
        <v>1291</v>
      </c>
      <c r="B5581" s="52" t="s">
        <v>1290</v>
      </c>
      <c r="C5581" s="52" t="s">
        <v>193</v>
      </c>
      <c r="D5581" s="52" t="s">
        <v>1128</v>
      </c>
      <c r="E5581" s="52" t="s">
        <v>204</v>
      </c>
      <c r="F5581" s="53" t="s">
        <v>91</v>
      </c>
      <c r="G5581" s="52" t="s">
        <v>141</v>
      </c>
      <c r="H5581" s="52" t="s">
        <v>931</v>
      </c>
    </row>
    <row r="5582" spans="1:8" x14ac:dyDescent="0.25">
      <c r="A5582" s="52" t="s">
        <v>1289</v>
      </c>
      <c r="B5582" s="52" t="s">
        <v>1288</v>
      </c>
      <c r="C5582" s="52" t="s">
        <v>336</v>
      </c>
      <c r="D5582" s="52" t="s">
        <v>200</v>
      </c>
      <c r="E5582" s="52" t="s">
        <v>187</v>
      </c>
      <c r="F5582" s="53" t="s">
        <v>91</v>
      </c>
      <c r="G5582" s="52" t="s">
        <v>141</v>
      </c>
      <c r="H5582" s="52" t="s">
        <v>931</v>
      </c>
    </row>
    <row r="5583" spans="1:8" x14ac:dyDescent="0.25">
      <c r="A5583" s="52" t="s">
        <v>1287</v>
      </c>
      <c r="B5583" s="52" t="s">
        <v>1286</v>
      </c>
      <c r="C5583" s="52" t="s">
        <v>422</v>
      </c>
      <c r="D5583" s="52" t="s">
        <v>200</v>
      </c>
      <c r="E5583" s="52" t="s">
        <v>187</v>
      </c>
      <c r="F5583" s="53" t="s">
        <v>91</v>
      </c>
      <c r="G5583" s="52" t="s">
        <v>141</v>
      </c>
      <c r="H5583" s="52" t="s">
        <v>931</v>
      </c>
    </row>
    <row r="5584" spans="1:8" x14ac:dyDescent="0.25">
      <c r="A5584" s="52" t="s">
        <v>1285</v>
      </c>
      <c r="B5584" s="52" t="s">
        <v>1284</v>
      </c>
      <c r="C5584" s="52" t="s">
        <v>197</v>
      </c>
      <c r="D5584" s="52" t="s">
        <v>197</v>
      </c>
      <c r="E5584" s="52" t="s">
        <v>196</v>
      </c>
      <c r="F5584" s="53" t="s">
        <v>91</v>
      </c>
      <c r="G5584" s="52" t="s">
        <v>141</v>
      </c>
      <c r="H5584" s="52" t="s">
        <v>931</v>
      </c>
    </row>
    <row r="5585" spans="1:8" x14ac:dyDescent="0.25">
      <c r="A5585" s="52" t="s">
        <v>1283</v>
      </c>
      <c r="B5585" s="52" t="s">
        <v>1282</v>
      </c>
      <c r="C5585" s="52" t="s">
        <v>422</v>
      </c>
      <c r="D5585" s="52" t="s">
        <v>200</v>
      </c>
      <c r="E5585" s="52" t="s">
        <v>187</v>
      </c>
      <c r="F5585" s="53" t="s">
        <v>91</v>
      </c>
      <c r="G5585" s="52" t="s">
        <v>141</v>
      </c>
      <c r="H5585" s="52" t="s">
        <v>931</v>
      </c>
    </row>
    <row r="5586" spans="1:8" x14ac:dyDescent="0.25">
      <c r="A5586" s="52" t="s">
        <v>1281</v>
      </c>
      <c r="B5586" s="52" t="s">
        <v>1280</v>
      </c>
      <c r="C5586" s="52" t="s">
        <v>197</v>
      </c>
      <c r="D5586" s="52" t="s">
        <v>197</v>
      </c>
      <c r="E5586" s="52" t="s">
        <v>196</v>
      </c>
      <c r="F5586" s="53" t="s">
        <v>91</v>
      </c>
      <c r="G5586" s="52" t="s">
        <v>141</v>
      </c>
      <c r="H5586" s="52" t="s">
        <v>931</v>
      </c>
    </row>
    <row r="5587" spans="1:8" x14ac:dyDescent="0.25">
      <c r="A5587" s="52" t="s">
        <v>1279</v>
      </c>
      <c r="B5587" s="52" t="s">
        <v>1278</v>
      </c>
      <c r="C5587" s="52" t="s">
        <v>422</v>
      </c>
      <c r="D5587" s="52" t="s">
        <v>1277</v>
      </c>
      <c r="E5587" s="52" t="s">
        <v>187</v>
      </c>
      <c r="F5587" s="53" t="s">
        <v>91</v>
      </c>
      <c r="G5587" s="52" t="s">
        <v>141</v>
      </c>
      <c r="H5587" s="52" t="s">
        <v>931</v>
      </c>
    </row>
    <row r="5588" spans="1:8" x14ac:dyDescent="0.25">
      <c r="A5588" s="52" t="s">
        <v>1276</v>
      </c>
      <c r="B5588" s="52" t="s">
        <v>1275</v>
      </c>
      <c r="C5588" s="52" t="s">
        <v>224</v>
      </c>
      <c r="D5588" s="52" t="s">
        <v>200</v>
      </c>
      <c r="E5588" s="52" t="s">
        <v>187</v>
      </c>
      <c r="F5588" s="53" t="s">
        <v>91</v>
      </c>
      <c r="G5588" s="52" t="s">
        <v>141</v>
      </c>
      <c r="H5588" s="52" t="s">
        <v>931</v>
      </c>
    </row>
    <row r="5589" spans="1:8" x14ac:dyDescent="0.25">
      <c r="A5589" s="52" t="s">
        <v>1274</v>
      </c>
      <c r="B5589" s="52" t="s">
        <v>1273</v>
      </c>
      <c r="C5589" s="52" t="s">
        <v>193</v>
      </c>
      <c r="D5589" s="52" t="s">
        <v>243</v>
      </c>
      <c r="E5589" s="52" t="s">
        <v>204</v>
      </c>
      <c r="F5589" s="53" t="s">
        <v>91</v>
      </c>
      <c r="G5589" s="52" t="s">
        <v>141</v>
      </c>
      <c r="H5589" s="52" t="s">
        <v>931</v>
      </c>
    </row>
    <row r="5590" spans="1:8" x14ac:dyDescent="0.25">
      <c r="A5590" s="52" t="s">
        <v>1272</v>
      </c>
      <c r="B5590" s="52" t="s">
        <v>1271</v>
      </c>
      <c r="C5590" s="52" t="s">
        <v>1270</v>
      </c>
      <c r="D5590" s="52" t="s">
        <v>243</v>
      </c>
      <c r="E5590" s="52" t="s">
        <v>204</v>
      </c>
      <c r="F5590" s="53" t="s">
        <v>91</v>
      </c>
      <c r="G5590" s="52" t="s">
        <v>141</v>
      </c>
      <c r="H5590" s="52" t="s">
        <v>931</v>
      </c>
    </row>
    <row r="5591" spans="1:8" x14ac:dyDescent="0.25">
      <c r="A5591" s="52" t="s">
        <v>1269</v>
      </c>
      <c r="B5591" s="52" t="s">
        <v>1268</v>
      </c>
      <c r="C5591" s="52" t="s">
        <v>1267</v>
      </c>
      <c r="D5591" s="52" t="s">
        <v>200</v>
      </c>
      <c r="E5591" s="52" t="s">
        <v>187</v>
      </c>
      <c r="F5591" s="53" t="s">
        <v>91</v>
      </c>
      <c r="G5591" s="52" t="s">
        <v>141</v>
      </c>
      <c r="H5591" s="52" t="s">
        <v>931</v>
      </c>
    </row>
    <row r="5592" spans="1:8" x14ac:dyDescent="0.25">
      <c r="A5592" s="52" t="s">
        <v>1266</v>
      </c>
      <c r="B5592" s="52" t="s">
        <v>1265</v>
      </c>
      <c r="C5592" s="52" t="s">
        <v>1259</v>
      </c>
      <c r="D5592" s="52" t="s">
        <v>200</v>
      </c>
      <c r="E5592" s="52" t="s">
        <v>187</v>
      </c>
      <c r="F5592" s="53" t="s">
        <v>91</v>
      </c>
      <c r="G5592" s="52" t="s">
        <v>141</v>
      </c>
      <c r="H5592" s="52" t="s">
        <v>931</v>
      </c>
    </row>
    <row r="5593" spans="1:8" x14ac:dyDescent="0.25">
      <c r="A5593" s="52" t="s">
        <v>1264</v>
      </c>
      <c r="B5593" s="52" t="s">
        <v>1263</v>
      </c>
      <c r="C5593" s="52" t="s">
        <v>1262</v>
      </c>
      <c r="D5593" s="52" t="s">
        <v>200</v>
      </c>
      <c r="E5593" s="52" t="s">
        <v>187</v>
      </c>
      <c r="F5593" s="53" t="s">
        <v>91</v>
      </c>
      <c r="G5593" s="52" t="s">
        <v>141</v>
      </c>
      <c r="H5593" s="52" t="s">
        <v>931</v>
      </c>
    </row>
    <row r="5594" spans="1:8" x14ac:dyDescent="0.25">
      <c r="A5594" s="52" t="s">
        <v>1261</v>
      </c>
      <c r="B5594" s="52" t="s">
        <v>1260</v>
      </c>
      <c r="C5594" s="52" t="s">
        <v>1259</v>
      </c>
      <c r="D5594" s="52" t="s">
        <v>200</v>
      </c>
      <c r="E5594" s="52" t="s">
        <v>187</v>
      </c>
      <c r="F5594" s="53" t="s">
        <v>91</v>
      </c>
      <c r="G5594" s="52" t="s">
        <v>141</v>
      </c>
      <c r="H5594" s="52" t="s">
        <v>931</v>
      </c>
    </row>
    <row r="5595" spans="1:8" x14ac:dyDescent="0.25">
      <c r="A5595" s="52" t="s">
        <v>1258</v>
      </c>
      <c r="B5595" s="52" t="s">
        <v>1257</v>
      </c>
      <c r="C5595" s="52" t="s">
        <v>821</v>
      </c>
      <c r="D5595" s="52" t="s">
        <v>656</v>
      </c>
      <c r="E5595" s="52" t="s">
        <v>187</v>
      </c>
      <c r="F5595" s="53" t="s">
        <v>91</v>
      </c>
      <c r="G5595" s="52" t="s">
        <v>141</v>
      </c>
      <c r="H5595" s="52" t="s">
        <v>931</v>
      </c>
    </row>
    <row r="5596" spans="1:8" x14ac:dyDescent="0.25">
      <c r="A5596" s="52" t="s">
        <v>1256</v>
      </c>
      <c r="B5596" s="52" t="s">
        <v>1255</v>
      </c>
      <c r="C5596" s="52" t="s">
        <v>1245</v>
      </c>
      <c r="D5596" s="52" t="s">
        <v>200</v>
      </c>
      <c r="E5596" s="52" t="s">
        <v>187</v>
      </c>
      <c r="F5596" s="53" t="s">
        <v>91</v>
      </c>
      <c r="G5596" s="52" t="s">
        <v>141</v>
      </c>
      <c r="H5596" s="52" t="s">
        <v>931</v>
      </c>
    </row>
    <row r="5597" spans="1:8" x14ac:dyDescent="0.25">
      <c r="A5597" s="52" t="s">
        <v>1254</v>
      </c>
      <c r="B5597" s="52" t="s">
        <v>1253</v>
      </c>
      <c r="C5597" s="52" t="s">
        <v>821</v>
      </c>
      <c r="D5597" s="52" t="s">
        <v>1252</v>
      </c>
      <c r="E5597" s="52" t="s">
        <v>492</v>
      </c>
      <c r="F5597" s="53" t="s">
        <v>91</v>
      </c>
      <c r="G5597" s="52" t="s">
        <v>141</v>
      </c>
      <c r="H5597" s="52" t="s">
        <v>931</v>
      </c>
    </row>
    <row r="5598" spans="1:8" x14ac:dyDescent="0.25">
      <c r="A5598" s="52" t="s">
        <v>1251</v>
      </c>
      <c r="B5598" s="52" t="s">
        <v>1250</v>
      </c>
      <c r="C5598" s="52" t="s">
        <v>1245</v>
      </c>
      <c r="D5598" s="52" t="s">
        <v>200</v>
      </c>
      <c r="E5598" s="52" t="s">
        <v>187</v>
      </c>
      <c r="F5598" s="53" t="s">
        <v>91</v>
      </c>
      <c r="G5598" s="52" t="s">
        <v>141</v>
      </c>
      <c r="H5598" s="52" t="s">
        <v>931</v>
      </c>
    </row>
    <row r="5599" spans="1:8" x14ac:dyDescent="0.25">
      <c r="A5599" s="52" t="s">
        <v>1249</v>
      </c>
      <c r="B5599" s="52" t="s">
        <v>1248</v>
      </c>
      <c r="C5599" s="52" t="s">
        <v>193</v>
      </c>
      <c r="D5599" s="52" t="s">
        <v>200</v>
      </c>
      <c r="E5599" s="52" t="s">
        <v>187</v>
      </c>
      <c r="F5599" s="53" t="s">
        <v>91</v>
      </c>
      <c r="G5599" s="52" t="s">
        <v>141</v>
      </c>
      <c r="H5599" s="52" t="s">
        <v>931</v>
      </c>
    </row>
    <row r="5600" spans="1:8" x14ac:dyDescent="0.25">
      <c r="A5600" s="52" t="s">
        <v>1247</v>
      </c>
      <c r="B5600" s="52" t="s">
        <v>1246</v>
      </c>
      <c r="C5600" s="52" t="s">
        <v>1245</v>
      </c>
      <c r="D5600" s="52" t="s">
        <v>200</v>
      </c>
      <c r="E5600" s="52" t="s">
        <v>187</v>
      </c>
      <c r="F5600" s="53" t="s">
        <v>91</v>
      </c>
      <c r="G5600" s="52" t="s">
        <v>141</v>
      </c>
      <c r="H5600" s="52" t="s">
        <v>931</v>
      </c>
    </row>
    <row r="5601" spans="1:8" x14ac:dyDescent="0.25">
      <c r="A5601" s="52" t="s">
        <v>1244</v>
      </c>
      <c r="B5601" s="52" t="s">
        <v>1243</v>
      </c>
      <c r="C5601" s="52" t="s">
        <v>821</v>
      </c>
      <c r="D5601" s="52" t="s">
        <v>200</v>
      </c>
      <c r="E5601" s="52" t="s">
        <v>187</v>
      </c>
      <c r="F5601" s="53" t="s">
        <v>91</v>
      </c>
      <c r="G5601" s="52" t="s">
        <v>141</v>
      </c>
      <c r="H5601" s="52" t="s">
        <v>931</v>
      </c>
    </row>
    <row r="5602" spans="1:8" x14ac:dyDescent="0.25">
      <c r="A5602" s="52" t="s">
        <v>1242</v>
      </c>
      <c r="B5602" s="52" t="s">
        <v>1241</v>
      </c>
      <c r="C5602" s="52" t="s">
        <v>821</v>
      </c>
      <c r="D5602" s="52" t="s">
        <v>200</v>
      </c>
      <c r="E5602" s="52" t="s">
        <v>187</v>
      </c>
      <c r="F5602" s="53" t="s">
        <v>91</v>
      </c>
      <c r="G5602" s="52" t="s">
        <v>141</v>
      </c>
      <c r="H5602" s="52" t="s">
        <v>931</v>
      </c>
    </row>
    <row r="5603" spans="1:8" x14ac:dyDescent="0.25">
      <c r="A5603" s="52" t="s">
        <v>1240</v>
      </c>
      <c r="B5603" s="52" t="s">
        <v>1239</v>
      </c>
      <c r="C5603" s="52" t="s">
        <v>821</v>
      </c>
      <c r="D5603" s="52" t="s">
        <v>1209</v>
      </c>
      <c r="E5603" s="52" t="s">
        <v>204</v>
      </c>
      <c r="F5603" s="53" t="s">
        <v>91</v>
      </c>
      <c r="G5603" s="52" t="s">
        <v>141</v>
      </c>
      <c r="H5603" s="52" t="s">
        <v>931</v>
      </c>
    </row>
    <row r="5604" spans="1:8" x14ac:dyDescent="0.25">
      <c r="A5604" s="52" t="s">
        <v>1238</v>
      </c>
      <c r="B5604" s="52" t="s">
        <v>1237</v>
      </c>
      <c r="C5604" s="52" t="s">
        <v>821</v>
      </c>
      <c r="D5604" s="52" t="s">
        <v>1209</v>
      </c>
      <c r="E5604" s="52" t="s">
        <v>204</v>
      </c>
      <c r="F5604" s="53" t="s">
        <v>91</v>
      </c>
      <c r="G5604" s="52" t="s">
        <v>141</v>
      </c>
      <c r="H5604" s="52" t="s">
        <v>931</v>
      </c>
    </row>
    <row r="5605" spans="1:8" x14ac:dyDescent="0.25">
      <c r="A5605" s="52" t="s">
        <v>1236</v>
      </c>
      <c r="B5605" s="52" t="s">
        <v>1235</v>
      </c>
      <c r="C5605" s="52" t="s">
        <v>1234</v>
      </c>
      <c r="D5605" s="52" t="s">
        <v>1209</v>
      </c>
      <c r="E5605" s="52" t="s">
        <v>204</v>
      </c>
      <c r="F5605" s="53" t="s">
        <v>91</v>
      </c>
      <c r="G5605" s="52" t="s">
        <v>141</v>
      </c>
      <c r="H5605" s="52" t="s">
        <v>931</v>
      </c>
    </row>
    <row r="5606" spans="1:8" x14ac:dyDescent="0.25">
      <c r="A5606" s="52" t="s">
        <v>1233</v>
      </c>
      <c r="B5606" s="52" t="s">
        <v>1232</v>
      </c>
      <c r="C5606" s="52" t="s">
        <v>252</v>
      </c>
      <c r="D5606" s="52" t="s">
        <v>1231</v>
      </c>
      <c r="E5606" s="52" t="s">
        <v>492</v>
      </c>
      <c r="F5606" s="53" t="s">
        <v>91</v>
      </c>
      <c r="G5606" s="52" t="s">
        <v>141</v>
      </c>
      <c r="H5606" s="52" t="s">
        <v>931</v>
      </c>
    </row>
    <row r="5607" spans="1:8" x14ac:dyDescent="0.25">
      <c r="A5607" s="52" t="s">
        <v>1230</v>
      </c>
      <c r="B5607" s="52" t="s">
        <v>1229</v>
      </c>
      <c r="C5607" s="52" t="s">
        <v>252</v>
      </c>
      <c r="D5607" s="52" t="s">
        <v>656</v>
      </c>
      <c r="E5607" s="52" t="s">
        <v>187</v>
      </c>
      <c r="F5607" s="53" t="s">
        <v>91</v>
      </c>
      <c r="G5607" s="52" t="s">
        <v>141</v>
      </c>
      <c r="H5607" s="52" t="s">
        <v>931</v>
      </c>
    </row>
    <row r="5608" spans="1:8" x14ac:dyDescent="0.25">
      <c r="A5608" s="52" t="s">
        <v>1228</v>
      </c>
      <c r="B5608" s="52" t="s">
        <v>1227</v>
      </c>
      <c r="C5608" s="52" t="s">
        <v>1187</v>
      </c>
      <c r="D5608" s="52" t="s">
        <v>1226</v>
      </c>
      <c r="E5608" s="52" t="s">
        <v>187</v>
      </c>
      <c r="F5608" s="53" t="s">
        <v>91</v>
      </c>
      <c r="G5608" s="52" t="s">
        <v>141</v>
      </c>
      <c r="H5608" s="52" t="s">
        <v>931</v>
      </c>
    </row>
    <row r="5609" spans="1:8" x14ac:dyDescent="0.25">
      <c r="A5609" s="52" t="s">
        <v>1225</v>
      </c>
      <c r="B5609" s="52" t="s">
        <v>1224</v>
      </c>
      <c r="C5609" s="52" t="s">
        <v>1187</v>
      </c>
      <c r="D5609" s="52" t="s">
        <v>656</v>
      </c>
      <c r="E5609" s="52" t="s">
        <v>187</v>
      </c>
      <c r="F5609" s="53" t="s">
        <v>91</v>
      </c>
      <c r="G5609" s="52" t="s">
        <v>141</v>
      </c>
      <c r="H5609" s="52" t="s">
        <v>931</v>
      </c>
    </row>
    <row r="5610" spans="1:8" x14ac:dyDescent="0.25">
      <c r="A5610" s="52" t="s">
        <v>1223</v>
      </c>
      <c r="B5610" s="52" t="s">
        <v>1222</v>
      </c>
      <c r="C5610" s="52" t="s">
        <v>252</v>
      </c>
      <c r="D5610" s="52" t="s">
        <v>200</v>
      </c>
      <c r="E5610" s="52" t="s">
        <v>187</v>
      </c>
      <c r="F5610" s="53" t="s">
        <v>91</v>
      </c>
      <c r="G5610" s="52" t="s">
        <v>141</v>
      </c>
      <c r="H5610" s="52" t="s">
        <v>931</v>
      </c>
    </row>
    <row r="5611" spans="1:8" x14ac:dyDescent="0.25">
      <c r="A5611" s="52" t="s">
        <v>1221</v>
      </c>
      <c r="B5611" s="52" t="s">
        <v>1220</v>
      </c>
      <c r="C5611" s="52" t="s">
        <v>252</v>
      </c>
      <c r="D5611" s="52" t="s">
        <v>200</v>
      </c>
      <c r="E5611" s="52" t="s">
        <v>187</v>
      </c>
      <c r="F5611" s="53" t="s">
        <v>91</v>
      </c>
      <c r="G5611" s="52" t="s">
        <v>141</v>
      </c>
      <c r="H5611" s="52" t="s">
        <v>931</v>
      </c>
    </row>
    <row r="5612" spans="1:8" x14ac:dyDescent="0.25">
      <c r="A5612" s="52" t="s">
        <v>1219</v>
      </c>
      <c r="B5612" s="52" t="s">
        <v>1218</v>
      </c>
      <c r="C5612" s="52" t="s">
        <v>252</v>
      </c>
      <c r="D5612" s="52" t="s">
        <v>200</v>
      </c>
      <c r="E5612" s="52" t="s">
        <v>187</v>
      </c>
      <c r="F5612" s="53" t="s">
        <v>91</v>
      </c>
      <c r="G5612" s="52" t="s">
        <v>141</v>
      </c>
      <c r="H5612" s="52" t="s">
        <v>931</v>
      </c>
    </row>
    <row r="5613" spans="1:8" x14ac:dyDescent="0.25">
      <c r="A5613" s="52" t="s">
        <v>1217</v>
      </c>
      <c r="B5613" s="52" t="s">
        <v>1216</v>
      </c>
      <c r="C5613" s="52" t="s">
        <v>1187</v>
      </c>
      <c r="D5613" s="52" t="s">
        <v>200</v>
      </c>
      <c r="E5613" s="52" t="s">
        <v>187</v>
      </c>
      <c r="F5613" s="53" t="s">
        <v>91</v>
      </c>
      <c r="G5613" s="52" t="s">
        <v>141</v>
      </c>
      <c r="H5613" s="52" t="s">
        <v>931</v>
      </c>
    </row>
    <row r="5614" spans="1:8" x14ac:dyDescent="0.25">
      <c r="A5614" s="52" t="s">
        <v>1215</v>
      </c>
      <c r="B5614" s="52" t="s">
        <v>1214</v>
      </c>
      <c r="C5614" s="52" t="s">
        <v>1196</v>
      </c>
      <c r="D5614" s="52" t="s">
        <v>267</v>
      </c>
      <c r="E5614" s="52" t="s">
        <v>204</v>
      </c>
      <c r="F5614" s="53" t="s">
        <v>91</v>
      </c>
      <c r="G5614" s="52" t="s">
        <v>141</v>
      </c>
      <c r="H5614" s="52" t="s">
        <v>931</v>
      </c>
    </row>
    <row r="5615" spans="1:8" x14ac:dyDescent="0.25">
      <c r="A5615" s="52" t="s">
        <v>1213</v>
      </c>
      <c r="B5615" s="52" t="s">
        <v>1212</v>
      </c>
      <c r="C5615" s="52" t="s">
        <v>821</v>
      </c>
      <c r="D5615" s="52" t="s">
        <v>200</v>
      </c>
      <c r="E5615" s="52" t="s">
        <v>187</v>
      </c>
      <c r="F5615" s="53" t="s">
        <v>91</v>
      </c>
      <c r="G5615" s="52" t="s">
        <v>141</v>
      </c>
      <c r="H5615" s="52" t="s">
        <v>931</v>
      </c>
    </row>
    <row r="5616" spans="1:8" x14ac:dyDescent="0.25">
      <c r="A5616" s="52" t="s">
        <v>1211</v>
      </c>
      <c r="B5616" s="52" t="s">
        <v>1210</v>
      </c>
      <c r="C5616" s="52" t="s">
        <v>821</v>
      </c>
      <c r="D5616" s="52" t="s">
        <v>1209</v>
      </c>
      <c r="E5616" s="52" t="s">
        <v>204</v>
      </c>
      <c r="F5616" s="53" t="s">
        <v>91</v>
      </c>
      <c r="G5616" s="52" t="s">
        <v>141</v>
      </c>
      <c r="H5616" s="52" t="s">
        <v>931</v>
      </c>
    </row>
    <row r="5617" spans="1:8" x14ac:dyDescent="0.25">
      <c r="A5617" s="52" t="s">
        <v>1208</v>
      </c>
      <c r="B5617" s="52" t="s">
        <v>1207</v>
      </c>
      <c r="C5617" s="52" t="s">
        <v>821</v>
      </c>
      <c r="D5617" s="52" t="s">
        <v>297</v>
      </c>
      <c r="E5617" s="52" t="s">
        <v>204</v>
      </c>
      <c r="F5617" s="53" t="s">
        <v>91</v>
      </c>
      <c r="G5617" s="52" t="s">
        <v>141</v>
      </c>
      <c r="H5617" s="52" t="s">
        <v>931</v>
      </c>
    </row>
    <row r="5618" spans="1:8" x14ac:dyDescent="0.25">
      <c r="A5618" s="52" t="s">
        <v>1206</v>
      </c>
      <c r="B5618" s="52" t="s">
        <v>1205</v>
      </c>
      <c r="C5618" s="52" t="s">
        <v>252</v>
      </c>
      <c r="D5618" s="52" t="s">
        <v>200</v>
      </c>
      <c r="E5618" s="52" t="s">
        <v>187</v>
      </c>
      <c r="F5618" s="53" t="s">
        <v>91</v>
      </c>
      <c r="G5618" s="52" t="s">
        <v>141</v>
      </c>
      <c r="H5618" s="52" t="s">
        <v>931</v>
      </c>
    </row>
    <row r="5619" spans="1:8" x14ac:dyDescent="0.25">
      <c r="A5619" s="52" t="s">
        <v>1204</v>
      </c>
      <c r="B5619" s="52" t="s">
        <v>1203</v>
      </c>
      <c r="C5619" s="52" t="s">
        <v>252</v>
      </c>
      <c r="D5619" s="52" t="s">
        <v>1187</v>
      </c>
      <c r="E5619" s="52" t="s">
        <v>204</v>
      </c>
      <c r="F5619" s="53" t="s">
        <v>91</v>
      </c>
      <c r="G5619" s="52" t="s">
        <v>141</v>
      </c>
      <c r="H5619" s="52" t="s">
        <v>931</v>
      </c>
    </row>
    <row r="5620" spans="1:8" x14ac:dyDescent="0.25">
      <c r="A5620" s="52" t="s">
        <v>1202</v>
      </c>
      <c r="B5620" s="52" t="s">
        <v>1201</v>
      </c>
      <c r="C5620" s="52" t="s">
        <v>197</v>
      </c>
      <c r="D5620" s="52" t="s">
        <v>197</v>
      </c>
      <c r="E5620" s="52" t="s">
        <v>196</v>
      </c>
      <c r="F5620" s="53" t="s">
        <v>91</v>
      </c>
      <c r="G5620" s="52" t="s">
        <v>141</v>
      </c>
      <c r="H5620" s="52" t="s">
        <v>931</v>
      </c>
    </row>
    <row r="5621" spans="1:8" x14ac:dyDescent="0.25">
      <c r="A5621" s="52" t="s">
        <v>1200</v>
      </c>
      <c r="B5621" s="52" t="s">
        <v>1199</v>
      </c>
      <c r="C5621" s="52" t="s">
        <v>252</v>
      </c>
      <c r="D5621" s="52" t="s">
        <v>200</v>
      </c>
      <c r="E5621" s="52" t="s">
        <v>187</v>
      </c>
      <c r="F5621" s="53" t="s">
        <v>91</v>
      </c>
      <c r="G5621" s="52" t="s">
        <v>141</v>
      </c>
      <c r="H5621" s="52" t="s">
        <v>931</v>
      </c>
    </row>
    <row r="5622" spans="1:8" x14ac:dyDescent="0.25">
      <c r="A5622" s="52" t="s">
        <v>1198</v>
      </c>
      <c r="B5622" s="52" t="s">
        <v>1197</v>
      </c>
      <c r="C5622" s="52" t="s">
        <v>1196</v>
      </c>
      <c r="D5622" s="52" t="s">
        <v>297</v>
      </c>
      <c r="E5622" s="52" t="s">
        <v>204</v>
      </c>
      <c r="F5622" s="53" t="s">
        <v>91</v>
      </c>
      <c r="G5622" s="52" t="s">
        <v>141</v>
      </c>
      <c r="H5622" s="52" t="s">
        <v>931</v>
      </c>
    </row>
    <row r="5623" spans="1:8" x14ac:dyDescent="0.25">
      <c r="A5623" s="52" t="s">
        <v>1195</v>
      </c>
      <c r="B5623" s="52" t="s">
        <v>1194</v>
      </c>
      <c r="C5623" s="52" t="s">
        <v>252</v>
      </c>
      <c r="D5623" s="52" t="s">
        <v>200</v>
      </c>
      <c r="E5623" s="52" t="s">
        <v>187</v>
      </c>
      <c r="F5623" s="53" t="s">
        <v>91</v>
      </c>
      <c r="G5623" s="52" t="s">
        <v>141</v>
      </c>
      <c r="H5623" s="52" t="s">
        <v>931</v>
      </c>
    </row>
    <row r="5624" spans="1:8" x14ac:dyDescent="0.25">
      <c r="A5624" s="52" t="s">
        <v>1193</v>
      </c>
      <c r="B5624" s="52" t="s">
        <v>1192</v>
      </c>
      <c r="C5624" s="52" t="s">
        <v>252</v>
      </c>
      <c r="D5624" s="52" t="s">
        <v>1187</v>
      </c>
      <c r="E5624" s="52" t="s">
        <v>204</v>
      </c>
      <c r="F5624" s="53" t="s">
        <v>91</v>
      </c>
      <c r="G5624" s="52" t="s">
        <v>141</v>
      </c>
      <c r="H5624" s="52" t="s">
        <v>931</v>
      </c>
    </row>
    <row r="5625" spans="1:8" x14ac:dyDescent="0.25">
      <c r="A5625" s="52" t="s">
        <v>1191</v>
      </c>
      <c r="B5625" s="52" t="s">
        <v>1190</v>
      </c>
      <c r="C5625" s="52" t="s">
        <v>1187</v>
      </c>
      <c r="D5625" s="52" t="s">
        <v>200</v>
      </c>
      <c r="E5625" s="52" t="s">
        <v>187</v>
      </c>
      <c r="F5625" s="53" t="s">
        <v>91</v>
      </c>
      <c r="G5625" s="52" t="s">
        <v>141</v>
      </c>
      <c r="H5625" s="52" t="s">
        <v>931</v>
      </c>
    </row>
    <row r="5626" spans="1:8" x14ac:dyDescent="0.25">
      <c r="A5626" s="52" t="s">
        <v>1189</v>
      </c>
      <c r="B5626" s="52" t="s">
        <v>1188</v>
      </c>
      <c r="C5626" s="52" t="s">
        <v>1187</v>
      </c>
      <c r="D5626" s="52" t="s">
        <v>335</v>
      </c>
      <c r="E5626" s="52" t="s">
        <v>187</v>
      </c>
      <c r="F5626" s="53" t="s">
        <v>91</v>
      </c>
      <c r="G5626" s="52" t="s">
        <v>141</v>
      </c>
      <c r="H5626" s="52" t="s">
        <v>931</v>
      </c>
    </row>
    <row r="5627" spans="1:8" x14ac:dyDescent="0.25">
      <c r="A5627" s="52" t="s">
        <v>1186</v>
      </c>
      <c r="B5627" s="52" t="s">
        <v>1161</v>
      </c>
      <c r="C5627" s="52" t="s">
        <v>1163</v>
      </c>
      <c r="D5627" s="52" t="s">
        <v>200</v>
      </c>
      <c r="E5627" s="52" t="s">
        <v>187</v>
      </c>
      <c r="F5627" s="53" t="s">
        <v>91</v>
      </c>
      <c r="G5627" s="52" t="s">
        <v>141</v>
      </c>
      <c r="H5627" s="52" t="s">
        <v>931</v>
      </c>
    </row>
    <row r="5628" spans="1:8" x14ac:dyDescent="0.25">
      <c r="A5628" s="52" t="s">
        <v>1185</v>
      </c>
      <c r="B5628" s="52" t="s">
        <v>1184</v>
      </c>
      <c r="C5628" s="52" t="s">
        <v>1163</v>
      </c>
      <c r="D5628" s="52" t="s">
        <v>297</v>
      </c>
      <c r="E5628" s="52" t="s">
        <v>204</v>
      </c>
      <c r="F5628" s="53" t="s">
        <v>91</v>
      </c>
      <c r="G5628" s="52" t="s">
        <v>141</v>
      </c>
      <c r="H5628" s="52" t="s">
        <v>931</v>
      </c>
    </row>
    <row r="5629" spans="1:8" x14ac:dyDescent="0.25">
      <c r="A5629" s="52" t="s">
        <v>1183</v>
      </c>
      <c r="B5629" s="52" t="s">
        <v>1182</v>
      </c>
      <c r="C5629" s="52" t="s">
        <v>343</v>
      </c>
      <c r="D5629" s="52" t="s">
        <v>297</v>
      </c>
      <c r="E5629" s="52" t="s">
        <v>204</v>
      </c>
      <c r="F5629" s="53" t="s">
        <v>91</v>
      </c>
      <c r="G5629" s="52" t="s">
        <v>141</v>
      </c>
      <c r="H5629" s="52" t="s">
        <v>931</v>
      </c>
    </row>
    <row r="5630" spans="1:8" x14ac:dyDescent="0.25">
      <c r="A5630" s="52" t="s">
        <v>1181</v>
      </c>
      <c r="B5630" s="52" t="s">
        <v>1180</v>
      </c>
      <c r="C5630" s="52" t="s">
        <v>1163</v>
      </c>
      <c r="D5630" s="52" t="s">
        <v>297</v>
      </c>
      <c r="E5630" s="52" t="s">
        <v>204</v>
      </c>
      <c r="F5630" s="53" t="s">
        <v>91</v>
      </c>
      <c r="G5630" s="52" t="s">
        <v>141</v>
      </c>
      <c r="H5630" s="52" t="s">
        <v>931</v>
      </c>
    </row>
    <row r="5631" spans="1:8" x14ac:dyDescent="0.25">
      <c r="A5631" s="52" t="s">
        <v>1179</v>
      </c>
      <c r="B5631" s="52" t="s">
        <v>1178</v>
      </c>
      <c r="C5631" s="52" t="s">
        <v>1163</v>
      </c>
      <c r="D5631" s="52" t="s">
        <v>297</v>
      </c>
      <c r="E5631" s="52" t="s">
        <v>204</v>
      </c>
      <c r="F5631" s="53" t="s">
        <v>91</v>
      </c>
      <c r="G5631" s="52" t="s">
        <v>141</v>
      </c>
      <c r="H5631" s="52" t="s">
        <v>931</v>
      </c>
    </row>
    <row r="5632" spans="1:8" x14ac:dyDescent="0.25">
      <c r="A5632" s="52" t="s">
        <v>1177</v>
      </c>
      <c r="B5632" s="52" t="s">
        <v>1176</v>
      </c>
      <c r="C5632" s="52" t="s">
        <v>236</v>
      </c>
      <c r="D5632" s="52" t="s">
        <v>297</v>
      </c>
      <c r="E5632" s="52" t="s">
        <v>204</v>
      </c>
      <c r="F5632" s="53" t="s">
        <v>91</v>
      </c>
      <c r="G5632" s="52" t="s">
        <v>141</v>
      </c>
      <c r="H5632" s="52" t="s">
        <v>931</v>
      </c>
    </row>
    <row r="5633" spans="1:8" x14ac:dyDescent="0.25">
      <c r="A5633" s="52" t="s">
        <v>1175</v>
      </c>
      <c r="B5633" s="52" t="s">
        <v>1174</v>
      </c>
      <c r="C5633" s="52" t="s">
        <v>1163</v>
      </c>
      <c r="D5633" s="52" t="s">
        <v>297</v>
      </c>
      <c r="E5633" s="52" t="s">
        <v>204</v>
      </c>
      <c r="F5633" s="53" t="s">
        <v>91</v>
      </c>
      <c r="G5633" s="52" t="s">
        <v>141</v>
      </c>
      <c r="H5633" s="52" t="s">
        <v>931</v>
      </c>
    </row>
    <row r="5634" spans="1:8" x14ac:dyDescent="0.25">
      <c r="A5634" s="52" t="s">
        <v>1173</v>
      </c>
      <c r="B5634" s="52" t="s">
        <v>1172</v>
      </c>
      <c r="C5634" s="52" t="s">
        <v>1163</v>
      </c>
      <c r="D5634" s="52" t="s">
        <v>297</v>
      </c>
      <c r="E5634" s="52" t="s">
        <v>204</v>
      </c>
      <c r="F5634" s="53" t="s">
        <v>91</v>
      </c>
      <c r="G5634" s="52" t="s">
        <v>141</v>
      </c>
      <c r="H5634" s="52" t="s">
        <v>931</v>
      </c>
    </row>
    <row r="5635" spans="1:8" x14ac:dyDescent="0.25">
      <c r="A5635" s="52" t="s">
        <v>1171</v>
      </c>
      <c r="B5635" s="52" t="s">
        <v>1170</v>
      </c>
      <c r="C5635" s="52" t="s">
        <v>1163</v>
      </c>
      <c r="D5635" s="52" t="s">
        <v>297</v>
      </c>
      <c r="E5635" s="52" t="s">
        <v>204</v>
      </c>
      <c r="F5635" s="53" t="s">
        <v>91</v>
      </c>
      <c r="G5635" s="52" t="s">
        <v>141</v>
      </c>
      <c r="H5635" s="52" t="s">
        <v>931</v>
      </c>
    </row>
    <row r="5636" spans="1:8" x14ac:dyDescent="0.25">
      <c r="A5636" s="52" t="s">
        <v>1169</v>
      </c>
      <c r="B5636" s="52" t="s">
        <v>1168</v>
      </c>
      <c r="C5636" s="52" t="s">
        <v>1163</v>
      </c>
      <c r="D5636" s="52" t="s">
        <v>297</v>
      </c>
      <c r="E5636" s="52" t="s">
        <v>204</v>
      </c>
      <c r="F5636" s="53" t="s">
        <v>91</v>
      </c>
      <c r="G5636" s="52" t="s">
        <v>141</v>
      </c>
      <c r="H5636" s="52" t="s">
        <v>931</v>
      </c>
    </row>
    <row r="5637" spans="1:8" x14ac:dyDescent="0.25">
      <c r="A5637" s="52" t="s">
        <v>1167</v>
      </c>
      <c r="B5637" s="52" t="s">
        <v>1166</v>
      </c>
      <c r="C5637" s="52" t="s">
        <v>1163</v>
      </c>
      <c r="D5637" s="52" t="s">
        <v>297</v>
      </c>
      <c r="E5637" s="52" t="s">
        <v>204</v>
      </c>
      <c r="F5637" s="53" t="s">
        <v>91</v>
      </c>
      <c r="G5637" s="52" t="s">
        <v>141</v>
      </c>
      <c r="H5637" s="52" t="s">
        <v>931</v>
      </c>
    </row>
    <row r="5638" spans="1:8" x14ac:dyDescent="0.25">
      <c r="A5638" s="52" t="s">
        <v>1165</v>
      </c>
      <c r="B5638" s="52" t="s">
        <v>1164</v>
      </c>
      <c r="C5638" s="52" t="s">
        <v>1163</v>
      </c>
      <c r="D5638" s="52" t="s">
        <v>297</v>
      </c>
      <c r="E5638" s="52" t="s">
        <v>204</v>
      </c>
      <c r="F5638" s="53" t="s">
        <v>91</v>
      </c>
      <c r="G5638" s="52" t="s">
        <v>141</v>
      </c>
      <c r="H5638" s="52" t="s">
        <v>931</v>
      </c>
    </row>
    <row r="5639" spans="1:8" x14ac:dyDescent="0.25">
      <c r="A5639" s="52" t="s">
        <v>1162</v>
      </c>
      <c r="B5639" s="52" t="s">
        <v>1161</v>
      </c>
      <c r="C5639" s="52" t="s">
        <v>236</v>
      </c>
      <c r="D5639" s="52" t="s">
        <v>200</v>
      </c>
      <c r="E5639" s="52" t="s">
        <v>187</v>
      </c>
      <c r="F5639" s="53" t="s">
        <v>91</v>
      </c>
      <c r="G5639" s="52" t="s">
        <v>141</v>
      </c>
      <c r="H5639" s="52" t="s">
        <v>931</v>
      </c>
    </row>
    <row r="5640" spans="1:8" x14ac:dyDescent="0.25">
      <c r="A5640" s="52" t="s">
        <v>1160</v>
      </c>
      <c r="B5640" s="52" t="s">
        <v>1159</v>
      </c>
      <c r="C5640" s="52" t="s">
        <v>244</v>
      </c>
      <c r="D5640" s="52" t="s">
        <v>243</v>
      </c>
      <c r="E5640" s="52" t="s">
        <v>214</v>
      </c>
      <c r="F5640" s="53" t="s">
        <v>91</v>
      </c>
      <c r="G5640" s="52" t="s">
        <v>141</v>
      </c>
      <c r="H5640" s="52" t="s">
        <v>931</v>
      </c>
    </row>
    <row r="5641" spans="1:8" x14ac:dyDescent="0.25">
      <c r="A5641" s="52" t="s">
        <v>1158</v>
      </c>
      <c r="B5641" s="52" t="s">
        <v>1157</v>
      </c>
      <c r="C5641" s="52" t="s">
        <v>244</v>
      </c>
      <c r="D5641" s="52" t="s">
        <v>200</v>
      </c>
      <c r="E5641" s="52" t="s">
        <v>187</v>
      </c>
      <c r="F5641" s="53" t="s">
        <v>91</v>
      </c>
      <c r="G5641" s="52" t="s">
        <v>141</v>
      </c>
      <c r="H5641" s="52" t="s">
        <v>931</v>
      </c>
    </row>
    <row r="5642" spans="1:8" x14ac:dyDescent="0.25">
      <c r="A5642" s="52" t="s">
        <v>1156</v>
      </c>
      <c r="B5642" s="52" t="s">
        <v>1155</v>
      </c>
      <c r="C5642" s="52" t="s">
        <v>224</v>
      </c>
      <c r="D5642" s="52" t="s">
        <v>335</v>
      </c>
      <c r="E5642" s="52" t="s">
        <v>187</v>
      </c>
      <c r="F5642" s="53" t="s">
        <v>91</v>
      </c>
      <c r="G5642" s="52" t="s">
        <v>141</v>
      </c>
      <c r="H5642" s="52" t="s">
        <v>931</v>
      </c>
    </row>
    <row r="5643" spans="1:8" x14ac:dyDescent="0.25">
      <c r="A5643" s="52" t="s">
        <v>1154</v>
      </c>
      <c r="B5643" s="52" t="s">
        <v>1153</v>
      </c>
      <c r="C5643" s="52" t="s">
        <v>784</v>
      </c>
      <c r="D5643" s="52" t="s">
        <v>200</v>
      </c>
      <c r="E5643" s="52" t="s">
        <v>187</v>
      </c>
      <c r="F5643" s="53" t="s">
        <v>91</v>
      </c>
      <c r="G5643" s="52" t="s">
        <v>141</v>
      </c>
      <c r="H5643" s="52" t="s">
        <v>931</v>
      </c>
    </row>
    <row r="5644" spans="1:8" x14ac:dyDescent="0.25">
      <c r="A5644" s="52" t="s">
        <v>1152</v>
      </c>
      <c r="B5644" s="52" t="s">
        <v>1150</v>
      </c>
      <c r="C5644" s="52" t="s">
        <v>784</v>
      </c>
      <c r="D5644" s="52" t="s">
        <v>200</v>
      </c>
      <c r="E5644" s="52" t="s">
        <v>187</v>
      </c>
      <c r="F5644" s="53" t="s">
        <v>91</v>
      </c>
      <c r="G5644" s="52" t="s">
        <v>141</v>
      </c>
      <c r="H5644" s="52" t="s">
        <v>931</v>
      </c>
    </row>
    <row r="5645" spans="1:8" x14ac:dyDescent="0.25">
      <c r="A5645" s="52" t="s">
        <v>1151</v>
      </c>
      <c r="B5645" s="52" t="s">
        <v>1150</v>
      </c>
      <c r="C5645" s="52" t="s">
        <v>784</v>
      </c>
      <c r="D5645" s="52" t="s">
        <v>200</v>
      </c>
      <c r="E5645" s="52" t="s">
        <v>187</v>
      </c>
      <c r="F5645" s="53" t="s">
        <v>91</v>
      </c>
      <c r="G5645" s="52" t="s">
        <v>141</v>
      </c>
      <c r="H5645" s="52" t="s">
        <v>931</v>
      </c>
    </row>
    <row r="5646" spans="1:8" x14ac:dyDescent="0.25">
      <c r="A5646" s="52" t="s">
        <v>1149</v>
      </c>
      <c r="B5646" s="52" t="s">
        <v>1148</v>
      </c>
      <c r="C5646" s="52" t="s">
        <v>784</v>
      </c>
      <c r="D5646" s="52" t="s">
        <v>200</v>
      </c>
      <c r="E5646" s="52" t="s">
        <v>187</v>
      </c>
      <c r="F5646" s="53" t="s">
        <v>91</v>
      </c>
      <c r="G5646" s="52" t="s">
        <v>141</v>
      </c>
      <c r="H5646" s="52" t="s">
        <v>931</v>
      </c>
    </row>
    <row r="5647" spans="1:8" x14ac:dyDescent="0.25">
      <c r="A5647" s="52" t="s">
        <v>1147</v>
      </c>
      <c r="B5647" s="52" t="s">
        <v>1145</v>
      </c>
      <c r="C5647" s="52" t="s">
        <v>784</v>
      </c>
      <c r="D5647" s="52" t="s">
        <v>200</v>
      </c>
      <c r="E5647" s="52" t="s">
        <v>187</v>
      </c>
      <c r="F5647" s="53" t="s">
        <v>91</v>
      </c>
      <c r="G5647" s="52" t="s">
        <v>141</v>
      </c>
      <c r="H5647" s="52" t="s">
        <v>931</v>
      </c>
    </row>
    <row r="5648" spans="1:8" x14ac:dyDescent="0.25">
      <c r="A5648" s="52" t="s">
        <v>1146</v>
      </c>
      <c r="B5648" s="52" t="s">
        <v>1145</v>
      </c>
      <c r="C5648" s="52" t="s">
        <v>784</v>
      </c>
      <c r="D5648" s="52" t="s">
        <v>200</v>
      </c>
      <c r="E5648" s="52" t="s">
        <v>187</v>
      </c>
      <c r="F5648" s="53" t="s">
        <v>91</v>
      </c>
      <c r="G5648" s="52" t="s">
        <v>141</v>
      </c>
      <c r="H5648" s="52" t="s">
        <v>931</v>
      </c>
    </row>
    <row r="5649" spans="1:8" x14ac:dyDescent="0.25">
      <c r="A5649" s="52" t="s">
        <v>1144</v>
      </c>
      <c r="B5649" s="52" t="s">
        <v>1143</v>
      </c>
      <c r="C5649" s="52" t="s">
        <v>224</v>
      </c>
      <c r="D5649" s="52" t="s">
        <v>200</v>
      </c>
      <c r="E5649" s="52" t="s">
        <v>187</v>
      </c>
      <c r="F5649" s="53" t="s">
        <v>91</v>
      </c>
      <c r="G5649" s="52" t="s">
        <v>141</v>
      </c>
      <c r="H5649" s="52" t="s">
        <v>931</v>
      </c>
    </row>
    <row r="5650" spans="1:8" x14ac:dyDescent="0.25">
      <c r="A5650" s="52" t="s">
        <v>1142</v>
      </c>
      <c r="B5650" s="52" t="s">
        <v>1141</v>
      </c>
      <c r="C5650" s="52" t="s">
        <v>224</v>
      </c>
      <c r="D5650" s="52" t="s">
        <v>1140</v>
      </c>
      <c r="E5650" s="52" t="s">
        <v>187</v>
      </c>
      <c r="F5650" s="53" t="s">
        <v>91</v>
      </c>
      <c r="G5650" s="52" t="s">
        <v>141</v>
      </c>
      <c r="H5650" s="52" t="s">
        <v>931</v>
      </c>
    </row>
    <row r="5651" spans="1:8" x14ac:dyDescent="0.25">
      <c r="A5651" s="52" t="s">
        <v>1139</v>
      </c>
      <c r="B5651" s="52" t="s">
        <v>1137</v>
      </c>
      <c r="C5651" s="52" t="s">
        <v>784</v>
      </c>
      <c r="D5651" s="52" t="s">
        <v>200</v>
      </c>
      <c r="E5651" s="52" t="s">
        <v>187</v>
      </c>
      <c r="F5651" s="53" t="s">
        <v>91</v>
      </c>
      <c r="G5651" s="52" t="s">
        <v>141</v>
      </c>
      <c r="H5651" s="52" t="s">
        <v>931</v>
      </c>
    </row>
    <row r="5652" spans="1:8" x14ac:dyDescent="0.25">
      <c r="A5652" s="52" t="s">
        <v>1138</v>
      </c>
      <c r="B5652" s="52" t="s">
        <v>1137</v>
      </c>
      <c r="C5652" s="52" t="s">
        <v>784</v>
      </c>
      <c r="D5652" s="52" t="s">
        <v>200</v>
      </c>
      <c r="E5652" s="52" t="s">
        <v>187</v>
      </c>
      <c r="F5652" s="53" t="s">
        <v>91</v>
      </c>
      <c r="G5652" s="52" t="s">
        <v>141</v>
      </c>
      <c r="H5652" s="52" t="s">
        <v>931</v>
      </c>
    </row>
    <row r="5653" spans="1:8" x14ac:dyDescent="0.25">
      <c r="A5653" s="52" t="s">
        <v>1136</v>
      </c>
      <c r="B5653" s="52" t="s">
        <v>1135</v>
      </c>
      <c r="C5653" s="52" t="s">
        <v>224</v>
      </c>
      <c r="D5653" s="52" t="s">
        <v>1128</v>
      </c>
      <c r="E5653" s="52" t="s">
        <v>214</v>
      </c>
      <c r="F5653" s="53" t="s">
        <v>91</v>
      </c>
      <c r="G5653" s="52" t="s">
        <v>141</v>
      </c>
      <c r="H5653" s="52" t="s">
        <v>931</v>
      </c>
    </row>
    <row r="5654" spans="1:8" x14ac:dyDescent="0.25">
      <c r="A5654" s="52" t="s">
        <v>1134</v>
      </c>
      <c r="B5654" s="52" t="s">
        <v>1133</v>
      </c>
      <c r="C5654" s="52" t="s">
        <v>224</v>
      </c>
      <c r="D5654" s="52" t="s">
        <v>200</v>
      </c>
      <c r="E5654" s="52" t="s">
        <v>187</v>
      </c>
      <c r="F5654" s="53" t="s">
        <v>91</v>
      </c>
      <c r="G5654" s="52" t="s">
        <v>141</v>
      </c>
      <c r="H5654" s="52" t="s">
        <v>931</v>
      </c>
    </row>
    <row r="5655" spans="1:8" x14ac:dyDescent="0.25">
      <c r="A5655" s="52" t="s">
        <v>1132</v>
      </c>
      <c r="B5655" s="52" t="s">
        <v>1131</v>
      </c>
      <c r="C5655" s="52" t="s">
        <v>1128</v>
      </c>
      <c r="D5655" s="52" t="s">
        <v>200</v>
      </c>
      <c r="E5655" s="52" t="s">
        <v>187</v>
      </c>
      <c r="F5655" s="53" t="s">
        <v>91</v>
      </c>
      <c r="G5655" s="52" t="s">
        <v>141</v>
      </c>
      <c r="H5655" s="52" t="s">
        <v>931</v>
      </c>
    </row>
    <row r="5656" spans="1:8" x14ac:dyDescent="0.25">
      <c r="A5656" s="52" t="s">
        <v>1130</v>
      </c>
      <c r="B5656" s="52" t="s">
        <v>1129</v>
      </c>
      <c r="C5656" s="52" t="s">
        <v>224</v>
      </c>
      <c r="D5656" s="52" t="s">
        <v>1128</v>
      </c>
      <c r="E5656" s="52" t="s">
        <v>492</v>
      </c>
      <c r="F5656" s="53" t="s">
        <v>91</v>
      </c>
      <c r="G5656" s="52" t="s">
        <v>141</v>
      </c>
      <c r="H5656" s="52" t="s">
        <v>931</v>
      </c>
    </row>
    <row r="5657" spans="1:8" x14ac:dyDescent="0.25">
      <c r="A5657" s="52" t="s">
        <v>151</v>
      </c>
      <c r="B5657" s="52" t="s">
        <v>1127</v>
      </c>
      <c r="C5657" s="52" t="s">
        <v>308</v>
      </c>
      <c r="D5657" s="52" t="s">
        <v>200</v>
      </c>
      <c r="E5657" s="52" t="s">
        <v>187</v>
      </c>
      <c r="F5657" s="53" t="s">
        <v>151</v>
      </c>
      <c r="G5657" s="52" t="s">
        <v>141</v>
      </c>
      <c r="H5657" s="52" t="s">
        <v>931</v>
      </c>
    </row>
    <row r="5658" spans="1:8" x14ac:dyDescent="0.25">
      <c r="A5658" s="52" t="s">
        <v>1126</v>
      </c>
      <c r="B5658" s="52" t="s">
        <v>1125</v>
      </c>
      <c r="C5658" s="52" t="s">
        <v>308</v>
      </c>
      <c r="D5658" s="52" t="s">
        <v>200</v>
      </c>
      <c r="E5658" s="52" t="s">
        <v>187</v>
      </c>
      <c r="F5658" s="53" t="s">
        <v>151</v>
      </c>
      <c r="G5658" s="52" t="s">
        <v>141</v>
      </c>
      <c r="H5658" s="52" t="s">
        <v>931</v>
      </c>
    </row>
    <row r="5659" spans="1:8" x14ac:dyDescent="0.25">
      <c r="A5659" s="52" t="s">
        <v>1124</v>
      </c>
      <c r="B5659" s="52" t="s">
        <v>1118</v>
      </c>
      <c r="C5659" s="52" t="s">
        <v>249</v>
      </c>
      <c r="D5659" s="52" t="s">
        <v>200</v>
      </c>
      <c r="E5659" s="52" t="s">
        <v>187</v>
      </c>
      <c r="F5659" s="53" t="s">
        <v>151</v>
      </c>
      <c r="G5659" s="52" t="s">
        <v>141</v>
      </c>
      <c r="H5659" s="52" t="s">
        <v>931</v>
      </c>
    </row>
    <row r="5660" spans="1:8" x14ac:dyDescent="0.25">
      <c r="A5660" s="52" t="s">
        <v>1123</v>
      </c>
      <c r="B5660" s="52" t="s">
        <v>1122</v>
      </c>
      <c r="C5660" s="52" t="s">
        <v>308</v>
      </c>
      <c r="D5660" s="52" t="s">
        <v>297</v>
      </c>
      <c r="E5660" s="52" t="s">
        <v>204</v>
      </c>
      <c r="F5660" s="53" t="s">
        <v>151</v>
      </c>
      <c r="G5660" s="52" t="s">
        <v>141</v>
      </c>
      <c r="H5660" s="52" t="s">
        <v>931</v>
      </c>
    </row>
    <row r="5661" spans="1:8" x14ac:dyDescent="0.25">
      <c r="A5661" s="52" t="s">
        <v>1121</v>
      </c>
      <c r="B5661" s="52" t="s">
        <v>1120</v>
      </c>
      <c r="C5661" s="52" t="s">
        <v>939</v>
      </c>
      <c r="D5661" s="52" t="s">
        <v>297</v>
      </c>
      <c r="E5661" s="52" t="s">
        <v>204</v>
      </c>
      <c r="F5661" s="53" t="s">
        <v>151</v>
      </c>
      <c r="G5661" s="52" t="s">
        <v>141</v>
      </c>
      <c r="H5661" s="52" t="s">
        <v>931</v>
      </c>
    </row>
    <row r="5662" spans="1:8" x14ac:dyDescent="0.25">
      <c r="A5662" s="52" t="s">
        <v>1119</v>
      </c>
      <c r="B5662" s="52" t="s">
        <v>1118</v>
      </c>
      <c r="C5662" s="52" t="s">
        <v>193</v>
      </c>
      <c r="D5662" s="52" t="s">
        <v>200</v>
      </c>
      <c r="E5662" s="52" t="s">
        <v>187</v>
      </c>
      <c r="F5662" s="53" t="s">
        <v>151</v>
      </c>
      <c r="G5662" s="52" t="s">
        <v>141</v>
      </c>
      <c r="H5662" s="52" t="s">
        <v>931</v>
      </c>
    </row>
    <row r="5663" spans="1:8" x14ac:dyDescent="0.25">
      <c r="A5663" s="52" t="s">
        <v>1117</v>
      </c>
      <c r="B5663" s="52" t="s">
        <v>1116</v>
      </c>
      <c r="C5663" s="52" t="s">
        <v>855</v>
      </c>
      <c r="D5663" s="52" t="s">
        <v>200</v>
      </c>
      <c r="E5663" s="52" t="s">
        <v>187</v>
      </c>
      <c r="F5663" s="53" t="s">
        <v>151</v>
      </c>
      <c r="G5663" s="52" t="s">
        <v>141</v>
      </c>
      <c r="H5663" s="52" t="s">
        <v>931</v>
      </c>
    </row>
    <row r="5664" spans="1:8" x14ac:dyDescent="0.25">
      <c r="A5664" s="52" t="s">
        <v>1115</v>
      </c>
      <c r="B5664" s="52" t="s">
        <v>1114</v>
      </c>
      <c r="C5664" s="52" t="s">
        <v>855</v>
      </c>
      <c r="D5664" s="52" t="s">
        <v>200</v>
      </c>
      <c r="E5664" s="52" t="s">
        <v>187</v>
      </c>
      <c r="F5664" s="53" t="s">
        <v>151</v>
      </c>
      <c r="G5664" s="52" t="s">
        <v>141</v>
      </c>
      <c r="H5664" s="52" t="s">
        <v>931</v>
      </c>
    </row>
    <row r="5665" spans="1:8" x14ac:dyDescent="0.25">
      <c r="A5665" s="52" t="s">
        <v>1113</v>
      </c>
      <c r="B5665" s="52" t="s">
        <v>1110</v>
      </c>
      <c r="C5665" s="52" t="s">
        <v>249</v>
      </c>
      <c r="D5665" s="52" t="s">
        <v>200</v>
      </c>
      <c r="E5665" s="52" t="s">
        <v>187</v>
      </c>
      <c r="F5665" s="53" t="s">
        <v>151</v>
      </c>
      <c r="G5665" s="52" t="s">
        <v>141</v>
      </c>
      <c r="H5665" s="52" t="s">
        <v>931</v>
      </c>
    </row>
    <row r="5666" spans="1:8" x14ac:dyDescent="0.25">
      <c r="A5666" s="52" t="s">
        <v>1112</v>
      </c>
      <c r="B5666" s="52" t="s">
        <v>1110</v>
      </c>
      <c r="C5666" s="52" t="s">
        <v>249</v>
      </c>
      <c r="D5666" s="52" t="s">
        <v>200</v>
      </c>
      <c r="E5666" s="52" t="s">
        <v>187</v>
      </c>
      <c r="F5666" s="53" t="s">
        <v>151</v>
      </c>
      <c r="G5666" s="52" t="s">
        <v>141</v>
      </c>
      <c r="H5666" s="52" t="s">
        <v>931</v>
      </c>
    </row>
    <row r="5667" spans="1:8" x14ac:dyDescent="0.25">
      <c r="A5667" s="52" t="s">
        <v>1111</v>
      </c>
      <c r="B5667" s="52" t="s">
        <v>1110</v>
      </c>
      <c r="C5667" s="52" t="s">
        <v>244</v>
      </c>
      <c r="D5667" s="52" t="s">
        <v>200</v>
      </c>
      <c r="E5667" s="52" t="s">
        <v>187</v>
      </c>
      <c r="F5667" s="53" t="s">
        <v>151</v>
      </c>
      <c r="G5667" s="52" t="s">
        <v>141</v>
      </c>
      <c r="H5667" s="52" t="s">
        <v>931</v>
      </c>
    </row>
    <row r="5668" spans="1:8" x14ac:dyDescent="0.25">
      <c r="A5668" s="52" t="s">
        <v>1109</v>
      </c>
      <c r="B5668" s="52" t="s">
        <v>1108</v>
      </c>
      <c r="C5668" s="52" t="s">
        <v>224</v>
      </c>
      <c r="D5668" s="52" t="s">
        <v>1107</v>
      </c>
      <c r="E5668" s="52" t="s">
        <v>187</v>
      </c>
      <c r="F5668" s="53" t="s">
        <v>151</v>
      </c>
      <c r="G5668" s="52" t="s">
        <v>141</v>
      </c>
      <c r="H5668" s="52" t="s">
        <v>931</v>
      </c>
    </row>
    <row r="5669" spans="1:8" x14ac:dyDescent="0.25">
      <c r="A5669" s="52" t="s">
        <v>1106</v>
      </c>
      <c r="B5669" s="52" t="s">
        <v>1105</v>
      </c>
      <c r="C5669" s="52" t="s">
        <v>224</v>
      </c>
      <c r="D5669" s="52" t="s">
        <v>1055</v>
      </c>
      <c r="E5669" s="52" t="s">
        <v>187</v>
      </c>
      <c r="F5669" s="53" t="s">
        <v>151</v>
      </c>
      <c r="G5669" s="52" t="s">
        <v>141</v>
      </c>
      <c r="H5669" s="52" t="s">
        <v>931</v>
      </c>
    </row>
    <row r="5670" spans="1:8" x14ac:dyDescent="0.25">
      <c r="A5670" s="52" t="s">
        <v>1104</v>
      </c>
      <c r="B5670" s="52" t="s">
        <v>1103</v>
      </c>
      <c r="C5670" s="52" t="s">
        <v>224</v>
      </c>
      <c r="D5670" s="52" t="s">
        <v>200</v>
      </c>
      <c r="E5670" s="52" t="s">
        <v>187</v>
      </c>
      <c r="F5670" s="53" t="s">
        <v>151</v>
      </c>
      <c r="G5670" s="52" t="s">
        <v>141</v>
      </c>
      <c r="H5670" s="52" t="s">
        <v>931</v>
      </c>
    </row>
    <row r="5671" spans="1:8" x14ac:dyDescent="0.25">
      <c r="A5671" s="52" t="s">
        <v>1102</v>
      </c>
      <c r="B5671" s="52" t="s">
        <v>1101</v>
      </c>
      <c r="C5671" s="52" t="s">
        <v>224</v>
      </c>
      <c r="D5671" s="52" t="s">
        <v>200</v>
      </c>
      <c r="E5671" s="52" t="s">
        <v>187</v>
      </c>
      <c r="F5671" s="53" t="s">
        <v>151</v>
      </c>
      <c r="G5671" s="52" t="s">
        <v>141</v>
      </c>
      <c r="H5671" s="52" t="s">
        <v>931</v>
      </c>
    </row>
    <row r="5672" spans="1:8" x14ac:dyDescent="0.25">
      <c r="A5672" s="52" t="s">
        <v>1100</v>
      </c>
      <c r="B5672" s="52" t="s">
        <v>1099</v>
      </c>
      <c r="C5672" s="52" t="s">
        <v>224</v>
      </c>
      <c r="D5672" s="52" t="s">
        <v>200</v>
      </c>
      <c r="E5672" s="52" t="s">
        <v>187</v>
      </c>
      <c r="F5672" s="53" t="s">
        <v>151</v>
      </c>
      <c r="G5672" s="52" t="s">
        <v>141</v>
      </c>
      <c r="H5672" s="52" t="s">
        <v>931</v>
      </c>
    </row>
    <row r="5673" spans="1:8" x14ac:dyDescent="0.25">
      <c r="A5673" s="52" t="s">
        <v>1098</v>
      </c>
      <c r="B5673" s="52" t="s">
        <v>1097</v>
      </c>
      <c r="C5673" s="52" t="s">
        <v>224</v>
      </c>
      <c r="D5673" s="52" t="s">
        <v>200</v>
      </c>
      <c r="E5673" s="52" t="s">
        <v>187</v>
      </c>
      <c r="F5673" s="53" t="s">
        <v>151</v>
      </c>
      <c r="G5673" s="52" t="s">
        <v>141</v>
      </c>
      <c r="H5673" s="52" t="s">
        <v>931</v>
      </c>
    </row>
    <row r="5674" spans="1:8" x14ac:dyDescent="0.25">
      <c r="A5674" s="52" t="s">
        <v>1096</v>
      </c>
      <c r="B5674" s="52" t="s">
        <v>1094</v>
      </c>
      <c r="C5674" s="52" t="s">
        <v>441</v>
      </c>
      <c r="D5674" s="52" t="s">
        <v>200</v>
      </c>
      <c r="E5674" s="52" t="s">
        <v>187</v>
      </c>
      <c r="F5674" s="53" t="s">
        <v>151</v>
      </c>
      <c r="G5674" s="52" t="s">
        <v>141</v>
      </c>
      <c r="H5674" s="52" t="s">
        <v>931</v>
      </c>
    </row>
    <row r="5675" spans="1:8" x14ac:dyDescent="0.25">
      <c r="A5675" s="52" t="s">
        <v>1095</v>
      </c>
      <c r="B5675" s="52" t="s">
        <v>1094</v>
      </c>
      <c r="C5675" s="52" t="s">
        <v>441</v>
      </c>
      <c r="D5675" s="52" t="s">
        <v>200</v>
      </c>
      <c r="E5675" s="52" t="s">
        <v>187</v>
      </c>
      <c r="F5675" s="53" t="s">
        <v>151</v>
      </c>
      <c r="G5675" s="52" t="s">
        <v>141</v>
      </c>
      <c r="H5675" s="52" t="s">
        <v>931</v>
      </c>
    </row>
    <row r="5676" spans="1:8" x14ac:dyDescent="0.25">
      <c r="A5676" s="52" t="s">
        <v>1093</v>
      </c>
      <c r="B5676" s="52" t="s">
        <v>1092</v>
      </c>
      <c r="C5676" s="52" t="s">
        <v>244</v>
      </c>
      <c r="D5676" s="52" t="s">
        <v>243</v>
      </c>
      <c r="E5676" s="52" t="s">
        <v>204</v>
      </c>
      <c r="F5676" s="53" t="s">
        <v>151</v>
      </c>
      <c r="G5676" s="52" t="s">
        <v>141</v>
      </c>
      <c r="H5676" s="52" t="s">
        <v>931</v>
      </c>
    </row>
    <row r="5677" spans="1:8" x14ac:dyDescent="0.25">
      <c r="A5677" s="52" t="s">
        <v>1091</v>
      </c>
      <c r="B5677" s="52" t="s">
        <v>1090</v>
      </c>
      <c r="C5677" s="52" t="s">
        <v>932</v>
      </c>
      <c r="D5677" s="52" t="s">
        <v>200</v>
      </c>
      <c r="E5677" s="52" t="s">
        <v>187</v>
      </c>
      <c r="F5677" s="53" t="s">
        <v>151</v>
      </c>
      <c r="G5677" s="52" t="s">
        <v>141</v>
      </c>
      <c r="H5677" s="52" t="s">
        <v>931</v>
      </c>
    </row>
    <row r="5678" spans="1:8" x14ac:dyDescent="0.25">
      <c r="A5678" s="52" t="s">
        <v>1089</v>
      </c>
      <c r="B5678" s="52" t="s">
        <v>1088</v>
      </c>
      <c r="C5678" s="52" t="s">
        <v>932</v>
      </c>
      <c r="D5678" s="52" t="s">
        <v>200</v>
      </c>
      <c r="E5678" s="52" t="s">
        <v>187</v>
      </c>
      <c r="F5678" s="53" t="s">
        <v>151</v>
      </c>
      <c r="G5678" s="52" t="s">
        <v>141</v>
      </c>
      <c r="H5678" s="52" t="s">
        <v>931</v>
      </c>
    </row>
    <row r="5679" spans="1:8" x14ac:dyDescent="0.25">
      <c r="A5679" s="52" t="s">
        <v>1087</v>
      </c>
      <c r="B5679" s="52" t="s">
        <v>1086</v>
      </c>
      <c r="C5679" s="52" t="s">
        <v>932</v>
      </c>
      <c r="D5679" s="52" t="s">
        <v>913</v>
      </c>
      <c r="E5679" s="52" t="s">
        <v>492</v>
      </c>
      <c r="F5679" s="53" t="s">
        <v>151</v>
      </c>
      <c r="G5679" s="52" t="s">
        <v>141</v>
      </c>
      <c r="H5679" s="52" t="s">
        <v>931</v>
      </c>
    </row>
    <row r="5680" spans="1:8" x14ac:dyDescent="0.25">
      <c r="A5680" s="52" t="s">
        <v>1085</v>
      </c>
      <c r="B5680" s="52" t="s">
        <v>1084</v>
      </c>
      <c r="C5680" s="52" t="s">
        <v>932</v>
      </c>
      <c r="D5680" s="52" t="s">
        <v>200</v>
      </c>
      <c r="E5680" s="52" t="s">
        <v>187</v>
      </c>
      <c r="F5680" s="53" t="s">
        <v>151</v>
      </c>
      <c r="G5680" s="52" t="s">
        <v>141</v>
      </c>
      <c r="H5680" s="52" t="s">
        <v>931</v>
      </c>
    </row>
    <row r="5681" spans="1:8" x14ac:dyDescent="0.25">
      <c r="A5681" s="52" t="s">
        <v>1083</v>
      </c>
      <c r="B5681" s="52" t="s">
        <v>1082</v>
      </c>
      <c r="C5681" s="52" t="s">
        <v>932</v>
      </c>
      <c r="D5681" s="52" t="s">
        <v>200</v>
      </c>
      <c r="E5681" s="52" t="s">
        <v>187</v>
      </c>
      <c r="F5681" s="53" t="s">
        <v>151</v>
      </c>
      <c r="G5681" s="52" t="s">
        <v>141</v>
      </c>
      <c r="H5681" s="52" t="s">
        <v>931</v>
      </c>
    </row>
    <row r="5682" spans="1:8" x14ac:dyDescent="0.25">
      <c r="A5682" s="52" t="s">
        <v>1081</v>
      </c>
      <c r="B5682" s="52" t="s">
        <v>1080</v>
      </c>
      <c r="C5682" s="52" t="s">
        <v>932</v>
      </c>
      <c r="D5682" s="52" t="s">
        <v>200</v>
      </c>
      <c r="E5682" s="52" t="s">
        <v>187</v>
      </c>
      <c r="F5682" s="53" t="s">
        <v>151</v>
      </c>
      <c r="G5682" s="52" t="s">
        <v>141</v>
      </c>
      <c r="H5682" s="52" t="s">
        <v>931</v>
      </c>
    </row>
    <row r="5683" spans="1:8" x14ac:dyDescent="0.25">
      <c r="A5683" s="52" t="s">
        <v>1079</v>
      </c>
      <c r="B5683" s="52" t="s">
        <v>1078</v>
      </c>
      <c r="C5683" s="52" t="s">
        <v>197</v>
      </c>
      <c r="D5683" s="52" t="s">
        <v>197</v>
      </c>
      <c r="E5683" s="52" t="s">
        <v>196</v>
      </c>
      <c r="F5683" s="53" t="s">
        <v>151</v>
      </c>
      <c r="G5683" s="52" t="s">
        <v>141</v>
      </c>
      <c r="H5683" s="52" t="s">
        <v>931</v>
      </c>
    </row>
    <row r="5684" spans="1:8" x14ac:dyDescent="0.25">
      <c r="A5684" s="52" t="s">
        <v>143</v>
      </c>
      <c r="B5684" s="52" t="s">
        <v>1077</v>
      </c>
      <c r="C5684" s="52" t="s">
        <v>992</v>
      </c>
      <c r="D5684" s="52" t="s">
        <v>200</v>
      </c>
      <c r="E5684" s="52" t="s">
        <v>187</v>
      </c>
      <c r="F5684" s="53" t="s">
        <v>143</v>
      </c>
      <c r="G5684" s="52" t="s">
        <v>141</v>
      </c>
      <c r="H5684" s="52" t="s">
        <v>931</v>
      </c>
    </row>
    <row r="5685" spans="1:8" x14ac:dyDescent="0.25">
      <c r="A5685" s="52" t="s">
        <v>1076</v>
      </c>
      <c r="B5685" s="52" t="s">
        <v>1075</v>
      </c>
      <c r="C5685" s="52" t="s">
        <v>249</v>
      </c>
      <c r="D5685" s="52" t="s">
        <v>200</v>
      </c>
      <c r="E5685" s="52" t="s">
        <v>187</v>
      </c>
      <c r="F5685" s="53" t="s">
        <v>143</v>
      </c>
      <c r="G5685" s="52" t="s">
        <v>141</v>
      </c>
      <c r="H5685" s="52" t="s">
        <v>931</v>
      </c>
    </row>
    <row r="5686" spans="1:8" x14ac:dyDescent="0.25">
      <c r="A5686" s="52" t="s">
        <v>1074</v>
      </c>
      <c r="B5686" s="52" t="s">
        <v>1073</v>
      </c>
      <c r="C5686" s="52" t="s">
        <v>249</v>
      </c>
      <c r="D5686" s="52" t="s">
        <v>995</v>
      </c>
      <c r="E5686" s="52" t="s">
        <v>204</v>
      </c>
      <c r="F5686" s="53" t="s">
        <v>143</v>
      </c>
      <c r="G5686" s="52" t="s">
        <v>141</v>
      </c>
      <c r="H5686" s="52" t="s">
        <v>931</v>
      </c>
    </row>
    <row r="5687" spans="1:8" x14ac:dyDescent="0.25">
      <c r="A5687" s="52" t="s">
        <v>1072</v>
      </c>
      <c r="B5687" s="52" t="s">
        <v>1071</v>
      </c>
      <c r="C5687" s="52" t="s">
        <v>249</v>
      </c>
      <c r="D5687" s="52" t="s">
        <v>995</v>
      </c>
      <c r="E5687" s="52" t="s">
        <v>204</v>
      </c>
      <c r="F5687" s="53" t="s">
        <v>143</v>
      </c>
      <c r="G5687" s="52" t="s">
        <v>141</v>
      </c>
      <c r="H5687" s="52" t="s">
        <v>931</v>
      </c>
    </row>
    <row r="5688" spans="1:8" x14ac:dyDescent="0.25">
      <c r="A5688" s="52" t="s">
        <v>1070</v>
      </c>
      <c r="B5688" s="52" t="s">
        <v>1069</v>
      </c>
      <c r="C5688" s="52" t="s">
        <v>249</v>
      </c>
      <c r="D5688" s="52" t="s">
        <v>1068</v>
      </c>
      <c r="E5688" s="52" t="s">
        <v>204</v>
      </c>
      <c r="F5688" s="53" t="s">
        <v>143</v>
      </c>
      <c r="G5688" s="52" t="s">
        <v>141</v>
      </c>
      <c r="H5688" s="52" t="s">
        <v>931</v>
      </c>
    </row>
    <row r="5689" spans="1:8" x14ac:dyDescent="0.25">
      <c r="A5689" s="52" t="s">
        <v>1067</v>
      </c>
      <c r="B5689" s="52" t="s">
        <v>1066</v>
      </c>
      <c r="C5689" s="52" t="s">
        <v>995</v>
      </c>
      <c r="D5689" s="52" t="s">
        <v>200</v>
      </c>
      <c r="E5689" s="52" t="s">
        <v>187</v>
      </c>
      <c r="F5689" s="53" t="s">
        <v>143</v>
      </c>
      <c r="G5689" s="52" t="s">
        <v>141</v>
      </c>
      <c r="H5689" s="52" t="s">
        <v>931</v>
      </c>
    </row>
    <row r="5690" spans="1:8" x14ac:dyDescent="0.25">
      <c r="A5690" s="52" t="s">
        <v>1065</v>
      </c>
      <c r="B5690" s="52" t="s">
        <v>1064</v>
      </c>
      <c r="C5690" s="52" t="s">
        <v>995</v>
      </c>
      <c r="D5690" s="52" t="s">
        <v>200</v>
      </c>
      <c r="E5690" s="52" t="s">
        <v>187</v>
      </c>
      <c r="F5690" s="53" t="s">
        <v>143</v>
      </c>
      <c r="G5690" s="52" t="s">
        <v>141</v>
      </c>
      <c r="H5690" s="52" t="s">
        <v>931</v>
      </c>
    </row>
    <row r="5691" spans="1:8" x14ac:dyDescent="0.25">
      <c r="A5691" s="52" t="s">
        <v>1063</v>
      </c>
      <c r="B5691" s="52" t="s">
        <v>1062</v>
      </c>
      <c r="C5691" s="52" t="s">
        <v>995</v>
      </c>
      <c r="D5691" s="52" t="s">
        <v>200</v>
      </c>
      <c r="E5691" s="52" t="s">
        <v>187</v>
      </c>
      <c r="F5691" s="53" t="s">
        <v>143</v>
      </c>
      <c r="G5691" s="52" t="s">
        <v>141</v>
      </c>
      <c r="H5691" s="52" t="s">
        <v>931</v>
      </c>
    </row>
    <row r="5692" spans="1:8" x14ac:dyDescent="0.25">
      <c r="A5692" s="52" t="s">
        <v>1061</v>
      </c>
      <c r="B5692" s="52" t="s">
        <v>1060</v>
      </c>
      <c r="C5692" s="52" t="s">
        <v>249</v>
      </c>
      <c r="D5692" s="52" t="s">
        <v>200</v>
      </c>
      <c r="E5692" s="52" t="s">
        <v>187</v>
      </c>
      <c r="F5692" s="53" t="s">
        <v>143</v>
      </c>
      <c r="G5692" s="52" t="s">
        <v>141</v>
      </c>
      <c r="H5692" s="52" t="s">
        <v>931</v>
      </c>
    </row>
    <row r="5693" spans="1:8" x14ac:dyDescent="0.25">
      <c r="A5693" s="52" t="s">
        <v>1059</v>
      </c>
      <c r="B5693" s="52" t="s">
        <v>1058</v>
      </c>
      <c r="C5693" s="52" t="s">
        <v>995</v>
      </c>
      <c r="D5693" s="52" t="s">
        <v>1055</v>
      </c>
      <c r="E5693" s="52" t="s">
        <v>187</v>
      </c>
      <c r="F5693" s="53" t="s">
        <v>143</v>
      </c>
      <c r="G5693" s="52" t="s">
        <v>141</v>
      </c>
      <c r="H5693" s="52" t="s">
        <v>931</v>
      </c>
    </row>
    <row r="5694" spans="1:8" x14ac:dyDescent="0.25">
      <c r="A5694" s="52" t="s">
        <v>1057</v>
      </c>
      <c r="B5694" s="52" t="s">
        <v>1056</v>
      </c>
      <c r="C5694" s="52" t="s">
        <v>995</v>
      </c>
      <c r="D5694" s="52" t="s">
        <v>1055</v>
      </c>
      <c r="E5694" s="52" t="s">
        <v>187</v>
      </c>
      <c r="F5694" s="53" t="s">
        <v>143</v>
      </c>
      <c r="G5694" s="52" t="s">
        <v>141</v>
      </c>
      <c r="H5694" s="52" t="s">
        <v>931</v>
      </c>
    </row>
    <row r="5695" spans="1:8" x14ac:dyDescent="0.25">
      <c r="A5695" s="52" t="s">
        <v>1054</v>
      </c>
      <c r="B5695" s="52" t="s">
        <v>1053</v>
      </c>
      <c r="C5695" s="52" t="s">
        <v>992</v>
      </c>
      <c r="D5695" s="52" t="s">
        <v>200</v>
      </c>
      <c r="E5695" s="52" t="s">
        <v>187</v>
      </c>
      <c r="F5695" s="53" t="s">
        <v>143</v>
      </c>
      <c r="G5695" s="52" t="s">
        <v>141</v>
      </c>
      <c r="H5695" s="52" t="s">
        <v>931</v>
      </c>
    </row>
    <row r="5696" spans="1:8" x14ac:dyDescent="0.25">
      <c r="A5696" s="52" t="s">
        <v>1052</v>
      </c>
      <c r="B5696" s="52" t="s">
        <v>1051</v>
      </c>
      <c r="C5696" s="52" t="s">
        <v>992</v>
      </c>
      <c r="D5696" s="52" t="s">
        <v>200</v>
      </c>
      <c r="E5696" s="52" t="s">
        <v>187</v>
      </c>
      <c r="F5696" s="53" t="s">
        <v>143</v>
      </c>
      <c r="G5696" s="52" t="s">
        <v>141</v>
      </c>
      <c r="H5696" s="52" t="s">
        <v>931</v>
      </c>
    </row>
    <row r="5697" spans="1:8" x14ac:dyDescent="0.25">
      <c r="A5697" s="52" t="s">
        <v>1050</v>
      </c>
      <c r="B5697" s="52" t="s">
        <v>1049</v>
      </c>
      <c r="C5697" s="52" t="s">
        <v>992</v>
      </c>
      <c r="D5697" s="52" t="s">
        <v>297</v>
      </c>
      <c r="E5697" s="52" t="s">
        <v>204</v>
      </c>
      <c r="F5697" s="53" t="s">
        <v>143</v>
      </c>
      <c r="G5697" s="52" t="s">
        <v>141</v>
      </c>
      <c r="H5697" s="52" t="s">
        <v>931</v>
      </c>
    </row>
    <row r="5698" spans="1:8" x14ac:dyDescent="0.25">
      <c r="A5698" s="52" t="s">
        <v>1048</v>
      </c>
      <c r="B5698" s="52" t="s">
        <v>1047</v>
      </c>
      <c r="C5698" s="52" t="s">
        <v>343</v>
      </c>
      <c r="D5698" s="52" t="s">
        <v>297</v>
      </c>
      <c r="E5698" s="52" t="s">
        <v>204</v>
      </c>
      <c r="F5698" s="53" t="s">
        <v>143</v>
      </c>
      <c r="G5698" s="52" t="s">
        <v>141</v>
      </c>
      <c r="H5698" s="52" t="s">
        <v>931</v>
      </c>
    </row>
    <row r="5699" spans="1:8" x14ac:dyDescent="0.25">
      <c r="A5699" s="52" t="s">
        <v>1046</v>
      </c>
      <c r="B5699" s="52" t="s">
        <v>1045</v>
      </c>
      <c r="C5699" s="52" t="s">
        <v>193</v>
      </c>
      <c r="D5699" s="52" t="s">
        <v>699</v>
      </c>
      <c r="E5699" s="52" t="s">
        <v>204</v>
      </c>
      <c r="F5699" s="53" t="s">
        <v>143</v>
      </c>
      <c r="G5699" s="52" t="s">
        <v>141</v>
      </c>
      <c r="H5699" s="52" t="s">
        <v>931</v>
      </c>
    </row>
    <row r="5700" spans="1:8" x14ac:dyDescent="0.25">
      <c r="A5700" s="52" t="s">
        <v>1044</v>
      </c>
      <c r="B5700" s="52" t="s">
        <v>1043</v>
      </c>
      <c r="C5700" s="52" t="s">
        <v>699</v>
      </c>
      <c r="D5700" s="52" t="s">
        <v>200</v>
      </c>
      <c r="E5700" s="52" t="s">
        <v>187</v>
      </c>
      <c r="F5700" s="53" t="s">
        <v>143</v>
      </c>
      <c r="G5700" s="52" t="s">
        <v>141</v>
      </c>
      <c r="H5700" s="52" t="s">
        <v>931</v>
      </c>
    </row>
    <row r="5701" spans="1:8" x14ac:dyDescent="0.25">
      <c r="A5701" s="52" t="s">
        <v>1042</v>
      </c>
      <c r="B5701" s="52" t="s">
        <v>1041</v>
      </c>
      <c r="C5701" s="52" t="s">
        <v>699</v>
      </c>
      <c r="D5701" s="52" t="s">
        <v>200</v>
      </c>
      <c r="E5701" s="52" t="s">
        <v>187</v>
      </c>
      <c r="F5701" s="53" t="s">
        <v>143</v>
      </c>
      <c r="G5701" s="52" t="s">
        <v>141</v>
      </c>
      <c r="H5701" s="52" t="s">
        <v>931</v>
      </c>
    </row>
    <row r="5702" spans="1:8" x14ac:dyDescent="0.25">
      <c r="A5702" s="52" t="s">
        <v>1040</v>
      </c>
      <c r="B5702" s="52" t="s">
        <v>1039</v>
      </c>
      <c r="C5702" s="52" t="s">
        <v>992</v>
      </c>
      <c r="D5702" s="52" t="s">
        <v>200</v>
      </c>
      <c r="E5702" s="52" t="s">
        <v>187</v>
      </c>
      <c r="F5702" s="53" t="s">
        <v>143</v>
      </c>
      <c r="G5702" s="52" t="s">
        <v>141</v>
      </c>
      <c r="H5702" s="52" t="s">
        <v>931</v>
      </c>
    </row>
    <row r="5703" spans="1:8" x14ac:dyDescent="0.25">
      <c r="A5703" s="52" t="s">
        <v>1038</v>
      </c>
      <c r="B5703" s="52" t="s">
        <v>1037</v>
      </c>
      <c r="C5703" s="52" t="s">
        <v>343</v>
      </c>
      <c r="D5703" s="52" t="s">
        <v>297</v>
      </c>
      <c r="E5703" s="52" t="s">
        <v>204</v>
      </c>
      <c r="F5703" s="53" t="s">
        <v>143</v>
      </c>
      <c r="G5703" s="52" t="s">
        <v>141</v>
      </c>
      <c r="H5703" s="52" t="s">
        <v>931</v>
      </c>
    </row>
    <row r="5704" spans="1:8" x14ac:dyDescent="0.25">
      <c r="A5704" s="52" t="s">
        <v>1036</v>
      </c>
      <c r="B5704" s="52" t="s">
        <v>1035</v>
      </c>
      <c r="C5704" s="52" t="s">
        <v>992</v>
      </c>
      <c r="D5704" s="52" t="s">
        <v>297</v>
      </c>
      <c r="E5704" s="52" t="s">
        <v>204</v>
      </c>
      <c r="F5704" s="53" t="s">
        <v>143</v>
      </c>
      <c r="G5704" s="52" t="s">
        <v>141</v>
      </c>
      <c r="H5704" s="52" t="s">
        <v>931</v>
      </c>
    </row>
    <row r="5705" spans="1:8" x14ac:dyDescent="0.25">
      <c r="A5705" s="52" t="s">
        <v>1034</v>
      </c>
      <c r="B5705" s="52" t="s">
        <v>1033</v>
      </c>
      <c r="C5705" s="52" t="s">
        <v>244</v>
      </c>
      <c r="D5705" s="52" t="s">
        <v>995</v>
      </c>
      <c r="E5705" s="52" t="s">
        <v>204</v>
      </c>
      <c r="F5705" s="53" t="s">
        <v>143</v>
      </c>
      <c r="G5705" s="52" t="s">
        <v>141</v>
      </c>
      <c r="H5705" s="52" t="s">
        <v>931</v>
      </c>
    </row>
    <row r="5706" spans="1:8" x14ac:dyDescent="0.25">
      <c r="A5706" s="52" t="s">
        <v>1032</v>
      </c>
      <c r="B5706" s="52" t="s">
        <v>1031</v>
      </c>
      <c r="C5706" s="52" t="s">
        <v>995</v>
      </c>
      <c r="D5706" s="52" t="s">
        <v>297</v>
      </c>
      <c r="E5706" s="52" t="s">
        <v>204</v>
      </c>
      <c r="F5706" s="53" t="s">
        <v>143</v>
      </c>
      <c r="G5706" s="52" t="s">
        <v>141</v>
      </c>
      <c r="H5706" s="52" t="s">
        <v>931</v>
      </c>
    </row>
    <row r="5707" spans="1:8" x14ac:dyDescent="0.25">
      <c r="A5707" s="52" t="s">
        <v>1030</v>
      </c>
      <c r="B5707" s="52" t="s">
        <v>1029</v>
      </c>
      <c r="C5707" s="52" t="s">
        <v>193</v>
      </c>
      <c r="D5707" s="52" t="s">
        <v>699</v>
      </c>
      <c r="E5707" s="52" t="s">
        <v>214</v>
      </c>
      <c r="F5707" s="53" t="s">
        <v>143</v>
      </c>
      <c r="G5707" s="52" t="s">
        <v>141</v>
      </c>
      <c r="H5707" s="52" t="s">
        <v>931</v>
      </c>
    </row>
    <row r="5708" spans="1:8" x14ac:dyDescent="0.25">
      <c r="A5708" s="52" t="s">
        <v>1028</v>
      </c>
      <c r="B5708" s="52" t="s">
        <v>1027</v>
      </c>
      <c r="C5708" s="52" t="s">
        <v>193</v>
      </c>
      <c r="D5708" s="52" t="s">
        <v>200</v>
      </c>
      <c r="E5708" s="52" t="s">
        <v>187</v>
      </c>
      <c r="F5708" s="53" t="s">
        <v>143</v>
      </c>
      <c r="G5708" s="52" t="s">
        <v>141</v>
      </c>
      <c r="H5708" s="52" t="s">
        <v>931</v>
      </c>
    </row>
    <row r="5709" spans="1:8" x14ac:dyDescent="0.25">
      <c r="A5709" s="52" t="s">
        <v>1026</v>
      </c>
      <c r="B5709" s="52" t="s">
        <v>1025</v>
      </c>
      <c r="C5709" s="52" t="s">
        <v>699</v>
      </c>
      <c r="D5709" s="52" t="s">
        <v>200</v>
      </c>
      <c r="E5709" s="52" t="s">
        <v>187</v>
      </c>
      <c r="F5709" s="53" t="s">
        <v>143</v>
      </c>
      <c r="G5709" s="52" t="s">
        <v>141</v>
      </c>
      <c r="H5709" s="52" t="s">
        <v>931</v>
      </c>
    </row>
    <row r="5710" spans="1:8" x14ac:dyDescent="0.25">
      <c r="A5710" s="52" t="s">
        <v>1024</v>
      </c>
      <c r="B5710" s="52" t="s">
        <v>1023</v>
      </c>
      <c r="C5710" s="52" t="s">
        <v>992</v>
      </c>
      <c r="D5710" s="52" t="s">
        <v>200</v>
      </c>
      <c r="E5710" s="52" t="s">
        <v>187</v>
      </c>
      <c r="F5710" s="53" t="s">
        <v>143</v>
      </c>
      <c r="G5710" s="52" t="s">
        <v>141</v>
      </c>
      <c r="H5710" s="52" t="s">
        <v>931</v>
      </c>
    </row>
    <row r="5711" spans="1:8" x14ac:dyDescent="0.25">
      <c r="A5711" s="52" t="s">
        <v>1022</v>
      </c>
      <c r="B5711" s="52" t="s">
        <v>1021</v>
      </c>
      <c r="C5711" s="52" t="s">
        <v>1018</v>
      </c>
      <c r="D5711" s="52" t="s">
        <v>995</v>
      </c>
      <c r="E5711" s="52" t="s">
        <v>204</v>
      </c>
      <c r="F5711" s="53" t="s">
        <v>143</v>
      </c>
      <c r="G5711" s="52" t="s">
        <v>141</v>
      </c>
      <c r="H5711" s="52" t="s">
        <v>931</v>
      </c>
    </row>
    <row r="5712" spans="1:8" x14ac:dyDescent="0.25">
      <c r="A5712" s="52" t="s">
        <v>1020</v>
      </c>
      <c r="B5712" s="52" t="s">
        <v>1019</v>
      </c>
      <c r="C5712" s="52" t="s">
        <v>1018</v>
      </c>
      <c r="D5712" s="52" t="s">
        <v>995</v>
      </c>
      <c r="E5712" s="52" t="s">
        <v>204</v>
      </c>
      <c r="F5712" s="53" t="s">
        <v>143</v>
      </c>
      <c r="G5712" s="52" t="s">
        <v>141</v>
      </c>
      <c r="H5712" s="52" t="s">
        <v>931</v>
      </c>
    </row>
    <row r="5713" spans="1:8" x14ac:dyDescent="0.25">
      <c r="A5713" s="52" t="s">
        <v>1017</v>
      </c>
      <c r="B5713" s="52" t="s">
        <v>1016</v>
      </c>
      <c r="C5713" s="52" t="s">
        <v>995</v>
      </c>
      <c r="D5713" s="52" t="s">
        <v>297</v>
      </c>
      <c r="E5713" s="52" t="s">
        <v>204</v>
      </c>
      <c r="F5713" s="53" t="s">
        <v>143</v>
      </c>
      <c r="G5713" s="52" t="s">
        <v>141</v>
      </c>
      <c r="H5713" s="52" t="s">
        <v>931</v>
      </c>
    </row>
    <row r="5714" spans="1:8" x14ac:dyDescent="0.25">
      <c r="A5714" s="52" t="s">
        <v>1015</v>
      </c>
      <c r="B5714" s="52" t="s">
        <v>1014</v>
      </c>
      <c r="C5714" s="52" t="s">
        <v>995</v>
      </c>
      <c r="D5714" s="52" t="s">
        <v>297</v>
      </c>
      <c r="E5714" s="52" t="s">
        <v>204</v>
      </c>
      <c r="F5714" s="53" t="s">
        <v>143</v>
      </c>
      <c r="G5714" s="52" t="s">
        <v>141</v>
      </c>
      <c r="H5714" s="52" t="s">
        <v>931</v>
      </c>
    </row>
    <row r="5715" spans="1:8" x14ac:dyDescent="0.25">
      <c r="A5715" s="52" t="s">
        <v>1013</v>
      </c>
      <c r="B5715" s="52" t="s">
        <v>1012</v>
      </c>
      <c r="C5715" s="52" t="s">
        <v>995</v>
      </c>
      <c r="D5715" s="52" t="s">
        <v>297</v>
      </c>
      <c r="E5715" s="52" t="s">
        <v>204</v>
      </c>
      <c r="F5715" s="53" t="s">
        <v>143</v>
      </c>
      <c r="G5715" s="52" t="s">
        <v>141</v>
      </c>
      <c r="H5715" s="52" t="s">
        <v>931</v>
      </c>
    </row>
    <row r="5716" spans="1:8" x14ac:dyDescent="0.25">
      <c r="A5716" s="52" t="s">
        <v>1011</v>
      </c>
      <c r="B5716" s="52" t="s">
        <v>1010</v>
      </c>
      <c r="C5716" s="52" t="s">
        <v>193</v>
      </c>
      <c r="D5716" s="52" t="s">
        <v>699</v>
      </c>
      <c r="E5716" s="52" t="s">
        <v>214</v>
      </c>
      <c r="F5716" s="53" t="s">
        <v>143</v>
      </c>
      <c r="G5716" s="52" t="s">
        <v>141</v>
      </c>
      <c r="H5716" s="52" t="s">
        <v>931</v>
      </c>
    </row>
    <row r="5717" spans="1:8" x14ac:dyDescent="0.25">
      <c r="A5717" s="52" t="s">
        <v>1009</v>
      </c>
      <c r="B5717" s="52" t="s">
        <v>1008</v>
      </c>
      <c r="C5717" s="52" t="s">
        <v>699</v>
      </c>
      <c r="D5717" s="52" t="s">
        <v>208</v>
      </c>
      <c r="E5717" s="52" t="s">
        <v>187</v>
      </c>
      <c r="F5717" s="53" t="s">
        <v>143</v>
      </c>
      <c r="G5717" s="52" t="s">
        <v>141</v>
      </c>
      <c r="H5717" s="52" t="s">
        <v>931</v>
      </c>
    </row>
    <row r="5718" spans="1:8" x14ac:dyDescent="0.25">
      <c r="A5718" s="52" t="s">
        <v>1007</v>
      </c>
      <c r="B5718" s="52" t="s">
        <v>1006</v>
      </c>
      <c r="C5718" s="52" t="s">
        <v>193</v>
      </c>
      <c r="D5718" s="52" t="s">
        <v>200</v>
      </c>
      <c r="E5718" s="52" t="s">
        <v>187</v>
      </c>
      <c r="F5718" s="53" t="s">
        <v>143</v>
      </c>
      <c r="G5718" s="52" t="s">
        <v>141</v>
      </c>
      <c r="H5718" s="52" t="s">
        <v>931</v>
      </c>
    </row>
    <row r="5719" spans="1:8" x14ac:dyDescent="0.25">
      <c r="A5719" s="52" t="s">
        <v>1005</v>
      </c>
      <c r="B5719" s="52" t="s">
        <v>1004</v>
      </c>
      <c r="C5719" s="52" t="s">
        <v>992</v>
      </c>
      <c r="D5719" s="52" t="s">
        <v>200</v>
      </c>
      <c r="E5719" s="52" t="s">
        <v>187</v>
      </c>
      <c r="F5719" s="53" t="s">
        <v>143</v>
      </c>
      <c r="G5719" s="52" t="s">
        <v>141</v>
      </c>
      <c r="H5719" s="52" t="s">
        <v>931</v>
      </c>
    </row>
    <row r="5720" spans="1:8" x14ac:dyDescent="0.25">
      <c r="A5720" s="52" t="s">
        <v>1003</v>
      </c>
      <c r="B5720" s="52" t="s">
        <v>1002</v>
      </c>
      <c r="C5720" s="52" t="s">
        <v>992</v>
      </c>
      <c r="D5720" s="52" t="s">
        <v>995</v>
      </c>
      <c r="E5720" s="52" t="s">
        <v>204</v>
      </c>
      <c r="F5720" s="53" t="s">
        <v>143</v>
      </c>
      <c r="G5720" s="52" t="s">
        <v>141</v>
      </c>
      <c r="H5720" s="52" t="s">
        <v>931</v>
      </c>
    </row>
    <row r="5721" spans="1:8" x14ac:dyDescent="0.25">
      <c r="A5721" s="52" t="s">
        <v>1001</v>
      </c>
      <c r="B5721" s="52" t="s">
        <v>1000</v>
      </c>
      <c r="C5721" s="52" t="s">
        <v>992</v>
      </c>
      <c r="D5721" s="52" t="s">
        <v>995</v>
      </c>
      <c r="E5721" s="52" t="s">
        <v>204</v>
      </c>
      <c r="F5721" s="53" t="s">
        <v>143</v>
      </c>
      <c r="G5721" s="52" t="s">
        <v>141</v>
      </c>
      <c r="H5721" s="52" t="s">
        <v>931</v>
      </c>
    </row>
    <row r="5722" spans="1:8" x14ac:dyDescent="0.25">
      <c r="A5722" s="52" t="s">
        <v>999</v>
      </c>
      <c r="B5722" s="52" t="s">
        <v>998</v>
      </c>
      <c r="C5722" s="52" t="s">
        <v>992</v>
      </c>
      <c r="D5722" s="52" t="s">
        <v>995</v>
      </c>
      <c r="E5722" s="52" t="s">
        <v>204</v>
      </c>
      <c r="F5722" s="53" t="s">
        <v>143</v>
      </c>
      <c r="G5722" s="52" t="s">
        <v>141</v>
      </c>
      <c r="H5722" s="52" t="s">
        <v>931</v>
      </c>
    </row>
    <row r="5723" spans="1:8" x14ac:dyDescent="0.25">
      <c r="A5723" s="52" t="s">
        <v>997</v>
      </c>
      <c r="B5723" s="52" t="s">
        <v>996</v>
      </c>
      <c r="C5723" s="52" t="s">
        <v>995</v>
      </c>
      <c r="D5723" s="52" t="s">
        <v>297</v>
      </c>
      <c r="E5723" s="52" t="s">
        <v>204</v>
      </c>
      <c r="F5723" s="53" t="s">
        <v>143</v>
      </c>
      <c r="G5723" s="52" t="s">
        <v>141</v>
      </c>
      <c r="H5723" s="52" t="s">
        <v>931</v>
      </c>
    </row>
    <row r="5724" spans="1:8" x14ac:dyDescent="0.25">
      <c r="A5724" s="52" t="s">
        <v>994</v>
      </c>
      <c r="B5724" s="52" t="s">
        <v>993</v>
      </c>
      <c r="C5724" s="52" t="s">
        <v>992</v>
      </c>
      <c r="D5724" s="52" t="s">
        <v>297</v>
      </c>
      <c r="E5724" s="52" t="s">
        <v>204</v>
      </c>
      <c r="F5724" s="53" t="s">
        <v>143</v>
      </c>
      <c r="G5724" s="52" t="s">
        <v>141</v>
      </c>
      <c r="H5724" s="52" t="s">
        <v>931</v>
      </c>
    </row>
    <row r="5725" spans="1:8" x14ac:dyDescent="0.25">
      <c r="A5725" s="52" t="s">
        <v>991</v>
      </c>
      <c r="B5725" s="52" t="s">
        <v>990</v>
      </c>
      <c r="C5725" s="52" t="s">
        <v>193</v>
      </c>
      <c r="D5725" s="52" t="s">
        <v>200</v>
      </c>
      <c r="E5725" s="52" t="s">
        <v>187</v>
      </c>
      <c r="F5725" s="53" t="s">
        <v>143</v>
      </c>
      <c r="G5725" s="52" t="s">
        <v>141</v>
      </c>
      <c r="H5725" s="52" t="s">
        <v>931</v>
      </c>
    </row>
    <row r="5726" spans="1:8" x14ac:dyDescent="0.25">
      <c r="A5726" s="52" t="s">
        <v>989</v>
      </c>
      <c r="B5726" s="52" t="s">
        <v>988</v>
      </c>
      <c r="C5726" s="52" t="s">
        <v>987</v>
      </c>
      <c r="D5726" s="52" t="s">
        <v>200</v>
      </c>
      <c r="E5726" s="52" t="s">
        <v>187</v>
      </c>
      <c r="F5726" s="53" t="s">
        <v>989</v>
      </c>
      <c r="G5726" s="52" t="s">
        <v>141</v>
      </c>
      <c r="H5726" s="52" t="s">
        <v>931</v>
      </c>
    </row>
    <row r="5727" spans="1:8" x14ac:dyDescent="0.25">
      <c r="A5727" s="52" t="s">
        <v>986</v>
      </c>
      <c r="B5727" s="52" t="s">
        <v>985</v>
      </c>
      <c r="C5727" s="52" t="s">
        <v>963</v>
      </c>
      <c r="D5727" s="52" t="s">
        <v>977</v>
      </c>
      <c r="E5727" s="52" t="s">
        <v>187</v>
      </c>
      <c r="F5727" s="53" t="s">
        <v>989</v>
      </c>
      <c r="G5727" s="52" t="s">
        <v>141</v>
      </c>
      <c r="H5727" s="52" t="s">
        <v>931</v>
      </c>
    </row>
    <row r="5728" spans="1:8" x14ac:dyDescent="0.25">
      <c r="A5728" s="52" t="s">
        <v>984</v>
      </c>
      <c r="B5728" s="52" t="s">
        <v>983</v>
      </c>
      <c r="C5728" s="52" t="s">
        <v>963</v>
      </c>
      <c r="D5728" s="52" t="s">
        <v>388</v>
      </c>
      <c r="E5728" s="52" t="s">
        <v>204</v>
      </c>
      <c r="F5728" s="53" t="s">
        <v>989</v>
      </c>
      <c r="G5728" s="52" t="s">
        <v>141</v>
      </c>
      <c r="H5728" s="52" t="s">
        <v>931</v>
      </c>
    </row>
    <row r="5729" spans="1:8" x14ac:dyDescent="0.25">
      <c r="A5729" s="52" t="s">
        <v>982</v>
      </c>
      <c r="B5729" s="52" t="s">
        <v>981</v>
      </c>
      <c r="C5729" s="52" t="s">
        <v>244</v>
      </c>
      <c r="D5729" s="52" t="s">
        <v>388</v>
      </c>
      <c r="E5729" s="52" t="s">
        <v>204</v>
      </c>
      <c r="F5729" s="53" t="s">
        <v>989</v>
      </c>
      <c r="G5729" s="52" t="s">
        <v>141</v>
      </c>
      <c r="H5729" s="52" t="s">
        <v>931</v>
      </c>
    </row>
    <row r="5730" spans="1:8" x14ac:dyDescent="0.25">
      <c r="A5730" s="52" t="s">
        <v>980</v>
      </c>
      <c r="B5730" s="52" t="s">
        <v>978</v>
      </c>
      <c r="C5730" s="52" t="s">
        <v>383</v>
      </c>
      <c r="D5730" s="52" t="s">
        <v>977</v>
      </c>
      <c r="E5730" s="52" t="s">
        <v>187</v>
      </c>
      <c r="F5730" s="53" t="s">
        <v>989</v>
      </c>
      <c r="G5730" s="52" t="s">
        <v>141</v>
      </c>
      <c r="H5730" s="52" t="s">
        <v>931</v>
      </c>
    </row>
    <row r="5731" spans="1:8" x14ac:dyDescent="0.25">
      <c r="A5731" s="52" t="s">
        <v>979</v>
      </c>
      <c r="B5731" s="52" t="s">
        <v>978</v>
      </c>
      <c r="C5731" s="52" t="s">
        <v>383</v>
      </c>
      <c r="D5731" s="52" t="s">
        <v>977</v>
      </c>
      <c r="E5731" s="52" t="s">
        <v>187</v>
      </c>
      <c r="F5731" s="53" t="s">
        <v>989</v>
      </c>
      <c r="G5731" s="52" t="s">
        <v>141</v>
      </c>
      <c r="H5731" s="52" t="s">
        <v>931</v>
      </c>
    </row>
    <row r="5732" spans="1:8" x14ac:dyDescent="0.25">
      <c r="A5732" s="52" t="s">
        <v>976</v>
      </c>
      <c r="B5732" s="52" t="s">
        <v>975</v>
      </c>
      <c r="C5732" s="52" t="s">
        <v>963</v>
      </c>
      <c r="D5732" s="52" t="s">
        <v>200</v>
      </c>
      <c r="E5732" s="52" t="s">
        <v>187</v>
      </c>
      <c r="F5732" s="53" t="s">
        <v>989</v>
      </c>
      <c r="G5732" s="52" t="s">
        <v>141</v>
      </c>
      <c r="H5732" s="52" t="s">
        <v>931</v>
      </c>
    </row>
    <row r="5733" spans="1:8" x14ac:dyDescent="0.25">
      <c r="A5733" s="52" t="s">
        <v>974</v>
      </c>
      <c r="B5733" s="52" t="s">
        <v>973</v>
      </c>
      <c r="C5733" s="52" t="s">
        <v>963</v>
      </c>
      <c r="D5733" s="52" t="s">
        <v>388</v>
      </c>
      <c r="E5733" s="52" t="s">
        <v>204</v>
      </c>
      <c r="F5733" s="53" t="s">
        <v>989</v>
      </c>
      <c r="G5733" s="52" t="s">
        <v>141</v>
      </c>
      <c r="H5733" s="52" t="s">
        <v>931</v>
      </c>
    </row>
    <row r="5734" spans="1:8" x14ac:dyDescent="0.25">
      <c r="A5734" s="52" t="s">
        <v>972</v>
      </c>
      <c r="B5734" s="52" t="s">
        <v>971</v>
      </c>
      <c r="C5734" s="52" t="s">
        <v>963</v>
      </c>
      <c r="D5734" s="52" t="s">
        <v>388</v>
      </c>
      <c r="E5734" s="52" t="s">
        <v>204</v>
      </c>
      <c r="F5734" s="53" t="s">
        <v>989</v>
      </c>
      <c r="G5734" s="52" t="s">
        <v>141</v>
      </c>
      <c r="H5734" s="52" t="s">
        <v>931</v>
      </c>
    </row>
    <row r="5735" spans="1:8" x14ac:dyDescent="0.25">
      <c r="A5735" s="52" t="s">
        <v>970</v>
      </c>
      <c r="B5735" s="52" t="s">
        <v>969</v>
      </c>
      <c r="C5735" s="52" t="s">
        <v>244</v>
      </c>
      <c r="D5735" s="52" t="s">
        <v>388</v>
      </c>
      <c r="E5735" s="52" t="s">
        <v>204</v>
      </c>
      <c r="F5735" s="53" t="s">
        <v>989</v>
      </c>
      <c r="G5735" s="52" t="s">
        <v>141</v>
      </c>
      <c r="H5735" s="52" t="s">
        <v>931</v>
      </c>
    </row>
    <row r="5736" spans="1:8" x14ac:dyDescent="0.25">
      <c r="A5736" s="52" t="s">
        <v>968</v>
      </c>
      <c r="B5736" s="52" t="s">
        <v>967</v>
      </c>
      <c r="C5736" s="52" t="s">
        <v>966</v>
      </c>
      <c r="D5736" s="52" t="s">
        <v>388</v>
      </c>
      <c r="E5736" s="52" t="s">
        <v>204</v>
      </c>
      <c r="F5736" s="53" t="s">
        <v>989</v>
      </c>
      <c r="G5736" s="52" t="s">
        <v>141</v>
      </c>
      <c r="H5736" s="52" t="s">
        <v>931</v>
      </c>
    </row>
    <row r="5737" spans="1:8" x14ac:dyDescent="0.25">
      <c r="A5737" s="52" t="s">
        <v>965</v>
      </c>
      <c r="B5737" s="52" t="s">
        <v>964</v>
      </c>
      <c r="C5737" s="52" t="s">
        <v>963</v>
      </c>
      <c r="D5737" s="52" t="s">
        <v>200</v>
      </c>
      <c r="E5737" s="52" t="s">
        <v>187</v>
      </c>
      <c r="F5737" s="53" t="s">
        <v>989</v>
      </c>
      <c r="G5737" s="52" t="s">
        <v>141</v>
      </c>
      <c r="H5737" s="52" t="s">
        <v>931</v>
      </c>
    </row>
    <row r="5738" spans="1:8" x14ac:dyDescent="0.25">
      <c r="A5738" s="52" t="s">
        <v>962</v>
      </c>
      <c r="B5738" s="52" t="s">
        <v>961</v>
      </c>
      <c r="C5738" s="52" t="s">
        <v>244</v>
      </c>
      <c r="D5738" s="52" t="s">
        <v>297</v>
      </c>
      <c r="E5738" s="52" t="s">
        <v>204</v>
      </c>
      <c r="F5738" s="53" t="s">
        <v>989</v>
      </c>
      <c r="G5738" s="52" t="s">
        <v>141</v>
      </c>
      <c r="H5738" s="52" t="s">
        <v>931</v>
      </c>
    </row>
    <row r="5739" spans="1:8" x14ac:dyDescent="0.25">
      <c r="A5739" s="52" t="s">
        <v>960</v>
      </c>
      <c r="B5739" s="52" t="s">
        <v>959</v>
      </c>
      <c r="C5739" s="52" t="s">
        <v>193</v>
      </c>
      <c r="D5739" s="52" t="s">
        <v>335</v>
      </c>
      <c r="E5739" s="52" t="s">
        <v>187</v>
      </c>
      <c r="F5739" s="53" t="s">
        <v>989</v>
      </c>
      <c r="G5739" s="52" t="s">
        <v>141</v>
      </c>
      <c r="H5739" s="52" t="s">
        <v>931</v>
      </c>
    </row>
    <row r="5740" spans="1:8" x14ac:dyDescent="0.25">
      <c r="A5740" s="52" t="s">
        <v>958</v>
      </c>
      <c r="B5740" s="52" t="s">
        <v>957</v>
      </c>
      <c r="C5740" s="52" t="s">
        <v>193</v>
      </c>
      <c r="D5740" s="52" t="s">
        <v>200</v>
      </c>
      <c r="E5740" s="52" t="s">
        <v>187</v>
      </c>
      <c r="F5740" s="53" t="s">
        <v>989</v>
      </c>
      <c r="G5740" s="52" t="s">
        <v>141</v>
      </c>
      <c r="H5740" s="52" t="s">
        <v>931</v>
      </c>
    </row>
    <row r="5741" spans="1:8" x14ac:dyDescent="0.25">
      <c r="A5741" s="52" t="s">
        <v>956</v>
      </c>
      <c r="B5741" s="52" t="s">
        <v>954</v>
      </c>
      <c r="C5741" s="52" t="s">
        <v>383</v>
      </c>
      <c r="D5741" s="52" t="s">
        <v>200</v>
      </c>
      <c r="E5741" s="52" t="s">
        <v>187</v>
      </c>
      <c r="F5741" s="53" t="s">
        <v>989</v>
      </c>
      <c r="G5741" s="52" t="s">
        <v>141</v>
      </c>
      <c r="H5741" s="52" t="s">
        <v>931</v>
      </c>
    </row>
    <row r="5742" spans="1:8" x14ac:dyDescent="0.25">
      <c r="A5742" s="52" t="s">
        <v>955</v>
      </c>
      <c r="B5742" s="52" t="s">
        <v>954</v>
      </c>
      <c r="C5742" s="52" t="s">
        <v>383</v>
      </c>
      <c r="D5742" s="52" t="s">
        <v>200</v>
      </c>
      <c r="E5742" s="52" t="s">
        <v>187</v>
      </c>
      <c r="F5742" s="53" t="s">
        <v>989</v>
      </c>
      <c r="G5742" s="52" t="s">
        <v>141</v>
      </c>
      <c r="H5742" s="52" t="s">
        <v>931</v>
      </c>
    </row>
    <row r="5743" spans="1:8" x14ac:dyDescent="0.25">
      <c r="A5743" s="52" t="s">
        <v>953</v>
      </c>
      <c r="B5743" s="52" t="s">
        <v>952</v>
      </c>
      <c r="C5743" s="52" t="s">
        <v>422</v>
      </c>
      <c r="D5743" s="52" t="s">
        <v>951</v>
      </c>
      <c r="E5743" s="52" t="s">
        <v>187</v>
      </c>
      <c r="F5743" s="53" t="s">
        <v>989</v>
      </c>
      <c r="G5743" s="52" t="s">
        <v>141</v>
      </c>
      <c r="H5743" s="52" t="s">
        <v>931</v>
      </c>
    </row>
    <row r="5744" spans="1:8" x14ac:dyDescent="0.25">
      <c r="A5744" s="52" t="s">
        <v>950</v>
      </c>
      <c r="B5744" s="52" t="s">
        <v>949</v>
      </c>
      <c r="C5744" s="52" t="s">
        <v>422</v>
      </c>
      <c r="D5744" s="52" t="s">
        <v>948</v>
      </c>
      <c r="E5744" s="52" t="s">
        <v>187</v>
      </c>
      <c r="F5744" s="53" t="s">
        <v>989</v>
      </c>
      <c r="G5744" s="52" t="s">
        <v>141</v>
      </c>
      <c r="H5744" s="52" t="s">
        <v>931</v>
      </c>
    </row>
    <row r="5745" spans="1:8" x14ac:dyDescent="0.25">
      <c r="A5745" s="52" t="s">
        <v>92</v>
      </c>
      <c r="B5745" s="52" t="s">
        <v>946</v>
      </c>
      <c r="C5745" s="52" t="s">
        <v>441</v>
      </c>
      <c r="D5745" s="52" t="s">
        <v>200</v>
      </c>
      <c r="E5745" s="52" t="s">
        <v>187</v>
      </c>
      <c r="F5745" s="53" t="s">
        <v>92</v>
      </c>
      <c r="G5745" s="52" t="s">
        <v>141</v>
      </c>
      <c r="H5745" s="52" t="s">
        <v>931</v>
      </c>
    </row>
    <row r="5746" spans="1:8" x14ac:dyDescent="0.25">
      <c r="A5746" s="52" t="s">
        <v>947</v>
      </c>
      <c r="B5746" s="52" t="s">
        <v>946</v>
      </c>
      <c r="C5746" s="52" t="s">
        <v>441</v>
      </c>
      <c r="D5746" s="52" t="s">
        <v>200</v>
      </c>
      <c r="E5746" s="52" t="s">
        <v>187</v>
      </c>
      <c r="F5746" s="53" t="s">
        <v>92</v>
      </c>
      <c r="G5746" s="52" t="s">
        <v>141</v>
      </c>
      <c r="H5746" s="52" t="s">
        <v>931</v>
      </c>
    </row>
    <row r="5747" spans="1:8" x14ac:dyDescent="0.25">
      <c r="A5747" s="52" t="s">
        <v>945</v>
      </c>
      <c r="B5747" s="52" t="s">
        <v>944</v>
      </c>
      <c r="C5747" s="52" t="s">
        <v>441</v>
      </c>
      <c r="D5747" s="52" t="s">
        <v>200</v>
      </c>
      <c r="E5747" s="52" t="s">
        <v>187</v>
      </c>
      <c r="F5747" s="53" t="s">
        <v>92</v>
      </c>
      <c r="G5747" s="52" t="s">
        <v>141</v>
      </c>
      <c r="H5747" s="52" t="s">
        <v>931</v>
      </c>
    </row>
    <row r="5748" spans="1:8" x14ac:dyDescent="0.25">
      <c r="A5748" s="52" t="s">
        <v>943</v>
      </c>
      <c r="B5748" s="52" t="s">
        <v>942</v>
      </c>
      <c r="C5748" s="52" t="s">
        <v>441</v>
      </c>
      <c r="D5748" s="52" t="s">
        <v>906</v>
      </c>
      <c r="E5748" s="52" t="s">
        <v>187</v>
      </c>
      <c r="F5748" s="53" t="s">
        <v>92</v>
      </c>
      <c r="G5748" s="52" t="s">
        <v>141</v>
      </c>
      <c r="H5748" s="52" t="s">
        <v>931</v>
      </c>
    </row>
    <row r="5749" spans="1:8" x14ac:dyDescent="0.25">
      <c r="A5749" s="52" t="s">
        <v>941</v>
      </c>
      <c r="B5749" s="52" t="s">
        <v>940</v>
      </c>
      <c r="C5749" s="52" t="s">
        <v>939</v>
      </c>
      <c r="D5749" s="52" t="s">
        <v>200</v>
      </c>
      <c r="E5749" s="52" t="s">
        <v>187</v>
      </c>
      <c r="F5749" s="53" t="s">
        <v>92</v>
      </c>
      <c r="G5749" s="52" t="s">
        <v>141</v>
      </c>
      <c r="H5749" s="52" t="s">
        <v>931</v>
      </c>
    </row>
    <row r="5750" spans="1:8" x14ac:dyDescent="0.25">
      <c r="A5750" s="52" t="s">
        <v>938</v>
      </c>
      <c r="B5750" s="52" t="s">
        <v>937</v>
      </c>
      <c r="C5750" s="52" t="s">
        <v>441</v>
      </c>
      <c r="D5750" s="52" t="s">
        <v>200</v>
      </c>
      <c r="E5750" s="52" t="s">
        <v>187</v>
      </c>
      <c r="F5750" s="53" t="s">
        <v>92</v>
      </c>
      <c r="G5750" s="52" t="s">
        <v>141</v>
      </c>
      <c r="H5750" s="52" t="s">
        <v>931</v>
      </c>
    </row>
    <row r="5751" spans="1:8" x14ac:dyDescent="0.25">
      <c r="A5751" s="52" t="s">
        <v>936</v>
      </c>
      <c r="B5751" s="52" t="s">
        <v>935</v>
      </c>
      <c r="C5751" s="52" t="s">
        <v>932</v>
      </c>
      <c r="D5751" s="52" t="s">
        <v>200</v>
      </c>
      <c r="E5751" s="52" t="s">
        <v>187</v>
      </c>
      <c r="F5751" s="53" t="s">
        <v>92</v>
      </c>
      <c r="G5751" s="52" t="s">
        <v>141</v>
      </c>
      <c r="H5751" s="52" t="s">
        <v>931</v>
      </c>
    </row>
    <row r="5752" spans="1:8" x14ac:dyDescent="0.25">
      <c r="A5752" s="52" t="s">
        <v>934</v>
      </c>
      <c r="B5752" s="52" t="s">
        <v>933</v>
      </c>
      <c r="C5752" s="52" t="s">
        <v>932</v>
      </c>
      <c r="D5752" s="52" t="s">
        <v>200</v>
      </c>
      <c r="E5752" s="52" t="s">
        <v>187</v>
      </c>
      <c r="F5752" s="53" t="s">
        <v>92</v>
      </c>
      <c r="G5752" s="52" t="s">
        <v>141</v>
      </c>
      <c r="H5752" s="52" t="s">
        <v>931</v>
      </c>
    </row>
    <row r="5753" spans="1:8" x14ac:dyDescent="0.25">
      <c r="A5753" s="52" t="s">
        <v>144</v>
      </c>
      <c r="B5753" s="52" t="s">
        <v>930</v>
      </c>
      <c r="C5753" s="52" t="s">
        <v>295</v>
      </c>
      <c r="D5753" s="52" t="s">
        <v>200</v>
      </c>
      <c r="E5753" s="52" t="s">
        <v>187</v>
      </c>
      <c r="F5753" s="53" t="s">
        <v>144</v>
      </c>
      <c r="G5753" s="52" t="s">
        <v>144</v>
      </c>
      <c r="H5753" s="52" t="s">
        <v>145</v>
      </c>
    </row>
    <row r="5754" spans="1:8" x14ac:dyDescent="0.25">
      <c r="A5754" s="52" t="s">
        <v>94</v>
      </c>
      <c r="B5754" s="52" t="s">
        <v>929</v>
      </c>
      <c r="C5754" s="52" t="s">
        <v>295</v>
      </c>
      <c r="D5754" s="52" t="s">
        <v>200</v>
      </c>
      <c r="E5754" s="52" t="s">
        <v>187</v>
      </c>
      <c r="F5754" s="53" t="s">
        <v>94</v>
      </c>
      <c r="G5754" s="52" t="s">
        <v>144</v>
      </c>
      <c r="H5754" s="52" t="s">
        <v>145</v>
      </c>
    </row>
    <row r="5755" spans="1:8" x14ac:dyDescent="0.25">
      <c r="A5755" s="52" t="s">
        <v>928</v>
      </c>
      <c r="B5755" s="52" t="s">
        <v>926</v>
      </c>
      <c r="C5755" s="52" t="s">
        <v>295</v>
      </c>
      <c r="D5755" s="52" t="s">
        <v>200</v>
      </c>
      <c r="E5755" s="52" t="s">
        <v>187</v>
      </c>
      <c r="F5755" s="53" t="s">
        <v>94</v>
      </c>
      <c r="G5755" s="52" t="s">
        <v>144</v>
      </c>
      <c r="H5755" s="52" t="s">
        <v>145</v>
      </c>
    </row>
    <row r="5756" spans="1:8" x14ac:dyDescent="0.25">
      <c r="A5756" s="52" t="s">
        <v>927</v>
      </c>
      <c r="B5756" s="52" t="s">
        <v>926</v>
      </c>
      <c r="C5756" s="52" t="s">
        <v>244</v>
      </c>
      <c r="D5756" s="52" t="s">
        <v>200</v>
      </c>
      <c r="E5756" s="52" t="s">
        <v>187</v>
      </c>
      <c r="F5756" s="53" t="s">
        <v>94</v>
      </c>
      <c r="G5756" s="52" t="s">
        <v>144</v>
      </c>
      <c r="H5756" s="52" t="s">
        <v>145</v>
      </c>
    </row>
    <row r="5757" spans="1:8" x14ac:dyDescent="0.25">
      <c r="A5757" s="52" t="s">
        <v>925</v>
      </c>
      <c r="B5757" s="52" t="s">
        <v>924</v>
      </c>
      <c r="C5757" s="52" t="s">
        <v>441</v>
      </c>
      <c r="D5757" s="52" t="s">
        <v>200</v>
      </c>
      <c r="E5757" s="52" t="s">
        <v>187</v>
      </c>
      <c r="F5757" s="53" t="s">
        <v>94</v>
      </c>
      <c r="G5757" s="52" t="s">
        <v>144</v>
      </c>
      <c r="H5757" s="52" t="s">
        <v>145</v>
      </c>
    </row>
    <row r="5758" spans="1:8" x14ac:dyDescent="0.25">
      <c r="A5758" s="52" t="s">
        <v>923</v>
      </c>
      <c r="B5758" s="52" t="s">
        <v>922</v>
      </c>
      <c r="C5758" s="52" t="s">
        <v>588</v>
      </c>
      <c r="D5758" s="52" t="s">
        <v>200</v>
      </c>
      <c r="E5758" s="52" t="s">
        <v>187</v>
      </c>
      <c r="F5758" s="53" t="s">
        <v>94</v>
      </c>
      <c r="G5758" s="52" t="s">
        <v>144</v>
      </c>
      <c r="H5758" s="52" t="s">
        <v>145</v>
      </c>
    </row>
    <row r="5759" spans="1:8" x14ac:dyDescent="0.25">
      <c r="A5759" s="52" t="s">
        <v>921</v>
      </c>
      <c r="B5759" s="52" t="s">
        <v>920</v>
      </c>
      <c r="C5759" s="52" t="s">
        <v>588</v>
      </c>
      <c r="D5759" s="52" t="s">
        <v>919</v>
      </c>
      <c r="E5759" s="52" t="s">
        <v>204</v>
      </c>
      <c r="F5759" s="53" t="s">
        <v>94</v>
      </c>
      <c r="G5759" s="52" t="s">
        <v>144</v>
      </c>
      <c r="H5759" s="52" t="s">
        <v>145</v>
      </c>
    </row>
    <row r="5760" spans="1:8" x14ac:dyDescent="0.25">
      <c r="A5760" s="52" t="s">
        <v>918</v>
      </c>
      <c r="B5760" s="52" t="s">
        <v>917</v>
      </c>
      <c r="C5760" s="52" t="s">
        <v>197</v>
      </c>
      <c r="D5760" s="52" t="s">
        <v>197</v>
      </c>
      <c r="E5760" s="52" t="s">
        <v>196</v>
      </c>
      <c r="F5760" s="53" t="s">
        <v>94</v>
      </c>
      <c r="G5760" s="52" t="s">
        <v>144</v>
      </c>
      <c r="H5760" s="52" t="s">
        <v>145</v>
      </c>
    </row>
    <row r="5761" spans="1:8" x14ac:dyDescent="0.25">
      <c r="A5761" s="52" t="s">
        <v>916</v>
      </c>
      <c r="B5761" s="52" t="s">
        <v>915</v>
      </c>
      <c r="C5761" s="52" t="s">
        <v>914</v>
      </c>
      <c r="D5761" s="52" t="s">
        <v>913</v>
      </c>
      <c r="E5761" s="52" t="s">
        <v>492</v>
      </c>
      <c r="F5761" s="53" t="s">
        <v>94</v>
      </c>
      <c r="G5761" s="52" t="s">
        <v>144</v>
      </c>
      <c r="H5761" s="52" t="s">
        <v>145</v>
      </c>
    </row>
    <row r="5762" spans="1:8" x14ac:dyDescent="0.25">
      <c r="A5762" s="52" t="s">
        <v>912</v>
      </c>
      <c r="B5762" s="52" t="s">
        <v>911</v>
      </c>
      <c r="C5762" s="52" t="s">
        <v>441</v>
      </c>
      <c r="D5762" s="52" t="s">
        <v>200</v>
      </c>
      <c r="E5762" s="52" t="s">
        <v>187</v>
      </c>
      <c r="F5762" s="53" t="s">
        <v>94</v>
      </c>
      <c r="G5762" s="52" t="s">
        <v>144</v>
      </c>
      <c r="H5762" s="52" t="s">
        <v>145</v>
      </c>
    </row>
    <row r="5763" spans="1:8" x14ac:dyDescent="0.25">
      <c r="A5763" s="52" t="s">
        <v>910</v>
      </c>
      <c r="B5763" s="52" t="s">
        <v>909</v>
      </c>
      <c r="C5763" s="52" t="s">
        <v>441</v>
      </c>
      <c r="D5763" s="52" t="s">
        <v>200</v>
      </c>
      <c r="E5763" s="52" t="s">
        <v>187</v>
      </c>
      <c r="F5763" s="53" t="s">
        <v>94</v>
      </c>
      <c r="G5763" s="52" t="s">
        <v>144</v>
      </c>
      <c r="H5763" s="52" t="s">
        <v>145</v>
      </c>
    </row>
    <row r="5764" spans="1:8" x14ac:dyDescent="0.25">
      <c r="A5764" s="52" t="s">
        <v>908</v>
      </c>
      <c r="B5764" s="52" t="s">
        <v>907</v>
      </c>
      <c r="C5764" s="52" t="s">
        <v>249</v>
      </c>
      <c r="D5764" s="52" t="s">
        <v>906</v>
      </c>
      <c r="E5764" s="52" t="s">
        <v>187</v>
      </c>
      <c r="F5764" s="53" t="s">
        <v>94</v>
      </c>
      <c r="G5764" s="52" t="s">
        <v>144</v>
      </c>
      <c r="H5764" s="52" t="s">
        <v>145</v>
      </c>
    </row>
    <row r="5765" spans="1:8" x14ac:dyDescent="0.25">
      <c r="A5765" s="52" t="s">
        <v>905</v>
      </c>
      <c r="B5765" s="52" t="s">
        <v>903</v>
      </c>
      <c r="C5765" s="52" t="s">
        <v>295</v>
      </c>
      <c r="D5765" s="52" t="s">
        <v>200</v>
      </c>
      <c r="E5765" s="52" t="s">
        <v>187</v>
      </c>
      <c r="F5765" s="53" t="s">
        <v>94</v>
      </c>
      <c r="G5765" s="52" t="s">
        <v>144</v>
      </c>
      <c r="H5765" s="52" t="s">
        <v>145</v>
      </c>
    </row>
    <row r="5766" spans="1:8" x14ac:dyDescent="0.25">
      <c r="A5766" s="52" t="s">
        <v>904</v>
      </c>
      <c r="B5766" s="52" t="s">
        <v>903</v>
      </c>
      <c r="C5766" s="52" t="s">
        <v>802</v>
      </c>
      <c r="D5766" s="52" t="s">
        <v>200</v>
      </c>
      <c r="E5766" s="52" t="s">
        <v>187</v>
      </c>
      <c r="F5766" s="53" t="s">
        <v>94</v>
      </c>
      <c r="G5766" s="52" t="s">
        <v>144</v>
      </c>
      <c r="H5766" s="52" t="s">
        <v>145</v>
      </c>
    </row>
    <row r="5767" spans="1:8" x14ac:dyDescent="0.25">
      <c r="A5767" s="52" t="s">
        <v>902</v>
      </c>
      <c r="B5767" s="52" t="s">
        <v>901</v>
      </c>
      <c r="C5767" s="52" t="s">
        <v>249</v>
      </c>
      <c r="D5767" s="52" t="s">
        <v>892</v>
      </c>
      <c r="E5767" s="52" t="s">
        <v>187</v>
      </c>
      <c r="F5767" s="53" t="s">
        <v>94</v>
      </c>
      <c r="G5767" s="52" t="s">
        <v>144</v>
      </c>
      <c r="H5767" s="52" t="s">
        <v>145</v>
      </c>
    </row>
    <row r="5768" spans="1:8" x14ac:dyDescent="0.25">
      <c r="A5768" s="52" t="s">
        <v>900</v>
      </c>
      <c r="B5768" s="52" t="s">
        <v>899</v>
      </c>
      <c r="C5768" s="52" t="s">
        <v>249</v>
      </c>
      <c r="D5768" s="52" t="s">
        <v>200</v>
      </c>
      <c r="E5768" s="52" t="s">
        <v>187</v>
      </c>
      <c r="F5768" s="53" t="s">
        <v>94</v>
      </c>
      <c r="G5768" s="52" t="s">
        <v>144</v>
      </c>
      <c r="H5768" s="52" t="s">
        <v>145</v>
      </c>
    </row>
    <row r="5769" spans="1:8" x14ac:dyDescent="0.25">
      <c r="A5769" s="52" t="s">
        <v>898</v>
      </c>
      <c r="B5769" s="52" t="s">
        <v>897</v>
      </c>
      <c r="C5769" s="52" t="s">
        <v>520</v>
      </c>
      <c r="D5769" s="52" t="s">
        <v>335</v>
      </c>
      <c r="E5769" s="52" t="s">
        <v>187</v>
      </c>
      <c r="F5769" s="53" t="s">
        <v>94</v>
      </c>
      <c r="G5769" s="52" t="s">
        <v>144</v>
      </c>
      <c r="H5769" s="52" t="s">
        <v>145</v>
      </c>
    </row>
    <row r="5770" spans="1:8" x14ac:dyDescent="0.25">
      <c r="A5770" s="52" t="s">
        <v>896</v>
      </c>
      <c r="B5770" s="52" t="s">
        <v>895</v>
      </c>
      <c r="C5770" s="52" t="s">
        <v>224</v>
      </c>
      <c r="D5770" s="52" t="s">
        <v>892</v>
      </c>
      <c r="E5770" s="52" t="s">
        <v>187</v>
      </c>
      <c r="F5770" s="53" t="s">
        <v>94</v>
      </c>
      <c r="G5770" s="52" t="s">
        <v>144</v>
      </c>
      <c r="H5770" s="52" t="s">
        <v>145</v>
      </c>
    </row>
    <row r="5771" spans="1:8" x14ac:dyDescent="0.25">
      <c r="A5771" s="52" t="s">
        <v>894</v>
      </c>
      <c r="B5771" s="52" t="s">
        <v>893</v>
      </c>
      <c r="C5771" s="52" t="s">
        <v>224</v>
      </c>
      <c r="D5771" s="52" t="s">
        <v>892</v>
      </c>
      <c r="E5771" s="52" t="s">
        <v>187</v>
      </c>
      <c r="F5771" s="53" t="s">
        <v>94</v>
      </c>
      <c r="G5771" s="52" t="s">
        <v>144</v>
      </c>
      <c r="H5771" s="52" t="s">
        <v>145</v>
      </c>
    </row>
    <row r="5772" spans="1:8" x14ac:dyDescent="0.25">
      <c r="A5772" s="52" t="s">
        <v>891</v>
      </c>
      <c r="B5772" s="52" t="s">
        <v>106</v>
      </c>
      <c r="C5772" s="52" t="s">
        <v>273</v>
      </c>
      <c r="D5772" s="52" t="s">
        <v>200</v>
      </c>
      <c r="E5772" s="52" t="s">
        <v>187</v>
      </c>
      <c r="F5772" s="53" t="s">
        <v>94</v>
      </c>
      <c r="G5772" s="52" t="s">
        <v>144</v>
      </c>
      <c r="H5772" s="52" t="s">
        <v>145</v>
      </c>
    </row>
    <row r="5773" spans="1:8" x14ac:dyDescent="0.25">
      <c r="A5773" s="52" t="s">
        <v>890</v>
      </c>
      <c r="B5773" s="52" t="s">
        <v>889</v>
      </c>
      <c r="C5773" s="52" t="s">
        <v>249</v>
      </c>
      <c r="D5773" s="52" t="s">
        <v>227</v>
      </c>
      <c r="E5773" s="52" t="s">
        <v>204</v>
      </c>
      <c r="F5773" s="53" t="s">
        <v>94</v>
      </c>
      <c r="G5773" s="52" t="s">
        <v>144</v>
      </c>
      <c r="H5773" s="52" t="s">
        <v>145</v>
      </c>
    </row>
    <row r="5774" spans="1:8" x14ac:dyDescent="0.25">
      <c r="A5774" s="52" t="s">
        <v>888</v>
      </c>
      <c r="B5774" s="52" t="s">
        <v>887</v>
      </c>
      <c r="C5774" s="52" t="s">
        <v>273</v>
      </c>
      <c r="D5774" s="52" t="s">
        <v>200</v>
      </c>
      <c r="E5774" s="52" t="s">
        <v>187</v>
      </c>
      <c r="F5774" s="53" t="s">
        <v>94</v>
      </c>
      <c r="G5774" s="52" t="s">
        <v>144</v>
      </c>
      <c r="H5774" s="52" t="s">
        <v>145</v>
      </c>
    </row>
    <row r="5775" spans="1:8" x14ac:dyDescent="0.25">
      <c r="A5775" s="52" t="s">
        <v>886</v>
      </c>
      <c r="B5775" s="52" t="s">
        <v>885</v>
      </c>
      <c r="C5775" s="52" t="s">
        <v>249</v>
      </c>
      <c r="D5775" s="52" t="s">
        <v>200</v>
      </c>
      <c r="E5775" s="52" t="s">
        <v>187</v>
      </c>
      <c r="F5775" s="53" t="s">
        <v>94</v>
      </c>
      <c r="G5775" s="52" t="s">
        <v>144</v>
      </c>
      <c r="H5775" s="52" t="s">
        <v>145</v>
      </c>
    </row>
    <row r="5776" spans="1:8" x14ac:dyDescent="0.25">
      <c r="A5776" s="52" t="s">
        <v>884</v>
      </c>
      <c r="B5776" s="52" t="s">
        <v>883</v>
      </c>
      <c r="C5776" s="52" t="s">
        <v>295</v>
      </c>
      <c r="D5776" s="52" t="s">
        <v>200</v>
      </c>
      <c r="E5776" s="52" t="s">
        <v>187</v>
      </c>
      <c r="F5776" s="53" t="s">
        <v>94</v>
      </c>
      <c r="G5776" s="52" t="s">
        <v>144</v>
      </c>
      <c r="H5776" s="52" t="s">
        <v>145</v>
      </c>
    </row>
    <row r="5777" spans="1:8" x14ac:dyDescent="0.25">
      <c r="A5777" s="52" t="s">
        <v>882</v>
      </c>
      <c r="B5777" s="52" t="s">
        <v>881</v>
      </c>
      <c r="C5777" s="52" t="s">
        <v>295</v>
      </c>
      <c r="D5777" s="52" t="s">
        <v>200</v>
      </c>
      <c r="E5777" s="52" t="s">
        <v>187</v>
      </c>
      <c r="F5777" s="53" t="s">
        <v>94</v>
      </c>
      <c r="G5777" s="52" t="s">
        <v>144</v>
      </c>
      <c r="H5777" s="52" t="s">
        <v>145</v>
      </c>
    </row>
    <row r="5778" spans="1:8" x14ac:dyDescent="0.25">
      <c r="A5778" s="52" t="s">
        <v>880</v>
      </c>
      <c r="B5778" s="52" t="s">
        <v>879</v>
      </c>
      <c r="C5778" s="52" t="s">
        <v>295</v>
      </c>
      <c r="D5778" s="52" t="s">
        <v>519</v>
      </c>
      <c r="E5778" s="52" t="s">
        <v>204</v>
      </c>
      <c r="F5778" s="53" t="s">
        <v>94</v>
      </c>
      <c r="G5778" s="52" t="s">
        <v>144</v>
      </c>
      <c r="H5778" s="52" t="s">
        <v>145</v>
      </c>
    </row>
    <row r="5779" spans="1:8" x14ac:dyDescent="0.25">
      <c r="A5779" s="52" t="s">
        <v>878</v>
      </c>
      <c r="B5779" s="52" t="s">
        <v>877</v>
      </c>
      <c r="C5779" s="52" t="s">
        <v>295</v>
      </c>
      <c r="D5779" s="52" t="s">
        <v>519</v>
      </c>
      <c r="E5779" s="52" t="s">
        <v>204</v>
      </c>
      <c r="F5779" s="53" t="s">
        <v>94</v>
      </c>
      <c r="G5779" s="52" t="s">
        <v>144</v>
      </c>
      <c r="H5779" s="52" t="s">
        <v>145</v>
      </c>
    </row>
    <row r="5780" spans="1:8" x14ac:dyDescent="0.25">
      <c r="A5780" s="52" t="s">
        <v>876</v>
      </c>
      <c r="B5780" s="52" t="s">
        <v>875</v>
      </c>
      <c r="C5780" s="52" t="s">
        <v>850</v>
      </c>
      <c r="D5780" s="52" t="s">
        <v>519</v>
      </c>
      <c r="E5780" s="52" t="s">
        <v>204</v>
      </c>
      <c r="F5780" s="53" t="s">
        <v>94</v>
      </c>
      <c r="G5780" s="52" t="s">
        <v>144</v>
      </c>
      <c r="H5780" s="52" t="s">
        <v>145</v>
      </c>
    </row>
    <row r="5781" spans="1:8" x14ac:dyDescent="0.25">
      <c r="A5781" s="52" t="s">
        <v>874</v>
      </c>
      <c r="B5781" s="52" t="s">
        <v>873</v>
      </c>
      <c r="C5781" s="52" t="s">
        <v>441</v>
      </c>
      <c r="D5781" s="52" t="s">
        <v>519</v>
      </c>
      <c r="E5781" s="52" t="s">
        <v>204</v>
      </c>
      <c r="F5781" s="53" t="s">
        <v>94</v>
      </c>
      <c r="G5781" s="52" t="s">
        <v>144</v>
      </c>
      <c r="H5781" s="52" t="s">
        <v>145</v>
      </c>
    </row>
    <row r="5782" spans="1:8" x14ac:dyDescent="0.25">
      <c r="A5782" s="52" t="s">
        <v>872</v>
      </c>
      <c r="B5782" s="52" t="s">
        <v>871</v>
      </c>
      <c r="C5782" s="52" t="s">
        <v>441</v>
      </c>
      <c r="D5782" s="52" t="s">
        <v>519</v>
      </c>
      <c r="E5782" s="52" t="s">
        <v>204</v>
      </c>
      <c r="F5782" s="53" t="s">
        <v>94</v>
      </c>
      <c r="G5782" s="52" t="s">
        <v>144</v>
      </c>
      <c r="H5782" s="52" t="s">
        <v>145</v>
      </c>
    </row>
    <row r="5783" spans="1:8" x14ac:dyDescent="0.25">
      <c r="A5783" s="52" t="s">
        <v>870</v>
      </c>
      <c r="B5783" s="52" t="s">
        <v>869</v>
      </c>
      <c r="C5783" s="52" t="s">
        <v>430</v>
      </c>
      <c r="D5783" s="52" t="s">
        <v>519</v>
      </c>
      <c r="E5783" s="52" t="s">
        <v>204</v>
      </c>
      <c r="F5783" s="53" t="s">
        <v>94</v>
      </c>
      <c r="G5783" s="52" t="s">
        <v>144</v>
      </c>
      <c r="H5783" s="52" t="s">
        <v>145</v>
      </c>
    </row>
    <row r="5784" spans="1:8" x14ac:dyDescent="0.25">
      <c r="A5784" s="52" t="s">
        <v>868</v>
      </c>
      <c r="B5784" s="52" t="s">
        <v>867</v>
      </c>
      <c r="C5784" s="52" t="s">
        <v>197</v>
      </c>
      <c r="D5784" s="52" t="s">
        <v>197</v>
      </c>
      <c r="E5784" s="52" t="s">
        <v>196</v>
      </c>
      <c r="F5784" s="53" t="s">
        <v>94</v>
      </c>
      <c r="G5784" s="52" t="s">
        <v>144</v>
      </c>
      <c r="H5784" s="52" t="s">
        <v>145</v>
      </c>
    </row>
    <row r="5785" spans="1:8" x14ac:dyDescent="0.25">
      <c r="A5785" s="52" t="s">
        <v>866</v>
      </c>
      <c r="B5785" s="52" t="s">
        <v>865</v>
      </c>
      <c r="C5785" s="52" t="s">
        <v>516</v>
      </c>
      <c r="D5785" s="52" t="s">
        <v>243</v>
      </c>
      <c r="E5785" s="52" t="s">
        <v>204</v>
      </c>
      <c r="F5785" s="53" t="s">
        <v>94</v>
      </c>
      <c r="G5785" s="52" t="s">
        <v>144</v>
      </c>
      <c r="H5785" s="52" t="s">
        <v>145</v>
      </c>
    </row>
    <row r="5786" spans="1:8" x14ac:dyDescent="0.25">
      <c r="A5786" s="52" t="s">
        <v>864</v>
      </c>
      <c r="B5786" s="52" t="s">
        <v>863</v>
      </c>
      <c r="C5786" s="52" t="s">
        <v>224</v>
      </c>
      <c r="D5786" s="52" t="s">
        <v>855</v>
      </c>
      <c r="E5786" s="52" t="s">
        <v>204</v>
      </c>
      <c r="F5786" s="53" t="s">
        <v>94</v>
      </c>
      <c r="G5786" s="52" t="s">
        <v>144</v>
      </c>
      <c r="H5786" s="52" t="s">
        <v>145</v>
      </c>
    </row>
    <row r="5787" spans="1:8" x14ac:dyDescent="0.25">
      <c r="A5787" s="52" t="s">
        <v>862</v>
      </c>
      <c r="B5787" s="52" t="s">
        <v>861</v>
      </c>
      <c r="C5787" s="52" t="s">
        <v>855</v>
      </c>
      <c r="D5787" s="52" t="s">
        <v>860</v>
      </c>
      <c r="E5787" s="52" t="s">
        <v>187</v>
      </c>
      <c r="F5787" s="53" t="s">
        <v>94</v>
      </c>
      <c r="G5787" s="52" t="s">
        <v>144</v>
      </c>
      <c r="H5787" s="52" t="s">
        <v>145</v>
      </c>
    </row>
    <row r="5788" spans="1:8" x14ac:dyDescent="0.25">
      <c r="A5788" s="52" t="s">
        <v>859</v>
      </c>
      <c r="B5788" s="52" t="s">
        <v>858</v>
      </c>
      <c r="C5788" s="52" t="s">
        <v>855</v>
      </c>
      <c r="D5788" s="52" t="s">
        <v>200</v>
      </c>
      <c r="E5788" s="52" t="s">
        <v>187</v>
      </c>
      <c r="F5788" s="53" t="s">
        <v>94</v>
      </c>
      <c r="G5788" s="52" t="s">
        <v>144</v>
      </c>
      <c r="H5788" s="52" t="s">
        <v>145</v>
      </c>
    </row>
    <row r="5789" spans="1:8" x14ac:dyDescent="0.25">
      <c r="A5789" s="52" t="s">
        <v>857</v>
      </c>
      <c r="B5789" s="52" t="s">
        <v>856</v>
      </c>
      <c r="C5789" s="52" t="s">
        <v>855</v>
      </c>
      <c r="D5789" s="52" t="s">
        <v>205</v>
      </c>
      <c r="E5789" s="52" t="s">
        <v>187</v>
      </c>
      <c r="F5789" s="53" t="s">
        <v>94</v>
      </c>
      <c r="G5789" s="52" t="s">
        <v>144</v>
      </c>
      <c r="H5789" s="52" t="s">
        <v>145</v>
      </c>
    </row>
    <row r="5790" spans="1:8" x14ac:dyDescent="0.25">
      <c r="A5790" s="52" t="s">
        <v>854</v>
      </c>
      <c r="B5790" s="52" t="s">
        <v>853</v>
      </c>
      <c r="C5790" s="52" t="s">
        <v>295</v>
      </c>
      <c r="D5790" s="52" t="s">
        <v>200</v>
      </c>
      <c r="E5790" s="52" t="s">
        <v>187</v>
      </c>
      <c r="F5790" s="53" t="s">
        <v>94</v>
      </c>
      <c r="G5790" s="52" t="s">
        <v>144</v>
      </c>
      <c r="H5790" s="52" t="s">
        <v>145</v>
      </c>
    </row>
    <row r="5791" spans="1:8" x14ac:dyDescent="0.25">
      <c r="A5791" s="52" t="s">
        <v>852</v>
      </c>
      <c r="B5791" s="52" t="s">
        <v>851</v>
      </c>
      <c r="C5791" s="52" t="s">
        <v>850</v>
      </c>
      <c r="D5791" s="52" t="s">
        <v>833</v>
      </c>
      <c r="E5791" s="52" t="s">
        <v>204</v>
      </c>
      <c r="F5791" s="53" t="s">
        <v>94</v>
      </c>
      <c r="G5791" s="52" t="s">
        <v>144</v>
      </c>
      <c r="H5791" s="52" t="s">
        <v>145</v>
      </c>
    </row>
    <row r="5792" spans="1:8" x14ac:dyDescent="0.25">
      <c r="A5792" s="52" t="s">
        <v>849</v>
      </c>
      <c r="B5792" s="52" t="s">
        <v>848</v>
      </c>
      <c r="C5792" s="52" t="s">
        <v>295</v>
      </c>
      <c r="D5792" s="52" t="s">
        <v>842</v>
      </c>
      <c r="E5792" s="52" t="s">
        <v>204</v>
      </c>
      <c r="F5792" s="53" t="s">
        <v>94</v>
      </c>
      <c r="G5792" s="52" t="s">
        <v>144</v>
      </c>
      <c r="H5792" s="52" t="s">
        <v>145</v>
      </c>
    </row>
    <row r="5793" spans="1:8" x14ac:dyDescent="0.25">
      <c r="A5793" s="52" t="s">
        <v>847</v>
      </c>
      <c r="B5793" s="52" t="s">
        <v>846</v>
      </c>
      <c r="C5793" s="52" t="s">
        <v>295</v>
      </c>
      <c r="D5793" s="52" t="s">
        <v>845</v>
      </c>
      <c r="E5793" s="52" t="s">
        <v>204</v>
      </c>
      <c r="F5793" s="53" t="s">
        <v>94</v>
      </c>
      <c r="G5793" s="52" t="s">
        <v>144</v>
      </c>
      <c r="H5793" s="52" t="s">
        <v>145</v>
      </c>
    </row>
    <row r="5794" spans="1:8" x14ac:dyDescent="0.25">
      <c r="A5794" s="52" t="s">
        <v>844</v>
      </c>
      <c r="B5794" s="52" t="s">
        <v>843</v>
      </c>
      <c r="C5794" s="52" t="s">
        <v>295</v>
      </c>
      <c r="D5794" s="52" t="s">
        <v>842</v>
      </c>
      <c r="E5794" s="52" t="s">
        <v>204</v>
      </c>
      <c r="F5794" s="53" t="s">
        <v>94</v>
      </c>
      <c r="G5794" s="52" t="s">
        <v>144</v>
      </c>
      <c r="H5794" s="52" t="s">
        <v>145</v>
      </c>
    </row>
    <row r="5795" spans="1:8" x14ac:dyDescent="0.25">
      <c r="A5795" s="52" t="s">
        <v>841</v>
      </c>
      <c r="B5795" s="52" t="s">
        <v>840</v>
      </c>
      <c r="C5795" s="52" t="s">
        <v>833</v>
      </c>
      <c r="D5795" s="52" t="s">
        <v>200</v>
      </c>
      <c r="E5795" s="52" t="s">
        <v>187</v>
      </c>
      <c r="F5795" s="53" t="s">
        <v>94</v>
      </c>
      <c r="G5795" s="52" t="s">
        <v>144</v>
      </c>
      <c r="H5795" s="52" t="s">
        <v>145</v>
      </c>
    </row>
    <row r="5796" spans="1:8" x14ac:dyDescent="0.25">
      <c r="A5796" s="52" t="s">
        <v>839</v>
      </c>
      <c r="B5796" s="52" t="s">
        <v>838</v>
      </c>
      <c r="C5796" s="52" t="s">
        <v>441</v>
      </c>
      <c r="D5796" s="52" t="s">
        <v>200</v>
      </c>
      <c r="E5796" s="52" t="s">
        <v>187</v>
      </c>
      <c r="F5796" s="53" t="s">
        <v>94</v>
      </c>
      <c r="G5796" s="52" t="s">
        <v>144</v>
      </c>
      <c r="H5796" s="52" t="s">
        <v>145</v>
      </c>
    </row>
    <row r="5797" spans="1:8" x14ac:dyDescent="0.25">
      <c r="A5797" s="52" t="s">
        <v>837</v>
      </c>
      <c r="B5797" s="52" t="s">
        <v>836</v>
      </c>
      <c r="C5797" s="52" t="s">
        <v>441</v>
      </c>
      <c r="D5797" s="52" t="s">
        <v>729</v>
      </c>
      <c r="E5797" s="52" t="s">
        <v>204</v>
      </c>
      <c r="F5797" s="53" t="s">
        <v>94</v>
      </c>
      <c r="G5797" s="52" t="s">
        <v>144</v>
      </c>
      <c r="H5797" s="52" t="s">
        <v>145</v>
      </c>
    </row>
    <row r="5798" spans="1:8" x14ac:dyDescent="0.25">
      <c r="A5798" s="52" t="s">
        <v>835</v>
      </c>
      <c r="B5798" s="52" t="s">
        <v>834</v>
      </c>
      <c r="C5798" s="52" t="s">
        <v>833</v>
      </c>
      <c r="D5798" s="52" t="s">
        <v>200</v>
      </c>
      <c r="E5798" s="52" t="s">
        <v>187</v>
      </c>
      <c r="F5798" s="53" t="s">
        <v>94</v>
      </c>
      <c r="G5798" s="52" t="s">
        <v>144</v>
      </c>
      <c r="H5798" s="52" t="s">
        <v>145</v>
      </c>
    </row>
    <row r="5799" spans="1:8" x14ac:dyDescent="0.25">
      <c r="A5799" s="52" t="s">
        <v>832</v>
      </c>
      <c r="B5799" s="52" t="s">
        <v>831</v>
      </c>
      <c r="C5799" s="52" t="s">
        <v>197</v>
      </c>
      <c r="D5799" s="52" t="s">
        <v>197</v>
      </c>
      <c r="E5799" s="52" t="s">
        <v>196</v>
      </c>
      <c r="F5799" s="53" t="s">
        <v>94</v>
      </c>
      <c r="G5799" s="52" t="s">
        <v>144</v>
      </c>
      <c r="H5799" s="52" t="s">
        <v>145</v>
      </c>
    </row>
    <row r="5800" spans="1:8" x14ac:dyDescent="0.25">
      <c r="A5800" s="52" t="s">
        <v>12</v>
      </c>
      <c r="B5800" s="52" t="s">
        <v>830</v>
      </c>
      <c r="C5800" s="52" t="s">
        <v>295</v>
      </c>
      <c r="D5800" s="52" t="s">
        <v>200</v>
      </c>
      <c r="E5800" s="52" t="s">
        <v>187</v>
      </c>
      <c r="F5800" s="53" t="s">
        <v>12</v>
      </c>
      <c r="G5800" s="52" t="s">
        <v>144</v>
      </c>
      <c r="H5800" s="52" t="s">
        <v>145</v>
      </c>
    </row>
    <row r="5801" spans="1:8" x14ac:dyDescent="0.25">
      <c r="A5801" s="52" t="s">
        <v>829</v>
      </c>
      <c r="B5801" s="52" t="s">
        <v>828</v>
      </c>
      <c r="C5801" s="52" t="s">
        <v>805</v>
      </c>
      <c r="D5801" s="52" t="s">
        <v>200</v>
      </c>
      <c r="E5801" s="52" t="s">
        <v>187</v>
      </c>
      <c r="F5801" s="53" t="s">
        <v>12</v>
      </c>
      <c r="G5801" s="52" t="s">
        <v>144</v>
      </c>
      <c r="H5801" s="52" t="s">
        <v>145</v>
      </c>
    </row>
    <row r="5802" spans="1:8" x14ac:dyDescent="0.25">
      <c r="A5802" s="52" t="s">
        <v>827</v>
      </c>
      <c r="B5802" s="52" t="s">
        <v>815</v>
      </c>
      <c r="C5802" s="52" t="s">
        <v>802</v>
      </c>
      <c r="D5802" s="52" t="s">
        <v>200</v>
      </c>
      <c r="E5802" s="52" t="s">
        <v>187</v>
      </c>
      <c r="F5802" s="53" t="s">
        <v>12</v>
      </c>
      <c r="G5802" s="52" t="s">
        <v>144</v>
      </c>
      <c r="H5802" s="52" t="s">
        <v>145</v>
      </c>
    </row>
    <row r="5803" spans="1:8" x14ac:dyDescent="0.25">
      <c r="A5803" s="52" t="s">
        <v>826</v>
      </c>
      <c r="B5803" s="52" t="s">
        <v>825</v>
      </c>
      <c r="C5803" s="52" t="s">
        <v>824</v>
      </c>
      <c r="D5803" s="52" t="s">
        <v>519</v>
      </c>
      <c r="E5803" s="52" t="s">
        <v>204</v>
      </c>
      <c r="F5803" s="53" t="s">
        <v>12</v>
      </c>
      <c r="G5803" s="52" t="s">
        <v>144</v>
      </c>
      <c r="H5803" s="52" t="s">
        <v>145</v>
      </c>
    </row>
    <row r="5804" spans="1:8" x14ac:dyDescent="0.25">
      <c r="A5804" s="52" t="s">
        <v>823</v>
      </c>
      <c r="B5804" s="52" t="s">
        <v>822</v>
      </c>
      <c r="C5804" s="52" t="s">
        <v>821</v>
      </c>
      <c r="D5804" s="52" t="s">
        <v>519</v>
      </c>
      <c r="E5804" s="52" t="s">
        <v>204</v>
      </c>
      <c r="F5804" s="53" t="s">
        <v>12</v>
      </c>
      <c r="G5804" s="52" t="s">
        <v>144</v>
      </c>
      <c r="H5804" s="52" t="s">
        <v>145</v>
      </c>
    </row>
    <row r="5805" spans="1:8" x14ac:dyDescent="0.25">
      <c r="A5805" s="52" t="s">
        <v>820</v>
      </c>
      <c r="B5805" s="52" t="s">
        <v>819</v>
      </c>
      <c r="C5805" s="52" t="s">
        <v>818</v>
      </c>
      <c r="D5805" s="52" t="s">
        <v>817</v>
      </c>
      <c r="E5805" s="52" t="s">
        <v>204</v>
      </c>
      <c r="F5805" s="53" t="s">
        <v>12</v>
      </c>
      <c r="G5805" s="52" t="s">
        <v>144</v>
      </c>
      <c r="H5805" s="52" t="s">
        <v>145</v>
      </c>
    </row>
    <row r="5806" spans="1:8" x14ac:dyDescent="0.25">
      <c r="A5806" s="52" t="s">
        <v>816</v>
      </c>
      <c r="B5806" s="52" t="s">
        <v>815</v>
      </c>
      <c r="C5806" s="52" t="s">
        <v>516</v>
      </c>
      <c r="D5806" s="52" t="s">
        <v>200</v>
      </c>
      <c r="E5806" s="52" t="s">
        <v>187</v>
      </c>
      <c r="F5806" s="53" t="s">
        <v>12</v>
      </c>
      <c r="G5806" s="52" t="s">
        <v>144</v>
      </c>
      <c r="H5806" s="52" t="s">
        <v>145</v>
      </c>
    </row>
    <row r="5807" spans="1:8" x14ac:dyDescent="0.25">
      <c r="A5807" s="52" t="s">
        <v>814</v>
      </c>
      <c r="B5807" s="52" t="s">
        <v>807</v>
      </c>
      <c r="C5807" s="52" t="s">
        <v>805</v>
      </c>
      <c r="D5807" s="52" t="s">
        <v>370</v>
      </c>
      <c r="E5807" s="52" t="s">
        <v>204</v>
      </c>
      <c r="F5807" s="53" t="s">
        <v>12</v>
      </c>
      <c r="G5807" s="52" t="s">
        <v>144</v>
      </c>
      <c r="H5807" s="52" t="s">
        <v>145</v>
      </c>
    </row>
    <row r="5808" spans="1:8" x14ac:dyDescent="0.25">
      <c r="A5808" s="52" t="s">
        <v>813</v>
      </c>
      <c r="B5808" s="52" t="s">
        <v>807</v>
      </c>
      <c r="C5808" s="52" t="s">
        <v>802</v>
      </c>
      <c r="D5808" s="52" t="s">
        <v>370</v>
      </c>
      <c r="E5808" s="52" t="s">
        <v>204</v>
      </c>
      <c r="F5808" s="53" t="s">
        <v>12</v>
      </c>
      <c r="G5808" s="52" t="s">
        <v>144</v>
      </c>
      <c r="H5808" s="52" t="s">
        <v>145</v>
      </c>
    </row>
    <row r="5809" spans="1:8" x14ac:dyDescent="0.25">
      <c r="A5809" s="52" t="s">
        <v>812</v>
      </c>
      <c r="B5809" s="52" t="s">
        <v>811</v>
      </c>
      <c r="C5809" s="52" t="s">
        <v>295</v>
      </c>
      <c r="D5809" s="52" t="s">
        <v>781</v>
      </c>
      <c r="E5809" s="52" t="s">
        <v>204</v>
      </c>
      <c r="F5809" s="53" t="s">
        <v>12</v>
      </c>
      <c r="G5809" s="52" t="s">
        <v>144</v>
      </c>
      <c r="H5809" s="52" t="s">
        <v>145</v>
      </c>
    </row>
    <row r="5810" spans="1:8" x14ac:dyDescent="0.25">
      <c r="A5810" s="52" t="s">
        <v>810</v>
      </c>
      <c r="B5810" s="52" t="s">
        <v>809</v>
      </c>
      <c r="C5810" s="52" t="s">
        <v>559</v>
      </c>
      <c r="D5810" s="52" t="s">
        <v>781</v>
      </c>
      <c r="E5810" s="52" t="s">
        <v>204</v>
      </c>
      <c r="F5810" s="53" t="s">
        <v>12</v>
      </c>
      <c r="G5810" s="52" t="s">
        <v>144</v>
      </c>
      <c r="H5810" s="52" t="s">
        <v>145</v>
      </c>
    </row>
    <row r="5811" spans="1:8" x14ac:dyDescent="0.25">
      <c r="A5811" s="52" t="s">
        <v>808</v>
      </c>
      <c r="B5811" s="52" t="s">
        <v>807</v>
      </c>
      <c r="C5811" s="52" t="s">
        <v>781</v>
      </c>
      <c r="D5811" s="52" t="s">
        <v>370</v>
      </c>
      <c r="E5811" s="52" t="s">
        <v>204</v>
      </c>
      <c r="F5811" s="53" t="s">
        <v>12</v>
      </c>
      <c r="G5811" s="52" t="s">
        <v>144</v>
      </c>
      <c r="H5811" s="52" t="s">
        <v>145</v>
      </c>
    </row>
    <row r="5812" spans="1:8" x14ac:dyDescent="0.25">
      <c r="A5812" s="52" t="s">
        <v>806</v>
      </c>
      <c r="B5812" s="52" t="s">
        <v>803</v>
      </c>
      <c r="C5812" s="52" t="s">
        <v>805</v>
      </c>
      <c r="D5812" s="52" t="s">
        <v>370</v>
      </c>
      <c r="E5812" s="52" t="s">
        <v>204</v>
      </c>
      <c r="F5812" s="53" t="s">
        <v>12</v>
      </c>
      <c r="G5812" s="52" t="s">
        <v>144</v>
      </c>
      <c r="H5812" s="52" t="s">
        <v>145</v>
      </c>
    </row>
    <row r="5813" spans="1:8" x14ac:dyDescent="0.25">
      <c r="A5813" s="52" t="s">
        <v>804</v>
      </c>
      <c r="B5813" s="52" t="s">
        <v>803</v>
      </c>
      <c r="C5813" s="52" t="s">
        <v>802</v>
      </c>
      <c r="D5813" s="52" t="s">
        <v>370</v>
      </c>
      <c r="E5813" s="52" t="s">
        <v>204</v>
      </c>
      <c r="F5813" s="53" t="s">
        <v>12</v>
      </c>
      <c r="G5813" s="52" t="s">
        <v>144</v>
      </c>
      <c r="H5813" s="52" t="s">
        <v>145</v>
      </c>
    </row>
    <row r="5814" spans="1:8" x14ac:dyDescent="0.25">
      <c r="A5814" s="52" t="s">
        <v>801</v>
      </c>
      <c r="B5814" s="52" t="s">
        <v>800</v>
      </c>
      <c r="C5814" s="52" t="s">
        <v>295</v>
      </c>
      <c r="D5814" s="52" t="s">
        <v>781</v>
      </c>
      <c r="E5814" s="52" t="s">
        <v>204</v>
      </c>
      <c r="F5814" s="53" t="s">
        <v>12</v>
      </c>
      <c r="G5814" s="52" t="s">
        <v>144</v>
      </c>
      <c r="H5814" s="52" t="s">
        <v>145</v>
      </c>
    </row>
    <row r="5815" spans="1:8" x14ac:dyDescent="0.25">
      <c r="A5815" s="52" t="s">
        <v>799</v>
      </c>
      <c r="B5815" s="52" t="s">
        <v>798</v>
      </c>
      <c r="C5815" s="52" t="s">
        <v>795</v>
      </c>
      <c r="D5815" s="52" t="s">
        <v>370</v>
      </c>
      <c r="E5815" s="52" t="s">
        <v>204</v>
      </c>
      <c r="F5815" s="53" t="s">
        <v>12</v>
      </c>
      <c r="G5815" s="52" t="s">
        <v>144</v>
      </c>
      <c r="H5815" s="52" t="s">
        <v>145</v>
      </c>
    </row>
    <row r="5816" spans="1:8" x14ac:dyDescent="0.25">
      <c r="A5816" s="52" t="s">
        <v>797</v>
      </c>
      <c r="B5816" s="52" t="s">
        <v>796</v>
      </c>
      <c r="C5816" s="52" t="s">
        <v>795</v>
      </c>
      <c r="D5816" s="52" t="s">
        <v>781</v>
      </c>
      <c r="E5816" s="52" t="s">
        <v>204</v>
      </c>
      <c r="F5816" s="53" t="s">
        <v>12</v>
      </c>
      <c r="G5816" s="52" t="s">
        <v>144</v>
      </c>
      <c r="H5816" s="52" t="s">
        <v>145</v>
      </c>
    </row>
    <row r="5817" spans="1:8" x14ac:dyDescent="0.25">
      <c r="A5817" s="52" t="s">
        <v>794</v>
      </c>
      <c r="B5817" s="52" t="s">
        <v>793</v>
      </c>
      <c r="C5817" s="52" t="s">
        <v>781</v>
      </c>
      <c r="D5817" s="52" t="s">
        <v>370</v>
      </c>
      <c r="E5817" s="52" t="s">
        <v>204</v>
      </c>
      <c r="F5817" s="53" t="s">
        <v>12</v>
      </c>
      <c r="G5817" s="52" t="s">
        <v>144</v>
      </c>
      <c r="H5817" s="52" t="s">
        <v>145</v>
      </c>
    </row>
    <row r="5818" spans="1:8" x14ac:dyDescent="0.25">
      <c r="A5818" s="52" t="s">
        <v>792</v>
      </c>
      <c r="B5818" s="52" t="s">
        <v>791</v>
      </c>
      <c r="C5818" s="52" t="s">
        <v>295</v>
      </c>
      <c r="D5818" s="52" t="s">
        <v>370</v>
      </c>
      <c r="E5818" s="52" t="s">
        <v>204</v>
      </c>
      <c r="F5818" s="53" t="s">
        <v>12</v>
      </c>
      <c r="G5818" s="52" t="s">
        <v>144</v>
      </c>
      <c r="H5818" s="52" t="s">
        <v>145</v>
      </c>
    </row>
    <row r="5819" spans="1:8" x14ac:dyDescent="0.25">
      <c r="A5819" s="52" t="s">
        <v>790</v>
      </c>
      <c r="B5819" s="52" t="s">
        <v>782</v>
      </c>
      <c r="C5819" s="52" t="s">
        <v>784</v>
      </c>
      <c r="D5819" s="52" t="s">
        <v>200</v>
      </c>
      <c r="E5819" s="52" t="s">
        <v>187</v>
      </c>
      <c r="F5819" s="53" t="s">
        <v>12</v>
      </c>
      <c r="G5819" s="52" t="s">
        <v>144</v>
      </c>
      <c r="H5819" s="52" t="s">
        <v>145</v>
      </c>
    </row>
    <row r="5820" spans="1:8" x14ac:dyDescent="0.25">
      <c r="A5820" s="52" t="s">
        <v>789</v>
      </c>
      <c r="B5820" s="52" t="s">
        <v>788</v>
      </c>
      <c r="C5820" s="52" t="s">
        <v>784</v>
      </c>
      <c r="D5820" s="52" t="s">
        <v>781</v>
      </c>
      <c r="E5820" s="52" t="s">
        <v>204</v>
      </c>
      <c r="F5820" s="53" t="s">
        <v>12</v>
      </c>
      <c r="G5820" s="52" t="s">
        <v>144</v>
      </c>
      <c r="H5820" s="52" t="s">
        <v>145</v>
      </c>
    </row>
    <row r="5821" spans="1:8" x14ac:dyDescent="0.25">
      <c r="A5821" s="52" t="s">
        <v>787</v>
      </c>
      <c r="B5821" s="52" t="s">
        <v>786</v>
      </c>
      <c r="C5821" s="52" t="s">
        <v>784</v>
      </c>
      <c r="D5821" s="52" t="s">
        <v>781</v>
      </c>
      <c r="E5821" s="52" t="s">
        <v>204</v>
      </c>
      <c r="F5821" s="53" t="s">
        <v>12</v>
      </c>
      <c r="G5821" s="52" t="s">
        <v>144</v>
      </c>
      <c r="H5821" s="52" t="s">
        <v>145</v>
      </c>
    </row>
    <row r="5822" spans="1:8" x14ac:dyDescent="0.25">
      <c r="A5822" s="52" t="s">
        <v>785</v>
      </c>
      <c r="B5822" s="52" t="s">
        <v>782</v>
      </c>
      <c r="C5822" s="52" t="s">
        <v>784</v>
      </c>
      <c r="D5822" s="52" t="s">
        <v>200</v>
      </c>
      <c r="E5822" s="52" t="s">
        <v>187</v>
      </c>
      <c r="F5822" s="53" t="s">
        <v>12</v>
      </c>
      <c r="G5822" s="52" t="s">
        <v>144</v>
      </c>
      <c r="H5822" s="52" t="s">
        <v>145</v>
      </c>
    </row>
    <row r="5823" spans="1:8" x14ac:dyDescent="0.25">
      <c r="A5823" s="52" t="s">
        <v>783</v>
      </c>
      <c r="B5823" s="52" t="s">
        <v>782</v>
      </c>
      <c r="C5823" s="52" t="s">
        <v>781</v>
      </c>
      <c r="D5823" s="52" t="s">
        <v>200</v>
      </c>
      <c r="E5823" s="52" t="s">
        <v>187</v>
      </c>
      <c r="F5823" s="53" t="s">
        <v>12</v>
      </c>
      <c r="G5823" s="52" t="s">
        <v>144</v>
      </c>
      <c r="H5823" s="52" t="s">
        <v>145</v>
      </c>
    </row>
    <row r="5824" spans="1:8" x14ac:dyDescent="0.25">
      <c r="A5824" s="52" t="s">
        <v>780</v>
      </c>
      <c r="B5824" s="52" t="s">
        <v>779</v>
      </c>
      <c r="C5824" s="52" t="s">
        <v>224</v>
      </c>
      <c r="D5824" s="52" t="s">
        <v>200</v>
      </c>
      <c r="E5824" s="52" t="s">
        <v>187</v>
      </c>
      <c r="F5824" s="53" t="s">
        <v>12</v>
      </c>
      <c r="G5824" s="52" t="s">
        <v>144</v>
      </c>
      <c r="H5824" s="52" t="s">
        <v>145</v>
      </c>
    </row>
    <row r="5825" spans="1:8" x14ac:dyDescent="0.25">
      <c r="A5825" s="52" t="s">
        <v>778</v>
      </c>
      <c r="B5825" s="52" t="s">
        <v>777</v>
      </c>
      <c r="C5825" s="52" t="s">
        <v>224</v>
      </c>
      <c r="D5825" s="52" t="s">
        <v>335</v>
      </c>
      <c r="E5825" s="52" t="s">
        <v>187</v>
      </c>
      <c r="F5825" s="53" t="s">
        <v>12</v>
      </c>
      <c r="G5825" s="52" t="s">
        <v>144</v>
      </c>
      <c r="H5825" s="52" t="s">
        <v>145</v>
      </c>
    </row>
    <row r="5826" spans="1:8" x14ac:dyDescent="0.25">
      <c r="A5826" s="52" t="s">
        <v>776</v>
      </c>
      <c r="B5826" s="52" t="s">
        <v>775</v>
      </c>
      <c r="C5826" s="52" t="s">
        <v>559</v>
      </c>
      <c r="D5826" s="52" t="s">
        <v>772</v>
      </c>
      <c r="E5826" s="52" t="s">
        <v>204</v>
      </c>
      <c r="F5826" s="53" t="s">
        <v>12</v>
      </c>
      <c r="G5826" s="52" t="s">
        <v>144</v>
      </c>
      <c r="H5826" s="52" t="s">
        <v>145</v>
      </c>
    </row>
    <row r="5827" spans="1:8" x14ac:dyDescent="0.25">
      <c r="A5827" s="52" t="s">
        <v>774</v>
      </c>
      <c r="B5827" s="52" t="s">
        <v>773</v>
      </c>
      <c r="C5827" s="52" t="s">
        <v>559</v>
      </c>
      <c r="D5827" s="52" t="s">
        <v>772</v>
      </c>
      <c r="E5827" s="52" t="s">
        <v>204</v>
      </c>
      <c r="F5827" s="53" t="s">
        <v>12</v>
      </c>
      <c r="G5827" s="52" t="s">
        <v>144</v>
      </c>
      <c r="H5827" s="52" t="s">
        <v>145</v>
      </c>
    </row>
    <row r="5828" spans="1:8" x14ac:dyDescent="0.25">
      <c r="A5828" s="52" t="s">
        <v>771</v>
      </c>
      <c r="B5828" s="52" t="s">
        <v>768</v>
      </c>
      <c r="C5828" s="52" t="s">
        <v>358</v>
      </c>
      <c r="D5828" s="52" t="s">
        <v>200</v>
      </c>
      <c r="E5828" s="52" t="s">
        <v>187</v>
      </c>
      <c r="F5828" s="53" t="s">
        <v>12</v>
      </c>
      <c r="G5828" s="52" t="s">
        <v>144</v>
      </c>
      <c r="H5828" s="52" t="s">
        <v>145</v>
      </c>
    </row>
    <row r="5829" spans="1:8" x14ac:dyDescent="0.25">
      <c r="A5829" s="52" t="s">
        <v>770</v>
      </c>
      <c r="B5829" s="52" t="s">
        <v>768</v>
      </c>
      <c r="C5829" s="52" t="s">
        <v>358</v>
      </c>
      <c r="D5829" s="52" t="s">
        <v>200</v>
      </c>
      <c r="E5829" s="52" t="s">
        <v>187</v>
      </c>
      <c r="F5829" s="53" t="s">
        <v>12</v>
      </c>
      <c r="G5829" s="52" t="s">
        <v>144</v>
      </c>
      <c r="H5829" s="52" t="s">
        <v>145</v>
      </c>
    </row>
    <row r="5830" spans="1:8" x14ac:dyDescent="0.25">
      <c r="A5830" s="52" t="s">
        <v>769</v>
      </c>
      <c r="B5830" s="52" t="s">
        <v>768</v>
      </c>
      <c r="C5830" s="52" t="s">
        <v>358</v>
      </c>
      <c r="D5830" s="52" t="s">
        <v>200</v>
      </c>
      <c r="E5830" s="52" t="s">
        <v>187</v>
      </c>
      <c r="F5830" s="53" t="s">
        <v>12</v>
      </c>
      <c r="G5830" s="52" t="s">
        <v>144</v>
      </c>
      <c r="H5830" s="52" t="s">
        <v>145</v>
      </c>
    </row>
    <row r="5831" spans="1:8" x14ac:dyDescent="0.25">
      <c r="A5831" s="52" t="s">
        <v>767</v>
      </c>
      <c r="B5831" s="52" t="s">
        <v>766</v>
      </c>
      <c r="C5831" s="52" t="s">
        <v>224</v>
      </c>
      <c r="D5831" s="52" t="s">
        <v>200</v>
      </c>
      <c r="E5831" s="52" t="s">
        <v>187</v>
      </c>
      <c r="F5831" s="53" t="s">
        <v>12</v>
      </c>
      <c r="G5831" s="52" t="s">
        <v>144</v>
      </c>
      <c r="H5831" s="52" t="s">
        <v>145</v>
      </c>
    </row>
    <row r="5832" spans="1:8" x14ac:dyDescent="0.25">
      <c r="A5832" s="52" t="s">
        <v>765</v>
      </c>
      <c r="B5832" s="52" t="s">
        <v>764</v>
      </c>
      <c r="C5832" s="52" t="s">
        <v>224</v>
      </c>
      <c r="D5832" s="52" t="s">
        <v>200</v>
      </c>
      <c r="E5832" s="52" t="s">
        <v>187</v>
      </c>
      <c r="F5832" s="53" t="s">
        <v>12</v>
      </c>
      <c r="G5832" s="52" t="s">
        <v>144</v>
      </c>
      <c r="H5832" s="52" t="s">
        <v>145</v>
      </c>
    </row>
    <row r="5833" spans="1:8" x14ac:dyDescent="0.25">
      <c r="A5833" s="52" t="s">
        <v>763</v>
      </c>
      <c r="B5833" s="52" t="s">
        <v>762</v>
      </c>
      <c r="C5833" s="52" t="s">
        <v>197</v>
      </c>
      <c r="D5833" s="52" t="s">
        <v>197</v>
      </c>
      <c r="E5833" s="52" t="s">
        <v>196</v>
      </c>
      <c r="F5833" s="53" t="s">
        <v>12</v>
      </c>
      <c r="G5833" s="52" t="s">
        <v>144</v>
      </c>
      <c r="H5833" s="52" t="s">
        <v>145</v>
      </c>
    </row>
    <row r="5834" spans="1:8" x14ac:dyDescent="0.25">
      <c r="A5834" s="52" t="s">
        <v>146</v>
      </c>
      <c r="B5834" s="52" t="s">
        <v>761</v>
      </c>
      <c r="C5834" s="52" t="s">
        <v>295</v>
      </c>
      <c r="D5834" s="52" t="s">
        <v>200</v>
      </c>
      <c r="E5834" s="52" t="s">
        <v>187</v>
      </c>
      <c r="F5834" s="53" t="s">
        <v>146</v>
      </c>
      <c r="G5834" s="52" t="s">
        <v>144</v>
      </c>
      <c r="H5834" s="52" t="s">
        <v>145</v>
      </c>
    </row>
    <row r="5835" spans="1:8" x14ac:dyDescent="0.25">
      <c r="A5835" s="52" t="s">
        <v>760</v>
      </c>
      <c r="B5835" s="52" t="s">
        <v>758</v>
      </c>
      <c r="C5835" s="52" t="s">
        <v>295</v>
      </c>
      <c r="D5835" s="52" t="s">
        <v>755</v>
      </c>
      <c r="E5835" s="52" t="s">
        <v>204</v>
      </c>
      <c r="F5835" s="53" t="s">
        <v>146</v>
      </c>
      <c r="G5835" s="52" t="s">
        <v>144</v>
      </c>
      <c r="H5835" s="52" t="s">
        <v>145</v>
      </c>
    </row>
    <row r="5836" spans="1:8" x14ac:dyDescent="0.25">
      <c r="A5836" s="52" t="s">
        <v>759</v>
      </c>
      <c r="B5836" s="52" t="s">
        <v>758</v>
      </c>
      <c r="C5836" s="52" t="s">
        <v>749</v>
      </c>
      <c r="D5836" s="52" t="s">
        <v>755</v>
      </c>
      <c r="E5836" s="52" t="s">
        <v>204</v>
      </c>
      <c r="F5836" s="53" t="s">
        <v>146</v>
      </c>
      <c r="G5836" s="52" t="s">
        <v>144</v>
      </c>
      <c r="H5836" s="52" t="s">
        <v>145</v>
      </c>
    </row>
    <row r="5837" spans="1:8" x14ac:dyDescent="0.25">
      <c r="A5837" s="52" t="s">
        <v>757</v>
      </c>
      <c r="B5837" s="52" t="s">
        <v>756</v>
      </c>
      <c r="C5837" s="52" t="s">
        <v>244</v>
      </c>
      <c r="D5837" s="52" t="s">
        <v>755</v>
      </c>
      <c r="E5837" s="52" t="s">
        <v>204</v>
      </c>
      <c r="F5837" s="53" t="s">
        <v>146</v>
      </c>
      <c r="G5837" s="52" t="s">
        <v>144</v>
      </c>
      <c r="H5837" s="52" t="s">
        <v>145</v>
      </c>
    </row>
    <row r="5838" spans="1:8" x14ac:dyDescent="0.25">
      <c r="A5838" s="52" t="s">
        <v>754</v>
      </c>
      <c r="B5838" s="52" t="s">
        <v>752</v>
      </c>
      <c r="C5838" s="52" t="s">
        <v>295</v>
      </c>
      <c r="D5838" s="52" t="s">
        <v>200</v>
      </c>
      <c r="E5838" s="52" t="s">
        <v>187</v>
      </c>
      <c r="F5838" s="53" t="s">
        <v>146</v>
      </c>
      <c r="G5838" s="52" t="s">
        <v>144</v>
      </c>
      <c r="H5838" s="52" t="s">
        <v>145</v>
      </c>
    </row>
    <row r="5839" spans="1:8" x14ac:dyDescent="0.25">
      <c r="A5839" s="52" t="s">
        <v>753</v>
      </c>
      <c r="B5839" s="52" t="s">
        <v>752</v>
      </c>
      <c r="C5839" s="52" t="s">
        <v>749</v>
      </c>
      <c r="D5839" s="52" t="s">
        <v>200</v>
      </c>
      <c r="E5839" s="52" t="s">
        <v>187</v>
      </c>
      <c r="F5839" s="53" t="s">
        <v>146</v>
      </c>
      <c r="G5839" s="52" t="s">
        <v>144</v>
      </c>
      <c r="H5839" s="52" t="s">
        <v>145</v>
      </c>
    </row>
    <row r="5840" spans="1:8" x14ac:dyDescent="0.25">
      <c r="A5840" s="52" t="s">
        <v>751</v>
      </c>
      <c r="B5840" s="52" t="s">
        <v>750</v>
      </c>
      <c r="C5840" s="52" t="s">
        <v>749</v>
      </c>
      <c r="D5840" s="52" t="s">
        <v>200</v>
      </c>
      <c r="E5840" s="52" t="s">
        <v>187</v>
      </c>
      <c r="F5840" s="53" t="s">
        <v>146</v>
      </c>
      <c r="G5840" s="52" t="s">
        <v>144</v>
      </c>
      <c r="H5840" s="52" t="s">
        <v>145</v>
      </c>
    </row>
    <row r="5841" spans="1:8" x14ac:dyDescent="0.25">
      <c r="A5841" s="52" t="s">
        <v>748</v>
      </c>
      <c r="B5841" s="52" t="s">
        <v>747</v>
      </c>
      <c r="C5841" s="52" t="s">
        <v>249</v>
      </c>
      <c r="D5841" s="52" t="s">
        <v>272</v>
      </c>
      <c r="E5841" s="52" t="s">
        <v>204</v>
      </c>
      <c r="F5841" s="53" t="s">
        <v>146</v>
      </c>
      <c r="G5841" s="52" t="s">
        <v>144</v>
      </c>
      <c r="H5841" s="52" t="s">
        <v>145</v>
      </c>
    </row>
    <row r="5842" spans="1:8" x14ac:dyDescent="0.25">
      <c r="A5842" s="52" t="s">
        <v>746</v>
      </c>
      <c r="B5842" s="52" t="s">
        <v>745</v>
      </c>
      <c r="C5842" s="52" t="s">
        <v>249</v>
      </c>
      <c r="D5842" s="52" t="s">
        <v>744</v>
      </c>
      <c r="E5842" s="52" t="s">
        <v>204</v>
      </c>
      <c r="F5842" s="53" t="s">
        <v>146</v>
      </c>
      <c r="G5842" s="52" t="s">
        <v>144</v>
      </c>
      <c r="H5842" s="52" t="s">
        <v>145</v>
      </c>
    </row>
    <row r="5843" spans="1:8" x14ac:dyDescent="0.25">
      <c r="A5843" s="52" t="s">
        <v>743</v>
      </c>
      <c r="B5843" s="52" t="s">
        <v>742</v>
      </c>
      <c r="C5843" s="52" t="s">
        <v>197</v>
      </c>
      <c r="D5843" s="52" t="s">
        <v>197</v>
      </c>
      <c r="E5843" s="52" t="s">
        <v>204</v>
      </c>
      <c r="F5843" s="53" t="s">
        <v>146</v>
      </c>
      <c r="G5843" s="52" t="s">
        <v>144</v>
      </c>
      <c r="H5843" s="52" t="s">
        <v>145</v>
      </c>
    </row>
    <row r="5844" spans="1:8" x14ac:dyDescent="0.25">
      <c r="A5844" s="52" t="s">
        <v>741</v>
      </c>
      <c r="B5844" s="52" t="s">
        <v>740</v>
      </c>
      <c r="C5844" s="52" t="s">
        <v>224</v>
      </c>
      <c r="D5844" s="52" t="s">
        <v>737</v>
      </c>
      <c r="E5844" s="52" t="s">
        <v>204</v>
      </c>
      <c r="F5844" s="53" t="s">
        <v>146</v>
      </c>
      <c r="G5844" s="52" t="s">
        <v>144</v>
      </c>
      <c r="H5844" s="52" t="s">
        <v>145</v>
      </c>
    </row>
    <row r="5845" spans="1:8" x14ac:dyDescent="0.25">
      <c r="A5845" s="52" t="s">
        <v>739</v>
      </c>
      <c r="B5845" s="52" t="s">
        <v>738</v>
      </c>
      <c r="C5845" s="52" t="s">
        <v>224</v>
      </c>
      <c r="D5845" s="52" t="s">
        <v>737</v>
      </c>
      <c r="E5845" s="52" t="s">
        <v>204</v>
      </c>
      <c r="F5845" s="53" t="s">
        <v>146</v>
      </c>
      <c r="G5845" s="52" t="s">
        <v>144</v>
      </c>
      <c r="H5845" s="52" t="s">
        <v>145</v>
      </c>
    </row>
    <row r="5846" spans="1:8" x14ac:dyDescent="0.25">
      <c r="A5846" s="52" t="s">
        <v>96</v>
      </c>
      <c r="B5846" s="52" t="s">
        <v>736</v>
      </c>
      <c r="C5846" s="52" t="s">
        <v>295</v>
      </c>
      <c r="D5846" s="52" t="s">
        <v>200</v>
      </c>
      <c r="E5846" s="52" t="s">
        <v>187</v>
      </c>
      <c r="F5846" s="53" t="s">
        <v>96</v>
      </c>
      <c r="G5846" s="52" t="s">
        <v>144</v>
      </c>
      <c r="H5846" s="52" t="s">
        <v>145</v>
      </c>
    </row>
    <row r="5847" spans="1:8" x14ac:dyDescent="0.25">
      <c r="A5847" s="52" t="s">
        <v>735</v>
      </c>
      <c r="B5847" s="52" t="s">
        <v>732</v>
      </c>
      <c r="C5847" s="52" t="s">
        <v>295</v>
      </c>
      <c r="D5847" s="52" t="s">
        <v>200</v>
      </c>
      <c r="E5847" s="52" t="s">
        <v>187</v>
      </c>
      <c r="F5847" s="53" t="s">
        <v>96</v>
      </c>
      <c r="G5847" s="52" t="s">
        <v>144</v>
      </c>
      <c r="H5847" s="52" t="s">
        <v>145</v>
      </c>
    </row>
    <row r="5848" spans="1:8" x14ac:dyDescent="0.25">
      <c r="A5848" s="52" t="s">
        <v>734</v>
      </c>
      <c r="B5848" s="52" t="s">
        <v>732</v>
      </c>
      <c r="C5848" s="52" t="s">
        <v>244</v>
      </c>
      <c r="D5848" s="52" t="s">
        <v>200</v>
      </c>
      <c r="E5848" s="52" t="s">
        <v>187</v>
      </c>
      <c r="F5848" s="53" t="s">
        <v>96</v>
      </c>
      <c r="G5848" s="52" t="s">
        <v>144</v>
      </c>
      <c r="H5848" s="52" t="s">
        <v>145</v>
      </c>
    </row>
    <row r="5849" spans="1:8" x14ac:dyDescent="0.25">
      <c r="A5849" s="52" t="s">
        <v>733</v>
      </c>
      <c r="B5849" s="52" t="s">
        <v>732</v>
      </c>
      <c r="C5849" s="52" t="s">
        <v>573</v>
      </c>
      <c r="D5849" s="52" t="s">
        <v>200</v>
      </c>
      <c r="E5849" s="52" t="s">
        <v>187</v>
      </c>
      <c r="F5849" s="53" t="s">
        <v>96</v>
      </c>
      <c r="G5849" s="52" t="s">
        <v>144</v>
      </c>
      <c r="H5849" s="52" t="s">
        <v>145</v>
      </c>
    </row>
    <row r="5850" spans="1:8" x14ac:dyDescent="0.25">
      <c r="A5850" s="52" t="s">
        <v>731</v>
      </c>
      <c r="B5850" s="52" t="s">
        <v>730</v>
      </c>
      <c r="C5850" s="52" t="s">
        <v>224</v>
      </c>
      <c r="D5850" s="52" t="s">
        <v>729</v>
      </c>
      <c r="E5850" s="52" t="s">
        <v>214</v>
      </c>
      <c r="F5850" s="53" t="s">
        <v>96</v>
      </c>
      <c r="G5850" s="52" t="s">
        <v>144</v>
      </c>
      <c r="H5850" s="52" t="s">
        <v>145</v>
      </c>
    </row>
    <row r="5851" spans="1:8" x14ac:dyDescent="0.25">
      <c r="A5851" s="52" t="s">
        <v>728</v>
      </c>
      <c r="B5851" s="52" t="s">
        <v>727</v>
      </c>
      <c r="C5851" s="52" t="s">
        <v>224</v>
      </c>
      <c r="D5851" s="52" t="s">
        <v>200</v>
      </c>
      <c r="E5851" s="52" t="s">
        <v>187</v>
      </c>
      <c r="F5851" s="53" t="s">
        <v>96</v>
      </c>
      <c r="G5851" s="52" t="s">
        <v>144</v>
      </c>
      <c r="H5851" s="52" t="s">
        <v>145</v>
      </c>
    </row>
    <row r="5852" spans="1:8" x14ac:dyDescent="0.25">
      <c r="A5852" s="52" t="s">
        <v>726</v>
      </c>
      <c r="B5852" s="52" t="s">
        <v>725</v>
      </c>
      <c r="C5852" s="52" t="s">
        <v>224</v>
      </c>
      <c r="D5852" s="52" t="s">
        <v>724</v>
      </c>
      <c r="E5852" s="52" t="s">
        <v>187</v>
      </c>
      <c r="F5852" s="53" t="s">
        <v>96</v>
      </c>
      <c r="G5852" s="52" t="s">
        <v>144</v>
      </c>
      <c r="H5852" s="52" t="s">
        <v>145</v>
      </c>
    </row>
    <row r="5853" spans="1:8" x14ac:dyDescent="0.25">
      <c r="A5853" s="52" t="s">
        <v>723</v>
      </c>
      <c r="B5853" s="52" t="s">
        <v>720</v>
      </c>
      <c r="C5853" s="52" t="s">
        <v>295</v>
      </c>
      <c r="D5853" s="52" t="s">
        <v>200</v>
      </c>
      <c r="E5853" s="52" t="s">
        <v>187</v>
      </c>
      <c r="F5853" s="53" t="s">
        <v>96</v>
      </c>
      <c r="G5853" s="52" t="s">
        <v>144</v>
      </c>
      <c r="H5853" s="52" t="s">
        <v>145</v>
      </c>
    </row>
    <row r="5854" spans="1:8" x14ac:dyDescent="0.25">
      <c r="A5854" s="52" t="s">
        <v>722</v>
      </c>
      <c r="B5854" s="52" t="s">
        <v>720</v>
      </c>
      <c r="C5854" s="52" t="s">
        <v>244</v>
      </c>
      <c r="D5854" s="52" t="s">
        <v>200</v>
      </c>
      <c r="E5854" s="52" t="s">
        <v>187</v>
      </c>
      <c r="F5854" s="53" t="s">
        <v>96</v>
      </c>
      <c r="G5854" s="52" t="s">
        <v>144</v>
      </c>
      <c r="H5854" s="52" t="s">
        <v>145</v>
      </c>
    </row>
    <row r="5855" spans="1:8" x14ac:dyDescent="0.25">
      <c r="A5855" s="52" t="s">
        <v>721</v>
      </c>
      <c r="B5855" s="52" t="s">
        <v>720</v>
      </c>
      <c r="C5855" s="52" t="s">
        <v>573</v>
      </c>
      <c r="D5855" s="52" t="s">
        <v>200</v>
      </c>
      <c r="E5855" s="52" t="s">
        <v>187</v>
      </c>
      <c r="F5855" s="53" t="s">
        <v>96</v>
      </c>
      <c r="G5855" s="52" t="s">
        <v>144</v>
      </c>
      <c r="H5855" s="52" t="s">
        <v>145</v>
      </c>
    </row>
    <row r="5856" spans="1:8" x14ac:dyDescent="0.25">
      <c r="A5856" s="52" t="s">
        <v>719</v>
      </c>
      <c r="B5856" s="52" t="s">
        <v>718</v>
      </c>
      <c r="C5856" s="52" t="s">
        <v>588</v>
      </c>
      <c r="D5856" s="52" t="s">
        <v>200</v>
      </c>
      <c r="E5856" s="52" t="s">
        <v>187</v>
      </c>
      <c r="F5856" s="53" t="s">
        <v>96</v>
      </c>
      <c r="G5856" s="52" t="s">
        <v>144</v>
      </c>
      <c r="H5856" s="52" t="s">
        <v>145</v>
      </c>
    </row>
    <row r="5857" spans="1:8" x14ac:dyDescent="0.25">
      <c r="A5857" s="52" t="s">
        <v>717</v>
      </c>
      <c r="B5857" s="52" t="s">
        <v>716</v>
      </c>
      <c r="C5857" s="52" t="s">
        <v>588</v>
      </c>
      <c r="D5857" s="52" t="s">
        <v>200</v>
      </c>
      <c r="E5857" s="52" t="s">
        <v>187</v>
      </c>
      <c r="F5857" s="53" t="s">
        <v>96</v>
      </c>
      <c r="G5857" s="52" t="s">
        <v>144</v>
      </c>
      <c r="H5857" s="52" t="s">
        <v>145</v>
      </c>
    </row>
    <row r="5858" spans="1:8" x14ac:dyDescent="0.25">
      <c r="A5858" s="52" t="s">
        <v>715</v>
      </c>
      <c r="B5858" s="52" t="s">
        <v>714</v>
      </c>
      <c r="C5858" s="52" t="s">
        <v>588</v>
      </c>
      <c r="D5858" s="52" t="s">
        <v>200</v>
      </c>
      <c r="E5858" s="52" t="s">
        <v>187</v>
      </c>
      <c r="F5858" s="53" t="s">
        <v>96</v>
      </c>
      <c r="G5858" s="52" t="s">
        <v>144</v>
      </c>
      <c r="H5858" s="52" t="s">
        <v>145</v>
      </c>
    </row>
    <row r="5859" spans="1:8" x14ac:dyDescent="0.25">
      <c r="A5859" s="52" t="s">
        <v>713</v>
      </c>
      <c r="B5859" s="52" t="s">
        <v>712</v>
      </c>
      <c r="C5859" s="52" t="s">
        <v>588</v>
      </c>
      <c r="D5859" s="52" t="s">
        <v>200</v>
      </c>
      <c r="E5859" s="52" t="s">
        <v>187</v>
      </c>
      <c r="F5859" s="53" t="s">
        <v>96</v>
      </c>
      <c r="G5859" s="52" t="s">
        <v>144</v>
      </c>
      <c r="H5859" s="52" t="s">
        <v>145</v>
      </c>
    </row>
    <row r="5860" spans="1:8" x14ac:dyDescent="0.25">
      <c r="A5860" s="52" t="s">
        <v>10</v>
      </c>
      <c r="B5860" s="52" t="s">
        <v>711</v>
      </c>
      <c r="C5860" s="52" t="s">
        <v>710</v>
      </c>
      <c r="D5860" s="52" t="s">
        <v>200</v>
      </c>
      <c r="E5860" s="52" t="s">
        <v>187</v>
      </c>
      <c r="F5860" s="53" t="s">
        <v>10</v>
      </c>
      <c r="G5860" s="52" t="s">
        <v>144</v>
      </c>
      <c r="H5860" s="52" t="s">
        <v>145</v>
      </c>
    </row>
    <row r="5861" spans="1:8" x14ac:dyDescent="0.25">
      <c r="A5861" s="52" t="s">
        <v>709</v>
      </c>
      <c r="B5861" s="52" t="s">
        <v>708</v>
      </c>
      <c r="C5861" s="52" t="s">
        <v>697</v>
      </c>
      <c r="D5861" s="52" t="s">
        <v>243</v>
      </c>
      <c r="E5861" s="52" t="s">
        <v>204</v>
      </c>
      <c r="F5861" s="53" t="s">
        <v>10</v>
      </c>
      <c r="G5861" s="52" t="s">
        <v>144</v>
      </c>
      <c r="H5861" s="52" t="s">
        <v>145</v>
      </c>
    </row>
    <row r="5862" spans="1:8" x14ac:dyDescent="0.25">
      <c r="A5862" s="52" t="s">
        <v>707</v>
      </c>
      <c r="B5862" s="52" t="s">
        <v>706</v>
      </c>
      <c r="C5862" s="52" t="s">
        <v>236</v>
      </c>
      <c r="D5862" s="52" t="s">
        <v>243</v>
      </c>
      <c r="E5862" s="52" t="s">
        <v>204</v>
      </c>
      <c r="F5862" s="53" t="s">
        <v>10</v>
      </c>
      <c r="G5862" s="52" t="s">
        <v>144</v>
      </c>
      <c r="H5862" s="52" t="s">
        <v>145</v>
      </c>
    </row>
    <row r="5863" spans="1:8" x14ac:dyDescent="0.25">
      <c r="A5863" s="52" t="s">
        <v>705</v>
      </c>
      <c r="B5863" s="52" t="s">
        <v>704</v>
      </c>
      <c r="C5863" s="52" t="s">
        <v>244</v>
      </c>
      <c r="D5863" s="52" t="s">
        <v>699</v>
      </c>
      <c r="E5863" s="52" t="s">
        <v>204</v>
      </c>
      <c r="F5863" s="53" t="s">
        <v>10</v>
      </c>
      <c r="G5863" s="52" t="s">
        <v>144</v>
      </c>
      <c r="H5863" s="52" t="s">
        <v>145</v>
      </c>
    </row>
    <row r="5864" spans="1:8" x14ac:dyDescent="0.25">
      <c r="A5864" s="52" t="s">
        <v>703</v>
      </c>
      <c r="B5864" s="52" t="s">
        <v>702</v>
      </c>
      <c r="C5864" s="52" t="s">
        <v>699</v>
      </c>
      <c r="D5864" s="52" t="s">
        <v>224</v>
      </c>
      <c r="E5864" s="52" t="s">
        <v>204</v>
      </c>
      <c r="F5864" s="53" t="s">
        <v>10</v>
      </c>
      <c r="G5864" s="52" t="s">
        <v>144</v>
      </c>
      <c r="H5864" s="52" t="s">
        <v>145</v>
      </c>
    </row>
    <row r="5865" spans="1:8" x14ac:dyDescent="0.25">
      <c r="A5865" s="52" t="s">
        <v>701</v>
      </c>
      <c r="B5865" s="52" t="s">
        <v>700</v>
      </c>
      <c r="C5865" s="52" t="s">
        <v>699</v>
      </c>
      <c r="D5865" s="52" t="s">
        <v>224</v>
      </c>
      <c r="E5865" s="52" t="s">
        <v>204</v>
      </c>
      <c r="F5865" s="53" t="s">
        <v>10</v>
      </c>
      <c r="G5865" s="52" t="s">
        <v>144</v>
      </c>
      <c r="H5865" s="52" t="s">
        <v>145</v>
      </c>
    </row>
    <row r="5866" spans="1:8" x14ac:dyDescent="0.25">
      <c r="A5866" s="52" t="s">
        <v>698</v>
      </c>
      <c r="B5866" s="52" t="s">
        <v>107</v>
      </c>
      <c r="C5866" s="52" t="s">
        <v>697</v>
      </c>
      <c r="D5866" s="52" t="s">
        <v>200</v>
      </c>
      <c r="E5866" s="52" t="s">
        <v>187</v>
      </c>
      <c r="F5866" s="53" t="s">
        <v>10</v>
      </c>
      <c r="G5866" s="52" t="s">
        <v>144</v>
      </c>
      <c r="H5866" s="52" t="s">
        <v>145</v>
      </c>
    </row>
    <row r="5867" spans="1:8" x14ac:dyDescent="0.25">
      <c r="A5867" s="52" t="s">
        <v>696</v>
      </c>
      <c r="B5867" s="52" t="s">
        <v>694</v>
      </c>
      <c r="C5867" s="52" t="s">
        <v>236</v>
      </c>
      <c r="D5867" s="52" t="s">
        <v>200</v>
      </c>
      <c r="E5867" s="52" t="s">
        <v>187</v>
      </c>
      <c r="F5867" s="53" t="s">
        <v>10</v>
      </c>
      <c r="G5867" s="52" t="s">
        <v>144</v>
      </c>
      <c r="H5867" s="52" t="s">
        <v>145</v>
      </c>
    </row>
    <row r="5868" spans="1:8" x14ac:dyDescent="0.25">
      <c r="A5868" s="52" t="s">
        <v>695</v>
      </c>
      <c r="B5868" s="52" t="s">
        <v>694</v>
      </c>
      <c r="C5868" s="52" t="s">
        <v>244</v>
      </c>
      <c r="D5868" s="52" t="s">
        <v>200</v>
      </c>
      <c r="E5868" s="52" t="s">
        <v>187</v>
      </c>
      <c r="F5868" s="53" t="s">
        <v>10</v>
      </c>
      <c r="G5868" s="52" t="s">
        <v>144</v>
      </c>
      <c r="H5868" s="52" t="s">
        <v>145</v>
      </c>
    </row>
    <row r="5869" spans="1:8" x14ac:dyDescent="0.25">
      <c r="A5869" s="52" t="s">
        <v>693</v>
      </c>
      <c r="B5869" s="52" t="s">
        <v>692</v>
      </c>
      <c r="C5869" s="52" t="s">
        <v>197</v>
      </c>
      <c r="D5869" s="52" t="s">
        <v>197</v>
      </c>
      <c r="E5869" s="52" t="s">
        <v>196</v>
      </c>
      <c r="F5869" s="53" t="s">
        <v>10</v>
      </c>
      <c r="G5869" s="52" t="s">
        <v>144</v>
      </c>
      <c r="H5869" s="52" t="s">
        <v>145</v>
      </c>
    </row>
    <row r="5870" spans="1:8" x14ac:dyDescent="0.25">
      <c r="A5870" s="52" t="s">
        <v>691</v>
      </c>
      <c r="B5870" s="52" t="s">
        <v>690</v>
      </c>
      <c r="C5870" s="52" t="s">
        <v>689</v>
      </c>
      <c r="D5870" s="52" t="s">
        <v>688</v>
      </c>
      <c r="E5870" s="52" t="s">
        <v>204</v>
      </c>
      <c r="F5870" s="53" t="s">
        <v>10</v>
      </c>
      <c r="G5870" s="52" t="s">
        <v>144</v>
      </c>
      <c r="H5870" s="52" t="s">
        <v>145</v>
      </c>
    </row>
    <row r="5871" spans="1:8" x14ac:dyDescent="0.25">
      <c r="A5871" s="52" t="s">
        <v>687</v>
      </c>
      <c r="B5871" s="52" t="s">
        <v>684</v>
      </c>
      <c r="C5871" s="52" t="s">
        <v>336</v>
      </c>
      <c r="D5871" s="52" t="s">
        <v>683</v>
      </c>
      <c r="E5871" s="52" t="s">
        <v>204</v>
      </c>
      <c r="F5871" s="53" t="s">
        <v>10</v>
      </c>
      <c r="G5871" s="52" t="s">
        <v>144</v>
      </c>
      <c r="H5871" s="52" t="s">
        <v>145</v>
      </c>
    </row>
    <row r="5872" spans="1:8" x14ac:dyDescent="0.25">
      <c r="A5872" s="52" t="s">
        <v>686</v>
      </c>
      <c r="B5872" s="52" t="s">
        <v>684</v>
      </c>
      <c r="C5872" s="52" t="s">
        <v>336</v>
      </c>
      <c r="D5872" s="52" t="s">
        <v>683</v>
      </c>
      <c r="E5872" s="52" t="s">
        <v>204</v>
      </c>
      <c r="F5872" s="53" t="s">
        <v>10</v>
      </c>
      <c r="G5872" s="52" t="s">
        <v>144</v>
      </c>
      <c r="H5872" s="52" t="s">
        <v>145</v>
      </c>
    </row>
    <row r="5873" spans="1:8" x14ac:dyDescent="0.25">
      <c r="A5873" s="52" t="s">
        <v>685</v>
      </c>
      <c r="B5873" s="52" t="s">
        <v>684</v>
      </c>
      <c r="C5873" s="52" t="s">
        <v>336</v>
      </c>
      <c r="D5873" s="52" t="s">
        <v>683</v>
      </c>
      <c r="E5873" s="52" t="s">
        <v>204</v>
      </c>
      <c r="F5873" s="53" t="s">
        <v>10</v>
      </c>
      <c r="G5873" s="52" t="s">
        <v>144</v>
      </c>
      <c r="H5873" s="52" t="s">
        <v>145</v>
      </c>
    </row>
    <row r="5874" spans="1:8" x14ac:dyDescent="0.25">
      <c r="A5874" s="52" t="s">
        <v>26</v>
      </c>
      <c r="B5874" s="52" t="s">
        <v>682</v>
      </c>
      <c r="C5874" s="52" t="s">
        <v>569</v>
      </c>
      <c r="D5874" s="52" t="s">
        <v>200</v>
      </c>
      <c r="E5874" s="52" t="s">
        <v>187</v>
      </c>
      <c r="F5874" s="53" t="s">
        <v>26</v>
      </c>
      <c r="G5874" s="52" t="s">
        <v>144</v>
      </c>
      <c r="H5874" s="52" t="s">
        <v>145</v>
      </c>
    </row>
    <row r="5875" spans="1:8" x14ac:dyDescent="0.25">
      <c r="A5875" s="52" t="s">
        <v>681</v>
      </c>
      <c r="B5875" s="52" t="s">
        <v>680</v>
      </c>
      <c r="C5875" s="52" t="s">
        <v>569</v>
      </c>
      <c r="D5875" s="52" t="s">
        <v>422</v>
      </c>
      <c r="E5875" s="52" t="s">
        <v>204</v>
      </c>
      <c r="F5875" s="53" t="s">
        <v>26</v>
      </c>
      <c r="G5875" s="52" t="s">
        <v>144</v>
      </c>
      <c r="H5875" s="52" t="s">
        <v>145</v>
      </c>
    </row>
    <row r="5876" spans="1:8" x14ac:dyDescent="0.25">
      <c r="A5876" s="52" t="s">
        <v>679</v>
      </c>
      <c r="B5876" s="52" t="s">
        <v>678</v>
      </c>
      <c r="C5876" s="52" t="s">
        <v>569</v>
      </c>
      <c r="D5876" s="52" t="s">
        <v>422</v>
      </c>
      <c r="E5876" s="52" t="s">
        <v>204</v>
      </c>
      <c r="F5876" s="53" t="s">
        <v>26</v>
      </c>
      <c r="G5876" s="52" t="s">
        <v>144</v>
      </c>
      <c r="H5876" s="52" t="s">
        <v>145</v>
      </c>
    </row>
    <row r="5877" spans="1:8" x14ac:dyDescent="0.25">
      <c r="A5877" s="52" t="s">
        <v>677</v>
      </c>
      <c r="B5877" s="52" t="s">
        <v>676</v>
      </c>
      <c r="C5877" s="52" t="s">
        <v>343</v>
      </c>
      <c r="D5877" s="52" t="s">
        <v>422</v>
      </c>
      <c r="E5877" s="52" t="s">
        <v>204</v>
      </c>
      <c r="F5877" s="53" t="s">
        <v>26</v>
      </c>
      <c r="G5877" s="52" t="s">
        <v>144</v>
      </c>
      <c r="H5877" s="52" t="s">
        <v>145</v>
      </c>
    </row>
    <row r="5878" spans="1:8" x14ac:dyDescent="0.25">
      <c r="A5878" s="52" t="s">
        <v>675</v>
      </c>
      <c r="B5878" s="52" t="s">
        <v>669</v>
      </c>
      <c r="C5878" s="52" t="s">
        <v>671</v>
      </c>
      <c r="D5878" s="52" t="s">
        <v>200</v>
      </c>
      <c r="E5878" s="52" t="s">
        <v>187</v>
      </c>
      <c r="F5878" s="53" t="s">
        <v>26</v>
      </c>
      <c r="G5878" s="52" t="s">
        <v>144</v>
      </c>
      <c r="H5878" s="52" t="s">
        <v>145</v>
      </c>
    </row>
    <row r="5879" spans="1:8" x14ac:dyDescent="0.25">
      <c r="A5879" s="52" t="s">
        <v>674</v>
      </c>
      <c r="B5879" s="52" t="s">
        <v>669</v>
      </c>
      <c r="C5879" s="52" t="s">
        <v>671</v>
      </c>
      <c r="D5879" s="52" t="s">
        <v>200</v>
      </c>
      <c r="E5879" s="52" t="s">
        <v>187</v>
      </c>
      <c r="F5879" s="53" t="s">
        <v>26</v>
      </c>
      <c r="G5879" s="52" t="s">
        <v>144</v>
      </c>
      <c r="H5879" s="52" t="s">
        <v>145</v>
      </c>
    </row>
    <row r="5880" spans="1:8" x14ac:dyDescent="0.25">
      <c r="A5880" s="52" t="s">
        <v>673</v>
      </c>
      <c r="B5880" s="52" t="s">
        <v>672</v>
      </c>
      <c r="C5880" s="52" t="s">
        <v>671</v>
      </c>
      <c r="D5880" s="52" t="s">
        <v>668</v>
      </c>
      <c r="E5880" s="52" t="s">
        <v>204</v>
      </c>
      <c r="F5880" s="53" t="s">
        <v>26</v>
      </c>
      <c r="G5880" s="52" t="s">
        <v>144</v>
      </c>
      <c r="H5880" s="52" t="s">
        <v>145</v>
      </c>
    </row>
    <row r="5881" spans="1:8" x14ac:dyDescent="0.25">
      <c r="A5881" s="52" t="s">
        <v>670</v>
      </c>
      <c r="B5881" s="52" t="s">
        <v>669</v>
      </c>
      <c r="C5881" s="52" t="s">
        <v>668</v>
      </c>
      <c r="D5881" s="52" t="s">
        <v>200</v>
      </c>
      <c r="E5881" s="52" t="s">
        <v>187</v>
      </c>
      <c r="F5881" s="53" t="s">
        <v>26</v>
      </c>
      <c r="G5881" s="52" t="s">
        <v>144</v>
      </c>
      <c r="H5881" s="52" t="s">
        <v>145</v>
      </c>
    </row>
    <row r="5882" spans="1:8" x14ac:dyDescent="0.25">
      <c r="A5882" s="52" t="s">
        <v>667</v>
      </c>
      <c r="B5882" s="52" t="s">
        <v>666</v>
      </c>
      <c r="C5882" s="52" t="s">
        <v>224</v>
      </c>
      <c r="D5882" s="52" t="s">
        <v>200</v>
      </c>
      <c r="E5882" s="52" t="s">
        <v>187</v>
      </c>
      <c r="F5882" s="53" t="s">
        <v>26</v>
      </c>
      <c r="G5882" s="52" t="s">
        <v>144</v>
      </c>
      <c r="H5882" s="52" t="s">
        <v>145</v>
      </c>
    </row>
    <row r="5883" spans="1:8" x14ac:dyDescent="0.25">
      <c r="A5883" s="52" t="s">
        <v>665</v>
      </c>
      <c r="B5883" s="52" t="s">
        <v>664</v>
      </c>
      <c r="C5883" s="52" t="s">
        <v>224</v>
      </c>
      <c r="D5883" s="52" t="s">
        <v>648</v>
      </c>
      <c r="E5883" s="52" t="s">
        <v>204</v>
      </c>
      <c r="F5883" s="53" t="s">
        <v>26</v>
      </c>
      <c r="G5883" s="52" t="s">
        <v>144</v>
      </c>
      <c r="H5883" s="52" t="s">
        <v>145</v>
      </c>
    </row>
    <row r="5884" spans="1:8" x14ac:dyDescent="0.25">
      <c r="A5884" s="52" t="s">
        <v>663</v>
      </c>
      <c r="B5884" s="52" t="s">
        <v>662</v>
      </c>
      <c r="C5884" s="52" t="s">
        <v>648</v>
      </c>
      <c r="D5884" s="52" t="s">
        <v>200</v>
      </c>
      <c r="E5884" s="52" t="s">
        <v>187</v>
      </c>
      <c r="F5884" s="53" t="s">
        <v>26</v>
      </c>
      <c r="G5884" s="52" t="s">
        <v>144</v>
      </c>
      <c r="H5884" s="52" t="s">
        <v>145</v>
      </c>
    </row>
    <row r="5885" spans="1:8" x14ac:dyDescent="0.25">
      <c r="A5885" s="52" t="s">
        <v>661</v>
      </c>
      <c r="B5885" s="52" t="s">
        <v>660</v>
      </c>
      <c r="C5885" s="52" t="s">
        <v>648</v>
      </c>
      <c r="D5885" s="52" t="s">
        <v>659</v>
      </c>
      <c r="E5885" s="52" t="s">
        <v>492</v>
      </c>
      <c r="F5885" s="53" t="s">
        <v>26</v>
      </c>
      <c r="G5885" s="52" t="s">
        <v>144</v>
      </c>
      <c r="H5885" s="52" t="s">
        <v>145</v>
      </c>
    </row>
    <row r="5886" spans="1:8" x14ac:dyDescent="0.25">
      <c r="A5886" s="52" t="s">
        <v>658</v>
      </c>
      <c r="B5886" s="52" t="s">
        <v>657</v>
      </c>
      <c r="C5886" s="52" t="s">
        <v>648</v>
      </c>
      <c r="D5886" s="52" t="s">
        <v>656</v>
      </c>
      <c r="E5886" s="52" t="s">
        <v>187</v>
      </c>
      <c r="F5886" s="53" t="s">
        <v>26</v>
      </c>
      <c r="G5886" s="52" t="s">
        <v>144</v>
      </c>
      <c r="H5886" s="52" t="s">
        <v>145</v>
      </c>
    </row>
    <row r="5887" spans="1:8" x14ac:dyDescent="0.25">
      <c r="A5887" s="52" t="s">
        <v>655</v>
      </c>
      <c r="B5887" s="52" t="s">
        <v>654</v>
      </c>
      <c r="C5887" s="52" t="s">
        <v>648</v>
      </c>
      <c r="D5887" s="52" t="s">
        <v>653</v>
      </c>
      <c r="E5887" s="52" t="s">
        <v>187</v>
      </c>
      <c r="F5887" s="53" t="s">
        <v>26</v>
      </c>
      <c r="G5887" s="52" t="s">
        <v>144</v>
      </c>
      <c r="H5887" s="52" t="s">
        <v>145</v>
      </c>
    </row>
    <row r="5888" spans="1:8" x14ac:dyDescent="0.25">
      <c r="A5888" s="52" t="s">
        <v>652</v>
      </c>
      <c r="B5888" s="52" t="s">
        <v>651</v>
      </c>
      <c r="C5888" s="52" t="s">
        <v>648</v>
      </c>
      <c r="D5888" s="52" t="s">
        <v>200</v>
      </c>
      <c r="E5888" s="52" t="s">
        <v>187</v>
      </c>
      <c r="F5888" s="53" t="s">
        <v>26</v>
      </c>
      <c r="G5888" s="52" t="s">
        <v>144</v>
      </c>
      <c r="H5888" s="52" t="s">
        <v>145</v>
      </c>
    </row>
    <row r="5889" spans="1:8" x14ac:dyDescent="0.25">
      <c r="A5889" s="52" t="s">
        <v>650</v>
      </c>
      <c r="B5889" s="52" t="s">
        <v>649</v>
      </c>
      <c r="C5889" s="52" t="s">
        <v>648</v>
      </c>
      <c r="D5889" s="52" t="s">
        <v>200</v>
      </c>
      <c r="E5889" s="52" t="s">
        <v>187</v>
      </c>
      <c r="F5889" s="53" t="s">
        <v>26</v>
      </c>
      <c r="G5889" s="52" t="s">
        <v>144</v>
      </c>
      <c r="H5889" s="52" t="s">
        <v>145</v>
      </c>
    </row>
    <row r="5890" spans="1:8" x14ac:dyDescent="0.25">
      <c r="A5890" s="52" t="s">
        <v>647</v>
      </c>
      <c r="B5890" s="52" t="s">
        <v>640</v>
      </c>
      <c r="C5890" s="52" t="s">
        <v>343</v>
      </c>
      <c r="D5890" s="52" t="s">
        <v>200</v>
      </c>
      <c r="E5890" s="52" t="s">
        <v>187</v>
      </c>
      <c r="F5890" s="53" t="s">
        <v>26</v>
      </c>
      <c r="G5890" s="52" t="s">
        <v>144</v>
      </c>
      <c r="H5890" s="52" t="s">
        <v>145</v>
      </c>
    </row>
    <row r="5891" spans="1:8" x14ac:dyDescent="0.25">
      <c r="A5891" s="52" t="s">
        <v>646</v>
      </c>
      <c r="B5891" s="52" t="s">
        <v>640</v>
      </c>
      <c r="C5891" s="52" t="s">
        <v>343</v>
      </c>
      <c r="D5891" s="52" t="s">
        <v>200</v>
      </c>
      <c r="E5891" s="52" t="s">
        <v>187</v>
      </c>
      <c r="F5891" s="53" t="s">
        <v>26</v>
      </c>
      <c r="G5891" s="52" t="s">
        <v>144</v>
      </c>
      <c r="H5891" s="52" t="s">
        <v>145</v>
      </c>
    </row>
    <row r="5892" spans="1:8" x14ac:dyDescent="0.25">
      <c r="A5892" s="52" t="s">
        <v>645</v>
      </c>
      <c r="B5892" s="52" t="s">
        <v>644</v>
      </c>
      <c r="C5892" s="52" t="s">
        <v>343</v>
      </c>
      <c r="D5892" s="52" t="s">
        <v>297</v>
      </c>
      <c r="E5892" s="52" t="s">
        <v>204</v>
      </c>
      <c r="F5892" s="53" t="s">
        <v>26</v>
      </c>
      <c r="G5892" s="52" t="s">
        <v>144</v>
      </c>
      <c r="H5892" s="52" t="s">
        <v>145</v>
      </c>
    </row>
    <row r="5893" spans="1:8" x14ac:dyDescent="0.25">
      <c r="A5893" s="52" t="s">
        <v>643</v>
      </c>
      <c r="B5893" s="52" t="s">
        <v>642</v>
      </c>
      <c r="C5893" s="52" t="s">
        <v>343</v>
      </c>
      <c r="D5893" s="52" t="s">
        <v>297</v>
      </c>
      <c r="E5893" s="52" t="s">
        <v>204</v>
      </c>
      <c r="F5893" s="53" t="s">
        <v>26</v>
      </c>
      <c r="G5893" s="52" t="s">
        <v>144</v>
      </c>
      <c r="H5893" s="52" t="s">
        <v>145</v>
      </c>
    </row>
    <row r="5894" spans="1:8" x14ac:dyDescent="0.25">
      <c r="A5894" s="52" t="s">
        <v>641</v>
      </c>
      <c r="B5894" s="52" t="s">
        <v>640</v>
      </c>
      <c r="C5894" s="52" t="s">
        <v>193</v>
      </c>
      <c r="D5894" s="52" t="s">
        <v>200</v>
      </c>
      <c r="E5894" s="52" t="s">
        <v>187</v>
      </c>
      <c r="F5894" s="53" t="s">
        <v>26</v>
      </c>
      <c r="G5894" s="52" t="s">
        <v>144</v>
      </c>
      <c r="H5894" s="52" t="s">
        <v>145</v>
      </c>
    </row>
    <row r="5895" spans="1:8" x14ac:dyDescent="0.25">
      <c r="A5895" s="52" t="s">
        <v>639</v>
      </c>
      <c r="B5895" s="52" t="s">
        <v>638</v>
      </c>
      <c r="C5895" s="52" t="s">
        <v>224</v>
      </c>
      <c r="D5895" s="52" t="s">
        <v>637</v>
      </c>
      <c r="E5895" s="52" t="s">
        <v>187</v>
      </c>
      <c r="F5895" s="53" t="s">
        <v>26</v>
      </c>
      <c r="G5895" s="52" t="s">
        <v>144</v>
      </c>
      <c r="H5895" s="52" t="s">
        <v>145</v>
      </c>
    </row>
    <row r="5896" spans="1:8" x14ac:dyDescent="0.25">
      <c r="A5896" s="52" t="s">
        <v>636</v>
      </c>
      <c r="B5896" s="52" t="s">
        <v>635</v>
      </c>
      <c r="C5896" s="52" t="s">
        <v>224</v>
      </c>
      <c r="D5896" s="52" t="s">
        <v>200</v>
      </c>
      <c r="E5896" s="52" t="s">
        <v>187</v>
      </c>
      <c r="F5896" s="53" t="s">
        <v>26</v>
      </c>
      <c r="G5896" s="52" t="s">
        <v>144</v>
      </c>
      <c r="H5896" s="52" t="s">
        <v>145</v>
      </c>
    </row>
    <row r="5897" spans="1:8" x14ac:dyDescent="0.25">
      <c r="A5897" s="52" t="s">
        <v>634</v>
      </c>
      <c r="B5897" s="52" t="s">
        <v>633</v>
      </c>
      <c r="C5897" s="52" t="s">
        <v>224</v>
      </c>
      <c r="D5897" s="52" t="s">
        <v>200</v>
      </c>
      <c r="E5897" s="52" t="s">
        <v>187</v>
      </c>
      <c r="F5897" s="53" t="s">
        <v>26</v>
      </c>
      <c r="G5897" s="52" t="s">
        <v>144</v>
      </c>
      <c r="H5897" s="52" t="s">
        <v>145</v>
      </c>
    </row>
    <row r="5898" spans="1:8" x14ac:dyDescent="0.25">
      <c r="A5898" s="52" t="s">
        <v>632</v>
      </c>
      <c r="B5898" s="52" t="s">
        <v>630</v>
      </c>
      <c r="C5898" s="52" t="s">
        <v>573</v>
      </c>
      <c r="D5898" s="52" t="s">
        <v>200</v>
      </c>
      <c r="E5898" s="52" t="s">
        <v>187</v>
      </c>
      <c r="F5898" s="53" t="s">
        <v>26</v>
      </c>
      <c r="G5898" s="52" t="s">
        <v>144</v>
      </c>
      <c r="H5898" s="52" t="s">
        <v>145</v>
      </c>
    </row>
    <row r="5899" spans="1:8" x14ac:dyDescent="0.25">
      <c r="A5899" s="52" t="s">
        <v>631</v>
      </c>
      <c r="B5899" s="52" t="s">
        <v>630</v>
      </c>
      <c r="C5899" s="52" t="s">
        <v>573</v>
      </c>
      <c r="D5899" s="52" t="s">
        <v>200</v>
      </c>
      <c r="E5899" s="52" t="s">
        <v>187</v>
      </c>
      <c r="F5899" s="53" t="s">
        <v>26</v>
      </c>
      <c r="G5899" s="52" t="s">
        <v>144</v>
      </c>
      <c r="H5899" s="52" t="s">
        <v>145</v>
      </c>
    </row>
    <row r="5900" spans="1:8" x14ac:dyDescent="0.25">
      <c r="A5900" s="52" t="s">
        <v>629</v>
      </c>
      <c r="B5900" s="52" t="s">
        <v>628</v>
      </c>
      <c r="C5900" s="52" t="s">
        <v>573</v>
      </c>
      <c r="D5900" s="52" t="s">
        <v>572</v>
      </c>
      <c r="E5900" s="52" t="s">
        <v>204</v>
      </c>
      <c r="F5900" s="53" t="s">
        <v>26</v>
      </c>
      <c r="G5900" s="52" t="s">
        <v>144</v>
      </c>
      <c r="H5900" s="52" t="s">
        <v>145</v>
      </c>
    </row>
    <row r="5901" spans="1:8" x14ac:dyDescent="0.25">
      <c r="A5901" s="52" t="s">
        <v>627</v>
      </c>
      <c r="B5901" s="52" t="s">
        <v>626</v>
      </c>
      <c r="C5901" s="52" t="s">
        <v>573</v>
      </c>
      <c r="D5901" s="52" t="s">
        <v>572</v>
      </c>
      <c r="E5901" s="52" t="s">
        <v>204</v>
      </c>
      <c r="F5901" s="53" t="s">
        <v>26</v>
      </c>
      <c r="G5901" s="52" t="s">
        <v>144</v>
      </c>
      <c r="H5901" s="52" t="s">
        <v>145</v>
      </c>
    </row>
    <row r="5902" spans="1:8" x14ac:dyDescent="0.25">
      <c r="A5902" s="52" t="s">
        <v>625</v>
      </c>
      <c r="B5902" s="52" t="s">
        <v>624</v>
      </c>
      <c r="C5902" s="52" t="s">
        <v>573</v>
      </c>
      <c r="D5902" s="52" t="s">
        <v>243</v>
      </c>
      <c r="E5902" s="52" t="s">
        <v>204</v>
      </c>
      <c r="F5902" s="53" t="s">
        <v>26</v>
      </c>
      <c r="G5902" s="52" t="s">
        <v>144</v>
      </c>
      <c r="H5902" s="52" t="s">
        <v>145</v>
      </c>
    </row>
    <row r="5903" spans="1:8" x14ac:dyDescent="0.25">
      <c r="A5903" s="52" t="s">
        <v>623</v>
      </c>
      <c r="B5903" s="52" t="s">
        <v>622</v>
      </c>
      <c r="C5903" s="52" t="s">
        <v>573</v>
      </c>
      <c r="D5903" s="52" t="s">
        <v>243</v>
      </c>
      <c r="E5903" s="52" t="s">
        <v>204</v>
      </c>
      <c r="F5903" s="53" t="s">
        <v>26</v>
      </c>
      <c r="G5903" s="52" t="s">
        <v>144</v>
      </c>
      <c r="H5903" s="52" t="s">
        <v>145</v>
      </c>
    </row>
    <row r="5904" spans="1:8" x14ac:dyDescent="0.25">
      <c r="A5904" s="52" t="s">
        <v>621</v>
      </c>
      <c r="B5904" s="52" t="s">
        <v>620</v>
      </c>
      <c r="C5904" s="52" t="s">
        <v>619</v>
      </c>
      <c r="D5904" s="52" t="s">
        <v>448</v>
      </c>
      <c r="E5904" s="52" t="s">
        <v>204</v>
      </c>
      <c r="F5904" s="53" t="s">
        <v>26</v>
      </c>
      <c r="G5904" s="52" t="s">
        <v>144</v>
      </c>
      <c r="H5904" s="52" t="s">
        <v>145</v>
      </c>
    </row>
    <row r="5905" spans="1:8" x14ac:dyDescent="0.25">
      <c r="A5905" s="52" t="s">
        <v>618</v>
      </c>
      <c r="B5905" s="52" t="s">
        <v>617</v>
      </c>
      <c r="C5905" s="52" t="s">
        <v>419</v>
      </c>
      <c r="D5905" s="52" t="s">
        <v>243</v>
      </c>
      <c r="E5905" s="52" t="s">
        <v>204</v>
      </c>
      <c r="F5905" s="53" t="s">
        <v>26</v>
      </c>
      <c r="G5905" s="52" t="s">
        <v>144</v>
      </c>
      <c r="H5905" s="52" t="s">
        <v>145</v>
      </c>
    </row>
    <row r="5906" spans="1:8" x14ac:dyDescent="0.25">
      <c r="A5906" s="52" t="s">
        <v>616</v>
      </c>
      <c r="B5906" s="52" t="s">
        <v>615</v>
      </c>
      <c r="C5906" s="52" t="s">
        <v>224</v>
      </c>
      <c r="D5906" s="52" t="s">
        <v>200</v>
      </c>
      <c r="E5906" s="52" t="s">
        <v>187</v>
      </c>
      <c r="F5906" s="53" t="s">
        <v>26</v>
      </c>
      <c r="G5906" s="52" t="s">
        <v>144</v>
      </c>
      <c r="H5906" s="52" t="s">
        <v>145</v>
      </c>
    </row>
    <row r="5907" spans="1:8" x14ac:dyDescent="0.25">
      <c r="A5907" s="52" t="s">
        <v>614</v>
      </c>
      <c r="B5907" s="52" t="s">
        <v>613</v>
      </c>
      <c r="C5907" s="52" t="s">
        <v>224</v>
      </c>
      <c r="D5907" s="52" t="s">
        <v>335</v>
      </c>
      <c r="E5907" s="52" t="s">
        <v>187</v>
      </c>
      <c r="F5907" s="53" t="s">
        <v>26</v>
      </c>
      <c r="G5907" s="52" t="s">
        <v>144</v>
      </c>
      <c r="H5907" s="52" t="s">
        <v>145</v>
      </c>
    </row>
    <row r="5908" spans="1:8" x14ac:dyDescent="0.25">
      <c r="A5908" s="52" t="s">
        <v>612</v>
      </c>
      <c r="B5908" s="52" t="s">
        <v>597</v>
      </c>
      <c r="C5908" s="52" t="s">
        <v>441</v>
      </c>
      <c r="D5908" s="52" t="s">
        <v>200</v>
      </c>
      <c r="E5908" s="52" t="s">
        <v>187</v>
      </c>
      <c r="F5908" s="53" t="s">
        <v>26</v>
      </c>
      <c r="G5908" s="52" t="s">
        <v>144</v>
      </c>
      <c r="H5908" s="52" t="s">
        <v>145</v>
      </c>
    </row>
    <row r="5909" spans="1:8" x14ac:dyDescent="0.25">
      <c r="A5909" s="52" t="s">
        <v>611</v>
      </c>
      <c r="B5909" s="52" t="s">
        <v>597</v>
      </c>
      <c r="C5909" s="52" t="s">
        <v>441</v>
      </c>
      <c r="D5909" s="52" t="s">
        <v>200</v>
      </c>
      <c r="E5909" s="52" t="s">
        <v>187</v>
      </c>
      <c r="F5909" s="53" t="s">
        <v>26</v>
      </c>
      <c r="G5909" s="52" t="s">
        <v>144</v>
      </c>
      <c r="H5909" s="52" t="s">
        <v>145</v>
      </c>
    </row>
    <row r="5910" spans="1:8" x14ac:dyDescent="0.25">
      <c r="A5910" s="52" t="s">
        <v>610</v>
      </c>
      <c r="B5910" s="52" t="s">
        <v>609</v>
      </c>
      <c r="C5910" s="52" t="s">
        <v>441</v>
      </c>
      <c r="D5910" s="52" t="s">
        <v>572</v>
      </c>
      <c r="E5910" s="52" t="s">
        <v>204</v>
      </c>
      <c r="F5910" s="53" t="s">
        <v>26</v>
      </c>
      <c r="G5910" s="52" t="s">
        <v>144</v>
      </c>
      <c r="H5910" s="52" t="s">
        <v>145</v>
      </c>
    </row>
    <row r="5911" spans="1:8" x14ac:dyDescent="0.25">
      <c r="A5911" s="52" t="s">
        <v>608</v>
      </c>
      <c r="B5911" s="52" t="s">
        <v>607</v>
      </c>
      <c r="C5911" s="52" t="s">
        <v>430</v>
      </c>
      <c r="D5911" s="52" t="s">
        <v>572</v>
      </c>
      <c r="E5911" s="52" t="s">
        <v>204</v>
      </c>
      <c r="F5911" s="53" t="s">
        <v>26</v>
      </c>
      <c r="G5911" s="52" t="s">
        <v>144</v>
      </c>
      <c r="H5911" s="52" t="s">
        <v>145</v>
      </c>
    </row>
    <row r="5912" spans="1:8" x14ac:dyDescent="0.25">
      <c r="A5912" s="52" t="s">
        <v>606</v>
      </c>
      <c r="B5912" s="52" t="s">
        <v>605</v>
      </c>
      <c r="C5912" s="52" t="s">
        <v>441</v>
      </c>
      <c r="D5912" s="52" t="s">
        <v>572</v>
      </c>
      <c r="E5912" s="52" t="s">
        <v>204</v>
      </c>
      <c r="F5912" s="53" t="s">
        <v>26</v>
      </c>
      <c r="G5912" s="52" t="s">
        <v>144</v>
      </c>
      <c r="H5912" s="52" t="s">
        <v>145</v>
      </c>
    </row>
    <row r="5913" spans="1:8" x14ac:dyDescent="0.25">
      <c r="A5913" s="52" t="s">
        <v>604</v>
      </c>
      <c r="B5913" s="52" t="s">
        <v>603</v>
      </c>
      <c r="C5913" s="52" t="s">
        <v>441</v>
      </c>
      <c r="D5913" s="52" t="s">
        <v>370</v>
      </c>
      <c r="E5913" s="52" t="s">
        <v>204</v>
      </c>
      <c r="F5913" s="53" t="s">
        <v>26</v>
      </c>
      <c r="G5913" s="52" t="s">
        <v>144</v>
      </c>
      <c r="H5913" s="52" t="s">
        <v>145</v>
      </c>
    </row>
    <row r="5914" spans="1:8" x14ac:dyDescent="0.25">
      <c r="A5914" s="52" t="s">
        <v>602</v>
      </c>
      <c r="B5914" s="52" t="s">
        <v>601</v>
      </c>
      <c r="C5914" s="52" t="s">
        <v>572</v>
      </c>
      <c r="D5914" s="52" t="s">
        <v>370</v>
      </c>
      <c r="E5914" s="52" t="s">
        <v>204</v>
      </c>
      <c r="F5914" s="53" t="s">
        <v>26</v>
      </c>
      <c r="G5914" s="52" t="s">
        <v>144</v>
      </c>
      <c r="H5914" s="52" t="s">
        <v>145</v>
      </c>
    </row>
    <row r="5915" spans="1:8" x14ac:dyDescent="0.25">
      <c r="A5915" s="52" t="s">
        <v>600</v>
      </c>
      <c r="B5915" s="52" t="s">
        <v>599</v>
      </c>
      <c r="C5915" s="52" t="s">
        <v>572</v>
      </c>
      <c r="D5915" s="52" t="s">
        <v>370</v>
      </c>
      <c r="E5915" s="52" t="s">
        <v>204</v>
      </c>
      <c r="F5915" s="53" t="s">
        <v>26</v>
      </c>
      <c r="G5915" s="52" t="s">
        <v>144</v>
      </c>
      <c r="H5915" s="52" t="s">
        <v>145</v>
      </c>
    </row>
    <row r="5916" spans="1:8" x14ac:dyDescent="0.25">
      <c r="A5916" s="52" t="s">
        <v>598</v>
      </c>
      <c r="B5916" s="52" t="s">
        <v>597</v>
      </c>
      <c r="C5916" s="52" t="s">
        <v>358</v>
      </c>
      <c r="D5916" s="52" t="s">
        <v>200</v>
      </c>
      <c r="E5916" s="52" t="s">
        <v>187</v>
      </c>
      <c r="F5916" s="53" t="s">
        <v>26</v>
      </c>
      <c r="G5916" s="52" t="s">
        <v>144</v>
      </c>
      <c r="H5916" s="52" t="s">
        <v>145</v>
      </c>
    </row>
    <row r="5917" spans="1:8" x14ac:dyDescent="0.25">
      <c r="A5917" s="52" t="s">
        <v>596</v>
      </c>
      <c r="B5917" s="52" t="s">
        <v>595</v>
      </c>
      <c r="C5917" s="52" t="s">
        <v>588</v>
      </c>
      <c r="D5917" s="52" t="s">
        <v>200</v>
      </c>
      <c r="E5917" s="52" t="s">
        <v>187</v>
      </c>
      <c r="F5917" s="53" t="s">
        <v>26</v>
      </c>
      <c r="G5917" s="52" t="s">
        <v>144</v>
      </c>
      <c r="H5917" s="52" t="s">
        <v>145</v>
      </c>
    </row>
    <row r="5918" spans="1:8" x14ac:dyDescent="0.25">
      <c r="A5918" s="52" t="s">
        <v>594</v>
      </c>
      <c r="B5918" s="52" t="s">
        <v>593</v>
      </c>
      <c r="C5918" s="52" t="s">
        <v>588</v>
      </c>
      <c r="D5918" s="52" t="s">
        <v>200</v>
      </c>
      <c r="E5918" s="52" t="s">
        <v>187</v>
      </c>
      <c r="F5918" s="53" t="s">
        <v>26</v>
      </c>
      <c r="G5918" s="52" t="s">
        <v>144</v>
      </c>
      <c r="H5918" s="52" t="s">
        <v>145</v>
      </c>
    </row>
    <row r="5919" spans="1:8" x14ac:dyDescent="0.25">
      <c r="A5919" s="52" t="s">
        <v>592</v>
      </c>
      <c r="B5919" s="52" t="s">
        <v>591</v>
      </c>
      <c r="C5919" s="52" t="s">
        <v>588</v>
      </c>
      <c r="D5919" s="52" t="s">
        <v>200</v>
      </c>
      <c r="E5919" s="52" t="s">
        <v>187</v>
      </c>
      <c r="F5919" s="53" t="s">
        <v>26</v>
      </c>
      <c r="G5919" s="52" t="s">
        <v>144</v>
      </c>
      <c r="H5919" s="52" t="s">
        <v>145</v>
      </c>
    </row>
    <row r="5920" spans="1:8" x14ac:dyDescent="0.25">
      <c r="A5920" s="52" t="s">
        <v>590</v>
      </c>
      <c r="B5920" s="52" t="s">
        <v>589</v>
      </c>
      <c r="C5920" s="52" t="s">
        <v>588</v>
      </c>
      <c r="D5920" s="52" t="s">
        <v>587</v>
      </c>
      <c r="E5920" s="52" t="s">
        <v>187</v>
      </c>
      <c r="F5920" s="53" t="s">
        <v>26</v>
      </c>
      <c r="G5920" s="52" t="s">
        <v>144</v>
      </c>
      <c r="H5920" s="52" t="s">
        <v>145</v>
      </c>
    </row>
    <row r="5921" spans="1:8" x14ac:dyDescent="0.25">
      <c r="A5921" s="52" t="s">
        <v>9</v>
      </c>
      <c r="B5921" s="52" t="s">
        <v>97</v>
      </c>
      <c r="C5921" s="52" t="s">
        <v>569</v>
      </c>
      <c r="D5921" s="52" t="s">
        <v>200</v>
      </c>
      <c r="E5921" s="52" t="s">
        <v>187</v>
      </c>
      <c r="F5921" s="53" t="s">
        <v>9</v>
      </c>
      <c r="G5921" s="52" t="s">
        <v>144</v>
      </c>
      <c r="H5921" s="52" t="s">
        <v>145</v>
      </c>
    </row>
    <row r="5922" spans="1:8" x14ac:dyDescent="0.25">
      <c r="A5922" s="52" t="s">
        <v>586</v>
      </c>
      <c r="B5922" s="52" t="s">
        <v>585</v>
      </c>
      <c r="C5922" s="52" t="s">
        <v>569</v>
      </c>
      <c r="D5922" s="52" t="s">
        <v>200</v>
      </c>
      <c r="E5922" s="52" t="s">
        <v>187</v>
      </c>
      <c r="F5922" s="53" t="s">
        <v>9</v>
      </c>
      <c r="G5922" s="52" t="s">
        <v>144</v>
      </c>
      <c r="H5922" s="52" t="s">
        <v>145</v>
      </c>
    </row>
    <row r="5923" spans="1:8" x14ac:dyDescent="0.25">
      <c r="A5923" s="52" t="s">
        <v>584</v>
      </c>
      <c r="B5923" s="52" t="s">
        <v>583</v>
      </c>
      <c r="C5923" s="52" t="s">
        <v>569</v>
      </c>
      <c r="D5923" s="52" t="s">
        <v>336</v>
      </c>
      <c r="E5923" s="52" t="s">
        <v>204</v>
      </c>
      <c r="F5923" s="53" t="s">
        <v>9</v>
      </c>
      <c r="G5923" s="52" t="s">
        <v>144</v>
      </c>
      <c r="H5923" s="52" t="s">
        <v>145</v>
      </c>
    </row>
    <row r="5924" spans="1:8" x14ac:dyDescent="0.25">
      <c r="A5924" s="52" t="s">
        <v>582</v>
      </c>
      <c r="B5924" s="52" t="s">
        <v>581</v>
      </c>
      <c r="C5924" s="52" t="s">
        <v>197</v>
      </c>
      <c r="D5924" s="52" t="s">
        <v>197</v>
      </c>
      <c r="E5924" s="52" t="s">
        <v>204</v>
      </c>
      <c r="F5924" s="53" t="s">
        <v>9</v>
      </c>
      <c r="G5924" s="52" t="s">
        <v>144</v>
      </c>
      <c r="H5924" s="52" t="s">
        <v>145</v>
      </c>
    </row>
    <row r="5925" spans="1:8" x14ac:dyDescent="0.25">
      <c r="A5925" s="52" t="s">
        <v>580</v>
      </c>
      <c r="B5925" s="52" t="s">
        <v>579</v>
      </c>
      <c r="C5925" s="52" t="s">
        <v>578</v>
      </c>
      <c r="D5925" s="52" t="s">
        <v>297</v>
      </c>
      <c r="E5925" s="52" t="s">
        <v>204</v>
      </c>
      <c r="F5925" s="53" t="s">
        <v>9</v>
      </c>
      <c r="G5925" s="52" t="s">
        <v>144</v>
      </c>
      <c r="H5925" s="52" t="s">
        <v>145</v>
      </c>
    </row>
    <row r="5926" spans="1:8" x14ac:dyDescent="0.25">
      <c r="A5926" s="52" t="s">
        <v>577</v>
      </c>
      <c r="B5926" s="52" t="s">
        <v>576</v>
      </c>
      <c r="C5926" s="52" t="s">
        <v>569</v>
      </c>
      <c r="D5926" s="52" t="s">
        <v>572</v>
      </c>
      <c r="E5926" s="52" t="s">
        <v>204</v>
      </c>
      <c r="F5926" s="53" t="s">
        <v>9</v>
      </c>
      <c r="G5926" s="52" t="s">
        <v>144</v>
      </c>
      <c r="H5926" s="52" t="s">
        <v>145</v>
      </c>
    </row>
    <row r="5927" spans="1:8" x14ac:dyDescent="0.25">
      <c r="A5927" s="52" t="s">
        <v>575</v>
      </c>
      <c r="B5927" s="52" t="s">
        <v>574</v>
      </c>
      <c r="C5927" s="52" t="s">
        <v>573</v>
      </c>
      <c r="D5927" s="52" t="s">
        <v>572</v>
      </c>
      <c r="E5927" s="52" t="s">
        <v>204</v>
      </c>
      <c r="F5927" s="53" t="s">
        <v>9</v>
      </c>
      <c r="G5927" s="52" t="s">
        <v>144</v>
      </c>
      <c r="H5927" s="52" t="s">
        <v>145</v>
      </c>
    </row>
    <row r="5928" spans="1:8" x14ac:dyDescent="0.25">
      <c r="A5928" s="52" t="s">
        <v>571</v>
      </c>
      <c r="B5928" s="52" t="s">
        <v>570</v>
      </c>
      <c r="C5928" s="52" t="s">
        <v>569</v>
      </c>
      <c r="D5928" s="52" t="s">
        <v>297</v>
      </c>
      <c r="E5928" s="52" t="s">
        <v>204</v>
      </c>
      <c r="F5928" s="53" t="s">
        <v>9</v>
      </c>
      <c r="G5928" s="52" t="s">
        <v>144</v>
      </c>
      <c r="H5928" s="52" t="s">
        <v>145</v>
      </c>
    </row>
    <row r="5929" spans="1:8" x14ac:dyDescent="0.25">
      <c r="A5929" s="52" t="s">
        <v>568</v>
      </c>
      <c r="B5929" s="52" t="s">
        <v>567</v>
      </c>
      <c r="C5929" s="52" t="s">
        <v>197</v>
      </c>
      <c r="D5929" s="52" t="s">
        <v>197</v>
      </c>
      <c r="E5929" s="52" t="s">
        <v>204</v>
      </c>
      <c r="F5929" s="53" t="s">
        <v>9</v>
      </c>
      <c r="G5929" s="52" t="s">
        <v>144</v>
      </c>
      <c r="H5929" s="52" t="s">
        <v>145</v>
      </c>
    </row>
    <row r="5930" spans="1:8" x14ac:dyDescent="0.25">
      <c r="A5930" s="52" t="s">
        <v>566</v>
      </c>
      <c r="B5930" s="52" t="s">
        <v>564</v>
      </c>
      <c r="C5930" s="52" t="s">
        <v>336</v>
      </c>
      <c r="D5930" s="52" t="s">
        <v>200</v>
      </c>
      <c r="E5930" s="52" t="s">
        <v>187</v>
      </c>
      <c r="F5930" s="53" t="s">
        <v>9</v>
      </c>
      <c r="G5930" s="52" t="s">
        <v>144</v>
      </c>
      <c r="H5930" s="52" t="s">
        <v>145</v>
      </c>
    </row>
    <row r="5931" spans="1:8" x14ac:dyDescent="0.25">
      <c r="A5931" s="52" t="s">
        <v>565</v>
      </c>
      <c r="B5931" s="52" t="s">
        <v>564</v>
      </c>
      <c r="C5931" s="52" t="s">
        <v>336</v>
      </c>
      <c r="D5931" s="52" t="s">
        <v>200</v>
      </c>
      <c r="E5931" s="52" t="s">
        <v>187</v>
      </c>
      <c r="F5931" s="53" t="s">
        <v>9</v>
      </c>
      <c r="G5931" s="52" t="s">
        <v>144</v>
      </c>
      <c r="H5931" s="52" t="s">
        <v>145</v>
      </c>
    </row>
    <row r="5932" spans="1:8" x14ac:dyDescent="0.25">
      <c r="A5932" s="52" t="s">
        <v>563</v>
      </c>
      <c r="B5932" s="52" t="s">
        <v>562</v>
      </c>
      <c r="C5932" s="52" t="s">
        <v>559</v>
      </c>
      <c r="D5932" s="52" t="s">
        <v>297</v>
      </c>
      <c r="E5932" s="52" t="s">
        <v>204</v>
      </c>
      <c r="F5932" s="53" t="s">
        <v>9</v>
      </c>
      <c r="G5932" s="52" t="s">
        <v>144</v>
      </c>
      <c r="H5932" s="52" t="s">
        <v>145</v>
      </c>
    </row>
    <row r="5933" spans="1:8" x14ac:dyDescent="0.25">
      <c r="A5933" s="52" t="s">
        <v>561</v>
      </c>
      <c r="B5933" s="52" t="s">
        <v>560</v>
      </c>
      <c r="C5933" s="52" t="s">
        <v>559</v>
      </c>
      <c r="D5933" s="52" t="s">
        <v>297</v>
      </c>
      <c r="E5933" s="52" t="s">
        <v>204</v>
      </c>
      <c r="F5933" s="53" t="s">
        <v>9</v>
      </c>
      <c r="G5933" s="52" t="s">
        <v>144</v>
      </c>
      <c r="H5933" s="52" t="s">
        <v>145</v>
      </c>
    </row>
    <row r="5934" spans="1:8" x14ac:dyDescent="0.25">
      <c r="A5934" s="52" t="s">
        <v>558</v>
      </c>
      <c r="B5934" s="52" t="s">
        <v>556</v>
      </c>
      <c r="C5934" s="52" t="s">
        <v>441</v>
      </c>
      <c r="D5934" s="52" t="s">
        <v>422</v>
      </c>
      <c r="E5934" s="52" t="s">
        <v>204</v>
      </c>
      <c r="F5934" s="53" t="s">
        <v>558</v>
      </c>
      <c r="G5934" s="52" t="s">
        <v>144</v>
      </c>
      <c r="H5934" s="52" t="s">
        <v>145</v>
      </c>
    </row>
    <row r="5935" spans="1:8" x14ac:dyDescent="0.25">
      <c r="A5935" s="52" t="s">
        <v>557</v>
      </c>
      <c r="B5935" s="52" t="s">
        <v>556</v>
      </c>
      <c r="C5935" s="52" t="s">
        <v>441</v>
      </c>
      <c r="D5935" s="52" t="s">
        <v>422</v>
      </c>
      <c r="E5935" s="52" t="s">
        <v>204</v>
      </c>
      <c r="F5935" s="53" t="s">
        <v>558</v>
      </c>
      <c r="G5935" s="52" t="s">
        <v>144</v>
      </c>
      <c r="H5935" s="52" t="s">
        <v>145</v>
      </c>
    </row>
    <row r="5936" spans="1:8" x14ac:dyDescent="0.25">
      <c r="A5936" s="52" t="s">
        <v>555</v>
      </c>
      <c r="B5936" s="52" t="s">
        <v>553</v>
      </c>
      <c r="C5936" s="52" t="s">
        <v>249</v>
      </c>
      <c r="D5936" s="52" t="s">
        <v>422</v>
      </c>
      <c r="E5936" s="52" t="s">
        <v>204</v>
      </c>
      <c r="F5936" s="53" t="s">
        <v>558</v>
      </c>
      <c r="G5936" s="52" t="s">
        <v>144</v>
      </c>
      <c r="H5936" s="52" t="s">
        <v>145</v>
      </c>
    </row>
    <row r="5937" spans="1:8" x14ac:dyDescent="0.25">
      <c r="A5937" s="52" t="s">
        <v>554</v>
      </c>
      <c r="B5937" s="52" t="s">
        <v>553</v>
      </c>
      <c r="C5937" s="52" t="s">
        <v>244</v>
      </c>
      <c r="D5937" s="52" t="s">
        <v>422</v>
      </c>
      <c r="E5937" s="52" t="s">
        <v>204</v>
      </c>
      <c r="F5937" s="53" t="s">
        <v>558</v>
      </c>
      <c r="G5937" s="52" t="s">
        <v>144</v>
      </c>
      <c r="H5937" s="52" t="s">
        <v>145</v>
      </c>
    </row>
    <row r="5938" spans="1:8" x14ac:dyDescent="0.25">
      <c r="A5938" s="52" t="s">
        <v>552</v>
      </c>
      <c r="B5938" s="52" t="s">
        <v>550</v>
      </c>
      <c r="C5938" s="52" t="s">
        <v>441</v>
      </c>
      <c r="D5938" s="52" t="s">
        <v>422</v>
      </c>
      <c r="E5938" s="52" t="s">
        <v>204</v>
      </c>
      <c r="F5938" s="53" t="s">
        <v>558</v>
      </c>
      <c r="G5938" s="52" t="s">
        <v>144</v>
      </c>
      <c r="H5938" s="52" t="s">
        <v>145</v>
      </c>
    </row>
    <row r="5939" spans="1:8" x14ac:dyDescent="0.25">
      <c r="A5939" s="52" t="s">
        <v>551</v>
      </c>
      <c r="B5939" s="52" t="s">
        <v>550</v>
      </c>
      <c r="C5939" s="52" t="s">
        <v>244</v>
      </c>
      <c r="D5939" s="52" t="s">
        <v>422</v>
      </c>
      <c r="E5939" s="52" t="s">
        <v>204</v>
      </c>
      <c r="F5939" s="53" t="s">
        <v>558</v>
      </c>
      <c r="G5939" s="52" t="s">
        <v>144</v>
      </c>
      <c r="H5939" s="52" t="s">
        <v>145</v>
      </c>
    </row>
    <row r="5940" spans="1:8" x14ac:dyDescent="0.25">
      <c r="A5940" s="52" t="s">
        <v>549</v>
      </c>
      <c r="B5940" s="52" t="s">
        <v>548</v>
      </c>
      <c r="C5940" s="52" t="s">
        <v>249</v>
      </c>
      <c r="D5940" s="52" t="s">
        <v>422</v>
      </c>
      <c r="E5940" s="52" t="s">
        <v>204</v>
      </c>
      <c r="F5940" s="53" t="s">
        <v>558</v>
      </c>
      <c r="G5940" s="52" t="s">
        <v>144</v>
      </c>
      <c r="H5940" s="52" t="s">
        <v>145</v>
      </c>
    </row>
    <row r="5941" spans="1:8" x14ac:dyDescent="0.25">
      <c r="A5941" s="52" t="s">
        <v>547</v>
      </c>
      <c r="B5941" s="52" t="s">
        <v>546</v>
      </c>
      <c r="C5941" s="52" t="s">
        <v>244</v>
      </c>
      <c r="D5941" s="52" t="s">
        <v>422</v>
      </c>
      <c r="E5941" s="52" t="s">
        <v>204</v>
      </c>
      <c r="F5941" s="53" t="s">
        <v>558</v>
      </c>
      <c r="G5941" s="52" t="s">
        <v>144</v>
      </c>
      <c r="H5941" s="52" t="s">
        <v>145</v>
      </c>
    </row>
    <row r="5942" spans="1:8" x14ac:dyDescent="0.25">
      <c r="A5942" s="52" t="s">
        <v>545</v>
      </c>
      <c r="B5942" s="52" t="s">
        <v>543</v>
      </c>
      <c r="C5942" s="52" t="s">
        <v>249</v>
      </c>
      <c r="D5942" s="52" t="s">
        <v>542</v>
      </c>
      <c r="E5942" s="52" t="s">
        <v>204</v>
      </c>
      <c r="F5942" s="53" t="s">
        <v>558</v>
      </c>
      <c r="G5942" s="52" t="s">
        <v>144</v>
      </c>
      <c r="H5942" s="52" t="s">
        <v>145</v>
      </c>
    </row>
    <row r="5943" spans="1:8" x14ac:dyDescent="0.25">
      <c r="A5943" s="52" t="s">
        <v>544</v>
      </c>
      <c r="B5943" s="52" t="s">
        <v>543</v>
      </c>
      <c r="C5943" s="52" t="s">
        <v>244</v>
      </c>
      <c r="D5943" s="52" t="s">
        <v>542</v>
      </c>
      <c r="E5943" s="52" t="s">
        <v>204</v>
      </c>
      <c r="F5943" s="53" t="s">
        <v>558</v>
      </c>
      <c r="G5943" s="52" t="s">
        <v>144</v>
      </c>
      <c r="H5943" s="52" t="s">
        <v>145</v>
      </c>
    </row>
    <row r="5944" spans="1:8" x14ac:dyDescent="0.25">
      <c r="A5944" s="52" t="s">
        <v>541</v>
      </c>
      <c r="B5944" s="52" t="s">
        <v>540</v>
      </c>
      <c r="C5944" s="52" t="s">
        <v>249</v>
      </c>
      <c r="D5944" s="52" t="s">
        <v>422</v>
      </c>
      <c r="E5944" s="52" t="s">
        <v>204</v>
      </c>
      <c r="F5944" s="53" t="s">
        <v>558</v>
      </c>
      <c r="G5944" s="52" t="s">
        <v>144</v>
      </c>
      <c r="H5944" s="52" t="s">
        <v>145</v>
      </c>
    </row>
    <row r="5945" spans="1:8" x14ac:dyDescent="0.25">
      <c r="A5945" s="52" t="s">
        <v>539</v>
      </c>
      <c r="B5945" s="52" t="s">
        <v>538</v>
      </c>
      <c r="C5945" s="52" t="s">
        <v>244</v>
      </c>
      <c r="D5945" s="52" t="s">
        <v>422</v>
      </c>
      <c r="E5945" s="52" t="s">
        <v>204</v>
      </c>
      <c r="F5945" s="53" t="s">
        <v>558</v>
      </c>
      <c r="G5945" s="52" t="s">
        <v>144</v>
      </c>
      <c r="H5945" s="52" t="s">
        <v>145</v>
      </c>
    </row>
    <row r="5946" spans="1:8" x14ac:dyDescent="0.25">
      <c r="A5946" s="52" t="s">
        <v>537</v>
      </c>
      <c r="B5946" s="52" t="s">
        <v>535</v>
      </c>
      <c r="C5946" s="52" t="s">
        <v>441</v>
      </c>
      <c r="D5946" s="52" t="s">
        <v>422</v>
      </c>
      <c r="E5946" s="52" t="s">
        <v>204</v>
      </c>
      <c r="F5946" s="53" t="s">
        <v>558</v>
      </c>
      <c r="G5946" s="52" t="s">
        <v>144</v>
      </c>
      <c r="H5946" s="52" t="s">
        <v>145</v>
      </c>
    </row>
    <row r="5947" spans="1:8" x14ac:dyDescent="0.25">
      <c r="A5947" s="52" t="s">
        <v>536</v>
      </c>
      <c r="B5947" s="52" t="s">
        <v>535</v>
      </c>
      <c r="C5947" s="52" t="s">
        <v>441</v>
      </c>
      <c r="D5947" s="52" t="s">
        <v>422</v>
      </c>
      <c r="E5947" s="52" t="s">
        <v>204</v>
      </c>
      <c r="F5947" s="53" t="s">
        <v>558</v>
      </c>
      <c r="G5947" s="52" t="s">
        <v>144</v>
      </c>
      <c r="H5947" s="52" t="s">
        <v>145</v>
      </c>
    </row>
    <row r="5948" spans="1:8" x14ac:dyDescent="0.25">
      <c r="A5948" s="52" t="s">
        <v>148</v>
      </c>
      <c r="B5948" s="52" t="s">
        <v>534</v>
      </c>
      <c r="C5948" s="52" t="s">
        <v>295</v>
      </c>
      <c r="D5948" s="52" t="s">
        <v>200</v>
      </c>
      <c r="E5948" s="52" t="s">
        <v>187</v>
      </c>
      <c r="F5948" s="53" t="s">
        <v>148</v>
      </c>
      <c r="G5948" s="52" t="s">
        <v>144</v>
      </c>
      <c r="H5948" s="52" t="s">
        <v>145</v>
      </c>
    </row>
    <row r="5949" spans="1:8" x14ac:dyDescent="0.25">
      <c r="A5949" s="52" t="s">
        <v>533</v>
      </c>
      <c r="B5949" s="52" t="s">
        <v>517</v>
      </c>
      <c r="C5949" s="52" t="s">
        <v>295</v>
      </c>
      <c r="D5949" s="52" t="s">
        <v>200</v>
      </c>
      <c r="E5949" s="52" t="s">
        <v>187</v>
      </c>
      <c r="F5949" s="53" t="s">
        <v>148</v>
      </c>
      <c r="G5949" s="52" t="s">
        <v>144</v>
      </c>
      <c r="H5949" s="52" t="s">
        <v>145</v>
      </c>
    </row>
    <row r="5950" spans="1:8" x14ac:dyDescent="0.25">
      <c r="A5950" s="52" t="s">
        <v>532</v>
      </c>
      <c r="B5950" s="52" t="s">
        <v>517</v>
      </c>
      <c r="C5950" s="52" t="s">
        <v>244</v>
      </c>
      <c r="D5950" s="52" t="s">
        <v>200</v>
      </c>
      <c r="E5950" s="52" t="s">
        <v>187</v>
      </c>
      <c r="F5950" s="53" t="s">
        <v>148</v>
      </c>
      <c r="G5950" s="52" t="s">
        <v>144</v>
      </c>
      <c r="H5950" s="52" t="s">
        <v>145</v>
      </c>
    </row>
    <row r="5951" spans="1:8" x14ac:dyDescent="0.25">
      <c r="A5951" s="52" t="s">
        <v>531</v>
      </c>
      <c r="B5951" s="52" t="s">
        <v>530</v>
      </c>
      <c r="C5951" s="52" t="s">
        <v>189</v>
      </c>
      <c r="D5951" s="52" t="s">
        <v>529</v>
      </c>
      <c r="E5951" s="52" t="s">
        <v>204</v>
      </c>
      <c r="F5951" s="53" t="s">
        <v>148</v>
      </c>
      <c r="G5951" s="52" t="s">
        <v>144</v>
      </c>
      <c r="H5951" s="52" t="s">
        <v>145</v>
      </c>
    </row>
    <row r="5952" spans="1:8" x14ac:dyDescent="0.25">
      <c r="A5952" s="52" t="s">
        <v>528</v>
      </c>
      <c r="B5952" s="52" t="s">
        <v>527</v>
      </c>
      <c r="C5952" s="52" t="s">
        <v>189</v>
      </c>
      <c r="D5952" s="52" t="s">
        <v>519</v>
      </c>
      <c r="E5952" s="52" t="s">
        <v>204</v>
      </c>
      <c r="F5952" s="53" t="s">
        <v>148</v>
      </c>
      <c r="G5952" s="52" t="s">
        <v>144</v>
      </c>
      <c r="H5952" s="52" t="s">
        <v>145</v>
      </c>
    </row>
    <row r="5953" spans="1:8" x14ac:dyDescent="0.25">
      <c r="A5953" s="52" t="s">
        <v>526</v>
      </c>
      <c r="B5953" s="52" t="s">
        <v>525</v>
      </c>
      <c r="C5953" s="52" t="s">
        <v>189</v>
      </c>
      <c r="D5953" s="52" t="s">
        <v>519</v>
      </c>
      <c r="E5953" s="52" t="s">
        <v>204</v>
      </c>
      <c r="F5953" s="53" t="s">
        <v>148</v>
      </c>
      <c r="G5953" s="52" t="s">
        <v>144</v>
      </c>
      <c r="H5953" s="52" t="s">
        <v>145</v>
      </c>
    </row>
    <row r="5954" spans="1:8" x14ac:dyDescent="0.25">
      <c r="A5954" s="52" t="s">
        <v>524</v>
      </c>
      <c r="B5954" s="52" t="s">
        <v>523</v>
      </c>
      <c r="C5954" s="52" t="s">
        <v>520</v>
      </c>
      <c r="D5954" s="52" t="s">
        <v>519</v>
      </c>
      <c r="E5954" s="52" t="s">
        <v>204</v>
      </c>
      <c r="F5954" s="53" t="s">
        <v>148</v>
      </c>
      <c r="G5954" s="52" t="s">
        <v>144</v>
      </c>
      <c r="H5954" s="52" t="s">
        <v>145</v>
      </c>
    </row>
    <row r="5955" spans="1:8" x14ac:dyDescent="0.25">
      <c r="A5955" s="52" t="s">
        <v>522</v>
      </c>
      <c r="B5955" s="52" t="s">
        <v>521</v>
      </c>
      <c r="C5955" s="52" t="s">
        <v>520</v>
      </c>
      <c r="D5955" s="52" t="s">
        <v>519</v>
      </c>
      <c r="E5955" s="52" t="s">
        <v>204</v>
      </c>
      <c r="F5955" s="53" t="s">
        <v>148</v>
      </c>
      <c r="G5955" s="52" t="s">
        <v>144</v>
      </c>
      <c r="H5955" s="52" t="s">
        <v>145</v>
      </c>
    </row>
    <row r="5956" spans="1:8" x14ac:dyDescent="0.25">
      <c r="A5956" s="52" t="s">
        <v>518</v>
      </c>
      <c r="B5956" s="52" t="s">
        <v>517</v>
      </c>
      <c r="C5956" s="52" t="s">
        <v>516</v>
      </c>
      <c r="D5956" s="52" t="s">
        <v>200</v>
      </c>
      <c r="E5956" s="52" t="s">
        <v>187</v>
      </c>
      <c r="F5956" s="53" t="s">
        <v>148</v>
      </c>
      <c r="G5956" s="52" t="s">
        <v>144</v>
      </c>
      <c r="H5956" s="52" t="s">
        <v>145</v>
      </c>
    </row>
    <row r="5957" spans="1:8" x14ac:dyDescent="0.25">
      <c r="A5957" s="52" t="s">
        <v>515</v>
      </c>
      <c r="B5957" s="52" t="s">
        <v>514</v>
      </c>
      <c r="C5957" s="52" t="s">
        <v>224</v>
      </c>
      <c r="D5957" s="52" t="s">
        <v>200</v>
      </c>
      <c r="E5957" s="52" t="s">
        <v>187</v>
      </c>
      <c r="F5957" s="53" t="s">
        <v>148</v>
      </c>
      <c r="G5957" s="52" t="s">
        <v>144</v>
      </c>
      <c r="H5957" s="52" t="s">
        <v>145</v>
      </c>
    </row>
    <row r="5958" spans="1:8" x14ac:dyDescent="0.25">
      <c r="A5958" s="52" t="s">
        <v>513</v>
      </c>
      <c r="B5958" s="52" t="s">
        <v>512</v>
      </c>
      <c r="C5958" s="52" t="s">
        <v>224</v>
      </c>
      <c r="D5958" s="52" t="s">
        <v>511</v>
      </c>
      <c r="E5958" s="52" t="s">
        <v>187</v>
      </c>
      <c r="F5958" s="53" t="s">
        <v>148</v>
      </c>
      <c r="G5958" s="52" t="s">
        <v>144</v>
      </c>
      <c r="H5958" s="52" t="s">
        <v>145</v>
      </c>
    </row>
    <row r="5959" spans="1:8" x14ac:dyDescent="0.25">
      <c r="A5959" s="52" t="s">
        <v>510</v>
      </c>
      <c r="B5959" s="52" t="s">
        <v>509</v>
      </c>
      <c r="C5959" s="52" t="s">
        <v>224</v>
      </c>
      <c r="D5959" s="52" t="s">
        <v>200</v>
      </c>
      <c r="E5959" s="52" t="s">
        <v>187</v>
      </c>
      <c r="F5959" s="53" t="s">
        <v>148</v>
      </c>
      <c r="G5959" s="52" t="s">
        <v>144</v>
      </c>
      <c r="H5959" s="52" t="s">
        <v>145</v>
      </c>
    </row>
    <row r="5960" spans="1:8" x14ac:dyDescent="0.25">
      <c r="A5960" s="52" t="s">
        <v>508</v>
      </c>
      <c r="B5960" s="52" t="s">
        <v>505</v>
      </c>
      <c r="C5960" s="52" t="s">
        <v>295</v>
      </c>
      <c r="D5960" s="52" t="s">
        <v>504</v>
      </c>
      <c r="E5960" s="52" t="s">
        <v>204</v>
      </c>
      <c r="F5960" s="53" t="s">
        <v>148</v>
      </c>
      <c r="G5960" s="52" t="s">
        <v>144</v>
      </c>
      <c r="H5960" s="52" t="s">
        <v>145</v>
      </c>
    </row>
    <row r="5961" spans="1:8" x14ac:dyDescent="0.25">
      <c r="A5961" s="52" t="s">
        <v>507</v>
      </c>
      <c r="B5961" s="52" t="s">
        <v>505</v>
      </c>
      <c r="C5961" s="52" t="s">
        <v>244</v>
      </c>
      <c r="D5961" s="52" t="s">
        <v>504</v>
      </c>
      <c r="E5961" s="52" t="s">
        <v>204</v>
      </c>
      <c r="F5961" s="53" t="s">
        <v>148</v>
      </c>
      <c r="G5961" s="52" t="s">
        <v>144</v>
      </c>
      <c r="H5961" s="52" t="s">
        <v>145</v>
      </c>
    </row>
    <row r="5962" spans="1:8" x14ac:dyDescent="0.25">
      <c r="A5962" s="52" t="s">
        <v>506</v>
      </c>
      <c r="B5962" s="52" t="s">
        <v>505</v>
      </c>
      <c r="C5962" s="52" t="s">
        <v>244</v>
      </c>
      <c r="D5962" s="52" t="s">
        <v>504</v>
      </c>
      <c r="E5962" s="52" t="s">
        <v>204</v>
      </c>
      <c r="F5962" s="53" t="s">
        <v>148</v>
      </c>
      <c r="G5962" s="52" t="s">
        <v>144</v>
      </c>
      <c r="H5962" s="52" t="s">
        <v>145</v>
      </c>
    </row>
    <row r="5963" spans="1:8" x14ac:dyDescent="0.25">
      <c r="A5963" s="52" t="s">
        <v>503</v>
      </c>
      <c r="B5963" s="52" t="s">
        <v>501</v>
      </c>
      <c r="C5963" s="52" t="s">
        <v>295</v>
      </c>
      <c r="D5963" s="52" t="s">
        <v>200</v>
      </c>
      <c r="E5963" s="52" t="s">
        <v>187</v>
      </c>
      <c r="F5963" s="53" t="s">
        <v>148</v>
      </c>
      <c r="G5963" s="52" t="s">
        <v>144</v>
      </c>
      <c r="H5963" s="52" t="s">
        <v>145</v>
      </c>
    </row>
    <row r="5964" spans="1:8" x14ac:dyDescent="0.25">
      <c r="A5964" s="52" t="s">
        <v>502</v>
      </c>
      <c r="B5964" s="52" t="s">
        <v>501</v>
      </c>
      <c r="C5964" s="52" t="s">
        <v>244</v>
      </c>
      <c r="D5964" s="52" t="s">
        <v>200</v>
      </c>
      <c r="E5964" s="52" t="s">
        <v>187</v>
      </c>
      <c r="F5964" s="53" t="s">
        <v>148</v>
      </c>
      <c r="G5964" s="52" t="s">
        <v>144</v>
      </c>
      <c r="H5964" s="52" t="s">
        <v>145</v>
      </c>
    </row>
    <row r="5965" spans="1:8" x14ac:dyDescent="0.25">
      <c r="A5965" s="52" t="s">
        <v>500</v>
      </c>
      <c r="B5965" s="52" t="s">
        <v>499</v>
      </c>
      <c r="C5965" s="52" t="s">
        <v>475</v>
      </c>
      <c r="D5965" s="52" t="s">
        <v>200</v>
      </c>
      <c r="E5965" s="52" t="s">
        <v>187</v>
      </c>
      <c r="F5965" s="53" t="s">
        <v>148</v>
      </c>
      <c r="G5965" s="52" t="s">
        <v>144</v>
      </c>
      <c r="H5965" s="52" t="s">
        <v>145</v>
      </c>
    </row>
    <row r="5966" spans="1:8" x14ac:dyDescent="0.25">
      <c r="A5966" s="52" t="s">
        <v>498</v>
      </c>
      <c r="B5966" s="52" t="s">
        <v>497</v>
      </c>
      <c r="C5966" s="52" t="s">
        <v>441</v>
      </c>
      <c r="D5966" s="52" t="s">
        <v>485</v>
      </c>
      <c r="E5966" s="52" t="s">
        <v>492</v>
      </c>
      <c r="F5966" s="53" t="s">
        <v>148</v>
      </c>
      <c r="G5966" s="52" t="s">
        <v>144</v>
      </c>
      <c r="H5966" s="52" t="s">
        <v>145</v>
      </c>
    </row>
    <row r="5967" spans="1:8" x14ac:dyDescent="0.25">
      <c r="A5967" s="52" t="s">
        <v>496</v>
      </c>
      <c r="B5967" s="52" t="s">
        <v>495</v>
      </c>
      <c r="C5967" s="52" t="s">
        <v>441</v>
      </c>
      <c r="D5967" s="52" t="s">
        <v>429</v>
      </c>
      <c r="E5967" s="52" t="s">
        <v>492</v>
      </c>
      <c r="F5967" s="53" t="s">
        <v>148</v>
      </c>
      <c r="G5967" s="52" t="s">
        <v>144</v>
      </c>
      <c r="H5967" s="52" t="s">
        <v>145</v>
      </c>
    </row>
    <row r="5968" spans="1:8" x14ac:dyDescent="0.25">
      <c r="A5968" s="52" t="s">
        <v>494</v>
      </c>
      <c r="B5968" s="52" t="s">
        <v>493</v>
      </c>
      <c r="C5968" s="52" t="s">
        <v>441</v>
      </c>
      <c r="D5968" s="52" t="s">
        <v>485</v>
      </c>
      <c r="E5968" s="52" t="s">
        <v>492</v>
      </c>
      <c r="F5968" s="53" t="s">
        <v>148</v>
      </c>
      <c r="G5968" s="52" t="s">
        <v>144</v>
      </c>
      <c r="H5968" s="52" t="s">
        <v>145</v>
      </c>
    </row>
    <row r="5969" spans="1:8" x14ac:dyDescent="0.25">
      <c r="A5969" s="52" t="s">
        <v>491</v>
      </c>
      <c r="B5969" s="52" t="s">
        <v>490</v>
      </c>
      <c r="C5969" s="52" t="s">
        <v>441</v>
      </c>
      <c r="D5969" s="52" t="s">
        <v>485</v>
      </c>
      <c r="E5969" s="52" t="s">
        <v>214</v>
      </c>
      <c r="F5969" s="53" t="s">
        <v>148</v>
      </c>
      <c r="G5969" s="52" t="s">
        <v>144</v>
      </c>
      <c r="H5969" s="52" t="s">
        <v>145</v>
      </c>
    </row>
    <row r="5970" spans="1:8" x14ac:dyDescent="0.25">
      <c r="A5970" s="52" t="s">
        <v>489</v>
      </c>
      <c r="B5970" s="52" t="s">
        <v>488</v>
      </c>
      <c r="C5970" s="52" t="s">
        <v>441</v>
      </c>
      <c r="D5970" s="52" t="s">
        <v>429</v>
      </c>
      <c r="E5970" s="52" t="s">
        <v>204</v>
      </c>
      <c r="F5970" s="53" t="s">
        <v>148</v>
      </c>
      <c r="G5970" s="52" t="s">
        <v>144</v>
      </c>
      <c r="H5970" s="52" t="s">
        <v>145</v>
      </c>
    </row>
    <row r="5971" spans="1:8" x14ac:dyDescent="0.25">
      <c r="A5971" s="52" t="s">
        <v>487</v>
      </c>
      <c r="B5971" s="52" t="s">
        <v>486</v>
      </c>
      <c r="C5971" s="52" t="s">
        <v>441</v>
      </c>
      <c r="D5971" s="52" t="s">
        <v>485</v>
      </c>
      <c r="E5971" s="52" t="s">
        <v>214</v>
      </c>
      <c r="F5971" s="53" t="s">
        <v>148</v>
      </c>
      <c r="G5971" s="52" t="s">
        <v>144</v>
      </c>
      <c r="H5971" s="52" t="s">
        <v>145</v>
      </c>
    </row>
    <row r="5972" spans="1:8" x14ac:dyDescent="0.25">
      <c r="A5972" s="52" t="s">
        <v>484</v>
      </c>
      <c r="B5972" s="52" t="s">
        <v>483</v>
      </c>
      <c r="C5972" s="52" t="s">
        <v>441</v>
      </c>
      <c r="D5972" s="52" t="s">
        <v>200</v>
      </c>
      <c r="E5972" s="52" t="s">
        <v>187</v>
      </c>
      <c r="F5972" s="53" t="s">
        <v>148</v>
      </c>
      <c r="G5972" s="52" t="s">
        <v>144</v>
      </c>
      <c r="H5972" s="52" t="s">
        <v>145</v>
      </c>
    </row>
    <row r="5973" spans="1:8" x14ac:dyDescent="0.25">
      <c r="A5973" s="52" t="s">
        <v>482</v>
      </c>
      <c r="B5973" s="52" t="s">
        <v>481</v>
      </c>
      <c r="C5973" s="52" t="s">
        <v>475</v>
      </c>
      <c r="D5973" s="52" t="s">
        <v>480</v>
      </c>
      <c r="E5973" s="52" t="s">
        <v>187</v>
      </c>
      <c r="F5973" s="53" t="s">
        <v>148</v>
      </c>
      <c r="G5973" s="52" t="s">
        <v>144</v>
      </c>
      <c r="H5973" s="52" t="s">
        <v>145</v>
      </c>
    </row>
    <row r="5974" spans="1:8" x14ac:dyDescent="0.25">
      <c r="A5974" s="52" t="s">
        <v>479</v>
      </c>
      <c r="B5974" s="52" t="s">
        <v>478</v>
      </c>
      <c r="C5974" s="52" t="s">
        <v>475</v>
      </c>
      <c r="D5974" s="52" t="s">
        <v>200</v>
      </c>
      <c r="E5974" s="52" t="s">
        <v>187</v>
      </c>
      <c r="F5974" s="53" t="s">
        <v>148</v>
      </c>
      <c r="G5974" s="52" t="s">
        <v>144</v>
      </c>
      <c r="H5974" s="52" t="s">
        <v>145</v>
      </c>
    </row>
    <row r="5975" spans="1:8" x14ac:dyDescent="0.25">
      <c r="A5975" s="52" t="s">
        <v>477</v>
      </c>
      <c r="B5975" s="52" t="s">
        <v>476</v>
      </c>
      <c r="C5975" s="52" t="s">
        <v>475</v>
      </c>
      <c r="D5975" s="52" t="s">
        <v>200</v>
      </c>
      <c r="E5975" s="52" t="s">
        <v>187</v>
      </c>
      <c r="F5975" s="53" t="s">
        <v>148</v>
      </c>
      <c r="G5975" s="52" t="s">
        <v>144</v>
      </c>
      <c r="H5975" s="52" t="s">
        <v>145</v>
      </c>
    </row>
    <row r="5976" spans="1:8" x14ac:dyDescent="0.25">
      <c r="A5976" s="52" t="s">
        <v>474</v>
      </c>
      <c r="B5976" s="52" t="s">
        <v>473</v>
      </c>
      <c r="C5976" s="52" t="s">
        <v>472</v>
      </c>
      <c r="D5976" s="52" t="s">
        <v>200</v>
      </c>
      <c r="E5976" s="52" t="s">
        <v>187</v>
      </c>
      <c r="F5976" s="53" t="s">
        <v>148</v>
      </c>
      <c r="G5976" s="52" t="s">
        <v>144</v>
      </c>
      <c r="H5976" s="52" t="s">
        <v>145</v>
      </c>
    </row>
    <row r="5977" spans="1:8" x14ac:dyDescent="0.25">
      <c r="A5977" s="52" t="s">
        <v>471</v>
      </c>
      <c r="B5977" s="52" t="s">
        <v>470</v>
      </c>
      <c r="C5977" s="52" t="s">
        <v>433</v>
      </c>
      <c r="D5977" s="52" t="s">
        <v>200</v>
      </c>
      <c r="E5977" s="52" t="s">
        <v>187</v>
      </c>
      <c r="F5977" s="53" t="s">
        <v>148</v>
      </c>
      <c r="G5977" s="52" t="s">
        <v>144</v>
      </c>
      <c r="H5977" s="52" t="s">
        <v>145</v>
      </c>
    </row>
    <row r="5978" spans="1:8" x14ac:dyDescent="0.25">
      <c r="A5978" s="52" t="s">
        <v>469</v>
      </c>
      <c r="B5978" s="52" t="s">
        <v>468</v>
      </c>
      <c r="C5978" s="52" t="s">
        <v>244</v>
      </c>
      <c r="D5978" s="52" t="s">
        <v>422</v>
      </c>
      <c r="E5978" s="52" t="s">
        <v>204</v>
      </c>
      <c r="F5978" s="53" t="s">
        <v>148</v>
      </c>
      <c r="G5978" s="52" t="s">
        <v>144</v>
      </c>
      <c r="H5978" s="52" t="s">
        <v>145</v>
      </c>
    </row>
    <row r="5979" spans="1:8" x14ac:dyDescent="0.25">
      <c r="A5979" s="52" t="s">
        <v>467</v>
      </c>
      <c r="B5979" s="52" t="s">
        <v>466</v>
      </c>
      <c r="C5979" s="52" t="s">
        <v>422</v>
      </c>
      <c r="D5979" s="52" t="s">
        <v>243</v>
      </c>
      <c r="E5979" s="52" t="s">
        <v>204</v>
      </c>
      <c r="F5979" s="53" t="s">
        <v>148</v>
      </c>
      <c r="G5979" s="52" t="s">
        <v>144</v>
      </c>
      <c r="H5979" s="52" t="s">
        <v>145</v>
      </c>
    </row>
    <row r="5980" spans="1:8" x14ac:dyDescent="0.25">
      <c r="A5980" s="52" t="s">
        <v>465</v>
      </c>
      <c r="B5980" s="52" t="s">
        <v>464</v>
      </c>
      <c r="C5980" s="52" t="s">
        <v>422</v>
      </c>
      <c r="D5980" s="52" t="s">
        <v>243</v>
      </c>
      <c r="E5980" s="52" t="s">
        <v>204</v>
      </c>
      <c r="F5980" s="53" t="s">
        <v>148</v>
      </c>
      <c r="G5980" s="52" t="s">
        <v>144</v>
      </c>
      <c r="H5980" s="52" t="s">
        <v>145</v>
      </c>
    </row>
    <row r="5981" spans="1:8" x14ac:dyDescent="0.25">
      <c r="A5981" s="52" t="s">
        <v>463</v>
      </c>
      <c r="B5981" s="52" t="s">
        <v>462</v>
      </c>
      <c r="C5981" s="52" t="s">
        <v>422</v>
      </c>
      <c r="D5981" s="52" t="s">
        <v>243</v>
      </c>
      <c r="E5981" s="52" t="s">
        <v>204</v>
      </c>
      <c r="F5981" s="53" t="s">
        <v>148</v>
      </c>
      <c r="G5981" s="52" t="s">
        <v>144</v>
      </c>
      <c r="H5981" s="52" t="s">
        <v>145</v>
      </c>
    </row>
    <row r="5982" spans="1:8" x14ac:dyDescent="0.25">
      <c r="A5982" s="52" t="s">
        <v>461</v>
      </c>
      <c r="B5982" s="52" t="s">
        <v>460</v>
      </c>
      <c r="C5982" s="52" t="s">
        <v>224</v>
      </c>
      <c r="D5982" s="52" t="s">
        <v>200</v>
      </c>
      <c r="E5982" s="52" t="s">
        <v>187</v>
      </c>
      <c r="F5982" s="53" t="s">
        <v>148</v>
      </c>
      <c r="G5982" s="52" t="s">
        <v>144</v>
      </c>
      <c r="H5982" s="52" t="s">
        <v>145</v>
      </c>
    </row>
    <row r="5983" spans="1:8" x14ac:dyDescent="0.25">
      <c r="A5983" s="52" t="s">
        <v>459</v>
      </c>
      <c r="B5983" s="52" t="s">
        <v>458</v>
      </c>
      <c r="C5983" s="52" t="s">
        <v>457</v>
      </c>
      <c r="D5983" s="52" t="s">
        <v>456</v>
      </c>
      <c r="E5983" s="52" t="s">
        <v>187</v>
      </c>
      <c r="F5983" s="53" t="s">
        <v>148</v>
      </c>
      <c r="G5983" s="52" t="s">
        <v>144</v>
      </c>
      <c r="H5983" s="52" t="s">
        <v>145</v>
      </c>
    </row>
    <row r="5984" spans="1:8" x14ac:dyDescent="0.25">
      <c r="A5984" s="52" t="s">
        <v>455</v>
      </c>
      <c r="B5984" s="52" t="s">
        <v>454</v>
      </c>
      <c r="C5984" s="52" t="s">
        <v>422</v>
      </c>
      <c r="D5984" s="52" t="s">
        <v>243</v>
      </c>
      <c r="E5984" s="52" t="s">
        <v>204</v>
      </c>
      <c r="F5984" s="53" t="s">
        <v>148</v>
      </c>
      <c r="G5984" s="52" t="s">
        <v>144</v>
      </c>
      <c r="H5984" s="52" t="s">
        <v>145</v>
      </c>
    </row>
    <row r="5985" spans="1:8" x14ac:dyDescent="0.25">
      <c r="A5985" s="52" t="s">
        <v>453</v>
      </c>
      <c r="B5985" s="52" t="s">
        <v>452</v>
      </c>
      <c r="C5985" s="52" t="s">
        <v>422</v>
      </c>
      <c r="D5985" s="52" t="s">
        <v>243</v>
      </c>
      <c r="E5985" s="52" t="s">
        <v>204</v>
      </c>
      <c r="F5985" s="53" t="s">
        <v>148</v>
      </c>
      <c r="G5985" s="52" t="s">
        <v>144</v>
      </c>
      <c r="H5985" s="52" t="s">
        <v>145</v>
      </c>
    </row>
    <row r="5986" spans="1:8" x14ac:dyDescent="0.25">
      <c r="A5986" s="52" t="s">
        <v>451</v>
      </c>
      <c r="B5986" s="52" t="s">
        <v>449</v>
      </c>
      <c r="C5986" s="52" t="s">
        <v>433</v>
      </c>
      <c r="D5986" s="52" t="s">
        <v>419</v>
      </c>
      <c r="E5986" s="52" t="s">
        <v>204</v>
      </c>
      <c r="F5986" s="53" t="s">
        <v>148</v>
      </c>
      <c r="G5986" s="52" t="s">
        <v>144</v>
      </c>
      <c r="H5986" s="52" t="s">
        <v>145</v>
      </c>
    </row>
    <row r="5987" spans="1:8" x14ac:dyDescent="0.25">
      <c r="A5987" s="52" t="s">
        <v>450</v>
      </c>
      <c r="B5987" s="52" t="s">
        <v>449</v>
      </c>
      <c r="C5987" s="52" t="s">
        <v>244</v>
      </c>
      <c r="D5987" s="52" t="s">
        <v>448</v>
      </c>
      <c r="E5987" s="52" t="s">
        <v>204</v>
      </c>
      <c r="F5987" s="53" t="s">
        <v>148</v>
      </c>
      <c r="G5987" s="52" t="s">
        <v>144</v>
      </c>
      <c r="H5987" s="52" t="s">
        <v>145</v>
      </c>
    </row>
    <row r="5988" spans="1:8" x14ac:dyDescent="0.25">
      <c r="A5988" s="52" t="s">
        <v>447</v>
      </c>
      <c r="B5988" s="52" t="s">
        <v>446</v>
      </c>
      <c r="C5988" s="52" t="s">
        <v>433</v>
      </c>
      <c r="D5988" s="52" t="s">
        <v>200</v>
      </c>
      <c r="E5988" s="52" t="s">
        <v>187</v>
      </c>
      <c r="F5988" s="53" t="s">
        <v>148</v>
      </c>
      <c r="G5988" s="52" t="s">
        <v>144</v>
      </c>
      <c r="H5988" s="52" t="s">
        <v>145</v>
      </c>
    </row>
    <row r="5989" spans="1:8" x14ac:dyDescent="0.25">
      <c r="A5989" s="52" t="s">
        <v>445</v>
      </c>
      <c r="B5989" s="52" t="s">
        <v>444</v>
      </c>
      <c r="C5989" s="52" t="s">
        <v>441</v>
      </c>
      <c r="D5989" s="52" t="s">
        <v>297</v>
      </c>
      <c r="E5989" s="52" t="s">
        <v>204</v>
      </c>
      <c r="F5989" s="53" t="s">
        <v>148</v>
      </c>
      <c r="G5989" s="52" t="s">
        <v>144</v>
      </c>
      <c r="H5989" s="52" t="s">
        <v>145</v>
      </c>
    </row>
    <row r="5990" spans="1:8" x14ac:dyDescent="0.25">
      <c r="A5990" s="52" t="s">
        <v>443</v>
      </c>
      <c r="B5990" s="52" t="s">
        <v>442</v>
      </c>
      <c r="C5990" s="52" t="s">
        <v>441</v>
      </c>
      <c r="D5990" s="52" t="s">
        <v>297</v>
      </c>
      <c r="E5990" s="52" t="s">
        <v>204</v>
      </c>
      <c r="F5990" s="53" t="s">
        <v>148</v>
      </c>
      <c r="G5990" s="52" t="s">
        <v>144</v>
      </c>
      <c r="H5990" s="52" t="s">
        <v>145</v>
      </c>
    </row>
    <row r="5991" spans="1:8" x14ac:dyDescent="0.25">
      <c r="A5991" s="52" t="s">
        <v>440</v>
      </c>
      <c r="B5991" s="52" t="s">
        <v>439</v>
      </c>
      <c r="C5991" s="52" t="s">
        <v>193</v>
      </c>
      <c r="D5991" s="52" t="s">
        <v>200</v>
      </c>
      <c r="E5991" s="52" t="s">
        <v>187</v>
      </c>
      <c r="F5991" s="53" t="s">
        <v>148</v>
      </c>
      <c r="G5991" s="52" t="s">
        <v>144</v>
      </c>
      <c r="H5991" s="52" t="s">
        <v>145</v>
      </c>
    </row>
    <row r="5992" spans="1:8" x14ac:dyDescent="0.25">
      <c r="A5992" s="52" t="s">
        <v>438</v>
      </c>
      <c r="B5992" s="52" t="s">
        <v>436</v>
      </c>
      <c r="C5992" s="52" t="s">
        <v>433</v>
      </c>
      <c r="D5992" s="52" t="s">
        <v>267</v>
      </c>
      <c r="E5992" s="52" t="s">
        <v>204</v>
      </c>
      <c r="F5992" s="53" t="s">
        <v>148</v>
      </c>
      <c r="G5992" s="52" t="s">
        <v>144</v>
      </c>
      <c r="H5992" s="52" t="s">
        <v>145</v>
      </c>
    </row>
    <row r="5993" spans="1:8" x14ac:dyDescent="0.25">
      <c r="A5993" s="52" t="s">
        <v>437</v>
      </c>
      <c r="B5993" s="52" t="s">
        <v>436</v>
      </c>
      <c r="C5993" s="52" t="s">
        <v>244</v>
      </c>
      <c r="D5993" s="52" t="s">
        <v>267</v>
      </c>
      <c r="E5993" s="52" t="s">
        <v>204</v>
      </c>
      <c r="F5993" s="53" t="s">
        <v>148</v>
      </c>
      <c r="G5993" s="52" t="s">
        <v>144</v>
      </c>
      <c r="H5993" s="52" t="s">
        <v>145</v>
      </c>
    </row>
    <row r="5994" spans="1:8" x14ac:dyDescent="0.25">
      <c r="A5994" s="52" t="s">
        <v>435</v>
      </c>
      <c r="B5994" s="52" t="s">
        <v>434</v>
      </c>
      <c r="C5994" s="52" t="s">
        <v>433</v>
      </c>
      <c r="D5994" s="52" t="s">
        <v>429</v>
      </c>
      <c r="E5994" s="52" t="s">
        <v>204</v>
      </c>
      <c r="F5994" s="53" t="s">
        <v>148</v>
      </c>
      <c r="G5994" s="52" t="s">
        <v>144</v>
      </c>
      <c r="H5994" s="52" t="s">
        <v>145</v>
      </c>
    </row>
    <row r="5995" spans="1:8" x14ac:dyDescent="0.25">
      <c r="A5995" s="52" t="s">
        <v>432</v>
      </c>
      <c r="B5995" s="52" t="s">
        <v>431</v>
      </c>
      <c r="C5995" s="52" t="s">
        <v>430</v>
      </c>
      <c r="D5995" s="52" t="s">
        <v>429</v>
      </c>
      <c r="E5995" s="52" t="s">
        <v>204</v>
      </c>
      <c r="F5995" s="53" t="s">
        <v>148</v>
      </c>
      <c r="G5995" s="52" t="s">
        <v>144</v>
      </c>
      <c r="H5995" s="52" t="s">
        <v>145</v>
      </c>
    </row>
    <row r="5996" spans="1:8" x14ac:dyDescent="0.25">
      <c r="A5996" s="52" t="s">
        <v>428</v>
      </c>
      <c r="B5996" s="52" t="s">
        <v>427</v>
      </c>
      <c r="C5996" s="52" t="s">
        <v>419</v>
      </c>
      <c r="D5996" s="52" t="s">
        <v>200</v>
      </c>
      <c r="E5996" s="52" t="s">
        <v>187</v>
      </c>
      <c r="F5996" s="53" t="s">
        <v>148</v>
      </c>
      <c r="G5996" s="52" t="s">
        <v>144</v>
      </c>
      <c r="H5996" s="52" t="s">
        <v>145</v>
      </c>
    </row>
    <row r="5997" spans="1:8" x14ac:dyDescent="0.25">
      <c r="A5997" s="52" t="s">
        <v>426</v>
      </c>
      <c r="B5997" s="52" t="s">
        <v>425</v>
      </c>
      <c r="C5997" s="52" t="s">
        <v>419</v>
      </c>
      <c r="D5997" s="52" t="s">
        <v>422</v>
      </c>
      <c r="E5997" s="52" t="s">
        <v>204</v>
      </c>
      <c r="F5997" s="53" t="s">
        <v>148</v>
      </c>
      <c r="G5997" s="52" t="s">
        <v>144</v>
      </c>
      <c r="H5997" s="52" t="s">
        <v>145</v>
      </c>
    </row>
    <row r="5998" spans="1:8" x14ac:dyDescent="0.25">
      <c r="A5998" s="52" t="s">
        <v>424</v>
      </c>
      <c r="B5998" s="52" t="s">
        <v>423</v>
      </c>
      <c r="C5998" s="52" t="s">
        <v>422</v>
      </c>
      <c r="D5998" s="52" t="s">
        <v>243</v>
      </c>
      <c r="E5998" s="52" t="s">
        <v>204</v>
      </c>
      <c r="F5998" s="53" t="s">
        <v>148</v>
      </c>
      <c r="G5998" s="52" t="s">
        <v>144</v>
      </c>
      <c r="H5998" s="52" t="s">
        <v>145</v>
      </c>
    </row>
    <row r="5999" spans="1:8" x14ac:dyDescent="0.25">
      <c r="A5999" s="52" t="s">
        <v>421</v>
      </c>
      <c r="B5999" s="52" t="s">
        <v>420</v>
      </c>
      <c r="C5999" s="52" t="s">
        <v>419</v>
      </c>
      <c r="D5999" s="52" t="s">
        <v>200</v>
      </c>
      <c r="E5999" s="52" t="s">
        <v>187</v>
      </c>
      <c r="F5999" s="53" t="s">
        <v>148</v>
      </c>
      <c r="G5999" s="52" t="s">
        <v>144</v>
      </c>
      <c r="H5999" s="52" t="s">
        <v>145</v>
      </c>
    </row>
    <row r="6000" spans="1:8" x14ac:dyDescent="0.25">
      <c r="A6000" s="52" t="s">
        <v>418</v>
      </c>
      <c r="B6000" s="52" t="s">
        <v>417</v>
      </c>
      <c r="C6000" s="52" t="s">
        <v>252</v>
      </c>
      <c r="D6000" s="52" t="s">
        <v>200</v>
      </c>
      <c r="E6000" s="52" t="s">
        <v>187</v>
      </c>
      <c r="F6000" s="53" t="s">
        <v>148</v>
      </c>
      <c r="G6000" s="52" t="s">
        <v>144</v>
      </c>
      <c r="H6000" s="52" t="s">
        <v>145</v>
      </c>
    </row>
    <row r="6001" spans="1:8" x14ac:dyDescent="0.25">
      <c r="A6001" s="52" t="s">
        <v>416</v>
      </c>
      <c r="B6001" s="52" t="s">
        <v>415</v>
      </c>
      <c r="C6001" s="52" t="s">
        <v>252</v>
      </c>
      <c r="D6001" s="52" t="s">
        <v>414</v>
      </c>
      <c r="E6001" s="52" t="s">
        <v>187</v>
      </c>
      <c r="F6001" s="53" t="s">
        <v>148</v>
      </c>
      <c r="G6001" s="52" t="s">
        <v>144</v>
      </c>
      <c r="H6001" s="52" t="s">
        <v>145</v>
      </c>
    </row>
    <row r="6002" spans="1:8" x14ac:dyDescent="0.25">
      <c r="A6002" s="52" t="s">
        <v>413</v>
      </c>
      <c r="B6002" s="52" t="s">
        <v>412</v>
      </c>
      <c r="C6002" s="52" t="s">
        <v>197</v>
      </c>
      <c r="D6002" s="52" t="s">
        <v>197</v>
      </c>
      <c r="E6002" s="52" t="s">
        <v>196</v>
      </c>
      <c r="F6002" s="53" t="s">
        <v>148</v>
      </c>
      <c r="G6002" s="52" t="s">
        <v>144</v>
      </c>
      <c r="H6002" s="52" t="s">
        <v>145</v>
      </c>
    </row>
    <row r="6003" spans="1:8" x14ac:dyDescent="0.25">
      <c r="A6003" s="52" t="s">
        <v>411</v>
      </c>
      <c r="B6003" s="52" t="s">
        <v>410</v>
      </c>
      <c r="C6003" s="52" t="s">
        <v>197</v>
      </c>
      <c r="D6003" s="52" t="s">
        <v>197</v>
      </c>
      <c r="E6003" s="52" t="s">
        <v>196</v>
      </c>
      <c r="F6003" s="53" t="s">
        <v>148</v>
      </c>
      <c r="G6003" s="52" t="s">
        <v>144</v>
      </c>
      <c r="H6003" s="52" t="s">
        <v>145</v>
      </c>
    </row>
    <row r="6004" spans="1:8" x14ac:dyDescent="0.25">
      <c r="A6004" s="52" t="s">
        <v>409</v>
      </c>
      <c r="B6004" s="52" t="s">
        <v>408</v>
      </c>
      <c r="C6004" s="52" t="s">
        <v>295</v>
      </c>
      <c r="D6004" s="52" t="s">
        <v>200</v>
      </c>
      <c r="E6004" s="52" t="s">
        <v>187</v>
      </c>
      <c r="F6004" s="53" t="s">
        <v>148</v>
      </c>
      <c r="G6004" s="52" t="s">
        <v>144</v>
      </c>
      <c r="H6004" s="52" t="s">
        <v>145</v>
      </c>
    </row>
    <row r="6005" spans="1:8" x14ac:dyDescent="0.25">
      <c r="A6005" s="52" t="s">
        <v>407</v>
      </c>
      <c r="B6005" s="52" t="s">
        <v>406</v>
      </c>
      <c r="C6005" s="52" t="s">
        <v>249</v>
      </c>
      <c r="D6005" s="52" t="s">
        <v>200</v>
      </c>
      <c r="E6005" s="52" t="s">
        <v>187</v>
      </c>
      <c r="F6005" s="53" t="s">
        <v>148</v>
      </c>
      <c r="G6005" s="52" t="s">
        <v>144</v>
      </c>
      <c r="H6005" s="52" t="s">
        <v>145</v>
      </c>
    </row>
    <row r="6006" spans="1:8" x14ac:dyDescent="0.25">
      <c r="A6006" s="52" t="s">
        <v>405</v>
      </c>
      <c r="B6006" s="52" t="s">
        <v>404</v>
      </c>
      <c r="C6006" s="52" t="s">
        <v>295</v>
      </c>
      <c r="D6006" s="52" t="s">
        <v>243</v>
      </c>
      <c r="E6006" s="52" t="s">
        <v>204</v>
      </c>
      <c r="F6006" s="53" t="s">
        <v>148</v>
      </c>
      <c r="G6006" s="52" t="s">
        <v>144</v>
      </c>
      <c r="H6006" s="52" t="s">
        <v>145</v>
      </c>
    </row>
    <row r="6007" spans="1:8" x14ac:dyDescent="0.25">
      <c r="A6007" s="52" t="s">
        <v>403</v>
      </c>
      <c r="B6007" s="52" t="s">
        <v>402</v>
      </c>
      <c r="C6007" s="52" t="s">
        <v>249</v>
      </c>
      <c r="D6007" s="52" t="s">
        <v>297</v>
      </c>
      <c r="E6007" s="52" t="s">
        <v>204</v>
      </c>
      <c r="F6007" s="53" t="s">
        <v>148</v>
      </c>
      <c r="G6007" s="52" t="s">
        <v>144</v>
      </c>
      <c r="H6007" s="52" t="s">
        <v>145</v>
      </c>
    </row>
    <row r="6008" spans="1:8" x14ac:dyDescent="0.25">
      <c r="A6008" s="52" t="s">
        <v>401</v>
      </c>
      <c r="B6008" s="52" t="s">
        <v>400</v>
      </c>
      <c r="C6008" s="52" t="s">
        <v>397</v>
      </c>
      <c r="D6008" s="52" t="s">
        <v>243</v>
      </c>
      <c r="E6008" s="52" t="s">
        <v>204</v>
      </c>
      <c r="F6008" s="53" t="s">
        <v>148</v>
      </c>
      <c r="G6008" s="52" t="s">
        <v>144</v>
      </c>
      <c r="H6008" s="52" t="s">
        <v>145</v>
      </c>
    </row>
    <row r="6009" spans="1:8" x14ac:dyDescent="0.25">
      <c r="A6009" s="52" t="s">
        <v>399</v>
      </c>
      <c r="B6009" s="52" t="s">
        <v>398</v>
      </c>
      <c r="C6009" s="52" t="s">
        <v>397</v>
      </c>
      <c r="D6009" s="52" t="s">
        <v>243</v>
      </c>
      <c r="E6009" s="52" t="s">
        <v>204</v>
      </c>
      <c r="F6009" s="53" t="s">
        <v>148</v>
      </c>
      <c r="G6009" s="52" t="s">
        <v>144</v>
      </c>
      <c r="H6009" s="52" t="s">
        <v>145</v>
      </c>
    </row>
    <row r="6010" spans="1:8" x14ac:dyDescent="0.25">
      <c r="A6010" s="52" t="s">
        <v>396</v>
      </c>
      <c r="B6010" s="52" t="s">
        <v>395</v>
      </c>
      <c r="C6010" s="52" t="s">
        <v>249</v>
      </c>
      <c r="D6010" s="52" t="s">
        <v>200</v>
      </c>
      <c r="E6010" s="52" t="s">
        <v>187</v>
      </c>
      <c r="F6010" s="53" t="s">
        <v>148</v>
      </c>
      <c r="G6010" s="52" t="s">
        <v>144</v>
      </c>
      <c r="H6010" s="52" t="s">
        <v>145</v>
      </c>
    </row>
    <row r="6011" spans="1:8" x14ac:dyDescent="0.25">
      <c r="A6011" s="52" t="s">
        <v>394</v>
      </c>
      <c r="B6011" s="52" t="s">
        <v>393</v>
      </c>
      <c r="C6011" s="52" t="s">
        <v>249</v>
      </c>
      <c r="D6011" s="52" t="s">
        <v>200</v>
      </c>
      <c r="E6011" s="52" t="s">
        <v>187</v>
      </c>
      <c r="F6011" s="53" t="s">
        <v>148</v>
      </c>
      <c r="G6011" s="52" t="s">
        <v>144</v>
      </c>
      <c r="H6011" s="52" t="s">
        <v>145</v>
      </c>
    </row>
    <row r="6012" spans="1:8" x14ac:dyDescent="0.25">
      <c r="A6012" s="52" t="s">
        <v>392</v>
      </c>
      <c r="B6012" s="52" t="s">
        <v>391</v>
      </c>
      <c r="C6012" s="52" t="s">
        <v>295</v>
      </c>
      <c r="D6012" s="52" t="s">
        <v>388</v>
      </c>
      <c r="E6012" s="52" t="s">
        <v>204</v>
      </c>
      <c r="F6012" s="53" t="s">
        <v>148</v>
      </c>
      <c r="G6012" s="52" t="s">
        <v>144</v>
      </c>
      <c r="H6012" s="52" t="s">
        <v>145</v>
      </c>
    </row>
    <row r="6013" spans="1:8" x14ac:dyDescent="0.25">
      <c r="A6013" s="52" t="s">
        <v>390</v>
      </c>
      <c r="B6013" s="52" t="s">
        <v>389</v>
      </c>
      <c r="C6013" s="52" t="s">
        <v>249</v>
      </c>
      <c r="D6013" s="52" t="s">
        <v>388</v>
      </c>
      <c r="E6013" s="52" t="s">
        <v>204</v>
      </c>
      <c r="F6013" s="53" t="s">
        <v>148</v>
      </c>
      <c r="G6013" s="52" t="s">
        <v>144</v>
      </c>
      <c r="H6013" s="52" t="s">
        <v>145</v>
      </c>
    </row>
    <row r="6014" spans="1:8" x14ac:dyDescent="0.25">
      <c r="A6014" s="52" t="s">
        <v>387</v>
      </c>
      <c r="B6014" s="52" t="s">
        <v>386</v>
      </c>
      <c r="C6014" s="52" t="s">
        <v>249</v>
      </c>
      <c r="D6014" s="52" t="s">
        <v>243</v>
      </c>
      <c r="E6014" s="52" t="s">
        <v>204</v>
      </c>
      <c r="F6014" s="53" t="s">
        <v>148</v>
      </c>
      <c r="G6014" s="52" t="s">
        <v>144</v>
      </c>
      <c r="H6014" s="52" t="s">
        <v>145</v>
      </c>
    </row>
    <row r="6015" spans="1:8" x14ac:dyDescent="0.25">
      <c r="A6015" s="52" t="s">
        <v>385</v>
      </c>
      <c r="B6015" s="52" t="s">
        <v>384</v>
      </c>
      <c r="C6015" s="52" t="s">
        <v>383</v>
      </c>
      <c r="D6015" s="52" t="s">
        <v>336</v>
      </c>
      <c r="E6015" s="52" t="s">
        <v>204</v>
      </c>
      <c r="F6015" s="53" t="s">
        <v>148</v>
      </c>
      <c r="G6015" s="52" t="s">
        <v>144</v>
      </c>
      <c r="H6015" s="52" t="s">
        <v>145</v>
      </c>
    </row>
    <row r="6016" spans="1:8" x14ac:dyDescent="0.25">
      <c r="A6016" s="52" t="s">
        <v>382</v>
      </c>
      <c r="B6016" s="52" t="s">
        <v>381</v>
      </c>
      <c r="C6016" s="52" t="s">
        <v>197</v>
      </c>
      <c r="D6016" s="52" t="s">
        <v>197</v>
      </c>
      <c r="E6016" s="52" t="s">
        <v>204</v>
      </c>
      <c r="F6016" s="53" t="s">
        <v>148</v>
      </c>
      <c r="G6016" s="52" t="s">
        <v>144</v>
      </c>
      <c r="H6016" s="52" t="s">
        <v>145</v>
      </c>
    </row>
    <row r="6017" spans="1:8" x14ac:dyDescent="0.25">
      <c r="A6017" s="52" t="s">
        <v>380</v>
      </c>
      <c r="B6017" s="52" t="s">
        <v>379</v>
      </c>
      <c r="C6017" s="52" t="s">
        <v>336</v>
      </c>
      <c r="D6017" s="52" t="s">
        <v>243</v>
      </c>
      <c r="E6017" s="52" t="s">
        <v>204</v>
      </c>
      <c r="F6017" s="53" t="s">
        <v>148</v>
      </c>
      <c r="G6017" s="52" t="s">
        <v>144</v>
      </c>
      <c r="H6017" s="52" t="s">
        <v>145</v>
      </c>
    </row>
    <row r="6018" spans="1:8" x14ac:dyDescent="0.25">
      <c r="A6018" s="52" t="s">
        <v>378</v>
      </c>
      <c r="B6018" s="52" t="s">
        <v>377</v>
      </c>
      <c r="C6018" s="52" t="s">
        <v>249</v>
      </c>
      <c r="D6018" s="52" t="s">
        <v>200</v>
      </c>
      <c r="E6018" s="52" t="s">
        <v>187</v>
      </c>
      <c r="F6018" s="53" t="s">
        <v>148</v>
      </c>
      <c r="G6018" s="52" t="s">
        <v>144</v>
      </c>
      <c r="H6018" s="52" t="s">
        <v>145</v>
      </c>
    </row>
    <row r="6019" spans="1:8" x14ac:dyDescent="0.25">
      <c r="A6019" s="52" t="s">
        <v>376</v>
      </c>
      <c r="B6019" s="52" t="s">
        <v>375</v>
      </c>
      <c r="C6019" s="52" t="s">
        <v>249</v>
      </c>
      <c r="D6019" s="52" t="s">
        <v>200</v>
      </c>
      <c r="E6019" s="52" t="s">
        <v>187</v>
      </c>
      <c r="F6019" s="53" t="s">
        <v>148</v>
      </c>
      <c r="G6019" s="52" t="s">
        <v>144</v>
      </c>
      <c r="H6019" s="52" t="s">
        <v>145</v>
      </c>
    </row>
    <row r="6020" spans="1:8" x14ac:dyDescent="0.25">
      <c r="A6020" s="52" t="s">
        <v>374</v>
      </c>
      <c r="B6020" s="52" t="s">
        <v>373</v>
      </c>
      <c r="C6020" s="52" t="s">
        <v>249</v>
      </c>
      <c r="D6020" s="52" t="s">
        <v>370</v>
      </c>
      <c r="E6020" s="52" t="s">
        <v>204</v>
      </c>
      <c r="F6020" s="53" t="s">
        <v>148</v>
      </c>
      <c r="G6020" s="52" t="s">
        <v>144</v>
      </c>
      <c r="H6020" s="52" t="s">
        <v>145</v>
      </c>
    </row>
    <row r="6021" spans="1:8" x14ac:dyDescent="0.25">
      <c r="A6021" s="52" t="s">
        <v>372</v>
      </c>
      <c r="B6021" s="52" t="s">
        <v>371</v>
      </c>
      <c r="C6021" s="52" t="s">
        <v>249</v>
      </c>
      <c r="D6021" s="52" t="s">
        <v>370</v>
      </c>
      <c r="E6021" s="52" t="s">
        <v>204</v>
      </c>
      <c r="F6021" s="53" t="s">
        <v>148</v>
      </c>
      <c r="G6021" s="52" t="s">
        <v>144</v>
      </c>
      <c r="H6021" s="52" t="s">
        <v>145</v>
      </c>
    </row>
    <row r="6022" spans="1:8" x14ac:dyDescent="0.25">
      <c r="A6022" s="52" t="s">
        <v>369</v>
      </c>
      <c r="B6022" s="52" t="s">
        <v>368</v>
      </c>
      <c r="C6022" s="52" t="s">
        <v>249</v>
      </c>
      <c r="D6022" s="52" t="s">
        <v>367</v>
      </c>
      <c r="E6022" s="52" t="s">
        <v>204</v>
      </c>
      <c r="F6022" s="53" t="s">
        <v>148</v>
      </c>
      <c r="G6022" s="52" t="s">
        <v>144</v>
      </c>
      <c r="H6022" s="52" t="s">
        <v>145</v>
      </c>
    </row>
    <row r="6023" spans="1:8" x14ac:dyDescent="0.25">
      <c r="A6023" s="52" t="s">
        <v>366</v>
      </c>
      <c r="B6023" s="52" t="s">
        <v>365</v>
      </c>
      <c r="C6023" s="52" t="s">
        <v>249</v>
      </c>
      <c r="D6023" s="52" t="s">
        <v>364</v>
      </c>
      <c r="E6023" s="52" t="s">
        <v>204</v>
      </c>
      <c r="F6023" s="53" t="s">
        <v>148</v>
      </c>
      <c r="G6023" s="52" t="s">
        <v>144</v>
      </c>
      <c r="H6023" s="52" t="s">
        <v>145</v>
      </c>
    </row>
    <row r="6024" spans="1:8" x14ac:dyDescent="0.25">
      <c r="A6024" s="52" t="s">
        <v>363</v>
      </c>
      <c r="B6024" s="52" t="s">
        <v>362</v>
      </c>
      <c r="C6024" s="52" t="s">
        <v>249</v>
      </c>
      <c r="D6024" s="52" t="s">
        <v>361</v>
      </c>
      <c r="E6024" s="52" t="s">
        <v>204</v>
      </c>
      <c r="F6024" s="53" t="s">
        <v>148</v>
      </c>
      <c r="G6024" s="52" t="s">
        <v>144</v>
      </c>
      <c r="H6024" s="52" t="s">
        <v>145</v>
      </c>
    </row>
    <row r="6025" spans="1:8" x14ac:dyDescent="0.25">
      <c r="A6025" s="52" t="s">
        <v>360</v>
      </c>
      <c r="B6025" s="52" t="s">
        <v>359</v>
      </c>
      <c r="C6025" s="52" t="s">
        <v>358</v>
      </c>
      <c r="D6025" s="52" t="s">
        <v>200</v>
      </c>
      <c r="E6025" s="52" t="s">
        <v>187</v>
      </c>
      <c r="F6025" s="53" t="s">
        <v>148</v>
      </c>
      <c r="G6025" s="52" t="s">
        <v>144</v>
      </c>
      <c r="H6025" s="52" t="s">
        <v>145</v>
      </c>
    </row>
    <row r="6026" spans="1:8" x14ac:dyDescent="0.25">
      <c r="A6026" s="52" t="s">
        <v>357</v>
      </c>
      <c r="B6026" s="52" t="s">
        <v>356</v>
      </c>
      <c r="C6026" s="52" t="s">
        <v>295</v>
      </c>
      <c r="D6026" s="52" t="s">
        <v>335</v>
      </c>
      <c r="E6026" s="52" t="s">
        <v>187</v>
      </c>
      <c r="F6026" s="53" t="s">
        <v>148</v>
      </c>
      <c r="G6026" s="52" t="s">
        <v>144</v>
      </c>
      <c r="H6026" s="52" t="s">
        <v>145</v>
      </c>
    </row>
    <row r="6027" spans="1:8" x14ac:dyDescent="0.25">
      <c r="A6027" s="52" t="s">
        <v>355</v>
      </c>
      <c r="B6027" s="52" t="s">
        <v>354</v>
      </c>
      <c r="C6027" s="52" t="s">
        <v>353</v>
      </c>
      <c r="D6027" s="52" t="s">
        <v>339</v>
      </c>
      <c r="E6027" s="52" t="s">
        <v>204</v>
      </c>
      <c r="F6027" s="53" t="s">
        <v>148</v>
      </c>
      <c r="G6027" s="52" t="s">
        <v>144</v>
      </c>
      <c r="H6027" s="52" t="s">
        <v>145</v>
      </c>
    </row>
    <row r="6028" spans="1:8" x14ac:dyDescent="0.25">
      <c r="A6028" s="52" t="s">
        <v>352</v>
      </c>
      <c r="B6028" s="52" t="s">
        <v>351</v>
      </c>
      <c r="C6028" s="52" t="s">
        <v>343</v>
      </c>
      <c r="D6028" s="52" t="s">
        <v>278</v>
      </c>
      <c r="E6028" s="52" t="s">
        <v>204</v>
      </c>
      <c r="F6028" s="53" t="s">
        <v>148</v>
      </c>
      <c r="G6028" s="52" t="s">
        <v>144</v>
      </c>
      <c r="H6028" s="52" t="s">
        <v>145</v>
      </c>
    </row>
    <row r="6029" spans="1:8" x14ac:dyDescent="0.25">
      <c r="A6029" s="52" t="s">
        <v>350</v>
      </c>
      <c r="B6029" s="52" t="s">
        <v>349</v>
      </c>
      <c r="C6029" s="52" t="s">
        <v>343</v>
      </c>
      <c r="D6029" s="52" t="s">
        <v>339</v>
      </c>
      <c r="E6029" s="52" t="s">
        <v>204</v>
      </c>
      <c r="F6029" s="53" t="s">
        <v>148</v>
      </c>
      <c r="G6029" s="52" t="s">
        <v>144</v>
      </c>
      <c r="H6029" s="52" t="s">
        <v>145</v>
      </c>
    </row>
    <row r="6030" spans="1:8" x14ac:dyDescent="0.25">
      <c r="A6030" s="52" t="s">
        <v>348</v>
      </c>
      <c r="B6030" s="52" t="s">
        <v>347</v>
      </c>
      <c r="C6030" s="52" t="s">
        <v>343</v>
      </c>
      <c r="D6030" s="52" t="s">
        <v>339</v>
      </c>
      <c r="E6030" s="52" t="s">
        <v>204</v>
      </c>
      <c r="F6030" s="53" t="s">
        <v>148</v>
      </c>
      <c r="G6030" s="52" t="s">
        <v>144</v>
      </c>
      <c r="H6030" s="52" t="s">
        <v>145</v>
      </c>
    </row>
    <row r="6031" spans="1:8" x14ac:dyDescent="0.25">
      <c r="A6031" s="52" t="s">
        <v>346</v>
      </c>
      <c r="B6031" s="52" t="s">
        <v>344</v>
      </c>
      <c r="C6031" s="52" t="s">
        <v>343</v>
      </c>
      <c r="D6031" s="52" t="s">
        <v>339</v>
      </c>
      <c r="E6031" s="52" t="s">
        <v>204</v>
      </c>
      <c r="F6031" s="53" t="s">
        <v>148</v>
      </c>
      <c r="G6031" s="52" t="s">
        <v>144</v>
      </c>
      <c r="H6031" s="52" t="s">
        <v>145</v>
      </c>
    </row>
    <row r="6032" spans="1:8" x14ac:dyDescent="0.25">
      <c r="A6032" s="52" t="s">
        <v>345</v>
      </c>
      <c r="B6032" s="52" t="s">
        <v>344</v>
      </c>
      <c r="C6032" s="52" t="s">
        <v>343</v>
      </c>
      <c r="D6032" s="52" t="s">
        <v>339</v>
      </c>
      <c r="E6032" s="52" t="s">
        <v>204</v>
      </c>
      <c r="F6032" s="53" t="s">
        <v>148</v>
      </c>
      <c r="G6032" s="52" t="s">
        <v>144</v>
      </c>
      <c r="H6032" s="52" t="s">
        <v>145</v>
      </c>
    </row>
    <row r="6033" spans="1:8" x14ac:dyDescent="0.25">
      <c r="A6033" s="52" t="s">
        <v>342</v>
      </c>
      <c r="B6033" s="52" t="s">
        <v>337</v>
      </c>
      <c r="C6033" s="52" t="s">
        <v>339</v>
      </c>
      <c r="D6033" s="52" t="s">
        <v>335</v>
      </c>
      <c r="E6033" s="52" t="s">
        <v>187</v>
      </c>
      <c r="F6033" s="53" t="s">
        <v>148</v>
      </c>
      <c r="G6033" s="52" t="s">
        <v>144</v>
      </c>
      <c r="H6033" s="52" t="s">
        <v>145</v>
      </c>
    </row>
    <row r="6034" spans="1:8" x14ac:dyDescent="0.25">
      <c r="A6034" s="52" t="s">
        <v>341</v>
      </c>
      <c r="B6034" s="52" t="s">
        <v>340</v>
      </c>
      <c r="C6034" s="52" t="s">
        <v>339</v>
      </c>
      <c r="D6034" s="52" t="s">
        <v>297</v>
      </c>
      <c r="E6034" s="52" t="s">
        <v>204</v>
      </c>
      <c r="F6034" s="53" t="s">
        <v>148</v>
      </c>
      <c r="G6034" s="52" t="s">
        <v>144</v>
      </c>
      <c r="H6034" s="52" t="s">
        <v>145</v>
      </c>
    </row>
    <row r="6035" spans="1:8" x14ac:dyDescent="0.25">
      <c r="A6035" s="52" t="s">
        <v>338</v>
      </c>
      <c r="B6035" s="52" t="s">
        <v>337</v>
      </c>
      <c r="C6035" s="52" t="s">
        <v>336</v>
      </c>
      <c r="D6035" s="52" t="s">
        <v>335</v>
      </c>
      <c r="E6035" s="52" t="s">
        <v>187</v>
      </c>
      <c r="F6035" s="53" t="s">
        <v>148</v>
      </c>
      <c r="G6035" s="52" t="s">
        <v>144</v>
      </c>
      <c r="H6035" s="52" t="s">
        <v>145</v>
      </c>
    </row>
    <row r="6036" spans="1:8" x14ac:dyDescent="0.25">
      <c r="A6036" s="52" t="s">
        <v>334</v>
      </c>
      <c r="B6036" s="52" t="s">
        <v>333</v>
      </c>
      <c r="C6036" s="52" t="s">
        <v>295</v>
      </c>
      <c r="D6036" s="52" t="s">
        <v>200</v>
      </c>
      <c r="E6036" s="52" t="s">
        <v>187</v>
      </c>
      <c r="F6036" s="53" t="s">
        <v>148</v>
      </c>
      <c r="G6036" s="52" t="s">
        <v>144</v>
      </c>
      <c r="H6036" s="52" t="s">
        <v>145</v>
      </c>
    </row>
    <row r="6037" spans="1:8" x14ac:dyDescent="0.25">
      <c r="A6037" s="52" t="s">
        <v>332</v>
      </c>
      <c r="B6037" s="52" t="s">
        <v>331</v>
      </c>
      <c r="C6037" s="52" t="s">
        <v>244</v>
      </c>
      <c r="D6037" s="52" t="s">
        <v>200</v>
      </c>
      <c r="E6037" s="52" t="s">
        <v>187</v>
      </c>
      <c r="F6037" s="53" t="s">
        <v>148</v>
      </c>
      <c r="G6037" s="52" t="s">
        <v>144</v>
      </c>
      <c r="H6037" s="52" t="s">
        <v>145</v>
      </c>
    </row>
    <row r="6038" spans="1:8" x14ac:dyDescent="0.25">
      <c r="A6038" s="52" t="s">
        <v>330</v>
      </c>
      <c r="B6038" s="52" t="s">
        <v>329</v>
      </c>
      <c r="C6038" s="52" t="s">
        <v>249</v>
      </c>
      <c r="D6038" s="52" t="s">
        <v>200</v>
      </c>
      <c r="E6038" s="52" t="s">
        <v>187</v>
      </c>
      <c r="F6038" s="53" t="s">
        <v>148</v>
      </c>
      <c r="G6038" s="52" t="s">
        <v>144</v>
      </c>
      <c r="H6038" s="52" t="s">
        <v>145</v>
      </c>
    </row>
    <row r="6039" spans="1:8" x14ac:dyDescent="0.25">
      <c r="A6039" s="52" t="s">
        <v>328</v>
      </c>
      <c r="B6039" s="52" t="s">
        <v>327</v>
      </c>
      <c r="C6039" s="52" t="s">
        <v>224</v>
      </c>
      <c r="D6039" s="52" t="s">
        <v>200</v>
      </c>
      <c r="E6039" s="52" t="s">
        <v>187</v>
      </c>
      <c r="F6039" s="53" t="s">
        <v>148</v>
      </c>
      <c r="G6039" s="52" t="s">
        <v>144</v>
      </c>
      <c r="H6039" s="52" t="s">
        <v>145</v>
      </c>
    </row>
    <row r="6040" spans="1:8" x14ac:dyDescent="0.25">
      <c r="A6040" s="52" t="s">
        <v>326</v>
      </c>
      <c r="B6040" s="52" t="s">
        <v>325</v>
      </c>
      <c r="C6040" s="52" t="s">
        <v>224</v>
      </c>
      <c r="D6040" s="52" t="s">
        <v>200</v>
      </c>
      <c r="E6040" s="52" t="s">
        <v>187</v>
      </c>
      <c r="F6040" s="53" t="s">
        <v>148</v>
      </c>
      <c r="G6040" s="52" t="s">
        <v>144</v>
      </c>
      <c r="H6040" s="52" t="s">
        <v>145</v>
      </c>
    </row>
    <row r="6041" spans="1:8" x14ac:dyDescent="0.25">
      <c r="A6041" s="52" t="s">
        <v>324</v>
      </c>
      <c r="B6041" s="52" t="s">
        <v>323</v>
      </c>
      <c r="C6041" s="52" t="s">
        <v>249</v>
      </c>
      <c r="D6041" s="52" t="s">
        <v>200</v>
      </c>
      <c r="E6041" s="52" t="s">
        <v>187</v>
      </c>
      <c r="F6041" s="53" t="s">
        <v>148</v>
      </c>
      <c r="G6041" s="52" t="s">
        <v>144</v>
      </c>
      <c r="H6041" s="52" t="s">
        <v>145</v>
      </c>
    </row>
    <row r="6042" spans="1:8" x14ac:dyDescent="0.25">
      <c r="A6042" s="52" t="s">
        <v>322</v>
      </c>
      <c r="B6042" s="52" t="s">
        <v>321</v>
      </c>
      <c r="C6042" s="52" t="s">
        <v>224</v>
      </c>
      <c r="D6042" s="52" t="s">
        <v>200</v>
      </c>
      <c r="E6042" s="52" t="s">
        <v>187</v>
      </c>
      <c r="F6042" s="53" t="s">
        <v>148</v>
      </c>
      <c r="G6042" s="52" t="s">
        <v>144</v>
      </c>
      <c r="H6042" s="52" t="s">
        <v>145</v>
      </c>
    </row>
    <row r="6043" spans="1:8" x14ac:dyDescent="0.25">
      <c r="A6043" s="52" t="s">
        <v>320</v>
      </c>
      <c r="B6043" s="52" t="s">
        <v>319</v>
      </c>
      <c r="C6043" s="52" t="s">
        <v>224</v>
      </c>
      <c r="D6043" s="52" t="s">
        <v>200</v>
      </c>
      <c r="E6043" s="52" t="s">
        <v>187</v>
      </c>
      <c r="F6043" s="53" t="s">
        <v>148</v>
      </c>
      <c r="G6043" s="52" t="s">
        <v>144</v>
      </c>
      <c r="H6043" s="52" t="s">
        <v>145</v>
      </c>
    </row>
    <row r="6044" spans="1:8" x14ac:dyDescent="0.25">
      <c r="A6044" s="52" t="s">
        <v>318</v>
      </c>
      <c r="B6044" s="52" t="s">
        <v>317</v>
      </c>
      <c r="C6044" s="52" t="s">
        <v>249</v>
      </c>
      <c r="D6044" s="52" t="s">
        <v>200</v>
      </c>
      <c r="E6044" s="52" t="s">
        <v>187</v>
      </c>
      <c r="F6044" s="53" t="s">
        <v>148</v>
      </c>
      <c r="G6044" s="52" t="s">
        <v>144</v>
      </c>
      <c r="H6044" s="52" t="s">
        <v>145</v>
      </c>
    </row>
    <row r="6045" spans="1:8" x14ac:dyDescent="0.25">
      <c r="A6045" s="52" t="s">
        <v>316</v>
      </c>
      <c r="B6045" s="52" t="s">
        <v>315</v>
      </c>
      <c r="C6045" s="52" t="s">
        <v>224</v>
      </c>
      <c r="D6045" s="52" t="s">
        <v>200</v>
      </c>
      <c r="E6045" s="52" t="s">
        <v>187</v>
      </c>
      <c r="F6045" s="53" t="s">
        <v>148</v>
      </c>
      <c r="G6045" s="52" t="s">
        <v>144</v>
      </c>
      <c r="H6045" s="52" t="s">
        <v>145</v>
      </c>
    </row>
    <row r="6046" spans="1:8" x14ac:dyDescent="0.25">
      <c r="A6046" s="52" t="s">
        <v>314</v>
      </c>
      <c r="B6046" s="52" t="s">
        <v>313</v>
      </c>
      <c r="C6046" s="52" t="s">
        <v>224</v>
      </c>
      <c r="D6046" s="52" t="s">
        <v>200</v>
      </c>
      <c r="E6046" s="52" t="s">
        <v>187</v>
      </c>
      <c r="F6046" s="53" t="s">
        <v>148</v>
      </c>
      <c r="G6046" s="52" t="s">
        <v>144</v>
      </c>
      <c r="H6046" s="52" t="s">
        <v>145</v>
      </c>
    </row>
    <row r="6047" spans="1:8" x14ac:dyDescent="0.25">
      <c r="A6047" s="52" t="s">
        <v>312</v>
      </c>
      <c r="B6047" s="52" t="s">
        <v>311</v>
      </c>
      <c r="C6047" s="52" t="s">
        <v>295</v>
      </c>
      <c r="D6047" s="52" t="s">
        <v>297</v>
      </c>
      <c r="E6047" s="52" t="s">
        <v>204</v>
      </c>
      <c r="F6047" s="53" t="s">
        <v>148</v>
      </c>
      <c r="G6047" s="52" t="s">
        <v>144</v>
      </c>
      <c r="H6047" s="52" t="s">
        <v>145</v>
      </c>
    </row>
    <row r="6048" spans="1:8" x14ac:dyDescent="0.25">
      <c r="A6048" s="52" t="s">
        <v>310</v>
      </c>
      <c r="B6048" s="52" t="s">
        <v>309</v>
      </c>
      <c r="C6048" s="52" t="s">
        <v>308</v>
      </c>
      <c r="D6048" s="52" t="s">
        <v>297</v>
      </c>
      <c r="E6048" s="52" t="s">
        <v>204</v>
      </c>
      <c r="F6048" s="53" t="s">
        <v>148</v>
      </c>
      <c r="G6048" s="52" t="s">
        <v>144</v>
      </c>
      <c r="H6048" s="52" t="s">
        <v>145</v>
      </c>
    </row>
    <row r="6049" spans="1:8" x14ac:dyDescent="0.25">
      <c r="A6049" s="52" t="s">
        <v>307</v>
      </c>
      <c r="B6049" s="52" t="s">
        <v>306</v>
      </c>
      <c r="C6049" s="52" t="s">
        <v>305</v>
      </c>
      <c r="D6049" s="52" t="s">
        <v>297</v>
      </c>
      <c r="E6049" s="52" t="s">
        <v>204</v>
      </c>
      <c r="F6049" s="53" t="s">
        <v>148</v>
      </c>
      <c r="G6049" s="52" t="s">
        <v>144</v>
      </c>
      <c r="H6049" s="52" t="s">
        <v>145</v>
      </c>
    </row>
    <row r="6050" spans="1:8" x14ac:dyDescent="0.25">
      <c r="A6050" s="52" t="s">
        <v>304</v>
      </c>
      <c r="B6050" s="52" t="s">
        <v>303</v>
      </c>
      <c r="C6050" s="52" t="s">
        <v>244</v>
      </c>
      <c r="D6050" s="52" t="s">
        <v>297</v>
      </c>
      <c r="E6050" s="52" t="s">
        <v>204</v>
      </c>
      <c r="F6050" s="53" t="s">
        <v>148</v>
      </c>
      <c r="G6050" s="52" t="s">
        <v>144</v>
      </c>
      <c r="H6050" s="52" t="s">
        <v>145</v>
      </c>
    </row>
    <row r="6051" spans="1:8" x14ac:dyDescent="0.25">
      <c r="A6051" s="52" t="s">
        <v>302</v>
      </c>
      <c r="B6051" s="52" t="s">
        <v>301</v>
      </c>
      <c r="C6051" s="52" t="s">
        <v>300</v>
      </c>
      <c r="D6051" s="52" t="s">
        <v>297</v>
      </c>
      <c r="E6051" s="52" t="s">
        <v>204</v>
      </c>
      <c r="F6051" s="53" t="s">
        <v>148</v>
      </c>
      <c r="G6051" s="52" t="s">
        <v>144</v>
      </c>
      <c r="H6051" s="52" t="s">
        <v>145</v>
      </c>
    </row>
    <row r="6052" spans="1:8" x14ac:dyDescent="0.25">
      <c r="A6052" s="52" t="s">
        <v>299</v>
      </c>
      <c r="B6052" s="52" t="s">
        <v>298</v>
      </c>
      <c r="C6052" s="52" t="s">
        <v>244</v>
      </c>
      <c r="D6052" s="52" t="s">
        <v>297</v>
      </c>
      <c r="E6052" s="52" t="s">
        <v>204</v>
      </c>
      <c r="F6052" s="53" t="s">
        <v>148</v>
      </c>
      <c r="G6052" s="52" t="s">
        <v>144</v>
      </c>
      <c r="H6052" s="52" t="s">
        <v>145</v>
      </c>
    </row>
    <row r="6053" spans="1:8" x14ac:dyDescent="0.25">
      <c r="A6053" s="52" t="s">
        <v>296</v>
      </c>
      <c r="B6053" s="52" t="s">
        <v>291</v>
      </c>
      <c r="C6053" s="52" t="s">
        <v>295</v>
      </c>
      <c r="D6053" s="52" t="s">
        <v>289</v>
      </c>
      <c r="E6053" s="52" t="s">
        <v>204</v>
      </c>
      <c r="F6053" s="53" t="s">
        <v>148</v>
      </c>
      <c r="G6053" s="52" t="s">
        <v>144</v>
      </c>
      <c r="H6053" s="52" t="s">
        <v>145</v>
      </c>
    </row>
    <row r="6054" spans="1:8" x14ac:dyDescent="0.25">
      <c r="A6054" s="52" t="s">
        <v>294</v>
      </c>
      <c r="B6054" s="52" t="s">
        <v>293</v>
      </c>
      <c r="C6054" s="52" t="s">
        <v>244</v>
      </c>
      <c r="D6054" s="52" t="s">
        <v>289</v>
      </c>
      <c r="E6054" s="52" t="s">
        <v>214</v>
      </c>
      <c r="F6054" s="53" t="s">
        <v>148</v>
      </c>
      <c r="G6054" s="52" t="s">
        <v>144</v>
      </c>
      <c r="H6054" s="52" t="s">
        <v>145</v>
      </c>
    </row>
    <row r="6055" spans="1:8" x14ac:dyDescent="0.25">
      <c r="A6055" s="52" t="s">
        <v>292</v>
      </c>
      <c r="B6055" s="52" t="s">
        <v>291</v>
      </c>
      <c r="C6055" s="52" t="s">
        <v>290</v>
      </c>
      <c r="D6055" s="52" t="s">
        <v>289</v>
      </c>
      <c r="E6055" s="52" t="s">
        <v>204</v>
      </c>
      <c r="F6055" s="53" t="s">
        <v>148</v>
      </c>
      <c r="G6055" s="52" t="s">
        <v>144</v>
      </c>
      <c r="H6055" s="52" t="s">
        <v>145</v>
      </c>
    </row>
    <row r="6056" spans="1:8" x14ac:dyDescent="0.25">
      <c r="A6056" s="52" t="s">
        <v>288</v>
      </c>
      <c r="B6056" s="52" t="s">
        <v>287</v>
      </c>
      <c r="C6056" s="52" t="s">
        <v>249</v>
      </c>
      <c r="D6056" s="52" t="s">
        <v>200</v>
      </c>
      <c r="E6056" s="52" t="s">
        <v>187</v>
      </c>
      <c r="F6056" s="53" t="s">
        <v>148</v>
      </c>
      <c r="G6056" s="52" t="s">
        <v>144</v>
      </c>
      <c r="H6056" s="52" t="s">
        <v>145</v>
      </c>
    </row>
    <row r="6057" spans="1:8" x14ac:dyDescent="0.25">
      <c r="A6057" s="52" t="s">
        <v>286</v>
      </c>
      <c r="B6057" s="52" t="s">
        <v>285</v>
      </c>
      <c r="C6057" s="52" t="s">
        <v>249</v>
      </c>
      <c r="D6057" s="52" t="s">
        <v>200</v>
      </c>
      <c r="E6057" s="52" t="s">
        <v>187</v>
      </c>
      <c r="F6057" s="53" t="s">
        <v>148</v>
      </c>
      <c r="G6057" s="52" t="s">
        <v>144</v>
      </c>
      <c r="H6057" s="52" t="s">
        <v>145</v>
      </c>
    </row>
    <row r="6058" spans="1:8" x14ac:dyDescent="0.25">
      <c r="A6058" s="52" t="s">
        <v>284</v>
      </c>
      <c r="B6058" s="52" t="s">
        <v>283</v>
      </c>
      <c r="C6058" s="52" t="s">
        <v>244</v>
      </c>
      <c r="D6058" s="52" t="s">
        <v>200</v>
      </c>
      <c r="E6058" s="52" t="s">
        <v>187</v>
      </c>
      <c r="F6058" s="53" t="s">
        <v>148</v>
      </c>
      <c r="G6058" s="52" t="s">
        <v>144</v>
      </c>
      <c r="H6058" s="52" t="s">
        <v>145</v>
      </c>
    </row>
    <row r="6059" spans="1:8" x14ac:dyDescent="0.25">
      <c r="A6059" s="52" t="s">
        <v>282</v>
      </c>
      <c r="B6059" s="52" t="s">
        <v>274</v>
      </c>
      <c r="C6059" s="52" t="s">
        <v>249</v>
      </c>
      <c r="D6059" s="52" t="s">
        <v>272</v>
      </c>
      <c r="E6059" s="52" t="s">
        <v>204</v>
      </c>
      <c r="F6059" s="53" t="s">
        <v>148</v>
      </c>
      <c r="G6059" s="52" t="s">
        <v>144</v>
      </c>
      <c r="H6059" s="52" t="s">
        <v>145</v>
      </c>
    </row>
    <row r="6060" spans="1:8" x14ac:dyDescent="0.25">
      <c r="A6060" s="52" t="s">
        <v>281</v>
      </c>
      <c r="B6060" s="52" t="s">
        <v>280</v>
      </c>
      <c r="C6060" s="52" t="s">
        <v>279</v>
      </c>
      <c r="D6060" s="52" t="s">
        <v>278</v>
      </c>
      <c r="E6060" s="52" t="s">
        <v>204</v>
      </c>
      <c r="F6060" s="53" t="s">
        <v>148</v>
      </c>
      <c r="G6060" s="52" t="s">
        <v>144</v>
      </c>
      <c r="H6060" s="52" t="s">
        <v>145</v>
      </c>
    </row>
    <row r="6061" spans="1:8" x14ac:dyDescent="0.25">
      <c r="A6061" s="52" t="s">
        <v>277</v>
      </c>
      <c r="B6061" s="52" t="s">
        <v>276</v>
      </c>
      <c r="C6061" s="52" t="s">
        <v>249</v>
      </c>
      <c r="D6061" s="52" t="s">
        <v>227</v>
      </c>
      <c r="E6061" s="52" t="s">
        <v>204</v>
      </c>
      <c r="F6061" s="53" t="s">
        <v>148</v>
      </c>
      <c r="G6061" s="52" t="s">
        <v>144</v>
      </c>
      <c r="H6061" s="52" t="s">
        <v>145</v>
      </c>
    </row>
    <row r="6062" spans="1:8" x14ac:dyDescent="0.25">
      <c r="A6062" s="52" t="s">
        <v>275</v>
      </c>
      <c r="B6062" s="52" t="s">
        <v>274</v>
      </c>
      <c r="C6062" s="52" t="s">
        <v>273</v>
      </c>
      <c r="D6062" s="52" t="s">
        <v>272</v>
      </c>
      <c r="E6062" s="52" t="s">
        <v>204</v>
      </c>
      <c r="F6062" s="53" t="s">
        <v>148</v>
      </c>
      <c r="G6062" s="52" t="s">
        <v>144</v>
      </c>
      <c r="H6062" s="52" t="s">
        <v>145</v>
      </c>
    </row>
    <row r="6063" spans="1:8" x14ac:dyDescent="0.25">
      <c r="A6063" s="52" t="s">
        <v>271</v>
      </c>
      <c r="B6063" s="52" t="s">
        <v>270</v>
      </c>
      <c r="C6063" s="52" t="s">
        <v>249</v>
      </c>
      <c r="D6063" s="52" t="s">
        <v>200</v>
      </c>
      <c r="E6063" s="52" t="s">
        <v>187</v>
      </c>
      <c r="F6063" s="53" t="s">
        <v>148</v>
      </c>
      <c r="G6063" s="52" t="s">
        <v>144</v>
      </c>
      <c r="H6063" s="52" t="s">
        <v>145</v>
      </c>
    </row>
    <row r="6064" spans="1:8" x14ac:dyDescent="0.25">
      <c r="A6064" s="52" t="s">
        <v>269</v>
      </c>
      <c r="B6064" s="52" t="s">
        <v>268</v>
      </c>
      <c r="C6064" s="52" t="s">
        <v>249</v>
      </c>
      <c r="D6064" s="52" t="s">
        <v>267</v>
      </c>
      <c r="E6064" s="52" t="s">
        <v>214</v>
      </c>
      <c r="F6064" s="53" t="s">
        <v>148</v>
      </c>
      <c r="G6064" s="52" t="s">
        <v>144</v>
      </c>
      <c r="H6064" s="52" t="s">
        <v>145</v>
      </c>
    </row>
    <row r="6065" spans="1:8" x14ac:dyDescent="0.25">
      <c r="A6065" s="52" t="s">
        <v>266</v>
      </c>
      <c r="B6065" s="52" t="s">
        <v>265</v>
      </c>
      <c r="C6065" s="52" t="s">
        <v>249</v>
      </c>
      <c r="D6065" s="52" t="s">
        <v>200</v>
      </c>
      <c r="E6065" s="52" t="s">
        <v>187</v>
      </c>
      <c r="F6065" s="53" t="s">
        <v>148</v>
      </c>
      <c r="G6065" s="52" t="s">
        <v>144</v>
      </c>
      <c r="H6065" s="52" t="s">
        <v>145</v>
      </c>
    </row>
    <row r="6066" spans="1:8" x14ac:dyDescent="0.25">
      <c r="A6066" s="52" t="s">
        <v>264</v>
      </c>
      <c r="B6066" s="52" t="s">
        <v>263</v>
      </c>
      <c r="C6066" s="52" t="s">
        <v>249</v>
      </c>
      <c r="D6066" s="52" t="s">
        <v>243</v>
      </c>
      <c r="E6066" s="52" t="s">
        <v>204</v>
      </c>
      <c r="F6066" s="53" t="s">
        <v>148</v>
      </c>
      <c r="G6066" s="52" t="s">
        <v>144</v>
      </c>
      <c r="H6066" s="52" t="s">
        <v>145</v>
      </c>
    </row>
    <row r="6067" spans="1:8" x14ac:dyDescent="0.25">
      <c r="A6067" s="52" t="s">
        <v>262</v>
      </c>
      <c r="B6067" s="52" t="s">
        <v>261</v>
      </c>
      <c r="C6067" s="52" t="s">
        <v>249</v>
      </c>
      <c r="D6067" s="52" t="s">
        <v>200</v>
      </c>
      <c r="E6067" s="52" t="s">
        <v>187</v>
      </c>
      <c r="F6067" s="53" t="s">
        <v>148</v>
      </c>
      <c r="G6067" s="52" t="s">
        <v>144</v>
      </c>
      <c r="H6067" s="52" t="s">
        <v>145</v>
      </c>
    </row>
    <row r="6068" spans="1:8" x14ac:dyDescent="0.25">
      <c r="A6068" s="52" t="s">
        <v>260</v>
      </c>
      <c r="B6068" s="52" t="s">
        <v>259</v>
      </c>
      <c r="C6068" s="52" t="s">
        <v>249</v>
      </c>
      <c r="D6068" s="52" t="s">
        <v>243</v>
      </c>
      <c r="E6068" s="52" t="s">
        <v>214</v>
      </c>
      <c r="F6068" s="53" t="s">
        <v>148</v>
      </c>
      <c r="G6068" s="52" t="s">
        <v>144</v>
      </c>
      <c r="H6068" s="52" t="s">
        <v>145</v>
      </c>
    </row>
    <row r="6069" spans="1:8" x14ac:dyDescent="0.25">
      <c r="A6069" s="52" t="s">
        <v>258</v>
      </c>
      <c r="B6069" s="52" t="s">
        <v>257</v>
      </c>
      <c r="C6069" s="52" t="s">
        <v>252</v>
      </c>
      <c r="D6069" s="52" t="s">
        <v>243</v>
      </c>
      <c r="E6069" s="52" t="s">
        <v>204</v>
      </c>
      <c r="F6069" s="53" t="s">
        <v>148</v>
      </c>
      <c r="G6069" s="52" t="s">
        <v>144</v>
      </c>
      <c r="H6069" s="52" t="s">
        <v>145</v>
      </c>
    </row>
    <row r="6070" spans="1:8" x14ac:dyDescent="0.25">
      <c r="A6070" s="52" t="s">
        <v>256</v>
      </c>
      <c r="B6070" s="52" t="s">
        <v>255</v>
      </c>
      <c r="C6070" s="52" t="s">
        <v>252</v>
      </c>
      <c r="D6070" s="52" t="s">
        <v>243</v>
      </c>
      <c r="E6070" s="52" t="s">
        <v>204</v>
      </c>
      <c r="F6070" s="53" t="s">
        <v>148</v>
      </c>
      <c r="G6070" s="52" t="s">
        <v>144</v>
      </c>
      <c r="H6070" s="52" t="s">
        <v>145</v>
      </c>
    </row>
    <row r="6071" spans="1:8" x14ac:dyDescent="0.25">
      <c r="A6071" s="52" t="s">
        <v>254</v>
      </c>
      <c r="B6071" s="52" t="s">
        <v>253</v>
      </c>
      <c r="C6071" s="52" t="s">
        <v>252</v>
      </c>
      <c r="D6071" s="52" t="s">
        <v>243</v>
      </c>
      <c r="E6071" s="52" t="s">
        <v>204</v>
      </c>
      <c r="F6071" s="53" t="s">
        <v>148</v>
      </c>
      <c r="G6071" s="52" t="s">
        <v>144</v>
      </c>
      <c r="H6071" s="52" t="s">
        <v>145</v>
      </c>
    </row>
    <row r="6072" spans="1:8" x14ac:dyDescent="0.25">
      <c r="A6072" s="52" t="s">
        <v>251</v>
      </c>
      <c r="B6072" s="52" t="s">
        <v>250</v>
      </c>
      <c r="C6072" s="52" t="s">
        <v>249</v>
      </c>
      <c r="D6072" s="52" t="s">
        <v>200</v>
      </c>
      <c r="E6072" s="52" t="s">
        <v>187</v>
      </c>
      <c r="F6072" s="53" t="s">
        <v>148</v>
      </c>
      <c r="G6072" s="52" t="s">
        <v>144</v>
      </c>
      <c r="H6072" s="52" t="s">
        <v>145</v>
      </c>
    </row>
    <row r="6073" spans="1:8" x14ac:dyDescent="0.25">
      <c r="A6073" s="52" t="s">
        <v>248</v>
      </c>
      <c r="B6073" s="52" t="s">
        <v>247</v>
      </c>
      <c r="C6073" s="52" t="s">
        <v>244</v>
      </c>
      <c r="D6073" s="52" t="s">
        <v>200</v>
      </c>
      <c r="E6073" s="52" t="s">
        <v>187</v>
      </c>
      <c r="F6073" s="53" t="s">
        <v>148</v>
      </c>
      <c r="G6073" s="52" t="s">
        <v>144</v>
      </c>
      <c r="H6073" s="52" t="s">
        <v>145</v>
      </c>
    </row>
    <row r="6074" spans="1:8" x14ac:dyDescent="0.25">
      <c r="A6074" s="52" t="s">
        <v>246</v>
      </c>
      <c r="B6074" s="52" t="s">
        <v>245</v>
      </c>
      <c r="C6074" s="52" t="s">
        <v>244</v>
      </c>
      <c r="D6074" s="52" t="s">
        <v>243</v>
      </c>
      <c r="E6074" s="52" t="s">
        <v>204</v>
      </c>
      <c r="F6074" s="53" t="s">
        <v>148</v>
      </c>
      <c r="G6074" s="52" t="s">
        <v>144</v>
      </c>
      <c r="H6074" s="52" t="s">
        <v>145</v>
      </c>
    </row>
    <row r="6075" spans="1:8" x14ac:dyDescent="0.25">
      <c r="A6075" s="52" t="s">
        <v>242</v>
      </c>
      <c r="B6075" s="52" t="s">
        <v>241</v>
      </c>
      <c r="C6075" s="52" t="s">
        <v>197</v>
      </c>
      <c r="D6075" s="52" t="s">
        <v>197</v>
      </c>
      <c r="E6075" s="52" t="s">
        <v>196</v>
      </c>
      <c r="F6075" s="53" t="s">
        <v>148</v>
      </c>
      <c r="G6075" s="52" t="s">
        <v>144</v>
      </c>
      <c r="H6075" s="52" t="s">
        <v>145</v>
      </c>
    </row>
    <row r="6076" spans="1:8" x14ac:dyDescent="0.25">
      <c r="A6076" s="52" t="s">
        <v>240</v>
      </c>
      <c r="B6076" s="52" t="s">
        <v>239</v>
      </c>
      <c r="C6076" s="52" t="s">
        <v>197</v>
      </c>
      <c r="D6076" s="52" t="s">
        <v>197</v>
      </c>
      <c r="E6076" s="52" t="s">
        <v>196</v>
      </c>
      <c r="F6076" s="53" t="s">
        <v>148</v>
      </c>
      <c r="G6076" s="52" t="s">
        <v>144</v>
      </c>
      <c r="H6076" s="52" t="s">
        <v>145</v>
      </c>
    </row>
    <row r="6077" spans="1:8" x14ac:dyDescent="0.25">
      <c r="A6077" s="52" t="s">
        <v>238</v>
      </c>
      <c r="B6077" s="52" t="s">
        <v>237</v>
      </c>
      <c r="C6077" s="52" t="s">
        <v>236</v>
      </c>
      <c r="D6077" s="52" t="s">
        <v>231</v>
      </c>
      <c r="E6077" s="52" t="s">
        <v>204</v>
      </c>
      <c r="F6077" s="53" t="s">
        <v>148</v>
      </c>
      <c r="G6077" s="52" t="s">
        <v>144</v>
      </c>
      <c r="H6077" s="52" t="s">
        <v>145</v>
      </c>
    </row>
    <row r="6078" spans="1:8" x14ac:dyDescent="0.25">
      <c r="A6078" s="52" t="s">
        <v>235</v>
      </c>
      <c r="B6078" s="52" t="s">
        <v>234</v>
      </c>
      <c r="C6078" s="52" t="s">
        <v>224</v>
      </c>
      <c r="D6078" s="52" t="s">
        <v>231</v>
      </c>
      <c r="E6078" s="52" t="s">
        <v>214</v>
      </c>
      <c r="F6078" s="53" t="s">
        <v>148</v>
      </c>
      <c r="G6078" s="52" t="s">
        <v>144</v>
      </c>
      <c r="H6078" s="52" t="s">
        <v>145</v>
      </c>
    </row>
    <row r="6079" spans="1:8" x14ac:dyDescent="0.25">
      <c r="A6079" s="52" t="s">
        <v>233</v>
      </c>
      <c r="B6079" s="52" t="s">
        <v>232</v>
      </c>
      <c r="C6079" s="52" t="s">
        <v>224</v>
      </c>
      <c r="D6079" s="52" t="s">
        <v>231</v>
      </c>
      <c r="E6079" s="52" t="s">
        <v>214</v>
      </c>
      <c r="F6079" s="53" t="s">
        <v>148</v>
      </c>
      <c r="G6079" s="52" t="s">
        <v>144</v>
      </c>
      <c r="H6079" s="52" t="s">
        <v>145</v>
      </c>
    </row>
    <row r="6080" spans="1:8" x14ac:dyDescent="0.25">
      <c r="A6080" s="52" t="s">
        <v>230</v>
      </c>
      <c r="B6080" s="52" t="s">
        <v>229</v>
      </c>
      <c r="C6080" s="52" t="s">
        <v>228</v>
      </c>
      <c r="D6080" s="52" t="s">
        <v>227</v>
      </c>
      <c r="E6080" s="52" t="s">
        <v>204</v>
      </c>
      <c r="F6080" s="53" t="s">
        <v>148</v>
      </c>
      <c r="G6080" s="52" t="s">
        <v>144</v>
      </c>
      <c r="H6080" s="52" t="s">
        <v>145</v>
      </c>
    </row>
    <row r="6081" spans="1:8" x14ac:dyDescent="0.25">
      <c r="A6081" s="52" t="s">
        <v>226</v>
      </c>
      <c r="B6081" s="52" t="s">
        <v>225</v>
      </c>
      <c r="C6081" s="52" t="s">
        <v>224</v>
      </c>
      <c r="D6081" s="52" t="s">
        <v>223</v>
      </c>
      <c r="E6081" s="52" t="s">
        <v>187</v>
      </c>
      <c r="F6081" s="53" t="s">
        <v>148</v>
      </c>
      <c r="G6081" s="52" t="s">
        <v>144</v>
      </c>
      <c r="H6081" s="52" t="s">
        <v>145</v>
      </c>
    </row>
    <row r="6082" spans="1:8" x14ac:dyDescent="0.25">
      <c r="A6082" s="52" t="s">
        <v>222</v>
      </c>
      <c r="B6082" s="52" t="s">
        <v>221</v>
      </c>
      <c r="C6082" s="52" t="s">
        <v>197</v>
      </c>
      <c r="D6082" s="52" t="s">
        <v>197</v>
      </c>
      <c r="E6082" s="52" t="s">
        <v>196</v>
      </c>
      <c r="F6082" s="53" t="s">
        <v>148</v>
      </c>
      <c r="G6082" s="52" t="s">
        <v>144</v>
      </c>
      <c r="H6082" s="52" t="s">
        <v>145</v>
      </c>
    </row>
    <row r="6083" spans="1:8" x14ac:dyDescent="0.25">
      <c r="A6083" s="52" t="s">
        <v>220</v>
      </c>
      <c r="B6083" s="52" t="s">
        <v>219</v>
      </c>
      <c r="C6083" s="52" t="s">
        <v>193</v>
      </c>
      <c r="D6083" s="52" t="s">
        <v>208</v>
      </c>
      <c r="E6083" s="52" t="s">
        <v>214</v>
      </c>
      <c r="F6083" s="53" t="s">
        <v>148</v>
      </c>
      <c r="G6083" s="52" t="s">
        <v>144</v>
      </c>
      <c r="H6083" s="52" t="s">
        <v>145</v>
      </c>
    </row>
    <row r="6084" spans="1:8" x14ac:dyDescent="0.25">
      <c r="A6084" s="52" t="s">
        <v>218</v>
      </c>
      <c r="B6084" s="52" t="s">
        <v>217</v>
      </c>
      <c r="C6084" s="52" t="s">
        <v>193</v>
      </c>
      <c r="D6084" s="52" t="s">
        <v>208</v>
      </c>
      <c r="E6084" s="52" t="s">
        <v>214</v>
      </c>
      <c r="F6084" s="53" t="s">
        <v>148</v>
      </c>
      <c r="G6084" s="52" t="s">
        <v>144</v>
      </c>
      <c r="H6084" s="52" t="s">
        <v>145</v>
      </c>
    </row>
    <row r="6085" spans="1:8" x14ac:dyDescent="0.25">
      <c r="A6085" s="52" t="s">
        <v>216</v>
      </c>
      <c r="B6085" s="52" t="s">
        <v>215</v>
      </c>
      <c r="C6085" s="52" t="s">
        <v>193</v>
      </c>
      <c r="D6085" s="52" t="s">
        <v>208</v>
      </c>
      <c r="E6085" s="52" t="s">
        <v>214</v>
      </c>
      <c r="F6085" s="53" t="s">
        <v>148</v>
      </c>
      <c r="G6085" s="52" t="s">
        <v>144</v>
      </c>
      <c r="H6085" s="52" t="s">
        <v>145</v>
      </c>
    </row>
    <row r="6086" spans="1:8" x14ac:dyDescent="0.25">
      <c r="A6086" s="52" t="s">
        <v>213</v>
      </c>
      <c r="B6086" s="52" t="s">
        <v>212</v>
      </c>
      <c r="C6086" s="52" t="s">
        <v>209</v>
      </c>
      <c r="D6086" s="52" t="s">
        <v>208</v>
      </c>
      <c r="E6086" s="52" t="s">
        <v>204</v>
      </c>
      <c r="F6086" s="53" t="s">
        <v>148</v>
      </c>
      <c r="G6086" s="52" t="s">
        <v>144</v>
      </c>
      <c r="H6086" s="52" t="s">
        <v>145</v>
      </c>
    </row>
    <row r="6087" spans="1:8" x14ac:dyDescent="0.25">
      <c r="A6087" s="52" t="s">
        <v>211</v>
      </c>
      <c r="B6087" s="52" t="s">
        <v>210</v>
      </c>
      <c r="C6087" s="52" t="s">
        <v>209</v>
      </c>
      <c r="D6087" s="52" t="s">
        <v>208</v>
      </c>
      <c r="E6087" s="52" t="s">
        <v>204</v>
      </c>
      <c r="F6087" s="53" t="s">
        <v>148</v>
      </c>
      <c r="G6087" s="52" t="s">
        <v>144</v>
      </c>
      <c r="H6087" s="52" t="s">
        <v>145</v>
      </c>
    </row>
    <row r="6088" spans="1:8" x14ac:dyDescent="0.25">
      <c r="A6088" s="52" t="s">
        <v>207</v>
      </c>
      <c r="B6088" s="52" t="s">
        <v>206</v>
      </c>
      <c r="C6088" s="52" t="s">
        <v>193</v>
      </c>
      <c r="D6088" s="52" t="s">
        <v>205</v>
      </c>
      <c r="E6088" s="52" t="s">
        <v>204</v>
      </c>
      <c r="F6088" s="53" t="s">
        <v>148</v>
      </c>
      <c r="G6088" s="52" t="s">
        <v>144</v>
      </c>
      <c r="H6088" s="52" t="s">
        <v>145</v>
      </c>
    </row>
    <row r="6089" spans="1:8" x14ac:dyDescent="0.25">
      <c r="A6089" s="52" t="s">
        <v>203</v>
      </c>
      <c r="B6089" s="52" t="s">
        <v>201</v>
      </c>
      <c r="C6089" s="52" t="s">
        <v>193</v>
      </c>
      <c r="D6089" s="52" t="s">
        <v>200</v>
      </c>
      <c r="E6089" s="52" t="s">
        <v>187</v>
      </c>
      <c r="F6089" s="53" t="s">
        <v>148</v>
      </c>
      <c r="G6089" s="52" t="s">
        <v>144</v>
      </c>
      <c r="H6089" s="52" t="s">
        <v>145</v>
      </c>
    </row>
    <row r="6090" spans="1:8" x14ac:dyDescent="0.25">
      <c r="A6090" s="52" t="s">
        <v>202</v>
      </c>
      <c r="B6090" s="52" t="s">
        <v>201</v>
      </c>
      <c r="C6090" s="52" t="s">
        <v>193</v>
      </c>
      <c r="D6090" s="52" t="s">
        <v>200</v>
      </c>
      <c r="E6090" s="52" t="s">
        <v>187</v>
      </c>
      <c r="F6090" s="53" t="s">
        <v>148</v>
      </c>
      <c r="G6090" s="52" t="s">
        <v>144</v>
      </c>
      <c r="H6090" s="52" t="s">
        <v>145</v>
      </c>
    </row>
    <row r="6091" spans="1:8" x14ac:dyDescent="0.25">
      <c r="A6091" s="52" t="s">
        <v>199</v>
      </c>
      <c r="B6091" s="52" t="s">
        <v>198</v>
      </c>
      <c r="C6091" s="52" t="s">
        <v>197</v>
      </c>
      <c r="D6091" s="52" t="s">
        <v>197</v>
      </c>
      <c r="E6091" s="52" t="s">
        <v>196</v>
      </c>
      <c r="F6091" s="53" t="s">
        <v>148</v>
      </c>
      <c r="G6091" s="52" t="s">
        <v>144</v>
      </c>
      <c r="H6091" s="52" t="s">
        <v>145</v>
      </c>
    </row>
    <row r="6092" spans="1:8" x14ac:dyDescent="0.25">
      <c r="A6092" s="52" t="s">
        <v>195</v>
      </c>
      <c r="B6092" s="52" t="s">
        <v>194</v>
      </c>
      <c r="C6092" s="52" t="s">
        <v>193</v>
      </c>
      <c r="D6092" s="52" t="s">
        <v>192</v>
      </c>
      <c r="E6092" s="52" t="s">
        <v>187</v>
      </c>
      <c r="F6092" s="53" t="s">
        <v>148</v>
      </c>
      <c r="G6092" s="52" t="s">
        <v>144</v>
      </c>
      <c r="H6092" s="52" t="s">
        <v>145</v>
      </c>
    </row>
    <row r="6093" spans="1:8" x14ac:dyDescent="0.25">
      <c r="A6093" s="52" t="s">
        <v>191</v>
      </c>
      <c r="B6093" s="52" t="s">
        <v>190</v>
      </c>
      <c r="C6093" s="52" t="s">
        <v>189</v>
      </c>
      <c r="D6093" s="52" t="s">
        <v>188</v>
      </c>
      <c r="E6093" s="52" t="s">
        <v>187</v>
      </c>
      <c r="F6093" s="53" t="s">
        <v>148</v>
      </c>
      <c r="G6093" s="52" t="s">
        <v>144</v>
      </c>
      <c r="H6093" s="52" t="s">
        <v>145</v>
      </c>
    </row>
  </sheetData>
  <autoFilter ref="A2:G6093" xr:uid="{F4E3194D-83D1-4540-AD73-C1DD05069890}"/>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Table of Contents</vt:lpstr>
      <vt:lpstr>Election Candidates by BLS</vt:lpstr>
      <vt:lpstr>Election Candidates by NAICS</vt:lpstr>
      <vt:lpstr>Election Cand Target List BLS</vt:lpstr>
      <vt:lpstr>Election Cand Target List NAICS</vt:lpstr>
      <vt:lpstr>LIFO Election Cand IDStepsBLS</vt:lpstr>
      <vt:lpstr>LIFO Election Cand IDStepsNAICS</vt:lpstr>
      <vt:lpstr>BLS PPI Code 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LIFO PRO</dc:creator>
  <cp:lastModifiedBy>Bob Richardson</cp:lastModifiedBy>
  <cp:lastPrinted>2019-10-29T17:44:13Z</cp:lastPrinted>
  <dcterms:created xsi:type="dcterms:W3CDTF">2019-06-28T19:15:50Z</dcterms:created>
  <dcterms:modified xsi:type="dcterms:W3CDTF">2023-01-19T03:36:36Z</dcterms:modified>
</cp:coreProperties>
</file>